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+nm+QIoaOQ6Nb96Do43sSIfvx0gFvAPOR01eOVTu6/I="/>
    </ext>
  </extLst>
</workbook>
</file>

<file path=xl/sharedStrings.xml><?xml version="1.0" encoding="utf-8"?>
<sst xmlns="http://schemas.openxmlformats.org/spreadsheetml/2006/main" count="524" uniqueCount="313">
  <si>
    <t>District_GIS</t>
  </si>
  <si>
    <t>Taluka</t>
  </si>
  <si>
    <t>Infant Mortality Rate</t>
  </si>
  <si>
    <t>Normalized IMR</t>
  </si>
  <si>
    <t>Mothers who haven't had at least 4 antenatal care visits(%)</t>
  </si>
  <si>
    <t>Predicted Change In IMR (ANC -20%)</t>
  </si>
  <si>
    <t>New IMR (ANC-20%)</t>
  </si>
  <si>
    <t>Normalized IMR (ANC-20%)</t>
  </si>
  <si>
    <t>Impact Score (ANC -20%)</t>
  </si>
  <si>
    <t>Predicted Change In IMR (ANC -10%)</t>
  </si>
  <si>
    <t>New IMR (ANC -10%)</t>
  </si>
  <si>
    <t>Normalized IMR (ANC-10%)</t>
  </si>
  <si>
    <t>Impact Score (ANC -10%)</t>
  </si>
  <si>
    <t>Predicted Change In IMR (ANC +10%)</t>
  </si>
  <si>
    <t>New IMR (ANC+10%)</t>
  </si>
  <si>
    <t>Normalized IMR (ANC+10%)</t>
  </si>
  <si>
    <t>Impact Score (ANC +10%)</t>
  </si>
  <si>
    <t>Predicted Change In IMR (ANC +20%)</t>
  </si>
  <si>
    <t>New IMR (ANC+20%)</t>
  </si>
  <si>
    <t>Normalized IMR (ANC+20%)</t>
  </si>
  <si>
    <t>Impact Score (ANC +20%)</t>
  </si>
  <si>
    <t>People living in Kutchha Houses (%)</t>
  </si>
  <si>
    <t>Predicted Change In IMR (Kuchha Houses -20%)</t>
  </si>
  <si>
    <t>New IMR (Kuchha Houses -20%)</t>
  </si>
  <si>
    <t>Normalized IMR (Kuchha Houses-20%)</t>
  </si>
  <si>
    <t>Impact Score (Kuchha Houses -20%)</t>
  </si>
  <si>
    <t>Predicted Change In IMR (Kuchha Houses -10%)</t>
  </si>
  <si>
    <t>New IMR (Kuchha Houses -10%)</t>
  </si>
  <si>
    <t>Normalized IMR (Kuchha Houses-10%)</t>
  </si>
  <si>
    <t>Impact Score (Kuchha Houses -10%)</t>
  </si>
  <si>
    <t>Predicted Change In IMR (Kuchha Houses +10%)</t>
  </si>
  <si>
    <t>New IMR (Kuchha Houses +10%)</t>
  </si>
  <si>
    <t>Normalized IMR (Kuchha Houses+10%)</t>
  </si>
  <si>
    <t>Impact Score (Kuchha Houses +10%)</t>
  </si>
  <si>
    <t>Predicted Change In IMR (Kuchha Houses +20%)</t>
  </si>
  <si>
    <t>New IMR (Kuchha Houses+20%)</t>
  </si>
  <si>
    <t>Normalized IMR (Kuchha Houses+20%)</t>
  </si>
  <si>
    <t>Impact Score (Kuchha Houses +20%)</t>
  </si>
  <si>
    <t>Households with Not even one household member has completed six years of schooling</t>
  </si>
  <si>
    <t>Predicted Change In IMR (No Schooling -20%)</t>
  </si>
  <si>
    <t>New IMR (No Schooling -20%)</t>
  </si>
  <si>
    <t>Normalized IMR (No Schooling-20%)</t>
  </si>
  <si>
    <t>Impact Score (No Schooling -20%)</t>
  </si>
  <si>
    <t>Predicted Change In IMR (No Schooling -10%)</t>
  </si>
  <si>
    <t>New IMR (No Schooling -10%)</t>
  </si>
  <si>
    <t>Normalized IMR (No Schooling-10%)</t>
  </si>
  <si>
    <t>Impact Score (No Schooling -10%)</t>
  </si>
  <si>
    <t>Predicted Change In IMR (No Schooling +10%)</t>
  </si>
  <si>
    <t>New IMR (No Schooling +10%)</t>
  </si>
  <si>
    <t>Normalized IMR (No Schooling+10%)</t>
  </si>
  <si>
    <t>Impact Score (No Schooling +10%)</t>
  </si>
  <si>
    <t>Predicted Change In IMR (No Schooling +20%)</t>
  </si>
  <si>
    <t>New IMR (No Schooling+20%)</t>
  </si>
  <si>
    <t>Normalized IMR (No Schooling+20%)</t>
  </si>
  <si>
    <t>Impact Score (No Schooling +20%)</t>
  </si>
  <si>
    <t>Children age 9-35 months who didn't receive vitamin A dose(%)</t>
  </si>
  <si>
    <t>Predicted Change In IMR (Vitamin A -20%)</t>
  </si>
  <si>
    <t>New IMR (Vitamin A -20%)</t>
  </si>
  <si>
    <t>Normalized IMR (Vitamin A-20%)</t>
  </si>
  <si>
    <t>Impact Score (Vitamin A -20%)</t>
  </si>
  <si>
    <t>Predicted Change In IMR (Vitamin A -10%)</t>
  </si>
  <si>
    <t>New IMR (Vitamin A -10%)</t>
  </si>
  <si>
    <t>Normalized IMR (Vitamin A-10%)</t>
  </si>
  <si>
    <t>Impact Score (Vitamin A -10%)</t>
  </si>
  <si>
    <t>Predicted Change In IMR (Vitamin A +10%)</t>
  </si>
  <si>
    <t>New IMR (Vitamin A +10%)</t>
  </si>
  <si>
    <t>Normalized IMR (Vitamin A+10%)</t>
  </si>
  <si>
    <t>Impact Score (Vitamin A +10%)</t>
  </si>
  <si>
    <t>Predicted Change In IMR (Vitamin A +20%)</t>
  </si>
  <si>
    <t>New IMR (Vitamin A+20%)</t>
  </si>
  <si>
    <t>Normalized IMR (Vitamin A+20%)</t>
  </si>
  <si>
    <t>Impact Score (Vitamin A +20%)</t>
  </si>
  <si>
    <t>Kalburgi</t>
  </si>
  <si>
    <t>Afzalpur</t>
  </si>
  <si>
    <t>Chikkamagaluru</t>
  </si>
  <si>
    <t>Ajjampura</t>
  </si>
  <si>
    <t>Aland</t>
  </si>
  <si>
    <t>Dharwad</t>
  </si>
  <si>
    <t>Alnavara</t>
  </si>
  <si>
    <t>Hassan</t>
  </si>
  <si>
    <t>Alur</t>
  </si>
  <si>
    <t>Bengaluru_Urban</t>
  </si>
  <si>
    <t>Anekal</t>
  </si>
  <si>
    <t>Uttara_Kannada</t>
  </si>
  <si>
    <t>Ankola</t>
  </si>
  <si>
    <t>ANNIGERI</t>
  </si>
  <si>
    <t>Arkalgud</t>
  </si>
  <si>
    <t>Arsikere</t>
  </si>
  <si>
    <t>Belagavi</t>
  </si>
  <si>
    <t>Athani</t>
  </si>
  <si>
    <t>Bidar</t>
  </si>
  <si>
    <t>Aurad</t>
  </si>
  <si>
    <t>Vijayapura</t>
  </si>
  <si>
    <t>Babaleshwara</t>
  </si>
  <si>
    <t>Bagalkot</t>
  </si>
  <si>
    <t>Badami</t>
  </si>
  <si>
    <t>Bagalkote</t>
  </si>
  <si>
    <t>Chikkaballapura</t>
  </si>
  <si>
    <t>Bagepalli</t>
  </si>
  <si>
    <t>Bailhongal</t>
  </si>
  <si>
    <t>Ballari</t>
  </si>
  <si>
    <t>Bangalore_North</t>
  </si>
  <si>
    <t>Bangalore_East</t>
  </si>
  <si>
    <t>Bangalore_South</t>
  </si>
  <si>
    <t>Kolara</t>
  </si>
  <si>
    <t>BANGARPET</t>
  </si>
  <si>
    <t>Dakshina_Kannada</t>
  </si>
  <si>
    <t>Bantwal</t>
  </si>
  <si>
    <t>Basavakalyan</t>
  </si>
  <si>
    <t>Basavan_Bagewadi</t>
  </si>
  <si>
    <t>Belthangady</t>
  </si>
  <si>
    <t>Belur</t>
  </si>
  <si>
    <t>Shivamogga</t>
  </si>
  <si>
    <t>Bhadravathi</t>
  </si>
  <si>
    <t>Bhalki</t>
  </si>
  <si>
    <t>Bhatkal</t>
  </si>
  <si>
    <t>Bijapur</t>
  </si>
  <si>
    <t>Bilagi</t>
  </si>
  <si>
    <t>Udupi</t>
  </si>
  <si>
    <t>Bramhavara</t>
  </si>
  <si>
    <t>Haveri</t>
  </si>
  <si>
    <t>Byadagi</t>
  </si>
  <si>
    <t>Bynduru</t>
  </si>
  <si>
    <t>Chadachana</t>
  </si>
  <si>
    <t>Chitradurga</t>
  </si>
  <si>
    <t>Challakere</t>
  </si>
  <si>
    <t>Chamarajanagara</t>
  </si>
  <si>
    <t>Davanagere</t>
  </si>
  <si>
    <t>Channagiri</t>
  </si>
  <si>
    <t>Ramanagara</t>
  </si>
  <si>
    <t>Channapatna</t>
  </si>
  <si>
    <t>Channarayapatna</t>
  </si>
  <si>
    <t>chikballapur</t>
  </si>
  <si>
    <t>Chikkodi</t>
  </si>
  <si>
    <t>Chikmagalur</t>
  </si>
  <si>
    <t>Tumakuru</t>
  </si>
  <si>
    <t>Chiknayakanahalli</t>
  </si>
  <si>
    <t>Chincholi</t>
  </si>
  <si>
    <t>Chinthamani</t>
  </si>
  <si>
    <t>chitradurga</t>
  </si>
  <si>
    <t>Chittaguppa</t>
  </si>
  <si>
    <t>Chittapur</t>
  </si>
  <si>
    <t>Dandelli</t>
  </si>
  <si>
    <t>Bengaluru_Rural</t>
  </si>
  <si>
    <t>Devanahalli</t>
  </si>
  <si>
    <t>Devara_Hipparagi</t>
  </si>
  <si>
    <t>Raichur</t>
  </si>
  <si>
    <t>Devdurga</t>
  </si>
  <si>
    <t>Doddaballapura</t>
  </si>
  <si>
    <t>Gadag</t>
  </si>
  <si>
    <t>Gajendragad</t>
  </si>
  <si>
    <t>Koppal</t>
  </si>
  <si>
    <t>Gangavathi</t>
  </si>
  <si>
    <t>gauribidanur</t>
  </si>
  <si>
    <t>Gokak</t>
  </si>
  <si>
    <t>Gubbi</t>
  </si>
  <si>
    <t>gudibande</t>
  </si>
  <si>
    <t>Gulbarga</t>
  </si>
  <si>
    <t>Guledagudda</t>
  </si>
  <si>
    <t>Gundlupet</t>
  </si>
  <si>
    <t>Yadgir</t>
  </si>
  <si>
    <t>Gurumithakala</t>
  </si>
  <si>
    <t>Hadagali</t>
  </si>
  <si>
    <t>Hagaribommanahalli</t>
  </si>
  <si>
    <t>Haliyal</t>
  </si>
  <si>
    <t>Hangal</t>
  </si>
  <si>
    <t>Harapanahalli</t>
  </si>
  <si>
    <t>Harihar</t>
  </si>
  <si>
    <t>Hebri</t>
  </si>
  <si>
    <t>Mysuru</t>
  </si>
  <si>
    <t>Heggadadevanakote</t>
  </si>
  <si>
    <t>Hirekerur</t>
  </si>
  <si>
    <t>hiriyur</t>
  </si>
  <si>
    <t>holalkere</t>
  </si>
  <si>
    <t>Holenarasipura</t>
  </si>
  <si>
    <t>Honnali</t>
  </si>
  <si>
    <t>Honnavar</t>
  </si>
  <si>
    <t>hosadurga</t>
  </si>
  <si>
    <t>Hosanagar</t>
  </si>
  <si>
    <t>Hoskote</t>
  </si>
  <si>
    <t>Hospet</t>
  </si>
  <si>
    <t>Hubli</t>
  </si>
  <si>
    <t>Hukkeri</t>
  </si>
  <si>
    <t>Hulasuru</t>
  </si>
  <si>
    <t>Humnabad</t>
  </si>
  <si>
    <t>Hungund</t>
  </si>
  <si>
    <t>Hunisigi</t>
  </si>
  <si>
    <t>Hunsur</t>
  </si>
  <si>
    <t>Ilkal</t>
  </si>
  <si>
    <t>Indi</t>
  </si>
  <si>
    <t>Jagaluru</t>
  </si>
  <si>
    <t>Jamakhandi</t>
  </si>
  <si>
    <t>Jevargi</t>
  </si>
  <si>
    <t>Joida</t>
  </si>
  <si>
    <t>K.G.F</t>
  </si>
  <si>
    <t>K.R.Nagar</t>
  </si>
  <si>
    <t>Kadaba</t>
  </si>
  <si>
    <t>Kadur</t>
  </si>
  <si>
    <t>Kagavada</t>
  </si>
  <si>
    <t>Kalagi</t>
  </si>
  <si>
    <t>Kalgatgi</t>
  </si>
  <si>
    <t>Kamalanagara</t>
  </si>
  <si>
    <t>Kamalapura</t>
  </si>
  <si>
    <t>Kampli</t>
  </si>
  <si>
    <t>Kanakagiri</t>
  </si>
  <si>
    <t>Kanakpura</t>
  </si>
  <si>
    <t>Kapu</t>
  </si>
  <si>
    <t>Karatagi</t>
  </si>
  <si>
    <t>Karkala</t>
  </si>
  <si>
    <t>Karwar</t>
  </si>
  <si>
    <t>Khanapur</t>
  </si>
  <si>
    <t>Kitthuru</t>
  </si>
  <si>
    <t>Kolar</t>
  </si>
  <si>
    <t>Kolhara</t>
  </si>
  <si>
    <t>Kollegala</t>
  </si>
  <si>
    <t>Kollegala(Hanur)</t>
  </si>
  <si>
    <t>Koppa</t>
  </si>
  <si>
    <t>Koratagere</t>
  </si>
  <si>
    <t>Kotturu</t>
  </si>
  <si>
    <t>Mandya</t>
  </si>
  <si>
    <t>Krishnarajpet</t>
  </si>
  <si>
    <t>Kudligi</t>
  </si>
  <si>
    <t>Kukanuru</t>
  </si>
  <si>
    <t>Kumta</t>
  </si>
  <si>
    <t>Kundapur</t>
  </si>
  <si>
    <t>Kundgol</t>
  </si>
  <si>
    <t>Kunigal</t>
  </si>
  <si>
    <t>Kurugodu</t>
  </si>
  <si>
    <t>Kushtagi</t>
  </si>
  <si>
    <t>Laxmeshwar</t>
  </si>
  <si>
    <t>Lingasugur</t>
  </si>
  <si>
    <t>Maddur</t>
  </si>
  <si>
    <t>Madhugiri</t>
  </si>
  <si>
    <t>Kodagu</t>
  </si>
  <si>
    <t>Madikeri</t>
  </si>
  <si>
    <t>Magadi</t>
  </si>
  <si>
    <t>Malavalli</t>
  </si>
  <si>
    <t>Malur</t>
  </si>
  <si>
    <t>Mangalore</t>
  </si>
  <si>
    <t>Manvi</t>
  </si>
  <si>
    <t>Maski</t>
  </si>
  <si>
    <t>Molakalmuru</t>
  </si>
  <si>
    <t>Mudabidri</t>
  </si>
  <si>
    <t>Mudalagi</t>
  </si>
  <si>
    <t>Muddebihal</t>
  </si>
  <si>
    <t>Mudhol</t>
  </si>
  <si>
    <t>Mudigere</t>
  </si>
  <si>
    <t>Mulabagilu</t>
  </si>
  <si>
    <t>Mundargi</t>
  </si>
  <si>
    <t>Mundgod</t>
  </si>
  <si>
    <t>Nagamangala</t>
  </si>
  <si>
    <t>Nanjangud</t>
  </si>
  <si>
    <t>Naragund</t>
  </si>
  <si>
    <t>Narasimharajapura</t>
  </si>
  <si>
    <t>Navalgund</t>
  </si>
  <si>
    <t>Nelamangala</t>
  </si>
  <si>
    <t>Nidagundi</t>
  </si>
  <si>
    <t>Nippani</t>
  </si>
  <si>
    <t>Nyamati</t>
  </si>
  <si>
    <t>Pandavpura</t>
  </si>
  <si>
    <t>Pavagada</t>
  </si>
  <si>
    <t>Piriyapatna</t>
  </si>
  <si>
    <t>Puttur</t>
  </si>
  <si>
    <t>Rabakavi_Banahatti</t>
  </si>
  <si>
    <t>Raibag</t>
  </si>
  <si>
    <t>Ramadurg</t>
  </si>
  <si>
    <t>Ramanagar</t>
  </si>
  <si>
    <t>Ranebennur</t>
  </si>
  <si>
    <t>Rattihalli</t>
  </si>
  <si>
    <t>Rona</t>
  </si>
  <si>
    <t>Sagara</t>
  </si>
  <si>
    <t>Sakleshpura</t>
  </si>
  <si>
    <t>Saraguru</t>
  </si>
  <si>
    <t>Savadatti</t>
  </si>
  <si>
    <t>Savanur</t>
  </si>
  <si>
    <t>Sedam</t>
  </si>
  <si>
    <t>Shahapur</t>
  </si>
  <si>
    <t>Shahbadha</t>
  </si>
  <si>
    <t>Shidlagatta</t>
  </si>
  <si>
    <t>Shiggaon</t>
  </si>
  <si>
    <t>shikaripura</t>
  </si>
  <si>
    <t>shimoga</t>
  </si>
  <si>
    <t>Shirahatti</t>
  </si>
  <si>
    <t>Shorapur</t>
  </si>
  <si>
    <t>Siddapur</t>
  </si>
  <si>
    <t>Sindagi</t>
  </si>
  <si>
    <t>Sindhanur</t>
  </si>
  <si>
    <t>Sira</t>
  </si>
  <si>
    <t>Siraguppa</t>
  </si>
  <si>
    <t>Sirivara</t>
  </si>
  <si>
    <t>Sirsi</t>
  </si>
  <si>
    <t>somawarpet</t>
  </si>
  <si>
    <t>Sonduru</t>
  </si>
  <si>
    <t>Soraba</t>
  </si>
  <si>
    <t>Sringeri</t>
  </si>
  <si>
    <t>Srinivaspura</t>
  </si>
  <si>
    <t>Srirangapatna</t>
  </si>
  <si>
    <t>Sulya</t>
  </si>
  <si>
    <t>T.Narasipura</t>
  </si>
  <si>
    <t>Talikote</t>
  </si>
  <si>
    <t>Tarikere</t>
  </si>
  <si>
    <t>Thirthahalli</t>
  </si>
  <si>
    <t>Tikota</t>
  </si>
  <si>
    <t>Tiptur</t>
  </si>
  <si>
    <t>Tumkur</t>
  </si>
  <si>
    <t>Turuvekere</t>
  </si>
  <si>
    <t>Vadagera</t>
  </si>
  <si>
    <t>Virajpet</t>
  </si>
  <si>
    <t>Yadrami</t>
  </si>
  <si>
    <t>Yalandur</t>
  </si>
  <si>
    <t>Yelahanka</t>
  </si>
  <si>
    <t>yelburga</t>
  </si>
  <si>
    <t>Yellapur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</si>
</sst>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center" shrinkToFit="0" vertical="center" wrapText="1"/>
    </xf>
    <xf borderId="1" fillId="0" fontId="1" numFmtId="2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vertical="top"/>
    </xf>
    <xf borderId="1" fillId="0" fontId="1" numFmtId="2" xfId="0" applyAlignment="1" applyBorder="1" applyFont="1" applyNumberFormat="1">
      <alignment shrinkToFit="0" vertical="center" wrapText="1"/>
    </xf>
    <xf borderId="1" fillId="0" fontId="1" numFmtId="2" xfId="0" applyAlignment="1" applyBorder="1" applyFont="1" applyNumberFormat="1">
      <alignment horizontal="center" vertical="top"/>
    </xf>
    <xf borderId="3" fillId="0" fontId="1" numFmtId="2" xfId="0" applyAlignment="1" applyBorder="1" applyFont="1" applyNumberFormat="1">
      <alignment horizontal="center" vertical="top"/>
    </xf>
    <xf borderId="1" fillId="0" fontId="2" numFmtId="2" xfId="0" applyAlignment="1" applyBorder="1" applyFont="1" applyNumberFormat="1">
      <alignment horizontal="center" shrinkToFit="0" vertical="center" wrapText="1"/>
    </xf>
    <xf borderId="4" fillId="0" fontId="2" numFmtId="2" xfId="0" applyAlignment="1" applyBorder="1" applyFont="1" applyNumberFormat="1">
      <alignment horizontal="center" shrinkToFit="0" vertical="center" wrapText="1"/>
    </xf>
    <xf borderId="3" fillId="0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/>
    </xf>
    <xf borderId="0" fillId="0" fontId="1" numFmtId="0" xfId="0" applyFont="1"/>
    <xf borderId="1" fillId="0" fontId="3" numFmtId="0" xfId="0" applyBorder="1" applyFont="1"/>
    <xf borderId="2" fillId="0" fontId="4" numFmtId="0" xfId="0" applyBorder="1" applyFont="1"/>
    <xf borderId="1" fillId="0" fontId="3" numFmtId="2" xfId="0" applyBorder="1" applyFont="1" applyNumberFormat="1"/>
    <xf borderId="0" fillId="0" fontId="3" numFmtId="0" xfId="0" applyAlignment="1" applyFont="1">
      <alignment horizontal="right" vertical="bottom"/>
    </xf>
    <xf borderId="0" fillId="0" fontId="3" numFmtId="2" xfId="0" applyAlignment="1" applyFont="1" applyNumberFormat="1">
      <alignment horizontal="right" vertical="bottom"/>
    </xf>
    <xf borderId="1" fillId="0" fontId="4" numFmtId="2" xfId="0" applyAlignment="1" applyBorder="1" applyFont="1" applyNumberFormat="1">
      <alignment horizontal="right"/>
    </xf>
    <xf borderId="1" fillId="0" fontId="3" numFmtId="2" xfId="0" applyAlignment="1" applyBorder="1" applyFont="1" applyNumberFormat="1">
      <alignment shrinkToFit="0" wrapText="1"/>
    </xf>
    <xf borderId="0" fillId="0" fontId="5" numFmtId="0" xfId="0" applyFont="1"/>
    <xf borderId="0" fillId="0" fontId="3" numFmtId="0" xfId="0" applyAlignment="1" applyFont="1">
      <alignment horizontal="right" vertical="bottom"/>
    </xf>
    <xf borderId="2" fillId="0" fontId="4" numFmtId="0" xfId="0" applyAlignment="1" applyBorder="1" applyFont="1">
      <alignment readingOrder="0"/>
    </xf>
    <xf borderId="0" fillId="0" fontId="3" numFmtId="2" xfId="0" applyFont="1" applyNumberFormat="1"/>
    <xf borderId="0" fillId="0" fontId="3" numFmtId="0" xfId="0" applyAlignment="1" applyFont="1">
      <alignment vertical="bottom"/>
    </xf>
    <xf borderId="0" fillId="0" fontId="3" numFmtId="2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21.14"/>
    <col customWidth="1" min="3" max="3" width="8.86"/>
    <col customWidth="1" min="4" max="4" width="21.14"/>
    <col customWidth="1" min="5" max="5" width="8.86"/>
    <col customWidth="1" min="6" max="9" width="12.43"/>
    <col customWidth="1" min="10" max="13" width="12.29"/>
    <col customWidth="1" min="14" max="17" width="13.71"/>
    <col customWidth="1" min="18" max="21" width="12.0"/>
    <col customWidth="1" min="22" max="22" width="8.86"/>
    <col customWidth="1" min="23" max="40" width="14.43"/>
    <col customWidth="1" min="41" max="41" width="8.71"/>
    <col customWidth="1" min="42" max="42" width="24.71"/>
    <col customWidth="1" min="43" max="45" width="19.43"/>
    <col customWidth="1" min="46" max="46" width="32.29"/>
    <col customWidth="1" min="47" max="49" width="15.14"/>
    <col customWidth="1" min="50" max="50" width="23.71"/>
    <col customWidth="1" min="51" max="53" width="37.43"/>
    <col customWidth="1" min="54" max="54" width="39.86"/>
    <col customWidth="1" min="55" max="57" width="15.0"/>
    <col customWidth="1" min="58" max="58" width="8.71"/>
    <col customWidth="1" min="59" max="59" width="8.86"/>
    <col customWidth="1" min="60" max="60" width="15.0"/>
    <col customWidth="1" min="61" max="62" width="21.86"/>
    <col customWidth="1" min="63" max="63" width="29.43"/>
    <col customWidth="1" min="64" max="64" width="39.0"/>
    <col customWidth="1" min="65" max="66" width="25.71"/>
    <col customWidth="1" min="67" max="67" width="33.57"/>
    <col customWidth="1" min="68" max="68" width="36.29"/>
    <col customWidth="1" min="69" max="71" width="24.71"/>
    <col customWidth="1" min="72" max="72" width="38.43"/>
    <col customWidth="1" min="73" max="73" width="17.0"/>
    <col customWidth="1" min="74" max="74" width="17.43"/>
    <col customWidth="1" min="75" max="75" width="32.43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7" t="s">
        <v>7</v>
      </c>
      <c r="I1" s="3" t="s">
        <v>8</v>
      </c>
      <c r="J1" s="3" t="s">
        <v>9</v>
      </c>
      <c r="K1" s="6" t="s">
        <v>10</v>
      </c>
      <c r="L1" s="7" t="s">
        <v>11</v>
      </c>
      <c r="M1" s="3" t="s">
        <v>12</v>
      </c>
      <c r="N1" s="3" t="s">
        <v>13</v>
      </c>
      <c r="O1" s="6" t="s">
        <v>14</v>
      </c>
      <c r="P1" s="7" t="s">
        <v>15</v>
      </c>
      <c r="Q1" s="3" t="s">
        <v>16</v>
      </c>
      <c r="R1" s="3" t="s">
        <v>17</v>
      </c>
      <c r="S1" s="6" t="s">
        <v>18</v>
      </c>
      <c r="T1" s="7" t="s">
        <v>19</v>
      </c>
      <c r="U1" s="3" t="s">
        <v>20</v>
      </c>
      <c r="V1" s="3"/>
      <c r="W1" s="8" t="s">
        <v>21</v>
      </c>
      <c r="X1" s="8" t="s">
        <v>22</v>
      </c>
      <c r="Y1" s="6" t="s">
        <v>23</v>
      </c>
      <c r="Z1" s="7" t="s">
        <v>24</v>
      </c>
      <c r="AA1" s="8" t="s">
        <v>25</v>
      </c>
      <c r="AB1" s="8" t="s">
        <v>26</v>
      </c>
      <c r="AC1" s="6" t="s">
        <v>27</v>
      </c>
      <c r="AD1" s="7" t="s">
        <v>28</v>
      </c>
      <c r="AE1" s="8" t="s">
        <v>29</v>
      </c>
      <c r="AF1" s="8" t="s">
        <v>30</v>
      </c>
      <c r="AG1" s="6" t="s">
        <v>31</v>
      </c>
      <c r="AH1" s="7" t="s">
        <v>32</v>
      </c>
      <c r="AI1" s="8" t="s">
        <v>33</v>
      </c>
      <c r="AJ1" s="8" t="s">
        <v>34</v>
      </c>
      <c r="AK1" s="6" t="s">
        <v>35</v>
      </c>
      <c r="AL1" s="7" t="s">
        <v>36</v>
      </c>
      <c r="AM1" s="8" t="s">
        <v>37</v>
      </c>
      <c r="AN1" s="8"/>
      <c r="AO1" s="8" t="s">
        <v>38</v>
      </c>
      <c r="AP1" s="8" t="s">
        <v>39</v>
      </c>
      <c r="AQ1" s="6" t="s">
        <v>40</v>
      </c>
      <c r="AR1" s="7" t="s">
        <v>41</v>
      </c>
      <c r="AS1" s="8" t="s">
        <v>42</v>
      </c>
      <c r="AT1" s="8" t="s">
        <v>43</v>
      </c>
      <c r="AU1" s="6" t="s">
        <v>44</v>
      </c>
      <c r="AV1" s="7" t="s">
        <v>45</v>
      </c>
      <c r="AW1" s="8" t="s">
        <v>46</v>
      </c>
      <c r="AX1" s="8" t="s">
        <v>47</v>
      </c>
      <c r="AY1" s="6" t="s">
        <v>48</v>
      </c>
      <c r="AZ1" s="7" t="s">
        <v>49</v>
      </c>
      <c r="BA1" s="8" t="s">
        <v>50</v>
      </c>
      <c r="BB1" s="8" t="s">
        <v>51</v>
      </c>
      <c r="BC1" s="6" t="s">
        <v>52</v>
      </c>
      <c r="BD1" s="7" t="s">
        <v>53</v>
      </c>
      <c r="BE1" s="8" t="s">
        <v>54</v>
      </c>
      <c r="BF1" s="8"/>
      <c r="BG1" s="5" t="s">
        <v>55</v>
      </c>
      <c r="BH1" s="9" t="s">
        <v>56</v>
      </c>
      <c r="BI1" s="4" t="s">
        <v>57</v>
      </c>
      <c r="BJ1" s="10" t="s">
        <v>58</v>
      </c>
      <c r="BK1" s="11" t="s">
        <v>59</v>
      </c>
      <c r="BL1" s="12" t="s">
        <v>60</v>
      </c>
      <c r="BM1" s="4" t="s">
        <v>61</v>
      </c>
      <c r="BN1" s="10" t="s">
        <v>62</v>
      </c>
      <c r="BO1" s="12" t="s">
        <v>63</v>
      </c>
      <c r="BP1" s="12" t="s">
        <v>64</v>
      </c>
      <c r="BQ1" s="4" t="s">
        <v>65</v>
      </c>
      <c r="BR1" s="10" t="s">
        <v>66</v>
      </c>
      <c r="BS1" s="12" t="s">
        <v>67</v>
      </c>
      <c r="BT1" s="12" t="s">
        <v>68</v>
      </c>
      <c r="BU1" s="4" t="s">
        <v>69</v>
      </c>
      <c r="BV1" s="10" t="s">
        <v>70</v>
      </c>
      <c r="BW1" s="12" t="s">
        <v>71</v>
      </c>
    </row>
    <row r="2" ht="14.25" customHeight="1">
      <c r="A2" s="13" t="s">
        <v>72</v>
      </c>
      <c r="B2" s="14" t="s">
        <v>73</v>
      </c>
      <c r="C2" s="15">
        <v>5.558427616501145</v>
      </c>
      <c r="D2" s="16">
        <v>0.9425821735892277</v>
      </c>
      <c r="E2" s="15">
        <v>20.003550000000004</v>
      </c>
      <c r="F2" s="15">
        <f t="shared" ref="F2:F227" si="1">-0.2*0.36*E2</f>
        <v>-1.4402556</v>
      </c>
      <c r="G2" s="17">
        <v>4.118172016501145</v>
      </c>
      <c r="H2" s="17">
        <v>0.9443477096707419</v>
      </c>
      <c r="I2" s="15">
        <f t="shared" ref="I2:I227" si="2">(MAX(F:F)-F2)/(MAX(F:F)-MIN(F:F))</f>
        <v>0.4900164645</v>
      </c>
      <c r="J2" s="15">
        <f t="shared" ref="J2:J227" si="3">-0.1*0.36*E2</f>
        <v>-0.7201278</v>
      </c>
      <c r="K2" s="17">
        <v>4.838299816501145</v>
      </c>
      <c r="L2" s="17">
        <v>0.9446726984815</v>
      </c>
      <c r="M2" s="15">
        <f t="shared" ref="M2:M227" si="4">(MAX(J:J)-J2)/(MAX(J:J)-MIN(J:J))</f>
        <v>0.4900164645</v>
      </c>
      <c r="N2" s="15">
        <f t="shared" ref="N2:N227" si="5">0.1*0.36*E2</f>
        <v>0.7201278</v>
      </c>
      <c r="O2" s="17">
        <v>6.278555416501145</v>
      </c>
      <c r="P2" s="17">
        <v>0.9362459058643552</v>
      </c>
      <c r="Q2" s="15">
        <f t="shared" ref="Q2:Q227" si="6">(MAX(N:N)-N2)/(MAX(N:N)-MIN(N:N))</f>
        <v>0.5099835355</v>
      </c>
      <c r="R2" s="15">
        <f t="shared" ref="R2:R227" si="7">0.2*0.36*E2</f>
        <v>1.4402556</v>
      </c>
      <c r="S2" s="17">
        <v>6.998683216501146</v>
      </c>
      <c r="T2" s="17">
        <v>0.9299277515962723</v>
      </c>
      <c r="U2" s="15">
        <f t="shared" ref="U2:U227" si="8">(MAX(R:R)-R2)/(MAX(R:R)-MIN(R:R))</f>
        <v>0.5099835355</v>
      </c>
      <c r="V2" s="15"/>
      <c r="W2" s="18">
        <v>57.9859</v>
      </c>
      <c r="X2" s="18">
        <f t="shared" ref="X2:X227" si="9">-0.2*0.2*W2</f>
        <v>-2.319436</v>
      </c>
      <c r="Y2" s="17">
        <v>3.238991616501145</v>
      </c>
      <c r="Z2" s="17">
        <v>0.9515143655521676</v>
      </c>
      <c r="AA2" s="18">
        <f t="shared" ref="AA2:AA227" si="10">(MAX(X:X)-X2)/(MAX(X:X)-MIN(X:X))</f>
        <v>0.796912312</v>
      </c>
      <c r="AB2" s="18">
        <f t="shared" ref="AB2:AB227" si="11">-0.1*0.2*W2</f>
        <v>-1.159718</v>
      </c>
      <c r="AC2" s="17">
        <v>4.398709616501145</v>
      </c>
      <c r="AD2" s="17">
        <v>0.9486365424023798</v>
      </c>
      <c r="AE2" s="18">
        <f t="shared" ref="AE2:AE227" si="12">(MAX(AB:AB)-AB2)/(MAX(AB:AB)-MIN(AB:AB))</f>
        <v>0.796912312</v>
      </c>
      <c r="AF2" s="18">
        <f t="shared" ref="AF2:AF227" si="13">0.2*0.1*W2</f>
        <v>1.159718</v>
      </c>
      <c r="AG2" s="17">
        <v>6.718145616501145</v>
      </c>
      <c r="AH2" s="17">
        <v>0.936137428015691</v>
      </c>
      <c r="AI2" s="18">
        <f t="shared" ref="AI2:AI227" si="14">(MAX(AF:AF)-AF2)/(MAX(AF:AF)-MIN(AF:AF))</f>
        <v>0.203087688</v>
      </c>
      <c r="AJ2" s="18">
        <f t="shared" ref="AJ2:AJ227" si="15">0.2*0.2*W2</f>
        <v>2.319436</v>
      </c>
      <c r="AK2" s="17">
        <v>7.877863616501146</v>
      </c>
      <c r="AL2" s="17">
        <v>0.9273374223033526</v>
      </c>
      <c r="AM2" s="18">
        <f t="shared" ref="AM2:AM227" si="16">(MAX(AJ:AJ)-AJ2)/(MAX(AJ:AJ)-MIN(AJ:AJ))</f>
        <v>0.203087688</v>
      </c>
      <c r="AN2" s="18"/>
      <c r="AO2" s="18">
        <v>6.8909</v>
      </c>
      <c r="AP2" s="18">
        <f t="shared" ref="AP2:AP227" si="17">-0.2*1.1*AO2</f>
        <v>-1.515998</v>
      </c>
      <c r="AQ2" s="17">
        <v>4.042429616501146</v>
      </c>
      <c r="AR2" s="17">
        <v>0.9361711908965881</v>
      </c>
      <c r="AS2" s="18">
        <f t="shared" ref="AS2:AS227" si="18">(MAX(AP:AP)-AP2)/(MAX(AP:AP)-MIN(AP:AP))</f>
        <v>0.2728559264</v>
      </c>
      <c r="AT2" s="18">
        <f t="shared" ref="AT2:AT227" si="19">-0.1*1.1*AO2</f>
        <v>-0.757999</v>
      </c>
      <c r="AU2" s="17">
        <v>4.800428616501145</v>
      </c>
      <c r="AV2" s="17">
        <v>0.9397390860178803</v>
      </c>
      <c r="AW2" s="18">
        <f t="shared" ref="AW2:AW227" si="20">(MAX(AT:AT)-AT2)/(MAX(AT:AT)-MIN(AT:AT))</f>
        <v>0.2728559264</v>
      </c>
      <c r="AX2" s="18">
        <f t="shared" ref="AX2:AX227" si="21">0.1*1.1*AO2</f>
        <v>0.757999</v>
      </c>
      <c r="AY2" s="17">
        <v>6.316426616501145</v>
      </c>
      <c r="AZ2" s="17">
        <v>0.944398600477531</v>
      </c>
      <c r="BA2" s="18">
        <f t="shared" ref="BA2:BA227" si="22">(MAX(AX:AX)-AX2)/(MAX(AX:AX)-MIN(AX:AX))</f>
        <v>0.7271440736</v>
      </c>
      <c r="BB2" s="18">
        <f t="shared" ref="BB2:BB227" si="23">0.2*1.1*AO2</f>
        <v>1.515998</v>
      </c>
      <c r="BC2" s="17">
        <v>7.074425616501145</v>
      </c>
      <c r="BD2" s="17">
        <v>0.9401426342981511</v>
      </c>
      <c r="BE2" s="18">
        <f t="shared" ref="BE2:BE227" si="24">(MAX(BB:BB)-BB2)/(MAX(BB:BB)-MIN(BB:BB))</f>
        <v>0.7271440736</v>
      </c>
      <c r="BF2" s="18"/>
      <c r="BG2" s="19">
        <v>48.60259</v>
      </c>
      <c r="BH2" s="20">
        <f t="shared" ref="BH2:BH227" si="25">-0.2*0.3*BG2</f>
        <v>-2.9161554</v>
      </c>
      <c r="BI2" s="21">
        <v>2.642272216501145</v>
      </c>
      <c r="BJ2" s="21">
        <v>0.932623898191894</v>
      </c>
      <c r="BK2" s="20">
        <f t="shared" ref="BK2:BK227" si="26">(MAX(BH:BH)-BH2)/(MAX(BH:BH)-MIN(BH:BH))</f>
        <v>0.326997608</v>
      </c>
      <c r="BL2" s="20">
        <f t="shared" ref="BL2:BL227" si="27">-0.3*0.1*BG2</f>
        <v>-1.4580777</v>
      </c>
      <c r="BM2" s="21">
        <v>4.100349916501145</v>
      </c>
      <c r="BN2" s="21">
        <v>0.9375508918529948</v>
      </c>
      <c r="BO2" s="20">
        <f t="shared" ref="BO2:BO227" si="28">(MAX(BL:BL)-BL2)/(MAX(BL:BL)-MIN(BL:BL))</f>
        <v>0.326997608</v>
      </c>
      <c r="BP2" s="20">
        <f t="shared" ref="BP2:BP227" si="29">0.1*0.3*BG2</f>
        <v>1.4580777</v>
      </c>
      <c r="BQ2" s="21">
        <v>7.016505316501146</v>
      </c>
      <c r="BR2" s="21">
        <v>0.9409139468623462</v>
      </c>
      <c r="BS2" s="20">
        <f t="shared" ref="BS2:BS227" si="30">(MAX(BP:BP)-BP2)/(MAX(BP:BP)-MIN(BP:BP))</f>
        <v>0.673002392</v>
      </c>
      <c r="BT2" s="20">
        <f t="shared" ref="BT2:BT227" si="31">0.2*0.3*BG2</f>
        <v>2.9161554</v>
      </c>
      <c r="BU2" s="21">
        <v>8.474583016501146</v>
      </c>
      <c r="BV2" s="21">
        <v>0.9366990177492395</v>
      </c>
      <c r="BW2" s="20">
        <f t="shared" ref="BW2:BW227" si="32">(MAX(BT:BT)-BT2)/(MAX(BT:BT)-MIN(BT:BT))</f>
        <v>0.673002392</v>
      </c>
    </row>
    <row r="3" ht="14.25" customHeight="1">
      <c r="A3" s="13" t="s">
        <v>74</v>
      </c>
      <c r="B3" s="14" t="s">
        <v>75</v>
      </c>
      <c r="C3" s="15">
        <v>13.67225906593406</v>
      </c>
      <c r="D3" s="16">
        <v>0.85876736158974</v>
      </c>
      <c r="E3" s="15">
        <v>15.923140000000004</v>
      </c>
      <c r="F3" s="15">
        <f t="shared" si="1"/>
        <v>-1.14646608</v>
      </c>
      <c r="G3" s="17">
        <v>12.52579298593406</v>
      </c>
      <c r="H3" s="17">
        <v>0.8582478034092824</v>
      </c>
      <c r="I3" s="15">
        <f t="shared" si="2"/>
        <v>0.3871973883</v>
      </c>
      <c r="J3" s="15">
        <f t="shared" si="3"/>
        <v>-0.57323304</v>
      </c>
      <c r="K3" s="17">
        <v>13.09902602593406</v>
      </c>
      <c r="L3" s="17">
        <v>0.8596019688879569</v>
      </c>
      <c r="M3" s="15">
        <f t="shared" si="4"/>
        <v>0.3871973883</v>
      </c>
      <c r="N3" s="15">
        <f t="shared" si="5"/>
        <v>0.57323304</v>
      </c>
      <c r="O3" s="17">
        <v>14.24549210593406</v>
      </c>
      <c r="P3" s="17">
        <v>0.8540662973923662</v>
      </c>
      <c r="Q3" s="15">
        <f t="shared" si="6"/>
        <v>0.6128026117</v>
      </c>
      <c r="R3" s="15">
        <f t="shared" si="7"/>
        <v>1.14646608</v>
      </c>
      <c r="S3" s="17">
        <v>14.81872514593406</v>
      </c>
      <c r="T3" s="17">
        <v>0.8493786721036534</v>
      </c>
      <c r="U3" s="15">
        <f t="shared" si="8"/>
        <v>0.6128026117</v>
      </c>
      <c r="V3" s="15"/>
      <c r="W3" s="18">
        <v>43.2049</v>
      </c>
      <c r="X3" s="18">
        <f t="shared" si="9"/>
        <v>-1.728196</v>
      </c>
      <c r="Y3" s="17">
        <v>11.94406306593406</v>
      </c>
      <c r="Z3" s="17">
        <v>0.8617776692011716</v>
      </c>
      <c r="AA3" s="18">
        <f t="shared" si="10"/>
        <v>0.584538571</v>
      </c>
      <c r="AB3" s="18">
        <f t="shared" si="11"/>
        <v>-0.864098</v>
      </c>
      <c r="AC3" s="17">
        <v>12.80816106593406</v>
      </c>
      <c r="AD3" s="17">
        <v>0.8617126188472697</v>
      </c>
      <c r="AE3" s="18">
        <f t="shared" si="12"/>
        <v>0.584538571</v>
      </c>
      <c r="AF3" s="18">
        <f t="shared" si="13"/>
        <v>0.864098</v>
      </c>
      <c r="AG3" s="17">
        <v>14.53635706593406</v>
      </c>
      <c r="AH3" s="17">
        <v>0.8554620741447662</v>
      </c>
      <c r="AI3" s="18">
        <f t="shared" si="14"/>
        <v>0.415461429</v>
      </c>
      <c r="AJ3" s="18">
        <f t="shared" si="15"/>
        <v>1.728196</v>
      </c>
      <c r="AK3" s="17">
        <v>15.40045506593406</v>
      </c>
      <c r="AL3" s="17">
        <v>0.8499924490625043</v>
      </c>
      <c r="AM3" s="18">
        <f t="shared" si="16"/>
        <v>0.415461429</v>
      </c>
      <c r="AN3" s="18"/>
      <c r="AO3" s="18">
        <v>6.7572</v>
      </c>
      <c r="AP3" s="18">
        <f t="shared" si="17"/>
        <v>-1.486584</v>
      </c>
      <c r="AQ3" s="17">
        <v>12.18567506593406</v>
      </c>
      <c r="AR3" s="17">
        <v>0.8508980502432104</v>
      </c>
      <c r="AS3" s="18">
        <f t="shared" si="18"/>
        <v>0.2674344106</v>
      </c>
      <c r="AT3" s="18">
        <f t="shared" si="19"/>
        <v>-0.743292</v>
      </c>
      <c r="AU3" s="17">
        <v>12.92896706593406</v>
      </c>
      <c r="AV3" s="17">
        <v>0.8551694316674835</v>
      </c>
      <c r="AW3" s="18">
        <f t="shared" si="20"/>
        <v>0.2674344106</v>
      </c>
      <c r="AX3" s="18">
        <f t="shared" si="21"/>
        <v>0.743292</v>
      </c>
      <c r="AY3" s="17">
        <v>14.41555106593406</v>
      </c>
      <c r="AZ3" s="17">
        <v>0.8614146194954027</v>
      </c>
      <c r="BA3" s="18">
        <f t="shared" si="22"/>
        <v>0.7325655894</v>
      </c>
      <c r="BB3" s="18">
        <f t="shared" si="23"/>
        <v>1.486584</v>
      </c>
      <c r="BC3" s="17">
        <v>15.15884306593406</v>
      </c>
      <c r="BD3" s="17">
        <v>0.8585008943749546</v>
      </c>
      <c r="BE3" s="18">
        <f t="shared" si="24"/>
        <v>0.7325655894</v>
      </c>
      <c r="BF3" s="18"/>
      <c r="BG3" s="19">
        <v>42.81986</v>
      </c>
      <c r="BH3" s="20">
        <f t="shared" si="25"/>
        <v>-2.5691916</v>
      </c>
      <c r="BI3" s="21">
        <v>11.10306746593406</v>
      </c>
      <c r="BJ3" s="21">
        <v>0.8470365944303576</v>
      </c>
      <c r="BK3" s="20">
        <f t="shared" si="26"/>
        <v>0.2299481467</v>
      </c>
      <c r="BL3" s="20">
        <f t="shared" si="27"/>
        <v>-1.2845958</v>
      </c>
      <c r="BM3" s="21">
        <v>12.38766326593406</v>
      </c>
      <c r="BN3" s="21">
        <v>0.8528405527592867</v>
      </c>
      <c r="BO3" s="20">
        <f t="shared" si="28"/>
        <v>0.2299481467</v>
      </c>
      <c r="BP3" s="20">
        <f t="shared" si="29"/>
        <v>1.2845958</v>
      </c>
      <c r="BQ3" s="21">
        <v>14.95685486593406</v>
      </c>
      <c r="BR3" s="21">
        <v>0.858609262134861</v>
      </c>
      <c r="BS3" s="20">
        <f t="shared" si="30"/>
        <v>0.7700518533</v>
      </c>
      <c r="BT3" s="20">
        <f t="shared" si="31"/>
        <v>2.5691916</v>
      </c>
      <c r="BU3" s="21">
        <v>16.24145066593406</v>
      </c>
      <c r="BV3" s="21">
        <v>0.8561329306974543</v>
      </c>
      <c r="BW3" s="20">
        <f t="shared" si="32"/>
        <v>0.7700518533</v>
      </c>
    </row>
    <row r="4" ht="14.25" customHeight="1">
      <c r="A4" s="13" t="s">
        <v>72</v>
      </c>
      <c r="B4" s="14" t="s">
        <v>76</v>
      </c>
      <c r="C4" s="15">
        <v>10.468411147584037</v>
      </c>
      <c r="D4" s="16">
        <v>0.8918626893180754</v>
      </c>
      <c r="E4" s="15">
        <v>27.932419999999993</v>
      </c>
      <c r="F4" s="15">
        <f t="shared" si="1"/>
        <v>-2.01113424</v>
      </c>
      <c r="G4" s="17">
        <v>8.457276907584038</v>
      </c>
      <c r="H4" s="17">
        <v>0.8999122473991743</v>
      </c>
      <c r="I4" s="15">
        <f t="shared" si="2"/>
        <v>0.6898098895</v>
      </c>
      <c r="J4" s="15">
        <f t="shared" si="3"/>
        <v>-1.00556712</v>
      </c>
      <c r="K4" s="17">
        <v>9.462844027584037</v>
      </c>
      <c r="L4" s="17">
        <v>0.8970481506995897</v>
      </c>
      <c r="M4" s="15">
        <f t="shared" si="4"/>
        <v>0.6898098895</v>
      </c>
      <c r="N4" s="15">
        <f t="shared" si="5"/>
        <v>1.00556712</v>
      </c>
      <c r="O4" s="17">
        <v>11.47397826758404</v>
      </c>
      <c r="P4" s="17">
        <v>0.8826546910233085</v>
      </c>
      <c r="Q4" s="15">
        <f t="shared" si="6"/>
        <v>0.3101901105</v>
      </c>
      <c r="R4" s="15">
        <f t="shared" si="7"/>
        <v>2.01113424</v>
      </c>
      <c r="S4" s="17">
        <v>12.47954538758404</v>
      </c>
      <c r="T4" s="17">
        <v>0.8734730155871191</v>
      </c>
      <c r="U4" s="15">
        <f t="shared" si="8"/>
        <v>0.3101901105</v>
      </c>
      <c r="V4" s="15"/>
      <c r="W4" s="18">
        <v>58.6774</v>
      </c>
      <c r="X4" s="18">
        <f t="shared" si="9"/>
        <v>-2.347096</v>
      </c>
      <c r="Y4" s="17">
        <v>8.121315147584037</v>
      </c>
      <c r="Z4" s="17">
        <v>0.9011846713341322</v>
      </c>
      <c r="AA4" s="18">
        <f t="shared" si="10"/>
        <v>0.8068477995</v>
      </c>
      <c r="AB4" s="18">
        <f t="shared" si="11"/>
        <v>-1.173548</v>
      </c>
      <c r="AC4" s="17">
        <v>9.294863147584037</v>
      </c>
      <c r="AD4" s="17">
        <v>0.8980276676369953</v>
      </c>
      <c r="AE4" s="18">
        <f t="shared" si="12"/>
        <v>0.8068477995</v>
      </c>
      <c r="AF4" s="18">
        <f t="shared" si="13"/>
        <v>1.173548</v>
      </c>
      <c r="AG4" s="17">
        <v>11.64195914758404</v>
      </c>
      <c r="AH4" s="17">
        <v>0.885329081172709</v>
      </c>
      <c r="AI4" s="18">
        <f t="shared" si="14"/>
        <v>0.1931522005</v>
      </c>
      <c r="AJ4" s="18">
        <f t="shared" si="15"/>
        <v>2.347096</v>
      </c>
      <c r="AK4" s="17">
        <v>12.81550714758404</v>
      </c>
      <c r="AL4" s="17">
        <v>0.8765700890842604</v>
      </c>
      <c r="AM4" s="18">
        <f t="shared" si="16"/>
        <v>0.1931522005</v>
      </c>
      <c r="AN4" s="18"/>
      <c r="AO4" s="18">
        <v>11.9714</v>
      </c>
      <c r="AP4" s="18">
        <f t="shared" si="17"/>
        <v>-2.633708</v>
      </c>
      <c r="AQ4" s="17">
        <v>7.834703147584037</v>
      </c>
      <c r="AR4" s="17">
        <v>0.8964598649614681</v>
      </c>
      <c r="AS4" s="18">
        <f t="shared" si="18"/>
        <v>0.47886947</v>
      </c>
      <c r="AT4" s="18">
        <f t="shared" si="19"/>
        <v>-1.316854</v>
      </c>
      <c r="AU4" s="17">
        <v>9.151557147584038</v>
      </c>
      <c r="AV4" s="17">
        <v>0.8944697626091311</v>
      </c>
      <c r="AW4" s="18">
        <f t="shared" si="20"/>
        <v>0.47886947</v>
      </c>
      <c r="AX4" s="18">
        <f t="shared" si="21"/>
        <v>1.316854</v>
      </c>
      <c r="AY4" s="17">
        <v>11.78526514758404</v>
      </c>
      <c r="AZ4" s="17">
        <v>0.8883646432897896</v>
      </c>
      <c r="BA4" s="18">
        <f t="shared" si="22"/>
        <v>0.52113053</v>
      </c>
      <c r="BB4" s="18">
        <f t="shared" si="23"/>
        <v>2.633708</v>
      </c>
      <c r="BC4" s="17">
        <v>13.10211914758404</v>
      </c>
      <c r="BD4" s="17">
        <v>0.8792710389507433</v>
      </c>
      <c r="BE4" s="18">
        <f t="shared" si="24"/>
        <v>0.52113053</v>
      </c>
      <c r="BF4" s="18"/>
      <c r="BG4" s="19">
        <v>38.16463</v>
      </c>
      <c r="BH4" s="20">
        <f t="shared" si="25"/>
        <v>-2.2898778</v>
      </c>
      <c r="BI4" s="21">
        <v>8.178533347584036</v>
      </c>
      <c r="BJ4" s="21">
        <v>0.8766204553522936</v>
      </c>
      <c r="BK4" s="20">
        <f t="shared" si="26"/>
        <v>0.1518211092</v>
      </c>
      <c r="BL4" s="20">
        <f t="shared" si="27"/>
        <v>-1.1449389</v>
      </c>
      <c r="BM4" s="21">
        <v>9.323472247584037</v>
      </c>
      <c r="BN4" s="21">
        <v>0.8841617601600045</v>
      </c>
      <c r="BO4" s="20">
        <f t="shared" si="28"/>
        <v>0.1518211092</v>
      </c>
      <c r="BP4" s="20">
        <f t="shared" si="29"/>
        <v>1.1449389</v>
      </c>
      <c r="BQ4" s="21">
        <v>11.61335004758404</v>
      </c>
      <c r="BR4" s="21">
        <v>0.8932659366610826</v>
      </c>
      <c r="BS4" s="20">
        <f t="shared" si="30"/>
        <v>0.8481788908</v>
      </c>
      <c r="BT4" s="20">
        <f t="shared" si="31"/>
        <v>2.2898778</v>
      </c>
      <c r="BU4" s="21">
        <v>12.75828894758404</v>
      </c>
      <c r="BV4" s="21">
        <v>0.8922639326511856</v>
      </c>
      <c r="BW4" s="20">
        <f t="shared" si="32"/>
        <v>0.8481788908</v>
      </c>
    </row>
    <row r="5" ht="14.25" customHeight="1">
      <c r="A5" s="13" t="s">
        <v>77</v>
      </c>
      <c r="B5" s="14" t="s">
        <v>78</v>
      </c>
      <c r="C5" s="15">
        <v>39.509821344</v>
      </c>
      <c r="D5" s="16">
        <v>0.5918687405920722</v>
      </c>
      <c r="E5" s="15">
        <v>15.178569999999993</v>
      </c>
      <c r="F5" s="15">
        <f t="shared" si="1"/>
        <v>-1.09285704</v>
      </c>
      <c r="G5" s="17">
        <v>38.416964304</v>
      </c>
      <c r="H5" s="17">
        <v>0.5931041401079116</v>
      </c>
      <c r="I5" s="15">
        <f t="shared" si="2"/>
        <v>0.3684355482</v>
      </c>
      <c r="J5" s="15">
        <f t="shared" si="3"/>
        <v>-0.54642852</v>
      </c>
      <c r="K5" s="17">
        <v>38.963392824</v>
      </c>
      <c r="L5" s="17">
        <v>0.5932451743153491</v>
      </c>
      <c r="M5" s="15">
        <f t="shared" si="4"/>
        <v>0.3684355482</v>
      </c>
      <c r="N5" s="15">
        <f t="shared" si="5"/>
        <v>0.54642852</v>
      </c>
      <c r="O5" s="17">
        <v>40.056249864</v>
      </c>
      <c r="P5" s="17">
        <v>0.5878262041659957</v>
      </c>
      <c r="Q5" s="15">
        <f t="shared" si="6"/>
        <v>0.6315644518</v>
      </c>
      <c r="R5" s="15">
        <f t="shared" si="7"/>
        <v>1.09285704</v>
      </c>
      <c r="S5" s="17">
        <v>40.602678384</v>
      </c>
      <c r="T5" s="17">
        <v>0.5837952241185406</v>
      </c>
      <c r="U5" s="15">
        <f t="shared" si="8"/>
        <v>0.6315644518</v>
      </c>
      <c r="V5" s="15"/>
      <c r="W5" s="18">
        <v>57.4855</v>
      </c>
      <c r="X5" s="18">
        <f t="shared" si="9"/>
        <v>-2.29942</v>
      </c>
      <c r="Y5" s="17">
        <v>37.210401344</v>
      </c>
      <c r="Z5" s="17">
        <v>0.6013182646884085</v>
      </c>
      <c r="AA5" s="18">
        <f t="shared" si="10"/>
        <v>0.7897225535</v>
      </c>
      <c r="AB5" s="18">
        <f t="shared" si="11"/>
        <v>-1.14971</v>
      </c>
      <c r="AC5" s="17">
        <v>38.360111344</v>
      </c>
      <c r="AD5" s="17">
        <v>0.5975960131435338</v>
      </c>
      <c r="AE5" s="18">
        <f t="shared" si="12"/>
        <v>0.7897225535</v>
      </c>
      <c r="AF5" s="18">
        <f t="shared" si="13"/>
        <v>1.14971</v>
      </c>
      <c r="AG5" s="17">
        <v>40.659531344</v>
      </c>
      <c r="AH5" s="17">
        <v>0.5858996118417441</v>
      </c>
      <c r="AI5" s="18">
        <f t="shared" si="14"/>
        <v>0.2102774465</v>
      </c>
      <c r="AJ5" s="18">
        <f t="shared" si="15"/>
        <v>2.29942</v>
      </c>
      <c r="AK5" s="17">
        <v>41.809241344</v>
      </c>
      <c r="AL5" s="17">
        <v>0.5784654251997003</v>
      </c>
      <c r="AM5" s="18">
        <f t="shared" si="16"/>
        <v>0.2102774465</v>
      </c>
      <c r="AN5" s="18"/>
      <c r="AO5" s="18">
        <v>6.6998</v>
      </c>
      <c r="AP5" s="18">
        <f t="shared" si="17"/>
        <v>-1.473956</v>
      </c>
      <c r="AQ5" s="17">
        <v>38.035865344</v>
      </c>
      <c r="AR5" s="17">
        <v>0.5802041450691257</v>
      </c>
      <c r="AS5" s="18">
        <f t="shared" si="18"/>
        <v>0.2651068489</v>
      </c>
      <c r="AT5" s="18">
        <f t="shared" si="19"/>
        <v>-0.736978</v>
      </c>
      <c r="AU5" s="17">
        <v>38.772843344</v>
      </c>
      <c r="AV5" s="17">
        <v>0.5862886608490916</v>
      </c>
      <c r="AW5" s="18">
        <f t="shared" si="20"/>
        <v>0.2651068489</v>
      </c>
      <c r="AX5" s="18">
        <f t="shared" si="21"/>
        <v>0.736978</v>
      </c>
      <c r="AY5" s="17">
        <v>40.246799344</v>
      </c>
      <c r="AZ5" s="17">
        <v>0.5967465273781435</v>
      </c>
      <c r="BA5" s="18">
        <f t="shared" si="22"/>
        <v>0.7348931511</v>
      </c>
      <c r="BB5" s="18">
        <f t="shared" si="23"/>
        <v>1.473956</v>
      </c>
      <c r="BC5" s="17">
        <v>40.983777344</v>
      </c>
      <c r="BD5" s="17">
        <v>0.5977038015663199</v>
      </c>
      <c r="BE5" s="18">
        <f t="shared" si="24"/>
        <v>0.7348931511</v>
      </c>
      <c r="BF5" s="18"/>
      <c r="BG5" s="19">
        <v>59.3781</v>
      </c>
      <c r="BH5" s="20">
        <f t="shared" si="25"/>
        <v>-3.562686</v>
      </c>
      <c r="BI5" s="21">
        <v>35.947135344</v>
      </c>
      <c r="BJ5" s="21">
        <v>0.5957201730461176</v>
      </c>
      <c r="BK5" s="20">
        <f t="shared" si="26"/>
        <v>0.5078390861</v>
      </c>
      <c r="BL5" s="20">
        <f t="shared" si="27"/>
        <v>-1.781343</v>
      </c>
      <c r="BM5" s="21">
        <v>37.728478344</v>
      </c>
      <c r="BN5" s="21">
        <v>0.5938146238892505</v>
      </c>
      <c r="BO5" s="20">
        <f t="shared" si="28"/>
        <v>0.5078390861</v>
      </c>
      <c r="BP5" s="20">
        <f t="shared" si="29"/>
        <v>1.781343</v>
      </c>
      <c r="BQ5" s="21">
        <v>41.291164344</v>
      </c>
      <c r="BR5" s="21">
        <v>0.5856443220381072</v>
      </c>
      <c r="BS5" s="20">
        <f t="shared" si="30"/>
        <v>0.4921609139</v>
      </c>
      <c r="BT5" s="20">
        <f t="shared" si="31"/>
        <v>3.562686</v>
      </c>
      <c r="BU5" s="21">
        <v>43.072507344</v>
      </c>
      <c r="BV5" s="21">
        <v>0.5778131053075789</v>
      </c>
      <c r="BW5" s="20">
        <f t="shared" si="32"/>
        <v>0.4921609139</v>
      </c>
    </row>
    <row r="6" ht="14.25" customHeight="1">
      <c r="A6" s="13" t="s">
        <v>79</v>
      </c>
      <c r="B6" s="14" t="s">
        <v>80</v>
      </c>
      <c r="C6" s="15">
        <v>36.38157628482629</v>
      </c>
      <c r="D6" s="16">
        <v>0.6241831007260008</v>
      </c>
      <c r="E6" s="15">
        <v>10.939300000000003</v>
      </c>
      <c r="F6" s="15">
        <f t="shared" si="1"/>
        <v>-0.7876296</v>
      </c>
      <c r="G6" s="17">
        <v>35.59394668482629</v>
      </c>
      <c r="H6" s="17">
        <v>0.6220138106638263</v>
      </c>
      <c r="I6" s="15">
        <f t="shared" si="2"/>
        <v>0.2616134825</v>
      </c>
      <c r="J6" s="15">
        <f t="shared" si="3"/>
        <v>-0.3938148</v>
      </c>
      <c r="K6" s="17">
        <v>35.98776148482629</v>
      </c>
      <c r="L6" s="17">
        <v>0.6238888638175941</v>
      </c>
      <c r="M6" s="15">
        <f t="shared" si="4"/>
        <v>0.2616134825</v>
      </c>
      <c r="N6" s="15">
        <f t="shared" si="5"/>
        <v>0.3938148</v>
      </c>
      <c r="O6" s="17">
        <v>36.77539108482629</v>
      </c>
      <c r="P6" s="17">
        <v>0.6216685328344284</v>
      </c>
      <c r="Q6" s="15">
        <f t="shared" si="6"/>
        <v>0.7383865175</v>
      </c>
      <c r="R6" s="15">
        <f t="shared" si="7"/>
        <v>0.7876296</v>
      </c>
      <c r="S6" s="17">
        <v>37.16920588482629</v>
      </c>
      <c r="T6" s="17">
        <v>0.6191611533254854</v>
      </c>
      <c r="U6" s="15">
        <f t="shared" si="8"/>
        <v>0.7383865175</v>
      </c>
      <c r="V6" s="15"/>
      <c r="W6" s="18">
        <v>46.5994</v>
      </c>
      <c r="X6" s="18">
        <f t="shared" si="9"/>
        <v>-1.863976</v>
      </c>
      <c r="Y6" s="17">
        <v>34.51760028482629</v>
      </c>
      <c r="Z6" s="17">
        <v>0.6290771489645914</v>
      </c>
      <c r="AA6" s="18">
        <f t="shared" si="10"/>
        <v>0.6333108234</v>
      </c>
      <c r="AB6" s="18">
        <f t="shared" si="11"/>
        <v>-0.931988</v>
      </c>
      <c r="AC6" s="17">
        <v>35.44958828482629</v>
      </c>
      <c r="AD6" s="17">
        <v>0.627680506219246</v>
      </c>
      <c r="AE6" s="18">
        <f t="shared" si="12"/>
        <v>0.6333108234</v>
      </c>
      <c r="AF6" s="18">
        <f t="shared" si="13"/>
        <v>0.931988</v>
      </c>
      <c r="AG6" s="17">
        <v>37.31356428482628</v>
      </c>
      <c r="AH6" s="17">
        <v>0.6204263163553292</v>
      </c>
      <c r="AI6" s="18">
        <f t="shared" si="14"/>
        <v>0.3666891766</v>
      </c>
      <c r="AJ6" s="18">
        <f t="shared" si="15"/>
        <v>1.863976</v>
      </c>
      <c r="AK6" s="17">
        <v>38.24555228482629</v>
      </c>
      <c r="AL6" s="17">
        <v>0.6151061808187329</v>
      </c>
      <c r="AM6" s="18">
        <f t="shared" si="16"/>
        <v>0.3666891766</v>
      </c>
      <c r="AN6" s="18"/>
      <c r="AO6" s="18">
        <v>6.9022</v>
      </c>
      <c r="AP6" s="18">
        <f t="shared" si="17"/>
        <v>-1.518484</v>
      </c>
      <c r="AQ6" s="17">
        <v>34.86309228482629</v>
      </c>
      <c r="AR6" s="17">
        <v>0.6134282846356185</v>
      </c>
      <c r="AS6" s="18">
        <f t="shared" si="18"/>
        <v>0.2733141397</v>
      </c>
      <c r="AT6" s="18">
        <f t="shared" si="19"/>
        <v>-0.759242</v>
      </c>
      <c r="AU6" s="17">
        <v>35.62233428482629</v>
      </c>
      <c r="AV6" s="17">
        <v>0.6190666890050269</v>
      </c>
      <c r="AW6" s="18">
        <f t="shared" si="20"/>
        <v>0.2733141397</v>
      </c>
      <c r="AX6" s="18">
        <f t="shared" si="21"/>
        <v>0.759242</v>
      </c>
      <c r="AY6" s="17">
        <v>37.14081828482629</v>
      </c>
      <c r="AZ6" s="17">
        <v>0.6285705442523835</v>
      </c>
      <c r="BA6" s="18">
        <f t="shared" si="22"/>
        <v>0.7266858603</v>
      </c>
      <c r="BB6" s="18">
        <f t="shared" si="23"/>
        <v>1.518484</v>
      </c>
      <c r="BC6" s="17">
        <v>37.90006028482629</v>
      </c>
      <c r="BD6" s="17">
        <v>0.628845195206185</v>
      </c>
      <c r="BE6" s="18">
        <f t="shared" si="24"/>
        <v>0.7266858603</v>
      </c>
      <c r="BF6" s="18"/>
      <c r="BG6" s="19">
        <v>44.17064</v>
      </c>
      <c r="BH6" s="20">
        <f t="shared" si="25"/>
        <v>-2.6502384</v>
      </c>
      <c r="BI6" s="21">
        <v>33.73133788482629</v>
      </c>
      <c r="BJ6" s="21">
        <v>0.6181346299170662</v>
      </c>
      <c r="BK6" s="20">
        <f t="shared" si="26"/>
        <v>0.2526177978</v>
      </c>
      <c r="BL6" s="20">
        <f t="shared" si="27"/>
        <v>-1.3251192</v>
      </c>
      <c r="BM6" s="21">
        <v>35.05645708482628</v>
      </c>
      <c r="BN6" s="21">
        <v>0.6211271940053172</v>
      </c>
      <c r="BO6" s="20">
        <f t="shared" si="28"/>
        <v>0.2526177978</v>
      </c>
      <c r="BP6" s="20">
        <f t="shared" si="29"/>
        <v>1.3251192</v>
      </c>
      <c r="BQ6" s="21">
        <v>37.70669548482629</v>
      </c>
      <c r="BR6" s="21">
        <v>0.6227986787239348</v>
      </c>
      <c r="BS6" s="20">
        <f t="shared" si="30"/>
        <v>0.7473822022</v>
      </c>
      <c r="BT6" s="20">
        <f t="shared" si="31"/>
        <v>2.6502384</v>
      </c>
      <c r="BU6" s="21">
        <v>39.03181468482629</v>
      </c>
      <c r="BV6" s="21">
        <v>0.6197274021930508</v>
      </c>
      <c r="BW6" s="20">
        <f t="shared" si="32"/>
        <v>0.7473822022</v>
      </c>
    </row>
    <row r="7" ht="14.25" customHeight="1">
      <c r="A7" s="13" t="s">
        <v>81</v>
      </c>
      <c r="B7" s="14" t="s">
        <v>82</v>
      </c>
      <c r="C7" s="15">
        <v>13.144789191542541</v>
      </c>
      <c r="D7" s="16">
        <v>0.8642160560361359</v>
      </c>
      <c r="E7" s="15">
        <v>4.555409999999995</v>
      </c>
      <c r="F7" s="15">
        <f t="shared" si="1"/>
        <v>-0.32798952</v>
      </c>
      <c r="G7" s="17">
        <v>12.81679967154254</v>
      </c>
      <c r="H7" s="17">
        <v>0.8552676918600771</v>
      </c>
      <c r="I7" s="15">
        <f t="shared" si="2"/>
        <v>0.1007508062</v>
      </c>
      <c r="J7" s="15">
        <f t="shared" si="3"/>
        <v>-0.16399476</v>
      </c>
      <c r="K7" s="17">
        <v>12.98079443154254</v>
      </c>
      <c r="L7" s="17">
        <v>0.8608195431956988</v>
      </c>
      <c r="M7" s="15">
        <f t="shared" si="4"/>
        <v>0.1007508062</v>
      </c>
      <c r="N7" s="15">
        <f t="shared" si="5"/>
        <v>0.16399476</v>
      </c>
      <c r="O7" s="17">
        <v>13.30878395154254</v>
      </c>
      <c r="P7" s="17">
        <v>0.8637285191949464</v>
      </c>
      <c r="Q7" s="15">
        <f t="shared" si="6"/>
        <v>0.8992491938</v>
      </c>
      <c r="R7" s="15">
        <f t="shared" si="7"/>
        <v>0.32798952</v>
      </c>
      <c r="S7" s="17">
        <v>13.47277871154254</v>
      </c>
      <c r="T7" s="17">
        <v>0.8632423760728813</v>
      </c>
      <c r="U7" s="15">
        <f t="shared" si="8"/>
        <v>0.8992491938</v>
      </c>
      <c r="V7" s="15"/>
      <c r="W7" s="18">
        <v>14.2703</v>
      </c>
      <c r="X7" s="18">
        <f t="shared" si="9"/>
        <v>-0.570812</v>
      </c>
      <c r="Y7" s="17">
        <v>12.57397719154254</v>
      </c>
      <c r="Z7" s="17">
        <v>0.8552841656216446</v>
      </c>
      <c r="AA7" s="18">
        <f t="shared" si="10"/>
        <v>0.1688055863</v>
      </c>
      <c r="AB7" s="18">
        <f t="shared" si="11"/>
        <v>-0.285406</v>
      </c>
      <c r="AC7" s="17">
        <v>12.85938319154254</v>
      </c>
      <c r="AD7" s="17">
        <v>0.8611831636078293</v>
      </c>
      <c r="AE7" s="18">
        <f t="shared" si="12"/>
        <v>0.1688055863</v>
      </c>
      <c r="AF7" s="18">
        <f t="shared" si="13"/>
        <v>0.285406</v>
      </c>
      <c r="AG7" s="17">
        <v>13.43019519154254</v>
      </c>
      <c r="AH7" s="17">
        <v>0.866876449572222</v>
      </c>
      <c r="AI7" s="18">
        <f t="shared" si="14"/>
        <v>0.8311944137</v>
      </c>
      <c r="AJ7" s="18">
        <f t="shared" si="15"/>
        <v>0.570812</v>
      </c>
      <c r="AK7" s="17">
        <v>13.71560119154254</v>
      </c>
      <c r="AL7" s="17">
        <v>0.8673155987650413</v>
      </c>
      <c r="AM7" s="18">
        <f t="shared" si="16"/>
        <v>0.8311944137</v>
      </c>
      <c r="AN7" s="18"/>
      <c r="AO7" s="18">
        <v>1.6982</v>
      </c>
      <c r="AP7" s="18">
        <f t="shared" si="17"/>
        <v>-0.373604</v>
      </c>
      <c r="AQ7" s="17">
        <v>12.77118519154254</v>
      </c>
      <c r="AR7" s="17">
        <v>0.8447667985690434</v>
      </c>
      <c r="AS7" s="18">
        <f t="shared" si="18"/>
        <v>0.06229268886</v>
      </c>
      <c r="AT7" s="18">
        <f t="shared" si="19"/>
        <v>-0.186802</v>
      </c>
      <c r="AU7" s="17">
        <v>12.95798719154254</v>
      </c>
      <c r="AV7" s="17">
        <v>0.8548675050656495</v>
      </c>
      <c r="AW7" s="18">
        <f t="shared" si="20"/>
        <v>0.06229268886</v>
      </c>
      <c r="AX7" s="18">
        <f t="shared" si="21"/>
        <v>0.186802</v>
      </c>
      <c r="AY7" s="17">
        <v>13.33159119154254</v>
      </c>
      <c r="AZ7" s="17">
        <v>0.872520919461962</v>
      </c>
      <c r="BA7" s="18">
        <f t="shared" si="22"/>
        <v>0.9377073111</v>
      </c>
      <c r="BB7" s="18">
        <f t="shared" si="23"/>
        <v>0.373604</v>
      </c>
      <c r="BC7" s="17">
        <v>13.51839319154254</v>
      </c>
      <c r="BD7" s="17">
        <v>0.8750672311382185</v>
      </c>
      <c r="BE7" s="18">
        <f t="shared" si="24"/>
        <v>0.9377073111</v>
      </c>
      <c r="BF7" s="18"/>
      <c r="BG7" s="19">
        <v>58.54501</v>
      </c>
      <c r="BH7" s="20">
        <f t="shared" si="25"/>
        <v>-3.5127006</v>
      </c>
      <c r="BI7" s="21">
        <v>9.63208859154254</v>
      </c>
      <c r="BJ7" s="21">
        <v>0.8619166514507408</v>
      </c>
      <c r="BK7" s="20">
        <f t="shared" si="26"/>
        <v>0.4938576386</v>
      </c>
      <c r="BL7" s="20">
        <f t="shared" si="27"/>
        <v>-1.7563503</v>
      </c>
      <c r="BM7" s="21">
        <v>11.38843889154254</v>
      </c>
      <c r="BN7" s="21">
        <v>0.8630543134820181</v>
      </c>
      <c r="BO7" s="20">
        <f t="shared" si="28"/>
        <v>0.4938576386</v>
      </c>
      <c r="BP7" s="20">
        <f t="shared" si="29"/>
        <v>1.7563503</v>
      </c>
      <c r="BQ7" s="21">
        <v>14.90113949154254</v>
      </c>
      <c r="BR7" s="21">
        <v>0.8591867727715427</v>
      </c>
      <c r="BS7" s="20">
        <f t="shared" si="30"/>
        <v>0.5061423614</v>
      </c>
      <c r="BT7" s="20">
        <f t="shared" si="31"/>
        <v>3.5127006</v>
      </c>
      <c r="BU7" s="21">
        <v>16.65748979154254</v>
      </c>
      <c r="BV7" s="21">
        <v>0.8518173370857659</v>
      </c>
      <c r="BW7" s="20">
        <f t="shared" si="32"/>
        <v>0.5061423614</v>
      </c>
    </row>
    <row r="8" ht="14.25" customHeight="1">
      <c r="A8" s="13" t="s">
        <v>83</v>
      </c>
      <c r="B8" s="14" t="s">
        <v>84</v>
      </c>
      <c r="C8" s="15">
        <v>7.554076510721247</v>
      </c>
      <c r="D8" s="16">
        <v>0.9219673829162303</v>
      </c>
      <c r="E8" s="15">
        <v>22.44802</v>
      </c>
      <c r="F8" s="15">
        <f t="shared" si="1"/>
        <v>-1.61625744</v>
      </c>
      <c r="G8" s="17">
        <v>5.937819070721247</v>
      </c>
      <c r="H8" s="17">
        <v>0.9257132539350597</v>
      </c>
      <c r="I8" s="15">
        <f t="shared" si="2"/>
        <v>0.5516127618</v>
      </c>
      <c r="J8" s="15">
        <f t="shared" si="3"/>
        <v>-0.80812872</v>
      </c>
      <c r="K8" s="17">
        <v>6.745947790721247</v>
      </c>
      <c r="L8" s="17">
        <v>0.9250273306457721</v>
      </c>
      <c r="M8" s="15">
        <f t="shared" si="4"/>
        <v>0.5516127618</v>
      </c>
      <c r="N8" s="15">
        <f t="shared" si="5"/>
        <v>0.80812872</v>
      </c>
      <c r="O8" s="17">
        <v>8.362205230721246</v>
      </c>
      <c r="P8" s="17">
        <v>0.9147528863261858</v>
      </c>
      <c r="Q8" s="15">
        <f t="shared" si="6"/>
        <v>0.4483872382</v>
      </c>
      <c r="R8" s="15">
        <f t="shared" si="7"/>
        <v>1.61625744</v>
      </c>
      <c r="S8" s="17">
        <v>9.170333950721247</v>
      </c>
      <c r="T8" s="17">
        <v>0.9075590137813865</v>
      </c>
      <c r="U8" s="15">
        <f t="shared" si="8"/>
        <v>0.4483872382</v>
      </c>
      <c r="V8" s="15"/>
      <c r="W8" s="18">
        <v>21.568</v>
      </c>
      <c r="X8" s="18">
        <f t="shared" si="9"/>
        <v>-0.86272</v>
      </c>
      <c r="Y8" s="17">
        <v>6.691356510721246</v>
      </c>
      <c r="Z8" s="17">
        <v>0.9159254767067291</v>
      </c>
      <c r="AA8" s="18">
        <f t="shared" si="10"/>
        <v>0.2736591043</v>
      </c>
      <c r="AB8" s="18">
        <f t="shared" si="11"/>
        <v>-0.43136</v>
      </c>
      <c r="AC8" s="17">
        <v>7.122716510721247</v>
      </c>
      <c r="AD8" s="17">
        <v>0.9204799654293659</v>
      </c>
      <c r="AE8" s="18">
        <f t="shared" si="12"/>
        <v>0.2736591043</v>
      </c>
      <c r="AF8" s="18">
        <f t="shared" si="13"/>
        <v>0.43136</v>
      </c>
      <c r="AG8" s="17">
        <v>7.985436510721247</v>
      </c>
      <c r="AH8" s="17">
        <v>0.9230603781034604</v>
      </c>
      <c r="AI8" s="18">
        <f t="shared" si="14"/>
        <v>0.7263408957</v>
      </c>
      <c r="AJ8" s="18">
        <f t="shared" si="15"/>
        <v>0.86272</v>
      </c>
      <c r="AK8" s="17">
        <v>8.416796510721246</v>
      </c>
      <c r="AL8" s="17">
        <v>0.9217962799241253</v>
      </c>
      <c r="AM8" s="18">
        <f t="shared" si="16"/>
        <v>0.7263408957</v>
      </c>
      <c r="AN8" s="18"/>
      <c r="AO8" s="18">
        <v>8.2212</v>
      </c>
      <c r="AP8" s="18">
        <f t="shared" si="17"/>
        <v>-1.808664</v>
      </c>
      <c r="AQ8" s="17">
        <v>5.745412510721247</v>
      </c>
      <c r="AR8" s="17">
        <v>0.9183381658734702</v>
      </c>
      <c r="AS8" s="18">
        <f t="shared" si="18"/>
        <v>0.3267993999</v>
      </c>
      <c r="AT8" s="18">
        <f t="shared" si="19"/>
        <v>-0.904332</v>
      </c>
      <c r="AU8" s="17">
        <v>6.649744510721247</v>
      </c>
      <c r="AV8" s="17">
        <v>0.9204987260279733</v>
      </c>
      <c r="AW8" s="18">
        <f t="shared" si="20"/>
        <v>0.3267993999</v>
      </c>
      <c r="AX8" s="18">
        <f t="shared" si="21"/>
        <v>0.904332</v>
      </c>
      <c r="AY8" s="17">
        <v>8.458408510721247</v>
      </c>
      <c r="AZ8" s="17">
        <v>0.9224517609291562</v>
      </c>
      <c r="BA8" s="18">
        <f t="shared" si="22"/>
        <v>0.6732006001</v>
      </c>
      <c r="BB8" s="18">
        <f t="shared" si="23"/>
        <v>1.808664</v>
      </c>
      <c r="BC8" s="17">
        <v>9.362740510721247</v>
      </c>
      <c r="BD8" s="17">
        <v>0.9170337324354202</v>
      </c>
      <c r="BE8" s="18">
        <f t="shared" si="24"/>
        <v>0.6732006001</v>
      </c>
      <c r="BF8" s="18"/>
      <c r="BG8" s="19">
        <v>53.05244</v>
      </c>
      <c r="BH8" s="20">
        <f t="shared" si="25"/>
        <v>-3.1831464</v>
      </c>
      <c r="BI8" s="21">
        <v>4.370930110721247</v>
      </c>
      <c r="BJ8" s="21">
        <v>0.9151372241936891</v>
      </c>
      <c r="BK8" s="20">
        <f t="shared" si="26"/>
        <v>0.4016778274</v>
      </c>
      <c r="BL8" s="20">
        <f t="shared" si="27"/>
        <v>-1.5915732</v>
      </c>
      <c r="BM8" s="21">
        <v>5.962503310721247</v>
      </c>
      <c r="BN8" s="21">
        <v>0.9185165391239914</v>
      </c>
      <c r="BO8" s="20">
        <f t="shared" si="28"/>
        <v>0.4016778274</v>
      </c>
      <c r="BP8" s="20">
        <f t="shared" si="29"/>
        <v>1.5915732</v>
      </c>
      <c r="BQ8" s="21">
        <v>9.145649710721246</v>
      </c>
      <c r="BR8" s="21">
        <v>0.9188445710729525</v>
      </c>
      <c r="BS8" s="20">
        <f t="shared" si="30"/>
        <v>0.5983221726</v>
      </c>
      <c r="BT8" s="20">
        <f t="shared" si="31"/>
        <v>3.1831464</v>
      </c>
      <c r="BU8" s="21">
        <v>10.73722291072125</v>
      </c>
      <c r="BV8" s="21">
        <v>0.9132285466516807</v>
      </c>
      <c r="BW8" s="20">
        <f t="shared" si="32"/>
        <v>0.5983221726</v>
      </c>
    </row>
    <row r="9" ht="14.25" customHeight="1">
      <c r="A9" s="13" t="s">
        <v>77</v>
      </c>
      <c r="B9" s="14" t="s">
        <v>85</v>
      </c>
      <c r="C9" s="15">
        <v>39.50352624</v>
      </c>
      <c r="D9" s="16">
        <v>0.5919337681886603</v>
      </c>
      <c r="E9" s="15">
        <v>6.964290000000005</v>
      </c>
      <c r="F9" s="15">
        <f t="shared" si="1"/>
        <v>-0.50142888</v>
      </c>
      <c r="G9" s="17">
        <v>39.00209736</v>
      </c>
      <c r="H9" s="17">
        <v>0.5871119692601481</v>
      </c>
      <c r="I9" s="15">
        <f t="shared" si="2"/>
        <v>0.1614502988</v>
      </c>
      <c r="J9" s="15">
        <f t="shared" si="3"/>
        <v>-0.25071444</v>
      </c>
      <c r="K9" s="17">
        <v>39.2528118</v>
      </c>
      <c r="L9" s="17">
        <v>0.5902646756494545</v>
      </c>
      <c r="M9" s="15">
        <f t="shared" si="4"/>
        <v>0.1614502988</v>
      </c>
      <c r="N9" s="15">
        <f t="shared" si="5"/>
        <v>0.25071444</v>
      </c>
      <c r="O9" s="17">
        <v>39.75424068</v>
      </c>
      <c r="P9" s="17">
        <v>0.5909414537862148</v>
      </c>
      <c r="Q9" s="15">
        <f t="shared" si="6"/>
        <v>0.8385497012</v>
      </c>
      <c r="R9" s="15">
        <f t="shared" si="7"/>
        <v>0.50142888</v>
      </c>
      <c r="S9" s="17">
        <v>40.00495512</v>
      </c>
      <c r="T9" s="17">
        <v>0.5899519761079784</v>
      </c>
      <c r="U9" s="15">
        <f t="shared" si="8"/>
        <v>0.8385497012</v>
      </c>
      <c r="V9" s="15"/>
      <c r="W9" s="18">
        <v>55.3652</v>
      </c>
      <c r="X9" s="18">
        <f t="shared" si="9"/>
        <v>-2.214608</v>
      </c>
      <c r="Y9" s="17">
        <v>37.28891824</v>
      </c>
      <c r="Z9" s="17">
        <v>0.6005088690509686</v>
      </c>
      <c r="AA9" s="18">
        <f t="shared" si="10"/>
        <v>0.7592580353</v>
      </c>
      <c r="AB9" s="18">
        <f t="shared" si="11"/>
        <v>-1.107304</v>
      </c>
      <c r="AC9" s="17">
        <v>38.39622224</v>
      </c>
      <c r="AD9" s="17">
        <v>0.5972227544616466</v>
      </c>
      <c r="AE9" s="18">
        <f t="shared" si="12"/>
        <v>0.7592580353</v>
      </c>
      <c r="AF9" s="18">
        <f t="shared" si="13"/>
        <v>1.107304</v>
      </c>
      <c r="AG9" s="17">
        <v>40.61083024</v>
      </c>
      <c r="AH9" s="17">
        <v>0.5864021537369739</v>
      </c>
      <c r="AI9" s="18">
        <f t="shared" si="14"/>
        <v>0.2407419647</v>
      </c>
      <c r="AJ9" s="18">
        <f t="shared" si="15"/>
        <v>2.214608</v>
      </c>
      <c r="AK9" s="17">
        <v>41.71813424</v>
      </c>
      <c r="AL9" s="17">
        <v>0.579402160441578</v>
      </c>
      <c r="AM9" s="18">
        <f t="shared" si="16"/>
        <v>0.2407419647</v>
      </c>
      <c r="AN9" s="18"/>
      <c r="AO9" s="18">
        <v>6.9813</v>
      </c>
      <c r="AP9" s="18">
        <f t="shared" si="17"/>
        <v>-1.535886</v>
      </c>
      <c r="AQ9" s="17">
        <v>37.96764024</v>
      </c>
      <c r="AR9" s="17">
        <v>0.5809185738464</v>
      </c>
      <c r="AS9" s="18">
        <f t="shared" si="18"/>
        <v>0.2765216333</v>
      </c>
      <c r="AT9" s="18">
        <f t="shared" si="19"/>
        <v>-0.767943</v>
      </c>
      <c r="AU9" s="17">
        <v>38.73558324</v>
      </c>
      <c r="AV9" s="17">
        <v>0.5866763165310992</v>
      </c>
      <c r="AW9" s="18">
        <f t="shared" si="20"/>
        <v>0.2765216333</v>
      </c>
      <c r="AX9" s="18">
        <f t="shared" si="21"/>
        <v>0.767943</v>
      </c>
      <c r="AY9" s="17">
        <v>40.27146924</v>
      </c>
      <c r="AZ9" s="17">
        <v>0.5964937585519232</v>
      </c>
      <c r="BA9" s="18">
        <f t="shared" si="22"/>
        <v>0.7234783667</v>
      </c>
      <c r="BB9" s="18">
        <f t="shared" si="23"/>
        <v>1.535886</v>
      </c>
      <c r="BC9" s="17">
        <v>41.03941224</v>
      </c>
      <c r="BD9" s="17">
        <v>0.5971419639647492</v>
      </c>
      <c r="BE9" s="18">
        <f t="shared" si="24"/>
        <v>0.7234783667</v>
      </c>
      <c r="BF9" s="18"/>
      <c r="BG9" s="19">
        <v>57.04762</v>
      </c>
      <c r="BH9" s="20">
        <f t="shared" si="25"/>
        <v>-3.4228572</v>
      </c>
      <c r="BI9" s="21">
        <v>36.08066904</v>
      </c>
      <c r="BJ9" s="21">
        <v>0.5943693793364225</v>
      </c>
      <c r="BK9" s="20">
        <f t="shared" si="26"/>
        <v>0.468727485</v>
      </c>
      <c r="BL9" s="20">
        <f t="shared" si="27"/>
        <v>-1.7114286</v>
      </c>
      <c r="BM9" s="21">
        <v>37.79209764</v>
      </c>
      <c r="BN9" s="21">
        <v>0.5931643272358204</v>
      </c>
      <c r="BO9" s="20">
        <f t="shared" si="28"/>
        <v>0.468727485</v>
      </c>
      <c r="BP9" s="20">
        <f t="shared" si="29"/>
        <v>1.7114286</v>
      </c>
      <c r="BQ9" s="21">
        <v>41.21495484</v>
      </c>
      <c r="BR9" s="21">
        <v>0.5864342619722259</v>
      </c>
      <c r="BS9" s="20">
        <f t="shared" si="30"/>
        <v>0.531272515</v>
      </c>
      <c r="BT9" s="20">
        <f t="shared" si="31"/>
        <v>3.4228572</v>
      </c>
      <c r="BU9" s="21">
        <v>42.92638344</v>
      </c>
      <c r="BV9" s="21">
        <v>0.5793288555046188</v>
      </c>
      <c r="BW9" s="20">
        <f t="shared" si="32"/>
        <v>0.531272515</v>
      </c>
    </row>
    <row r="10" ht="14.25" customHeight="1">
      <c r="A10" s="13" t="s">
        <v>79</v>
      </c>
      <c r="B10" s="14" t="s">
        <v>86</v>
      </c>
      <c r="C10" s="15">
        <v>26.945132962275817</v>
      </c>
      <c r="D10" s="16">
        <v>0.7216603194669282</v>
      </c>
      <c r="E10" s="15">
        <v>10.52704</v>
      </c>
      <c r="F10" s="15">
        <f t="shared" si="1"/>
        <v>-0.75794688</v>
      </c>
      <c r="G10" s="17">
        <v>26.18718608227582</v>
      </c>
      <c r="H10" s="17">
        <v>0.7183456040508222</v>
      </c>
      <c r="I10" s="15">
        <f t="shared" si="2"/>
        <v>0.2512252635</v>
      </c>
      <c r="J10" s="15">
        <f t="shared" si="3"/>
        <v>-0.37897344</v>
      </c>
      <c r="K10" s="17">
        <v>26.56615952227582</v>
      </c>
      <c r="L10" s="17">
        <v>0.720914540806972</v>
      </c>
      <c r="M10" s="15">
        <f t="shared" si="4"/>
        <v>0.2512252635</v>
      </c>
      <c r="N10" s="15">
        <f t="shared" si="5"/>
        <v>0.37897344</v>
      </c>
      <c r="O10" s="17">
        <v>27.32410640227582</v>
      </c>
      <c r="P10" s="17">
        <v>0.719159313174066</v>
      </c>
      <c r="Q10" s="15">
        <f t="shared" si="6"/>
        <v>0.7487747365</v>
      </c>
      <c r="R10" s="15">
        <f t="shared" si="7"/>
        <v>0.75794688</v>
      </c>
      <c r="S10" s="17">
        <v>27.70307984227582</v>
      </c>
      <c r="T10" s="17">
        <v>0.716665456495359</v>
      </c>
      <c r="U10" s="15">
        <f t="shared" si="8"/>
        <v>0.7487747365</v>
      </c>
      <c r="V10" s="15"/>
      <c r="W10" s="18">
        <v>41.7727</v>
      </c>
      <c r="X10" s="18">
        <f t="shared" si="9"/>
        <v>-1.670908</v>
      </c>
      <c r="Y10" s="17">
        <v>25.27422496227582</v>
      </c>
      <c r="Z10" s="17">
        <v>0.7243629796893969</v>
      </c>
      <c r="AA10" s="18">
        <f t="shared" si="10"/>
        <v>0.5639606891</v>
      </c>
      <c r="AB10" s="18">
        <f t="shared" si="11"/>
        <v>-0.835454</v>
      </c>
      <c r="AC10" s="17">
        <v>26.10967896227582</v>
      </c>
      <c r="AD10" s="17">
        <v>0.7242220664918587</v>
      </c>
      <c r="AE10" s="18">
        <f t="shared" si="12"/>
        <v>0.5639606891</v>
      </c>
      <c r="AF10" s="18">
        <f t="shared" si="13"/>
        <v>0.835454</v>
      </c>
      <c r="AG10" s="17">
        <v>27.78058696227582</v>
      </c>
      <c r="AH10" s="17">
        <v>0.7187961703704755</v>
      </c>
      <c r="AI10" s="18">
        <f t="shared" si="14"/>
        <v>0.4360393109</v>
      </c>
      <c r="AJ10" s="18">
        <f t="shared" si="15"/>
        <v>1.670908</v>
      </c>
      <c r="AK10" s="17">
        <v>28.61604096227582</v>
      </c>
      <c r="AL10" s="17">
        <v>0.7141138566405082</v>
      </c>
      <c r="AM10" s="18">
        <f t="shared" si="16"/>
        <v>0.4360393109</v>
      </c>
      <c r="AN10" s="18"/>
      <c r="AO10" s="18">
        <v>8.5528</v>
      </c>
      <c r="AP10" s="18">
        <f t="shared" si="17"/>
        <v>-1.881616</v>
      </c>
      <c r="AQ10" s="17">
        <v>25.06351696227582</v>
      </c>
      <c r="AR10" s="17">
        <v>0.7160459166365559</v>
      </c>
      <c r="AS10" s="18">
        <f t="shared" si="18"/>
        <v>0.3402457321</v>
      </c>
      <c r="AT10" s="18">
        <f t="shared" si="19"/>
        <v>-0.940808</v>
      </c>
      <c r="AU10" s="17">
        <v>26.00432496227582</v>
      </c>
      <c r="AV10" s="17">
        <v>0.719132860679928</v>
      </c>
      <c r="AW10" s="18">
        <f t="shared" si="20"/>
        <v>0.3402457321</v>
      </c>
      <c r="AX10" s="18">
        <f t="shared" si="21"/>
        <v>0.940808</v>
      </c>
      <c r="AY10" s="17">
        <v>27.88594096227582</v>
      </c>
      <c r="AZ10" s="17">
        <v>0.7233964193851249</v>
      </c>
      <c r="BA10" s="18">
        <f t="shared" si="22"/>
        <v>0.6597542679</v>
      </c>
      <c r="BB10" s="18">
        <f t="shared" si="23"/>
        <v>1.881616</v>
      </c>
      <c r="BC10" s="17">
        <v>28.82674896227582</v>
      </c>
      <c r="BD10" s="17">
        <v>0.7204734328462169</v>
      </c>
      <c r="BE10" s="18">
        <f t="shared" si="24"/>
        <v>0.6597542679</v>
      </c>
      <c r="BF10" s="18"/>
      <c r="BG10" s="19">
        <v>47.6672</v>
      </c>
      <c r="BH10" s="20">
        <f t="shared" si="25"/>
        <v>-2.860032</v>
      </c>
      <c r="BI10" s="21">
        <v>24.08510096227582</v>
      </c>
      <c r="BJ10" s="21">
        <v>0.7157135672753968</v>
      </c>
      <c r="BK10" s="20">
        <f t="shared" si="26"/>
        <v>0.3112992967</v>
      </c>
      <c r="BL10" s="20">
        <f t="shared" si="27"/>
        <v>-1.430016</v>
      </c>
      <c r="BM10" s="21">
        <v>25.51511696227582</v>
      </c>
      <c r="BN10" s="21">
        <v>0.7186558046792406</v>
      </c>
      <c r="BO10" s="20">
        <f t="shared" si="28"/>
        <v>0.3112992967</v>
      </c>
      <c r="BP10" s="20">
        <f t="shared" si="29"/>
        <v>1.430016</v>
      </c>
      <c r="BQ10" s="21">
        <v>28.37514896227582</v>
      </c>
      <c r="BR10" s="21">
        <v>0.7195236389762487</v>
      </c>
      <c r="BS10" s="20">
        <f t="shared" si="30"/>
        <v>0.6887007033</v>
      </c>
      <c r="BT10" s="20">
        <f t="shared" si="31"/>
        <v>2.860032</v>
      </c>
      <c r="BU10" s="21">
        <v>29.80516496227582</v>
      </c>
      <c r="BV10" s="21">
        <v>0.7154358780285576</v>
      </c>
      <c r="BW10" s="20">
        <f t="shared" si="32"/>
        <v>0.6887007033</v>
      </c>
    </row>
    <row r="11" ht="14.25" customHeight="1">
      <c r="A11" s="13" t="s">
        <v>79</v>
      </c>
      <c r="B11" s="14" t="s">
        <v>87</v>
      </c>
      <c r="C11" s="15">
        <v>89.9651466450216</v>
      </c>
      <c r="D11" s="16">
        <v>0.07067186451280806</v>
      </c>
      <c r="E11" s="15">
        <v>17.32629</v>
      </c>
      <c r="F11" s="15">
        <f t="shared" si="1"/>
        <v>-1.24749288</v>
      </c>
      <c r="G11" s="17">
        <v>88.71765376502161</v>
      </c>
      <c r="H11" s="17">
        <v>0.07798997603863674</v>
      </c>
      <c r="I11" s="15">
        <f t="shared" si="2"/>
        <v>0.4225542732</v>
      </c>
      <c r="J11" s="15">
        <f t="shared" si="3"/>
        <v>-0.62374644</v>
      </c>
      <c r="K11" s="17">
        <v>89.3414002050216</v>
      </c>
      <c r="L11" s="17">
        <v>0.07444165332725781</v>
      </c>
      <c r="M11" s="15">
        <f t="shared" si="4"/>
        <v>0.4225542732</v>
      </c>
      <c r="N11" s="15">
        <f t="shared" si="5"/>
        <v>0.62374644</v>
      </c>
      <c r="O11" s="17">
        <v>90.58889308502161</v>
      </c>
      <c r="P11" s="17">
        <v>0.06657782516653168</v>
      </c>
      <c r="Q11" s="15">
        <f t="shared" si="6"/>
        <v>0.5774457268</v>
      </c>
      <c r="R11" s="15">
        <f t="shared" si="7"/>
        <v>1.24749288</v>
      </c>
      <c r="S11" s="17">
        <v>91.2126395250216</v>
      </c>
      <c r="T11" s="17">
        <v>0.0624954894300165</v>
      </c>
      <c r="U11" s="15">
        <f t="shared" si="8"/>
        <v>0.5774457268</v>
      </c>
      <c r="V11" s="15"/>
      <c r="W11" s="18">
        <v>51.6406</v>
      </c>
      <c r="X11" s="18">
        <f t="shared" si="9"/>
        <v>-2.065624</v>
      </c>
      <c r="Y11" s="17">
        <v>87.8995226450216</v>
      </c>
      <c r="Z11" s="17">
        <v>0.07878673661176071</v>
      </c>
      <c r="AA11" s="18">
        <f t="shared" si="10"/>
        <v>0.7057428986</v>
      </c>
      <c r="AB11" s="18">
        <f t="shared" si="11"/>
        <v>-1.032812</v>
      </c>
      <c r="AC11" s="17">
        <v>88.9323346450216</v>
      </c>
      <c r="AD11" s="17">
        <v>0.0748584602052381</v>
      </c>
      <c r="AE11" s="18">
        <f t="shared" si="12"/>
        <v>0.7057428986</v>
      </c>
      <c r="AF11" s="18">
        <f t="shared" si="13"/>
        <v>1.032812</v>
      </c>
      <c r="AG11" s="17">
        <v>90.99795864502161</v>
      </c>
      <c r="AH11" s="17">
        <v>0.06646233874134547</v>
      </c>
      <c r="AI11" s="18">
        <f t="shared" si="14"/>
        <v>0.2942571014</v>
      </c>
      <c r="AJ11" s="18">
        <f t="shared" si="15"/>
        <v>2.065624</v>
      </c>
      <c r="AK11" s="17">
        <v>92.0307706450216</v>
      </c>
      <c r="AL11" s="17">
        <v>0.0621030963383048</v>
      </c>
      <c r="AM11" s="18">
        <f t="shared" si="16"/>
        <v>0.2942571014</v>
      </c>
      <c r="AN11" s="18"/>
      <c r="AO11" s="18">
        <v>8.0955</v>
      </c>
      <c r="AP11" s="18">
        <f t="shared" si="17"/>
        <v>-1.78101</v>
      </c>
      <c r="AQ11" s="17">
        <v>88.18413664502161</v>
      </c>
      <c r="AR11" s="17">
        <v>0.05506946520097174</v>
      </c>
      <c r="AS11" s="18">
        <f t="shared" si="18"/>
        <v>0.321702283</v>
      </c>
      <c r="AT11" s="18">
        <f t="shared" si="19"/>
        <v>-0.890505</v>
      </c>
      <c r="AU11" s="17">
        <v>89.0746416450216</v>
      </c>
      <c r="AV11" s="17">
        <v>0.06294664530907078</v>
      </c>
      <c r="AW11" s="18">
        <f t="shared" si="20"/>
        <v>0.321702283</v>
      </c>
      <c r="AX11" s="18">
        <f t="shared" si="21"/>
        <v>0.890505</v>
      </c>
      <c r="AY11" s="17">
        <v>90.85565164502161</v>
      </c>
      <c r="AZ11" s="17">
        <v>0.07820602795794131</v>
      </c>
      <c r="BA11" s="18">
        <f t="shared" si="22"/>
        <v>0.678297717</v>
      </c>
      <c r="BB11" s="18">
        <f t="shared" si="23"/>
        <v>1.78101</v>
      </c>
      <c r="BC11" s="17">
        <v>91.7461566450216</v>
      </c>
      <c r="BD11" s="17">
        <v>0.08507206344802605</v>
      </c>
      <c r="BE11" s="18">
        <f t="shared" si="24"/>
        <v>0.678297717</v>
      </c>
      <c r="BF11" s="18"/>
      <c r="BG11" s="19">
        <v>64.11957000000001</v>
      </c>
      <c r="BH11" s="20">
        <f t="shared" si="25"/>
        <v>-3.8471742</v>
      </c>
      <c r="BI11" s="21">
        <v>86.1179724450216</v>
      </c>
      <c r="BJ11" s="21">
        <v>0.08820444333696298</v>
      </c>
      <c r="BK11" s="20">
        <f t="shared" si="26"/>
        <v>0.5874134582</v>
      </c>
      <c r="BL11" s="20">
        <f t="shared" si="27"/>
        <v>-1.9235871</v>
      </c>
      <c r="BM11" s="21">
        <v>88.0415595450216</v>
      </c>
      <c r="BN11" s="21">
        <v>0.07952995892247401</v>
      </c>
      <c r="BO11" s="20">
        <f t="shared" si="28"/>
        <v>0.5874134582</v>
      </c>
      <c r="BP11" s="20">
        <f t="shared" si="29"/>
        <v>1.9235871</v>
      </c>
      <c r="BQ11" s="21">
        <v>91.88873374502161</v>
      </c>
      <c r="BR11" s="21">
        <v>0.06118164295799702</v>
      </c>
      <c r="BS11" s="20">
        <f t="shared" si="30"/>
        <v>0.4125865418</v>
      </c>
      <c r="BT11" s="20">
        <f t="shared" si="31"/>
        <v>3.8471742</v>
      </c>
      <c r="BU11" s="21">
        <v>93.8123208450216</v>
      </c>
      <c r="BV11" s="21">
        <v>0.05148660973337918</v>
      </c>
      <c r="BW11" s="20">
        <f t="shared" si="32"/>
        <v>0.4125865418</v>
      </c>
    </row>
    <row r="12" ht="14.25" customHeight="1">
      <c r="A12" s="13" t="s">
        <v>88</v>
      </c>
      <c r="B12" s="14" t="s">
        <v>89</v>
      </c>
      <c r="C12" s="15">
        <v>6.895226810515872</v>
      </c>
      <c r="D12" s="16">
        <v>0.9287732136883855</v>
      </c>
      <c r="E12" s="15">
        <v>23.219769999999997</v>
      </c>
      <c r="F12" s="15">
        <f t="shared" si="1"/>
        <v>-1.67182344</v>
      </c>
      <c r="G12" s="17">
        <v>5.223403370515872</v>
      </c>
      <c r="H12" s="17">
        <v>0.9330293692836261</v>
      </c>
      <c r="I12" s="15">
        <f t="shared" si="2"/>
        <v>0.5710594895</v>
      </c>
      <c r="J12" s="15">
        <f t="shared" si="3"/>
        <v>-0.83591172</v>
      </c>
      <c r="K12" s="17">
        <v>6.059315090515873</v>
      </c>
      <c r="L12" s="17">
        <v>0.9320984214056324</v>
      </c>
      <c r="M12" s="15">
        <f t="shared" si="4"/>
        <v>0.5710594895</v>
      </c>
      <c r="N12" s="15">
        <f t="shared" si="5"/>
        <v>0.83591172</v>
      </c>
      <c r="O12" s="17">
        <v>7.731138530515872</v>
      </c>
      <c r="P12" s="17">
        <v>0.9212623913422572</v>
      </c>
      <c r="Q12" s="15">
        <f t="shared" si="6"/>
        <v>0.4289405105</v>
      </c>
      <c r="R12" s="15">
        <f t="shared" si="7"/>
        <v>1.67182344</v>
      </c>
      <c r="S12" s="17">
        <v>8.567050250515871</v>
      </c>
      <c r="T12" s="17">
        <v>0.9137730401463279</v>
      </c>
      <c r="U12" s="15">
        <f t="shared" si="8"/>
        <v>0.4289405105</v>
      </c>
      <c r="V12" s="15"/>
      <c r="W12" s="18">
        <v>30.9665</v>
      </c>
      <c r="X12" s="18">
        <f t="shared" si="9"/>
        <v>-1.23866</v>
      </c>
      <c r="Y12" s="17">
        <v>5.656566810515872</v>
      </c>
      <c r="Z12" s="17">
        <v>0.9265926618819315</v>
      </c>
      <c r="AA12" s="18">
        <f t="shared" si="10"/>
        <v>0.408696964</v>
      </c>
      <c r="AB12" s="18">
        <f t="shared" si="11"/>
        <v>-0.61933</v>
      </c>
      <c r="AC12" s="17">
        <v>6.275896810515873</v>
      </c>
      <c r="AD12" s="17">
        <v>0.9292330798659297</v>
      </c>
      <c r="AE12" s="18">
        <f t="shared" si="12"/>
        <v>0.408696964</v>
      </c>
      <c r="AF12" s="18">
        <f t="shared" si="13"/>
        <v>0.61933</v>
      </c>
      <c r="AG12" s="17">
        <v>7.514556810515872</v>
      </c>
      <c r="AH12" s="17">
        <v>0.9279193393493166</v>
      </c>
      <c r="AI12" s="18">
        <f t="shared" si="14"/>
        <v>0.591303036</v>
      </c>
      <c r="AJ12" s="18">
        <f t="shared" si="15"/>
        <v>1.23866</v>
      </c>
      <c r="AK12" s="17">
        <v>8.133886810515872</v>
      </c>
      <c r="AL12" s="17">
        <v>0.924705070510328</v>
      </c>
      <c r="AM12" s="18">
        <f t="shared" si="16"/>
        <v>0.591303036</v>
      </c>
      <c r="AN12" s="18"/>
      <c r="AO12" s="18">
        <v>5.0749</v>
      </c>
      <c r="AP12" s="18">
        <f t="shared" si="17"/>
        <v>-1.116478</v>
      </c>
      <c r="AQ12" s="17">
        <v>5.778748810515872</v>
      </c>
      <c r="AR12" s="17">
        <v>0.9179890801190371</v>
      </c>
      <c r="AS12" s="18">
        <f t="shared" si="18"/>
        <v>0.1992173878</v>
      </c>
      <c r="AT12" s="18">
        <f t="shared" si="19"/>
        <v>-0.558239</v>
      </c>
      <c r="AU12" s="17">
        <v>6.336987810515872</v>
      </c>
      <c r="AV12" s="17">
        <v>0.9237526598312865</v>
      </c>
      <c r="AW12" s="18">
        <f t="shared" si="20"/>
        <v>0.1992173878</v>
      </c>
      <c r="AX12" s="18">
        <f t="shared" si="21"/>
        <v>0.558239</v>
      </c>
      <c r="AY12" s="17">
        <v>7.453465810515873</v>
      </c>
      <c r="AZ12" s="17">
        <v>0.9327484474960369</v>
      </c>
      <c r="BA12" s="18">
        <f t="shared" si="22"/>
        <v>0.8007826122</v>
      </c>
      <c r="BB12" s="18">
        <f t="shared" si="23"/>
        <v>1.116478</v>
      </c>
      <c r="BC12" s="17">
        <v>8.011704810515873</v>
      </c>
      <c r="BD12" s="17">
        <v>0.9306773754007965</v>
      </c>
      <c r="BE12" s="18">
        <f t="shared" si="24"/>
        <v>0.8007826122</v>
      </c>
      <c r="BF12" s="18"/>
      <c r="BG12" s="19">
        <v>40.47681</v>
      </c>
      <c r="BH12" s="20">
        <f t="shared" si="25"/>
        <v>-2.4286086</v>
      </c>
      <c r="BI12" s="21">
        <v>4.466618210515872</v>
      </c>
      <c r="BJ12" s="21">
        <v>0.9141692671374022</v>
      </c>
      <c r="BK12" s="20">
        <f t="shared" si="26"/>
        <v>0.1906255879</v>
      </c>
      <c r="BL12" s="20">
        <f t="shared" si="27"/>
        <v>-1.2143043</v>
      </c>
      <c r="BM12" s="21">
        <v>5.680922510515872</v>
      </c>
      <c r="BN12" s="21">
        <v>0.9213947704713444</v>
      </c>
      <c r="BO12" s="20">
        <f t="shared" si="28"/>
        <v>0.1906255879</v>
      </c>
      <c r="BP12" s="20">
        <f t="shared" si="29"/>
        <v>1.2143043</v>
      </c>
      <c r="BQ12" s="21">
        <v>8.109531110515872</v>
      </c>
      <c r="BR12" s="21">
        <v>0.9295843268229089</v>
      </c>
      <c r="BS12" s="20">
        <f t="shared" si="30"/>
        <v>0.8093744121</v>
      </c>
      <c r="BT12" s="20">
        <f t="shared" si="31"/>
        <v>2.4286086</v>
      </c>
      <c r="BU12" s="21">
        <v>9.323835410515873</v>
      </c>
      <c r="BV12" s="21">
        <v>0.9278896823268542</v>
      </c>
      <c r="BW12" s="20">
        <f t="shared" si="32"/>
        <v>0.8093744121</v>
      </c>
    </row>
    <row r="13" ht="14.25" customHeight="1">
      <c r="A13" s="13" t="s">
        <v>90</v>
      </c>
      <c r="B13" s="14" t="s">
        <v>91</v>
      </c>
      <c r="C13" s="15">
        <v>29.408507349702962</v>
      </c>
      <c r="D13" s="16">
        <v>0.6962139859494888</v>
      </c>
      <c r="E13" s="15">
        <v>22.593590000000006</v>
      </c>
      <c r="F13" s="15">
        <f t="shared" si="1"/>
        <v>-1.62673848</v>
      </c>
      <c r="G13" s="17">
        <v>27.78176886970296</v>
      </c>
      <c r="H13" s="17">
        <v>0.7020159634755913</v>
      </c>
      <c r="I13" s="15">
        <f t="shared" si="2"/>
        <v>0.5552808669</v>
      </c>
      <c r="J13" s="15">
        <f t="shared" si="3"/>
        <v>-0.81336924</v>
      </c>
      <c r="K13" s="17">
        <v>28.59513810970296</v>
      </c>
      <c r="L13" s="17">
        <v>0.7000196843033145</v>
      </c>
      <c r="M13" s="15">
        <f t="shared" si="4"/>
        <v>0.5552808669</v>
      </c>
      <c r="N13" s="15">
        <f t="shared" si="5"/>
        <v>0.81336924</v>
      </c>
      <c r="O13" s="17">
        <v>30.22187658970296</v>
      </c>
      <c r="P13" s="17">
        <v>0.6892685748981585</v>
      </c>
      <c r="Q13" s="15">
        <f t="shared" si="6"/>
        <v>0.4447191331</v>
      </c>
      <c r="R13" s="15">
        <f t="shared" si="7"/>
        <v>1.62673848</v>
      </c>
      <c r="S13" s="17">
        <v>31.03524582970296</v>
      </c>
      <c r="T13" s="17">
        <v>0.6823430186585923</v>
      </c>
      <c r="U13" s="15">
        <f t="shared" si="8"/>
        <v>0.4447191331</v>
      </c>
      <c r="V13" s="15"/>
      <c r="W13" s="18">
        <v>55.2764</v>
      </c>
      <c r="X13" s="18">
        <f t="shared" si="9"/>
        <v>-2.211056</v>
      </c>
      <c r="Y13" s="17">
        <v>27.19745134970296</v>
      </c>
      <c r="Z13" s="17">
        <v>0.7045372972300054</v>
      </c>
      <c r="AA13" s="18">
        <f t="shared" si="10"/>
        <v>0.7579821549</v>
      </c>
      <c r="AB13" s="18">
        <f t="shared" si="11"/>
        <v>-1.105528</v>
      </c>
      <c r="AC13" s="17">
        <v>28.30297934970296</v>
      </c>
      <c r="AD13" s="17">
        <v>0.7015511138909055</v>
      </c>
      <c r="AE13" s="18">
        <f t="shared" si="12"/>
        <v>0.7579821549</v>
      </c>
      <c r="AF13" s="18">
        <f t="shared" si="13"/>
        <v>1.105528</v>
      </c>
      <c r="AG13" s="17">
        <v>30.51403534970296</v>
      </c>
      <c r="AH13" s="17">
        <v>0.6905899856989687</v>
      </c>
      <c r="AI13" s="18">
        <f t="shared" si="14"/>
        <v>0.2420178451</v>
      </c>
      <c r="AJ13" s="18">
        <f t="shared" si="15"/>
        <v>2.211056</v>
      </c>
      <c r="AK13" s="17">
        <v>31.61956334970296</v>
      </c>
      <c r="AL13" s="17">
        <v>0.6832325625751029</v>
      </c>
      <c r="AM13" s="18">
        <f t="shared" si="16"/>
        <v>0.2420178451</v>
      </c>
      <c r="AN13" s="18"/>
      <c r="AO13" s="18">
        <v>8.7974</v>
      </c>
      <c r="AP13" s="18">
        <f t="shared" si="17"/>
        <v>-1.935428</v>
      </c>
      <c r="AQ13" s="17">
        <v>27.47307934970296</v>
      </c>
      <c r="AR13" s="17">
        <v>0.6908138450194008</v>
      </c>
      <c r="AS13" s="18">
        <f t="shared" si="18"/>
        <v>0.3501642269</v>
      </c>
      <c r="AT13" s="18">
        <f t="shared" si="19"/>
        <v>-0.967714</v>
      </c>
      <c r="AU13" s="17">
        <v>28.44079334970296</v>
      </c>
      <c r="AV13" s="17">
        <v>0.693783741568022</v>
      </c>
      <c r="AW13" s="18">
        <f t="shared" si="20"/>
        <v>0.3501642269</v>
      </c>
      <c r="AX13" s="18">
        <f t="shared" si="21"/>
        <v>0.967714</v>
      </c>
      <c r="AY13" s="17">
        <v>30.37622134970296</v>
      </c>
      <c r="AZ13" s="17">
        <v>0.6978808983432311</v>
      </c>
      <c r="BA13" s="18">
        <f t="shared" si="22"/>
        <v>0.6498357731</v>
      </c>
      <c r="BB13" s="18">
        <f t="shared" si="23"/>
        <v>1.935428</v>
      </c>
      <c r="BC13" s="17">
        <v>31.34393534970296</v>
      </c>
      <c r="BD13" s="17">
        <v>0.6950532368128028</v>
      </c>
      <c r="BE13" s="18">
        <f t="shared" si="24"/>
        <v>0.6498357731</v>
      </c>
      <c r="BF13" s="18"/>
      <c r="BG13" s="19">
        <v>44.07876</v>
      </c>
      <c r="BH13" s="20">
        <f t="shared" si="25"/>
        <v>-2.6447256</v>
      </c>
      <c r="BI13" s="21">
        <v>26.76378174970296</v>
      </c>
      <c r="BJ13" s="21">
        <v>0.6886166975988632</v>
      </c>
      <c r="BK13" s="20">
        <f t="shared" si="26"/>
        <v>0.251075809</v>
      </c>
      <c r="BL13" s="20">
        <f t="shared" si="27"/>
        <v>-1.3223628</v>
      </c>
      <c r="BM13" s="21">
        <v>28.08614454970296</v>
      </c>
      <c r="BN13" s="21">
        <v>0.6923755604593047</v>
      </c>
      <c r="BO13" s="20">
        <f t="shared" si="28"/>
        <v>0.251075809</v>
      </c>
      <c r="BP13" s="20">
        <f t="shared" si="29"/>
        <v>1.3223628</v>
      </c>
      <c r="BQ13" s="21">
        <v>30.73087014970296</v>
      </c>
      <c r="BR13" s="21">
        <v>0.6951057102150526</v>
      </c>
      <c r="BS13" s="20">
        <f t="shared" si="30"/>
        <v>0.748924191</v>
      </c>
      <c r="BT13" s="20">
        <f t="shared" si="31"/>
        <v>2.6447256</v>
      </c>
      <c r="BU13" s="21">
        <v>32.05323294970296</v>
      </c>
      <c r="BV13" s="21">
        <v>0.6921165620123242</v>
      </c>
      <c r="BW13" s="20">
        <f t="shared" si="32"/>
        <v>0.748924191</v>
      </c>
    </row>
    <row r="14" ht="14.25" customHeight="1">
      <c r="A14" s="13" t="s">
        <v>92</v>
      </c>
      <c r="B14" s="14" t="s">
        <v>93</v>
      </c>
      <c r="C14" s="15">
        <v>0.6746296296296296</v>
      </c>
      <c r="D14" s="16">
        <v>0.9930311646317667</v>
      </c>
      <c r="E14" s="15">
        <v>19.479650000000007</v>
      </c>
      <c r="F14" s="15">
        <f t="shared" si="1"/>
        <v>-1.4025348</v>
      </c>
      <c r="G14" s="17">
        <v>-0.7279051703703708</v>
      </c>
      <c r="H14" s="17">
        <v>0.9939749220584547</v>
      </c>
      <c r="I14" s="15">
        <f t="shared" si="2"/>
        <v>0.4768151161</v>
      </c>
      <c r="J14" s="15">
        <f t="shared" si="3"/>
        <v>-0.7012674</v>
      </c>
      <c r="K14" s="17">
        <v>-0.02663777037037063</v>
      </c>
      <c r="L14" s="17">
        <v>0.9947728687873044</v>
      </c>
      <c r="M14" s="15">
        <f t="shared" si="4"/>
        <v>0.4768151161</v>
      </c>
      <c r="N14" s="15">
        <f t="shared" si="5"/>
        <v>0.7012674</v>
      </c>
      <c r="O14" s="17">
        <v>1.37589702962963</v>
      </c>
      <c r="P14" s="17">
        <v>0.9868172311316196</v>
      </c>
      <c r="Q14" s="15">
        <f t="shared" si="6"/>
        <v>0.5231848839</v>
      </c>
      <c r="R14" s="15">
        <f t="shared" si="7"/>
        <v>1.4025348</v>
      </c>
      <c r="S14" s="17">
        <v>2.07716442962963</v>
      </c>
      <c r="T14" s="17">
        <v>0.9806210613720269</v>
      </c>
      <c r="U14" s="15">
        <f t="shared" si="8"/>
        <v>0.5231848839</v>
      </c>
      <c r="V14" s="15"/>
      <c r="W14" s="18">
        <v>44.2285</v>
      </c>
      <c r="X14" s="18">
        <f t="shared" si="9"/>
        <v>-1.76914</v>
      </c>
      <c r="Y14" s="17">
        <v>-1.09451037037037</v>
      </c>
      <c r="Z14" s="17">
        <v>0.9961865034193025</v>
      </c>
      <c r="AA14" s="18">
        <f t="shared" si="10"/>
        <v>0.5992456788</v>
      </c>
      <c r="AB14" s="18">
        <f t="shared" si="11"/>
        <v>-0.88457</v>
      </c>
      <c r="AC14" s="17">
        <v>-0.2099403703703705</v>
      </c>
      <c r="AD14" s="17">
        <v>0.996273649478858</v>
      </c>
      <c r="AE14" s="18">
        <f t="shared" si="12"/>
        <v>0.5992456788</v>
      </c>
      <c r="AF14" s="18">
        <f t="shared" si="13"/>
        <v>0.88457</v>
      </c>
      <c r="AG14" s="17">
        <v>1.55919962962963</v>
      </c>
      <c r="AH14" s="17">
        <v>0.989372083509952</v>
      </c>
      <c r="AI14" s="18">
        <f t="shared" si="14"/>
        <v>0.4007543212</v>
      </c>
      <c r="AJ14" s="18">
        <f t="shared" si="15"/>
        <v>1.76914</v>
      </c>
      <c r="AK14" s="17">
        <v>2.44376962962963</v>
      </c>
      <c r="AL14" s="17">
        <v>0.983209106526549</v>
      </c>
      <c r="AM14" s="18">
        <f t="shared" si="16"/>
        <v>0.4007543212</v>
      </c>
      <c r="AN14" s="18"/>
      <c r="AO14" s="18">
        <v>8.7834</v>
      </c>
      <c r="AP14" s="18">
        <f t="shared" si="17"/>
        <v>-1.932348</v>
      </c>
      <c r="AQ14" s="17">
        <v>-1.257718370370371</v>
      </c>
      <c r="AR14" s="17">
        <v>0.99167243638584</v>
      </c>
      <c r="AS14" s="18">
        <f t="shared" si="18"/>
        <v>0.3495965289</v>
      </c>
      <c r="AT14" s="18">
        <f t="shared" si="19"/>
        <v>-0.966174</v>
      </c>
      <c r="AU14" s="17">
        <v>-0.2915443703703706</v>
      </c>
      <c r="AV14" s="17">
        <v>0.9927161861620427</v>
      </c>
      <c r="AW14" s="18">
        <f t="shared" si="20"/>
        <v>0.3495965289</v>
      </c>
      <c r="AX14" s="18">
        <f t="shared" si="21"/>
        <v>0.966174</v>
      </c>
      <c r="AY14" s="17">
        <v>1.64080362962963</v>
      </c>
      <c r="AZ14" s="17">
        <v>0.9923052367373695</v>
      </c>
      <c r="BA14" s="18">
        <f t="shared" si="22"/>
        <v>0.6504034711</v>
      </c>
      <c r="BB14" s="18">
        <f t="shared" si="23"/>
        <v>1.932348</v>
      </c>
      <c r="BC14" s="17">
        <v>2.60697762962963</v>
      </c>
      <c r="BD14" s="17">
        <v>0.985257848714764</v>
      </c>
      <c r="BE14" s="18">
        <f t="shared" si="24"/>
        <v>0.6504034711</v>
      </c>
      <c r="BF14" s="18"/>
      <c r="BG14" s="19">
        <v>57.50888</v>
      </c>
      <c r="BH14" s="20">
        <f t="shared" si="25"/>
        <v>-3.4505328</v>
      </c>
      <c r="BI14" s="21">
        <v>-2.77590317037037</v>
      </c>
      <c r="BJ14" s="21">
        <v>0.9874328149660628</v>
      </c>
      <c r="BK14" s="20">
        <f t="shared" si="26"/>
        <v>0.4764686444</v>
      </c>
      <c r="BL14" s="20">
        <f t="shared" si="27"/>
        <v>-1.7252664</v>
      </c>
      <c r="BM14" s="21">
        <v>-1.050636770370371</v>
      </c>
      <c r="BN14" s="21">
        <v>0.9902026754303491</v>
      </c>
      <c r="BO14" s="20">
        <f t="shared" si="28"/>
        <v>0.4764686444</v>
      </c>
      <c r="BP14" s="20">
        <f t="shared" si="29"/>
        <v>1.7252664</v>
      </c>
      <c r="BQ14" s="21">
        <v>2.399896029629629</v>
      </c>
      <c r="BR14" s="21">
        <v>0.9887668240562824</v>
      </c>
      <c r="BS14" s="20">
        <f t="shared" si="30"/>
        <v>0.5235313556</v>
      </c>
      <c r="BT14" s="20">
        <f t="shared" si="31"/>
        <v>3.4505328</v>
      </c>
      <c r="BU14" s="21">
        <v>4.125162429629629</v>
      </c>
      <c r="BV14" s="21">
        <v>0.9818157640932179</v>
      </c>
      <c r="BW14" s="20">
        <f t="shared" si="32"/>
        <v>0.5235313556</v>
      </c>
    </row>
    <row r="15" ht="14.25" customHeight="1">
      <c r="A15" s="13" t="s">
        <v>94</v>
      </c>
      <c r="B15" s="14" t="s">
        <v>95</v>
      </c>
      <c r="C15" s="15">
        <v>14.068085027388458</v>
      </c>
      <c r="D15" s="16">
        <v>0.8546785314543621</v>
      </c>
      <c r="E15" s="15">
        <v>17.21696</v>
      </c>
      <c r="F15" s="15">
        <f t="shared" si="1"/>
        <v>-1.23962112</v>
      </c>
      <c r="G15" s="17">
        <v>12.82846390738846</v>
      </c>
      <c r="H15" s="17">
        <v>0.8551482419447448</v>
      </c>
      <c r="I15" s="15">
        <f t="shared" si="2"/>
        <v>0.4197993516</v>
      </c>
      <c r="J15" s="15">
        <f t="shared" si="3"/>
        <v>-0.61981056</v>
      </c>
      <c r="K15" s="17">
        <v>13.44827446738846</v>
      </c>
      <c r="L15" s="17">
        <v>0.8560053335594545</v>
      </c>
      <c r="M15" s="15">
        <f t="shared" si="4"/>
        <v>0.4197993516</v>
      </c>
      <c r="N15" s="15">
        <f t="shared" si="5"/>
        <v>0.61981056</v>
      </c>
      <c r="O15" s="17">
        <v>14.68789558738846</v>
      </c>
      <c r="P15" s="17">
        <v>0.8495028690246237</v>
      </c>
      <c r="Q15" s="15">
        <f t="shared" si="6"/>
        <v>0.5802006484</v>
      </c>
      <c r="R15" s="15">
        <f t="shared" si="7"/>
        <v>1.23962112</v>
      </c>
      <c r="S15" s="17">
        <v>15.30770614738846</v>
      </c>
      <c r="T15" s="17">
        <v>0.8443420022351341</v>
      </c>
      <c r="U15" s="15">
        <f t="shared" si="8"/>
        <v>0.5802006484</v>
      </c>
      <c r="V15" s="15"/>
      <c r="W15" s="18">
        <v>56.8091</v>
      </c>
      <c r="X15" s="18">
        <f t="shared" si="9"/>
        <v>-2.272364</v>
      </c>
      <c r="Y15" s="17">
        <v>11.79572102738846</v>
      </c>
      <c r="Z15" s="17">
        <v>0.8633068610689675</v>
      </c>
      <c r="AA15" s="18">
        <f t="shared" si="10"/>
        <v>0.780004023</v>
      </c>
      <c r="AB15" s="18">
        <f t="shared" si="11"/>
        <v>-1.136182</v>
      </c>
      <c r="AC15" s="17">
        <v>12.93190302738846</v>
      </c>
      <c r="AD15" s="17">
        <v>0.8604335655270026</v>
      </c>
      <c r="AE15" s="18">
        <f t="shared" si="12"/>
        <v>0.780004023</v>
      </c>
      <c r="AF15" s="18">
        <f t="shared" si="13"/>
        <v>1.136182</v>
      </c>
      <c r="AG15" s="17">
        <v>15.20426702738846</v>
      </c>
      <c r="AH15" s="17">
        <v>0.848569977040107</v>
      </c>
      <c r="AI15" s="18">
        <f t="shared" si="14"/>
        <v>0.219995977</v>
      </c>
      <c r="AJ15" s="18">
        <f t="shared" si="15"/>
        <v>2.272364</v>
      </c>
      <c r="AK15" s="17">
        <v>16.34044902738846</v>
      </c>
      <c r="AL15" s="17">
        <v>0.8403277200546926</v>
      </c>
      <c r="AM15" s="18">
        <f t="shared" si="16"/>
        <v>0.219995977</v>
      </c>
      <c r="AN15" s="18"/>
      <c r="AO15" s="18">
        <v>8.4695</v>
      </c>
      <c r="AP15" s="18">
        <f t="shared" si="17"/>
        <v>-1.86329</v>
      </c>
      <c r="AQ15" s="17">
        <v>12.20479502738846</v>
      </c>
      <c r="AR15" s="17">
        <v>0.8506978328762512</v>
      </c>
      <c r="AS15" s="18">
        <f t="shared" si="18"/>
        <v>0.3368679291</v>
      </c>
      <c r="AT15" s="18">
        <f t="shared" si="19"/>
        <v>-0.931645</v>
      </c>
      <c r="AU15" s="17">
        <v>13.13644002738846</v>
      </c>
      <c r="AV15" s="17">
        <v>0.8530108742901144</v>
      </c>
      <c r="AW15" s="18">
        <f t="shared" si="20"/>
        <v>0.3368679291</v>
      </c>
      <c r="AX15" s="18">
        <f t="shared" si="21"/>
        <v>0.931645</v>
      </c>
      <c r="AY15" s="17">
        <v>14.99973002738846</v>
      </c>
      <c r="AZ15" s="17">
        <v>0.8554290964761972</v>
      </c>
      <c r="BA15" s="18">
        <f t="shared" si="22"/>
        <v>0.6631320709</v>
      </c>
      <c r="BB15" s="18">
        <f t="shared" si="23"/>
        <v>1.86329</v>
      </c>
      <c r="BC15" s="17">
        <v>15.93137502738846</v>
      </c>
      <c r="BD15" s="17">
        <v>0.8506993608848896</v>
      </c>
      <c r="BE15" s="18">
        <f t="shared" si="24"/>
        <v>0.6631320709</v>
      </c>
      <c r="BF15" s="18"/>
      <c r="BG15" s="19">
        <v>60.19653</v>
      </c>
      <c r="BH15" s="20">
        <f t="shared" si="25"/>
        <v>-3.6117918</v>
      </c>
      <c r="BI15" s="21">
        <v>10.45629322738846</v>
      </c>
      <c r="BJ15" s="21">
        <v>0.8535792020207315</v>
      </c>
      <c r="BK15" s="20">
        <f t="shared" si="26"/>
        <v>0.5215745001</v>
      </c>
      <c r="BL15" s="20">
        <f t="shared" si="27"/>
        <v>-1.8058959</v>
      </c>
      <c r="BM15" s="21">
        <v>12.26218912738846</v>
      </c>
      <c r="BN15" s="21">
        <v>0.8541231103718111</v>
      </c>
      <c r="BO15" s="20">
        <f t="shared" si="28"/>
        <v>0.5215745001</v>
      </c>
      <c r="BP15" s="20">
        <f t="shared" si="29"/>
        <v>1.8058959</v>
      </c>
      <c r="BQ15" s="21">
        <v>15.87398092738846</v>
      </c>
      <c r="BR15" s="21">
        <v>0.8491029084317353</v>
      </c>
      <c r="BS15" s="20">
        <f t="shared" si="30"/>
        <v>0.4784254999</v>
      </c>
      <c r="BT15" s="20">
        <f t="shared" si="31"/>
        <v>3.6117918</v>
      </c>
      <c r="BU15" s="21">
        <v>17.67987682738846</v>
      </c>
      <c r="BV15" s="21">
        <v>0.8412120677998148</v>
      </c>
      <c r="BW15" s="20">
        <f t="shared" si="32"/>
        <v>0.4784254999</v>
      </c>
    </row>
    <row r="16" ht="14.25" customHeight="1">
      <c r="A16" s="13" t="s">
        <v>94</v>
      </c>
      <c r="B16" s="14" t="s">
        <v>96</v>
      </c>
      <c r="C16" s="15">
        <v>6.868155906509338</v>
      </c>
      <c r="D16" s="16">
        <v>0.9290528525672683</v>
      </c>
      <c r="E16" s="15">
        <v>11.75291</v>
      </c>
      <c r="F16" s="15">
        <f t="shared" si="1"/>
        <v>-0.84620952</v>
      </c>
      <c r="G16" s="17">
        <v>6.021946386509338</v>
      </c>
      <c r="H16" s="17">
        <v>0.9248517315103788</v>
      </c>
      <c r="I16" s="15">
        <f t="shared" si="2"/>
        <v>0.2821150077</v>
      </c>
      <c r="J16" s="15">
        <f t="shared" si="3"/>
        <v>-0.42310476</v>
      </c>
      <c r="K16" s="17">
        <v>6.445051146509337</v>
      </c>
      <c r="L16" s="17">
        <v>0.92812602879971</v>
      </c>
      <c r="M16" s="15">
        <f t="shared" si="4"/>
        <v>0.2821150077</v>
      </c>
      <c r="N16" s="15">
        <f t="shared" si="5"/>
        <v>0.42310476</v>
      </c>
      <c r="O16" s="17">
        <v>7.291260666509338</v>
      </c>
      <c r="P16" s="17">
        <v>0.9257997677579001</v>
      </c>
      <c r="Q16" s="15">
        <f t="shared" si="6"/>
        <v>0.7178849923</v>
      </c>
      <c r="R16" s="15">
        <f t="shared" si="7"/>
        <v>0.84620952</v>
      </c>
      <c r="S16" s="17">
        <v>7.714365426509337</v>
      </c>
      <c r="T16" s="17">
        <v>0.9225559825257729</v>
      </c>
      <c r="U16" s="15">
        <f t="shared" si="8"/>
        <v>0.7178849923</v>
      </c>
      <c r="V16" s="15"/>
      <c r="W16" s="18">
        <v>54.5917</v>
      </c>
      <c r="X16" s="18">
        <f t="shared" si="9"/>
        <v>-2.183668</v>
      </c>
      <c r="Y16" s="17">
        <v>4.684487906509338</v>
      </c>
      <c r="Z16" s="17">
        <v>0.9366133894480132</v>
      </c>
      <c r="AA16" s="18">
        <f t="shared" si="10"/>
        <v>0.7481443699</v>
      </c>
      <c r="AB16" s="18">
        <f t="shared" si="11"/>
        <v>-1.091834</v>
      </c>
      <c r="AC16" s="17">
        <v>5.776321906509337</v>
      </c>
      <c r="AD16" s="17">
        <v>0.9343969138005253</v>
      </c>
      <c r="AE16" s="18">
        <f t="shared" si="12"/>
        <v>0.7481443699</v>
      </c>
      <c r="AF16" s="18">
        <f t="shared" si="13"/>
        <v>1.091834</v>
      </c>
      <c r="AG16" s="17">
        <v>7.959989906509338</v>
      </c>
      <c r="AH16" s="17">
        <v>0.9233229591058913</v>
      </c>
      <c r="AI16" s="18">
        <f t="shared" si="14"/>
        <v>0.2518556301</v>
      </c>
      <c r="AJ16" s="18">
        <f t="shared" si="15"/>
        <v>2.183668</v>
      </c>
      <c r="AK16" s="17">
        <v>9.051823906509338</v>
      </c>
      <c r="AL16" s="17">
        <v>0.9152671234140852</v>
      </c>
      <c r="AM16" s="18">
        <f t="shared" si="16"/>
        <v>0.2518556301</v>
      </c>
      <c r="AN16" s="18"/>
      <c r="AO16" s="18">
        <v>11.0866</v>
      </c>
      <c r="AP16" s="18">
        <f t="shared" si="17"/>
        <v>-2.439052</v>
      </c>
      <c r="AQ16" s="17">
        <v>4.429103906509336</v>
      </c>
      <c r="AR16" s="17">
        <v>0.9321220766553846</v>
      </c>
      <c r="AS16" s="18">
        <f t="shared" si="18"/>
        <v>0.4429909574</v>
      </c>
      <c r="AT16" s="18">
        <f t="shared" si="19"/>
        <v>-1.219526</v>
      </c>
      <c r="AU16" s="17">
        <v>5.648629906509337</v>
      </c>
      <c r="AV16" s="17">
        <v>0.9309143642844723</v>
      </c>
      <c r="AW16" s="18">
        <f t="shared" si="20"/>
        <v>0.4429909574</v>
      </c>
      <c r="AX16" s="18">
        <f t="shared" si="21"/>
        <v>1.219526</v>
      </c>
      <c r="AY16" s="17">
        <v>8.087681906509339</v>
      </c>
      <c r="AZ16" s="17">
        <v>0.9262502418224388</v>
      </c>
      <c r="BA16" s="18">
        <f t="shared" si="22"/>
        <v>0.5570090426</v>
      </c>
      <c r="BB16" s="18">
        <f t="shared" si="23"/>
        <v>2.439052</v>
      </c>
      <c r="BC16" s="17">
        <v>9.307207906509339</v>
      </c>
      <c r="BD16" s="17">
        <v>0.9175945370275488</v>
      </c>
      <c r="BE16" s="18">
        <f t="shared" si="24"/>
        <v>0.5570090426</v>
      </c>
      <c r="BF16" s="18"/>
      <c r="BG16" s="19">
        <v>64.92752999999999</v>
      </c>
      <c r="BH16" s="20">
        <f t="shared" si="25"/>
        <v>-3.8956518</v>
      </c>
      <c r="BI16" s="21">
        <v>2.972504106509338</v>
      </c>
      <c r="BJ16" s="21">
        <v>0.9292833543956389</v>
      </c>
      <c r="BK16" s="20">
        <f t="shared" si="26"/>
        <v>0.600973158</v>
      </c>
      <c r="BL16" s="20">
        <f t="shared" si="27"/>
        <v>-1.9478259</v>
      </c>
      <c r="BM16" s="21">
        <v>4.920330006509338</v>
      </c>
      <c r="BN16" s="21">
        <v>0.9291693104470695</v>
      </c>
      <c r="BO16" s="20">
        <f t="shared" si="28"/>
        <v>0.600973158</v>
      </c>
      <c r="BP16" s="20">
        <f t="shared" si="29"/>
        <v>1.9478259</v>
      </c>
      <c r="BQ16" s="21">
        <v>8.815981806509336</v>
      </c>
      <c r="BR16" s="21">
        <v>0.9222617018619704</v>
      </c>
      <c r="BS16" s="20">
        <f t="shared" si="30"/>
        <v>0.399026842</v>
      </c>
      <c r="BT16" s="20">
        <f t="shared" si="31"/>
        <v>3.8956518</v>
      </c>
      <c r="BU16" s="21">
        <v>10.76380770650934</v>
      </c>
      <c r="BV16" s="21">
        <v>0.9129527813021999</v>
      </c>
      <c r="BW16" s="20">
        <f t="shared" si="32"/>
        <v>0.399026842</v>
      </c>
    </row>
    <row r="17" ht="14.25" customHeight="1">
      <c r="A17" s="13" t="s">
        <v>97</v>
      </c>
      <c r="B17" s="14" t="s">
        <v>98</v>
      </c>
      <c r="C17" s="15">
        <v>17.190592766538863</v>
      </c>
      <c r="D17" s="16">
        <v>0.8224234370818845</v>
      </c>
      <c r="E17" s="15">
        <v>2.1321899999999943</v>
      </c>
      <c r="F17" s="15">
        <f t="shared" si="1"/>
        <v>-0.15351768</v>
      </c>
      <c r="G17" s="17">
        <v>17.03707508653886</v>
      </c>
      <c r="H17" s="17">
        <v>0.8120491263526891</v>
      </c>
      <c r="I17" s="15">
        <f t="shared" si="2"/>
        <v>0.03968997116</v>
      </c>
      <c r="J17" s="15">
        <f t="shared" si="3"/>
        <v>-0.07675884</v>
      </c>
      <c r="K17" s="17">
        <v>17.11383392653886</v>
      </c>
      <c r="L17" s="17">
        <v>0.8182566163580107</v>
      </c>
      <c r="M17" s="15">
        <f t="shared" si="4"/>
        <v>0.03968997116</v>
      </c>
      <c r="N17" s="15">
        <f t="shared" si="5"/>
        <v>0.07675884</v>
      </c>
      <c r="O17" s="17">
        <v>17.26735160653886</v>
      </c>
      <c r="P17" s="17">
        <v>0.8228955676253722</v>
      </c>
      <c r="Q17" s="15">
        <f t="shared" si="6"/>
        <v>0.9603100288</v>
      </c>
      <c r="R17" s="15">
        <f t="shared" si="7"/>
        <v>0.15351768</v>
      </c>
      <c r="S17" s="17">
        <v>17.34411044653886</v>
      </c>
      <c r="T17" s="17">
        <v>0.8233663484916417</v>
      </c>
      <c r="U17" s="15">
        <f t="shared" si="8"/>
        <v>0.9603100288</v>
      </c>
      <c r="V17" s="15"/>
      <c r="W17" s="18">
        <v>30.8083</v>
      </c>
      <c r="X17" s="18">
        <f t="shared" si="9"/>
        <v>-1.232332</v>
      </c>
      <c r="Y17" s="17">
        <v>15.95826076653886</v>
      </c>
      <c r="Z17" s="17">
        <v>0.8203970967102352</v>
      </c>
      <c r="AA17" s="18">
        <f t="shared" si="10"/>
        <v>0.4064239429</v>
      </c>
      <c r="AB17" s="18">
        <f t="shared" si="11"/>
        <v>-0.616166</v>
      </c>
      <c r="AC17" s="17">
        <v>16.57442676653886</v>
      </c>
      <c r="AD17" s="17">
        <v>0.8227827797470413</v>
      </c>
      <c r="AE17" s="18">
        <f t="shared" si="12"/>
        <v>0.4064239429</v>
      </c>
      <c r="AF17" s="18">
        <f t="shared" si="13"/>
        <v>0.616166</v>
      </c>
      <c r="AG17" s="17">
        <v>17.80675876653886</v>
      </c>
      <c r="AH17" s="17">
        <v>0.8217151211232403</v>
      </c>
      <c r="AI17" s="18">
        <f t="shared" si="14"/>
        <v>0.5935760571</v>
      </c>
      <c r="AJ17" s="18">
        <f t="shared" si="15"/>
        <v>1.232332</v>
      </c>
      <c r="AK17" s="17">
        <v>18.42292476653886</v>
      </c>
      <c r="AL17" s="17">
        <v>0.8189163445463968</v>
      </c>
      <c r="AM17" s="18">
        <f t="shared" si="16"/>
        <v>0.5935760571</v>
      </c>
      <c r="AN17" s="18"/>
      <c r="AO17" s="18">
        <v>14.8365</v>
      </c>
      <c r="AP17" s="18">
        <f t="shared" si="17"/>
        <v>-3.26403</v>
      </c>
      <c r="AQ17" s="17">
        <v>13.92656276653886</v>
      </c>
      <c r="AR17" s="17">
        <v>0.8326680997060144</v>
      </c>
      <c r="AS17" s="18">
        <f t="shared" si="18"/>
        <v>0.5950488626</v>
      </c>
      <c r="AT17" s="18">
        <f t="shared" si="19"/>
        <v>-1.632015</v>
      </c>
      <c r="AU17" s="17">
        <v>15.55857776653886</v>
      </c>
      <c r="AV17" s="17">
        <v>0.8278108518428696</v>
      </c>
      <c r="AW17" s="18">
        <f t="shared" si="20"/>
        <v>0.5950488626</v>
      </c>
      <c r="AX17" s="18">
        <f t="shared" si="21"/>
        <v>1.632015</v>
      </c>
      <c r="AY17" s="17">
        <v>18.82260776653886</v>
      </c>
      <c r="AZ17" s="17">
        <v>0.8162597250727399</v>
      </c>
      <c r="BA17" s="18">
        <f t="shared" si="22"/>
        <v>0.4049511374</v>
      </c>
      <c r="BB17" s="18">
        <f t="shared" si="23"/>
        <v>3.26403</v>
      </c>
      <c r="BC17" s="17">
        <v>20.45462276653886</v>
      </c>
      <c r="BD17" s="17">
        <v>0.8050206440400776</v>
      </c>
      <c r="BE17" s="18">
        <f t="shared" si="24"/>
        <v>0.4049511374</v>
      </c>
      <c r="BF17" s="18"/>
      <c r="BG17" s="19">
        <v>57.61128</v>
      </c>
      <c r="BH17" s="20">
        <f t="shared" si="25"/>
        <v>-3.4566768</v>
      </c>
      <c r="BI17" s="21">
        <v>13.73391596653886</v>
      </c>
      <c r="BJ17" s="21">
        <v>0.820423584289622</v>
      </c>
      <c r="BK17" s="20">
        <f t="shared" si="26"/>
        <v>0.4781871865</v>
      </c>
      <c r="BL17" s="20">
        <f t="shared" si="27"/>
        <v>-1.7283384</v>
      </c>
      <c r="BM17" s="21">
        <v>15.46225436653886</v>
      </c>
      <c r="BN17" s="21">
        <v>0.8214130389529516</v>
      </c>
      <c r="BO17" s="20">
        <f t="shared" si="28"/>
        <v>0.4781871865</v>
      </c>
      <c r="BP17" s="20">
        <f t="shared" si="29"/>
        <v>1.7283384</v>
      </c>
      <c r="BQ17" s="21">
        <v>18.91893116653886</v>
      </c>
      <c r="BR17" s="21">
        <v>0.8175408634759117</v>
      </c>
      <c r="BS17" s="20">
        <f t="shared" si="30"/>
        <v>0.5218128135</v>
      </c>
      <c r="BT17" s="20">
        <f t="shared" si="31"/>
        <v>3.4566768</v>
      </c>
      <c r="BU17" s="21">
        <v>20.64726956653886</v>
      </c>
      <c r="BV17" s="21">
        <v>0.810431161966215</v>
      </c>
      <c r="BW17" s="20">
        <f t="shared" si="32"/>
        <v>0.5218128135</v>
      </c>
    </row>
    <row r="18" ht="14.25" customHeight="1">
      <c r="A18" s="13" t="s">
        <v>88</v>
      </c>
      <c r="B18" s="14" t="s">
        <v>99</v>
      </c>
      <c r="C18" s="15">
        <v>39.897607248076</v>
      </c>
      <c r="D18" s="16">
        <v>0.5878629631922405</v>
      </c>
      <c r="E18" s="15">
        <v>18.51706</v>
      </c>
      <c r="F18" s="15">
        <f t="shared" si="1"/>
        <v>-1.33322832</v>
      </c>
      <c r="G18" s="17">
        <v>38.564378928076</v>
      </c>
      <c r="H18" s="17">
        <v>0.5915945114792358</v>
      </c>
      <c r="I18" s="15">
        <f t="shared" si="2"/>
        <v>0.4525595598</v>
      </c>
      <c r="J18" s="15">
        <f t="shared" si="3"/>
        <v>-0.66661416</v>
      </c>
      <c r="K18" s="17">
        <v>39.230993088076</v>
      </c>
      <c r="L18" s="17">
        <v>0.5904893694227509</v>
      </c>
      <c r="M18" s="15">
        <f t="shared" si="4"/>
        <v>0.4525595598</v>
      </c>
      <c r="N18" s="15">
        <f t="shared" si="5"/>
        <v>0.66661416</v>
      </c>
      <c r="O18" s="17">
        <v>40.564221408076</v>
      </c>
      <c r="P18" s="17">
        <v>0.5825864358291334</v>
      </c>
      <c r="Q18" s="15">
        <f t="shared" si="6"/>
        <v>0.5474404402</v>
      </c>
      <c r="R18" s="15">
        <f t="shared" si="7"/>
        <v>1.33322832</v>
      </c>
      <c r="S18" s="17">
        <v>41.230835568076</v>
      </c>
      <c r="T18" s="17">
        <v>0.5773249924483548</v>
      </c>
      <c r="U18" s="15">
        <f t="shared" si="8"/>
        <v>0.5474404402</v>
      </c>
      <c r="V18" s="15"/>
      <c r="W18" s="18">
        <v>46.3008</v>
      </c>
      <c r="X18" s="18">
        <f t="shared" si="9"/>
        <v>-1.852032</v>
      </c>
      <c r="Y18" s="17">
        <v>38.045575248076</v>
      </c>
      <c r="Z18" s="17">
        <v>0.5927088296635845</v>
      </c>
      <c r="AA18" s="18">
        <f t="shared" si="10"/>
        <v>0.6290205319</v>
      </c>
      <c r="AB18" s="18">
        <f t="shared" si="11"/>
        <v>-0.926016</v>
      </c>
      <c r="AC18" s="17">
        <v>38.971591248076</v>
      </c>
      <c r="AD18" s="17">
        <v>0.5912754781173197</v>
      </c>
      <c r="AE18" s="18">
        <f t="shared" si="12"/>
        <v>0.6290205319</v>
      </c>
      <c r="AF18" s="18">
        <f t="shared" si="13"/>
        <v>0.926016</v>
      </c>
      <c r="AG18" s="17">
        <v>40.823623248076</v>
      </c>
      <c r="AH18" s="17">
        <v>0.5842063636462576</v>
      </c>
      <c r="AI18" s="18">
        <f t="shared" si="14"/>
        <v>0.3709794681</v>
      </c>
      <c r="AJ18" s="18">
        <f t="shared" si="15"/>
        <v>1.852032</v>
      </c>
      <c r="AK18" s="17">
        <v>41.749639248076</v>
      </c>
      <c r="AL18" s="17">
        <v>0.5790782356314949</v>
      </c>
      <c r="AM18" s="18">
        <f t="shared" si="16"/>
        <v>0.3709794681</v>
      </c>
      <c r="AN18" s="18"/>
      <c r="AO18" s="18">
        <v>8.5142</v>
      </c>
      <c r="AP18" s="18">
        <f t="shared" si="17"/>
        <v>-1.873124</v>
      </c>
      <c r="AQ18" s="17">
        <v>38.024483248076</v>
      </c>
      <c r="AR18" s="17">
        <v>0.5803233342882993</v>
      </c>
      <c r="AS18" s="18">
        <f t="shared" si="18"/>
        <v>0.3386805077</v>
      </c>
      <c r="AT18" s="18">
        <f t="shared" si="19"/>
        <v>-0.936562</v>
      </c>
      <c r="AU18" s="17">
        <v>38.961045248076</v>
      </c>
      <c r="AV18" s="17">
        <v>0.5843306003595206</v>
      </c>
      <c r="AW18" s="18">
        <f t="shared" si="20"/>
        <v>0.3386805077</v>
      </c>
      <c r="AX18" s="18">
        <f t="shared" si="21"/>
        <v>0.936562</v>
      </c>
      <c r="AY18" s="17">
        <v>40.834169248076</v>
      </c>
      <c r="AZ18" s="17">
        <v>0.5907283098222039</v>
      </c>
      <c r="BA18" s="18">
        <f t="shared" si="22"/>
        <v>0.6613194923</v>
      </c>
      <c r="BB18" s="18">
        <f t="shared" si="23"/>
        <v>1.873124</v>
      </c>
      <c r="BC18" s="17">
        <v>41.770731248076</v>
      </c>
      <c r="BD18" s="17">
        <v>0.5897566258582392</v>
      </c>
      <c r="BE18" s="18">
        <f t="shared" si="24"/>
        <v>0.6613194923</v>
      </c>
      <c r="BF18" s="18"/>
      <c r="BG18" s="19">
        <v>50.9004</v>
      </c>
      <c r="BH18" s="20">
        <f t="shared" si="25"/>
        <v>-3.054024</v>
      </c>
      <c r="BI18" s="21">
        <v>36.843583248076</v>
      </c>
      <c r="BJ18" s="21">
        <v>0.5866519286541159</v>
      </c>
      <c r="BK18" s="20">
        <f t="shared" si="26"/>
        <v>0.3655609202</v>
      </c>
      <c r="BL18" s="20">
        <f t="shared" si="27"/>
        <v>-1.527012</v>
      </c>
      <c r="BM18" s="21">
        <v>38.370595248076</v>
      </c>
      <c r="BN18" s="21">
        <v>0.587251104641387</v>
      </c>
      <c r="BO18" s="20">
        <f t="shared" si="28"/>
        <v>0.3655609202</v>
      </c>
      <c r="BP18" s="20">
        <f t="shared" si="29"/>
        <v>1.527012</v>
      </c>
      <c r="BQ18" s="21">
        <v>41.424619248076</v>
      </c>
      <c r="BR18" s="21">
        <v>0.5842610121804076</v>
      </c>
      <c r="BS18" s="20">
        <f t="shared" si="30"/>
        <v>0.6344390798</v>
      </c>
      <c r="BT18" s="20">
        <f t="shared" si="31"/>
        <v>3.054024</v>
      </c>
      <c r="BU18" s="21">
        <v>42.951631248076</v>
      </c>
      <c r="BV18" s="21">
        <v>0.5790669587921821</v>
      </c>
      <c r="BW18" s="20">
        <f t="shared" si="32"/>
        <v>0.6344390798</v>
      </c>
    </row>
    <row r="19" ht="14.25" customHeight="1">
      <c r="A19" s="13" t="s">
        <v>100</v>
      </c>
      <c r="B19" s="14" t="s">
        <v>100</v>
      </c>
      <c r="C19" s="15">
        <v>51.77236702118308</v>
      </c>
      <c r="D19" s="16">
        <v>0.465198256126923</v>
      </c>
      <c r="E19" s="15">
        <v>34.37559</v>
      </c>
      <c r="F19" s="15">
        <f t="shared" si="1"/>
        <v>-2.47504248</v>
      </c>
      <c r="G19" s="17">
        <v>49.29732454118308</v>
      </c>
      <c r="H19" s="17">
        <v>0.4816816580623681</v>
      </c>
      <c r="I19" s="15">
        <f t="shared" si="2"/>
        <v>0.8521663163</v>
      </c>
      <c r="J19" s="15">
        <f t="shared" si="3"/>
        <v>-1.23752124</v>
      </c>
      <c r="K19" s="17">
        <v>50.53484578118308</v>
      </c>
      <c r="L19" s="17">
        <v>0.4740798708580272</v>
      </c>
      <c r="M19" s="15">
        <f t="shared" si="4"/>
        <v>0.8521663163</v>
      </c>
      <c r="N19" s="15">
        <f t="shared" si="5"/>
        <v>1.23752124</v>
      </c>
      <c r="O19" s="17">
        <v>53.00988826118308</v>
      </c>
      <c r="P19" s="17">
        <v>0.4542083566462358</v>
      </c>
      <c r="Q19" s="15">
        <f t="shared" si="6"/>
        <v>0.1478336837</v>
      </c>
      <c r="R19" s="15">
        <f t="shared" si="7"/>
        <v>2.47504248</v>
      </c>
      <c r="S19" s="17">
        <v>54.24740950118308</v>
      </c>
      <c r="T19" s="17">
        <v>0.4432498739361159</v>
      </c>
      <c r="U19" s="15">
        <f t="shared" si="8"/>
        <v>0.1478336837</v>
      </c>
      <c r="V19" s="15"/>
      <c r="W19" s="18">
        <v>39.8388</v>
      </c>
      <c r="X19" s="18">
        <f t="shared" si="9"/>
        <v>-1.593552</v>
      </c>
      <c r="Y19" s="17">
        <v>50.17881502118308</v>
      </c>
      <c r="Z19" s="17">
        <v>0.4676326761135678</v>
      </c>
      <c r="AA19" s="18">
        <f t="shared" si="10"/>
        <v>0.5361743703</v>
      </c>
      <c r="AB19" s="18">
        <f t="shared" si="11"/>
        <v>-0.796776</v>
      </c>
      <c r="AC19" s="17">
        <v>50.97559102118308</v>
      </c>
      <c r="AD19" s="17">
        <v>0.4671966645457777</v>
      </c>
      <c r="AE19" s="18">
        <f t="shared" si="12"/>
        <v>0.5361743703</v>
      </c>
      <c r="AF19" s="18">
        <f t="shared" si="13"/>
        <v>0.796776</v>
      </c>
      <c r="AG19" s="17">
        <v>52.56914302118308</v>
      </c>
      <c r="AH19" s="17">
        <v>0.4630055020141394</v>
      </c>
      <c r="AI19" s="18">
        <f t="shared" si="14"/>
        <v>0.4638256297</v>
      </c>
      <c r="AJ19" s="18">
        <f t="shared" si="15"/>
        <v>1.593552</v>
      </c>
      <c r="AK19" s="17">
        <v>53.36591902118308</v>
      </c>
      <c r="AL19" s="17">
        <v>0.4596432172274439</v>
      </c>
      <c r="AM19" s="18">
        <f t="shared" si="16"/>
        <v>0.4638256297</v>
      </c>
      <c r="AN19" s="18"/>
      <c r="AO19" s="18">
        <v>13.607</v>
      </c>
      <c r="AP19" s="18">
        <f t="shared" si="17"/>
        <v>-2.99354</v>
      </c>
      <c r="AQ19" s="17">
        <v>48.77882702118308</v>
      </c>
      <c r="AR19" s="17">
        <v>0.4677077101009186</v>
      </c>
      <c r="AS19" s="18">
        <f t="shared" si="18"/>
        <v>0.5451928146</v>
      </c>
      <c r="AT19" s="18">
        <f t="shared" si="19"/>
        <v>-1.49677</v>
      </c>
      <c r="AU19" s="17">
        <v>50.27559702118308</v>
      </c>
      <c r="AV19" s="17">
        <v>0.4666135299988469</v>
      </c>
      <c r="AW19" s="18">
        <f t="shared" si="20"/>
        <v>0.5451928146</v>
      </c>
      <c r="AX19" s="18">
        <f t="shared" si="21"/>
        <v>1.49677</v>
      </c>
      <c r="AY19" s="17">
        <v>53.26913702118308</v>
      </c>
      <c r="AZ19" s="17">
        <v>0.463319089771369</v>
      </c>
      <c r="BA19" s="18">
        <f t="shared" si="22"/>
        <v>0.4548071854</v>
      </c>
      <c r="BB19" s="18">
        <f t="shared" si="23"/>
        <v>2.99354</v>
      </c>
      <c r="BC19" s="17">
        <v>54.76590702118308</v>
      </c>
      <c r="BD19" s="17">
        <v>0.458522833521272</v>
      </c>
      <c r="BE19" s="18">
        <f t="shared" si="24"/>
        <v>0.4548071854</v>
      </c>
      <c r="BF19" s="18"/>
      <c r="BG19" s="19">
        <v>67.56977</v>
      </c>
      <c r="BH19" s="20">
        <f t="shared" si="25"/>
        <v>-4.0541862</v>
      </c>
      <c r="BI19" s="21">
        <v>47.71818082118308</v>
      </c>
      <c r="BJ19" s="21">
        <v>0.4766471999808432</v>
      </c>
      <c r="BK19" s="20">
        <f t="shared" si="26"/>
        <v>0.6453169141</v>
      </c>
      <c r="BL19" s="20">
        <f t="shared" si="27"/>
        <v>-2.0270931</v>
      </c>
      <c r="BM19" s="21">
        <v>49.74527392118308</v>
      </c>
      <c r="BN19" s="21">
        <v>0.470982677606852</v>
      </c>
      <c r="BO19" s="20">
        <f t="shared" si="28"/>
        <v>0.6453169141</v>
      </c>
      <c r="BP19" s="20">
        <f t="shared" si="29"/>
        <v>2.0270931</v>
      </c>
      <c r="BQ19" s="21">
        <v>53.79946012118308</v>
      </c>
      <c r="BR19" s="21">
        <v>0.4559911708751699</v>
      </c>
      <c r="BS19" s="20">
        <f t="shared" si="30"/>
        <v>0.3546830859</v>
      </c>
      <c r="BT19" s="20">
        <f t="shared" si="31"/>
        <v>4.0541862</v>
      </c>
      <c r="BU19" s="21">
        <v>55.82655322118308</v>
      </c>
      <c r="BV19" s="21">
        <v>0.4455147816096571</v>
      </c>
      <c r="BW19" s="20">
        <f t="shared" si="32"/>
        <v>0.3546830859</v>
      </c>
    </row>
    <row r="20" ht="14.25" customHeight="1">
      <c r="A20" s="13" t="s">
        <v>81</v>
      </c>
      <c r="B20" s="22" t="s">
        <v>101</v>
      </c>
      <c r="C20" s="15">
        <v>37.37391456582632</v>
      </c>
      <c r="D20" s="16">
        <v>0.6139323767640524</v>
      </c>
      <c r="E20" s="15">
        <v>2.564779999999999</v>
      </c>
      <c r="F20" s="15">
        <f t="shared" si="1"/>
        <v>-0.18466416</v>
      </c>
      <c r="G20" s="17">
        <v>37.18925040582632</v>
      </c>
      <c r="H20" s="17">
        <v>0.6056767872256819</v>
      </c>
      <c r="I20" s="15">
        <f t="shared" si="2"/>
        <v>0.05059046993</v>
      </c>
      <c r="J20" s="15">
        <f t="shared" si="3"/>
        <v>-0.09233208</v>
      </c>
      <c r="K20" s="17">
        <v>37.28158248582632</v>
      </c>
      <c r="L20" s="17">
        <v>0.6105648177557798</v>
      </c>
      <c r="M20" s="15">
        <f t="shared" si="4"/>
        <v>0.05059046993</v>
      </c>
      <c r="N20" s="15">
        <f t="shared" si="5"/>
        <v>0.09233208</v>
      </c>
      <c r="O20" s="17">
        <v>37.46624664582632</v>
      </c>
      <c r="P20" s="17">
        <v>0.6145423007923209</v>
      </c>
      <c r="Q20" s="15">
        <f t="shared" si="6"/>
        <v>0.9494095301</v>
      </c>
      <c r="R20" s="15">
        <f t="shared" si="7"/>
        <v>0.18466416</v>
      </c>
      <c r="S20" s="17">
        <v>37.55857872582632</v>
      </c>
      <c r="T20" s="17">
        <v>0.6151504812338267</v>
      </c>
      <c r="U20" s="15">
        <f t="shared" si="8"/>
        <v>0.9494095301</v>
      </c>
      <c r="V20" s="15"/>
      <c r="W20" s="18">
        <v>5.2733</v>
      </c>
      <c r="X20" s="18">
        <f t="shared" si="9"/>
        <v>-0.210932</v>
      </c>
      <c r="Y20" s="17">
        <v>37.16298256582632</v>
      </c>
      <c r="Z20" s="17">
        <v>0.6018070837087952</v>
      </c>
      <c r="AA20" s="18">
        <f t="shared" si="10"/>
        <v>0.03953648759</v>
      </c>
      <c r="AB20" s="18">
        <f t="shared" si="11"/>
        <v>-0.105466</v>
      </c>
      <c r="AC20" s="17">
        <v>37.26844856582632</v>
      </c>
      <c r="AD20" s="17">
        <v>0.6088799372435211</v>
      </c>
      <c r="AE20" s="18">
        <f t="shared" si="12"/>
        <v>0.03953648759</v>
      </c>
      <c r="AF20" s="18">
        <f t="shared" si="13"/>
        <v>0.105466</v>
      </c>
      <c r="AG20" s="17">
        <v>37.47938056582632</v>
      </c>
      <c r="AH20" s="17">
        <v>0.6187152744842106</v>
      </c>
      <c r="AI20" s="18">
        <f t="shared" si="14"/>
        <v>0.9604635124</v>
      </c>
      <c r="AJ20" s="18">
        <f t="shared" si="15"/>
        <v>0.210932</v>
      </c>
      <c r="AK20" s="17">
        <v>37.58484656582632</v>
      </c>
      <c r="AL20" s="17">
        <v>0.6218993539558944</v>
      </c>
      <c r="AM20" s="18">
        <f t="shared" si="16"/>
        <v>0.9604635124</v>
      </c>
      <c r="AN20" s="18"/>
      <c r="AO20" s="18">
        <v>11.4469</v>
      </c>
      <c r="AP20" s="18">
        <f t="shared" si="17"/>
        <v>-2.518318</v>
      </c>
      <c r="AQ20" s="17">
        <v>34.85559656582632</v>
      </c>
      <c r="AR20" s="17">
        <v>0.6135067771119355</v>
      </c>
      <c r="AS20" s="18">
        <f t="shared" si="18"/>
        <v>0.4576010705</v>
      </c>
      <c r="AT20" s="18">
        <f t="shared" si="19"/>
        <v>-1.259159</v>
      </c>
      <c r="AU20" s="17">
        <v>36.11475556582632</v>
      </c>
      <c r="AV20" s="17">
        <v>0.6139435173809993</v>
      </c>
      <c r="AW20" s="18">
        <f t="shared" si="20"/>
        <v>0.4576010705</v>
      </c>
      <c r="AX20" s="18">
        <f t="shared" si="21"/>
        <v>1.259159</v>
      </c>
      <c r="AY20" s="17">
        <v>38.63307356582632</v>
      </c>
      <c r="AZ20" s="17">
        <v>0.6132808318109778</v>
      </c>
      <c r="BA20" s="18">
        <f t="shared" si="22"/>
        <v>0.5423989295</v>
      </c>
      <c r="BB20" s="18">
        <f t="shared" si="23"/>
        <v>2.518318</v>
      </c>
      <c r="BC20" s="17">
        <v>39.89223256582632</v>
      </c>
      <c r="BD20" s="17">
        <v>0.6087269353235246</v>
      </c>
      <c r="BE20" s="18">
        <f t="shared" si="24"/>
        <v>0.5423989295</v>
      </c>
      <c r="BF20" s="18"/>
      <c r="BG20" s="19">
        <v>60.17351</v>
      </c>
      <c r="BH20" s="20">
        <f t="shared" si="25"/>
        <v>-3.6104106</v>
      </c>
      <c r="BI20" s="21">
        <v>33.76350396582632</v>
      </c>
      <c r="BJ20" s="21">
        <v>0.61780924582914</v>
      </c>
      <c r="BK20" s="20">
        <f t="shared" si="26"/>
        <v>0.5211881637</v>
      </c>
      <c r="BL20" s="20">
        <f t="shared" si="27"/>
        <v>-1.8052053</v>
      </c>
      <c r="BM20" s="21">
        <v>35.56870926582632</v>
      </c>
      <c r="BN20" s="21">
        <v>0.6158911115592524</v>
      </c>
      <c r="BO20" s="20">
        <f t="shared" si="28"/>
        <v>0.5211881637</v>
      </c>
      <c r="BP20" s="20">
        <f t="shared" si="29"/>
        <v>1.8052053</v>
      </c>
      <c r="BQ20" s="21">
        <v>39.17911986582632</v>
      </c>
      <c r="BR20" s="21">
        <v>0.6075364508196325</v>
      </c>
      <c r="BS20" s="20">
        <f t="shared" si="30"/>
        <v>0.4788118363</v>
      </c>
      <c r="BT20" s="20">
        <f t="shared" si="31"/>
        <v>3.6104106</v>
      </c>
      <c r="BU20" s="21">
        <v>40.98432516582632</v>
      </c>
      <c r="BV20" s="21">
        <v>0.5994739182298914</v>
      </c>
      <c r="BW20" s="20">
        <f t="shared" si="32"/>
        <v>0.4788118363</v>
      </c>
    </row>
    <row r="21" ht="14.25" customHeight="1">
      <c r="A21" s="13" t="s">
        <v>81</v>
      </c>
      <c r="B21" s="22" t="s">
        <v>102</v>
      </c>
      <c r="C21" s="15">
        <v>8.279545454545454</v>
      </c>
      <c r="D21" s="16">
        <v>0.9144733841171372</v>
      </c>
      <c r="E21" s="15">
        <v>0.5681799999999981</v>
      </c>
      <c r="F21" s="15">
        <f t="shared" si="1"/>
        <v>-0.04090896</v>
      </c>
      <c r="G21" s="17">
        <v>8.238636494545455</v>
      </c>
      <c r="H21" s="17">
        <v>0.9021512778140834</v>
      </c>
      <c r="I21" s="15">
        <f t="shared" si="2"/>
        <v>0.0002797002621</v>
      </c>
      <c r="J21" s="15">
        <f t="shared" si="3"/>
        <v>-0.02045448</v>
      </c>
      <c r="K21" s="17">
        <v>8.259090974545455</v>
      </c>
      <c r="L21" s="17">
        <v>0.9094446577228477</v>
      </c>
      <c r="M21" s="15">
        <f t="shared" si="4"/>
        <v>0.0002797002621</v>
      </c>
      <c r="N21" s="15">
        <f t="shared" si="5"/>
        <v>0.02045448</v>
      </c>
      <c r="O21" s="17">
        <v>8.299999934545454</v>
      </c>
      <c r="P21" s="17">
        <v>0.9153945390823061</v>
      </c>
      <c r="Q21" s="15">
        <f t="shared" si="6"/>
        <v>0.9997202997</v>
      </c>
      <c r="R21" s="15">
        <f t="shared" si="7"/>
        <v>0.04090896</v>
      </c>
      <c r="S21" s="17">
        <v>8.320454414545454</v>
      </c>
      <c r="T21" s="17">
        <v>0.9163130607463927</v>
      </c>
      <c r="U21" s="15">
        <f t="shared" si="8"/>
        <v>0.9997202997</v>
      </c>
      <c r="V21" s="15"/>
      <c r="W21" s="18">
        <v>2.5216</v>
      </c>
      <c r="X21" s="18">
        <f t="shared" si="9"/>
        <v>-0.100864</v>
      </c>
      <c r="Y21" s="17">
        <v>8.178681454545455</v>
      </c>
      <c r="Z21" s="17">
        <v>0.900593307679224</v>
      </c>
      <c r="AA21" s="18">
        <f t="shared" si="10"/>
        <v>0</v>
      </c>
      <c r="AB21" s="18">
        <f t="shared" si="11"/>
        <v>-0.050432</v>
      </c>
      <c r="AC21" s="17">
        <v>8.229113454545454</v>
      </c>
      <c r="AD21" s="17">
        <v>0.9090437422767763</v>
      </c>
      <c r="AE21" s="18">
        <f t="shared" si="12"/>
        <v>0</v>
      </c>
      <c r="AF21" s="18">
        <f t="shared" si="13"/>
        <v>0.050432</v>
      </c>
      <c r="AG21" s="17">
        <v>8.329977454545455</v>
      </c>
      <c r="AH21" s="17">
        <v>0.9195050940406256</v>
      </c>
      <c r="AI21" s="18">
        <f t="shared" si="14"/>
        <v>1</v>
      </c>
      <c r="AJ21" s="18">
        <f t="shared" si="15"/>
        <v>0.100864</v>
      </c>
      <c r="AK21" s="17">
        <v>8.380409454545454</v>
      </c>
      <c r="AL21" s="17">
        <v>0.9221704004522899</v>
      </c>
      <c r="AM21" s="18">
        <f t="shared" si="16"/>
        <v>1</v>
      </c>
      <c r="AN21" s="18"/>
      <c r="AO21" s="18">
        <v>1.6593</v>
      </c>
      <c r="AP21" s="18">
        <f t="shared" si="17"/>
        <v>-0.365046</v>
      </c>
      <c r="AQ21" s="17">
        <v>7.914499454545454</v>
      </c>
      <c r="AR21" s="17">
        <v>0.8956242667040664</v>
      </c>
      <c r="AS21" s="18">
        <f t="shared" si="18"/>
        <v>0.06071529946</v>
      </c>
      <c r="AT21" s="18">
        <f t="shared" si="19"/>
        <v>-0.182523</v>
      </c>
      <c r="AU21" s="17">
        <v>8.097022454545455</v>
      </c>
      <c r="AV21" s="17">
        <v>0.9054411857063545</v>
      </c>
      <c r="AW21" s="18">
        <f t="shared" si="20"/>
        <v>0.06071529946</v>
      </c>
      <c r="AX21" s="18">
        <f t="shared" si="21"/>
        <v>0.182523</v>
      </c>
      <c r="AY21" s="17">
        <v>8.462068454545454</v>
      </c>
      <c r="AZ21" s="17">
        <v>0.9224142609857239</v>
      </c>
      <c r="BA21" s="18">
        <f t="shared" si="22"/>
        <v>0.9392847005</v>
      </c>
      <c r="BB21" s="18">
        <f t="shared" si="23"/>
        <v>0.365046</v>
      </c>
      <c r="BC21" s="17">
        <v>8.644591454545454</v>
      </c>
      <c r="BD21" s="17">
        <v>0.9242860717458434</v>
      </c>
      <c r="BE21" s="18">
        <f t="shared" si="24"/>
        <v>0.9392847005</v>
      </c>
      <c r="BF21" s="18"/>
      <c r="BG21" s="19">
        <v>66.24579</v>
      </c>
      <c r="BH21" s="20">
        <f t="shared" si="25"/>
        <v>-3.9747474</v>
      </c>
      <c r="BI21" s="21">
        <v>4.304798054545454</v>
      </c>
      <c r="BJ21" s="21">
        <v>0.9158061996520742</v>
      </c>
      <c r="BK21" s="20">
        <f t="shared" si="26"/>
        <v>0.6230970377</v>
      </c>
      <c r="BL21" s="20">
        <f t="shared" si="27"/>
        <v>-1.9873737</v>
      </c>
      <c r="BM21" s="21">
        <v>6.292171754545454</v>
      </c>
      <c r="BN21" s="21">
        <v>0.915146770842362</v>
      </c>
      <c r="BO21" s="20">
        <f t="shared" si="28"/>
        <v>0.6230970377</v>
      </c>
      <c r="BP21" s="20">
        <f t="shared" si="29"/>
        <v>1.9873737</v>
      </c>
      <c r="BQ21" s="21">
        <v>10.26691915454546</v>
      </c>
      <c r="BR21" s="21">
        <v>0.9072221950687241</v>
      </c>
      <c r="BS21" s="20">
        <f t="shared" si="30"/>
        <v>0.3769029623</v>
      </c>
      <c r="BT21" s="20">
        <f t="shared" si="31"/>
        <v>3.9747474</v>
      </c>
      <c r="BU21" s="21">
        <v>12.25429285454545</v>
      </c>
      <c r="BV21" s="21">
        <v>0.8974919080639597</v>
      </c>
      <c r="BW21" s="20">
        <f t="shared" si="32"/>
        <v>0.3769029623</v>
      </c>
    </row>
    <row r="22" ht="14.25" customHeight="1">
      <c r="A22" s="13" t="s">
        <v>81</v>
      </c>
      <c r="B22" s="22" t="s">
        <v>103</v>
      </c>
      <c r="C22" s="15">
        <v>10.900108498266896</v>
      </c>
      <c r="D22" s="16">
        <v>0.8874033124486325</v>
      </c>
      <c r="E22" s="15">
        <v>6.114760000000004</v>
      </c>
      <c r="F22" s="15">
        <f t="shared" si="1"/>
        <v>-0.44026272</v>
      </c>
      <c r="G22" s="17">
        <v>10.4598457782669</v>
      </c>
      <c r="H22" s="17">
        <v>0.8794045446049151</v>
      </c>
      <c r="I22" s="15">
        <f t="shared" si="2"/>
        <v>0.1400436534</v>
      </c>
      <c r="J22" s="15">
        <f t="shared" si="3"/>
        <v>-0.22013136</v>
      </c>
      <c r="K22" s="17">
        <v>10.6799771382669</v>
      </c>
      <c r="L22" s="17">
        <v>0.8845138529740442</v>
      </c>
      <c r="M22" s="15">
        <f t="shared" si="4"/>
        <v>0.1400436534</v>
      </c>
      <c r="N22" s="15">
        <f t="shared" si="5"/>
        <v>0.22013136</v>
      </c>
      <c r="O22" s="17">
        <v>11.1202398582669</v>
      </c>
      <c r="P22" s="17">
        <v>0.8863035318654535</v>
      </c>
      <c r="Q22" s="15">
        <f t="shared" si="6"/>
        <v>0.8599563466</v>
      </c>
      <c r="R22" s="15">
        <f t="shared" si="7"/>
        <v>0.44026272</v>
      </c>
      <c r="S22" s="17">
        <v>11.3403712182669</v>
      </c>
      <c r="T22" s="17">
        <v>0.8852068952195162</v>
      </c>
      <c r="U22" s="15">
        <f t="shared" si="8"/>
        <v>0.8599563466</v>
      </c>
      <c r="V22" s="15"/>
      <c r="W22" s="18">
        <v>12.8536</v>
      </c>
      <c r="X22" s="18">
        <f t="shared" si="9"/>
        <v>-0.514144</v>
      </c>
      <c r="Y22" s="17">
        <v>10.3859644982669</v>
      </c>
      <c r="Z22" s="17">
        <v>0.8778394119294036</v>
      </c>
      <c r="AA22" s="18">
        <f t="shared" si="10"/>
        <v>0.1484504088</v>
      </c>
      <c r="AB22" s="18">
        <f t="shared" si="11"/>
        <v>-0.257072</v>
      </c>
      <c r="AC22" s="17">
        <v>10.64303649826689</v>
      </c>
      <c r="AD22" s="17">
        <v>0.8840923333314864</v>
      </c>
      <c r="AE22" s="18">
        <f t="shared" si="12"/>
        <v>0.1484504088</v>
      </c>
      <c r="AF22" s="18">
        <f t="shared" si="13"/>
        <v>0.257072</v>
      </c>
      <c r="AG22" s="17">
        <v>11.1571804982669</v>
      </c>
      <c r="AH22" s="17">
        <v>0.8903314643054351</v>
      </c>
      <c r="AI22" s="18">
        <f t="shared" si="14"/>
        <v>0.8515495912</v>
      </c>
      <c r="AJ22" s="18">
        <f t="shared" si="15"/>
        <v>0.514144</v>
      </c>
      <c r="AK22" s="17">
        <v>11.4142524982669</v>
      </c>
      <c r="AL22" s="17">
        <v>0.8909773587178146</v>
      </c>
      <c r="AM22" s="18">
        <f t="shared" si="16"/>
        <v>0.8515495912</v>
      </c>
      <c r="AN22" s="18"/>
      <c r="AO22" s="18">
        <v>2.4376</v>
      </c>
      <c r="AP22" s="18">
        <f t="shared" si="17"/>
        <v>-0.536272</v>
      </c>
      <c r="AQ22" s="17">
        <v>10.3638364982669</v>
      </c>
      <c r="AR22" s="17">
        <v>0.8699756891763767</v>
      </c>
      <c r="AS22" s="18">
        <f t="shared" si="18"/>
        <v>0.09227525242</v>
      </c>
      <c r="AT22" s="18">
        <f t="shared" si="19"/>
        <v>-0.268136</v>
      </c>
      <c r="AU22" s="17">
        <v>10.6319724982669</v>
      </c>
      <c r="AV22" s="17">
        <v>0.8790674593191709</v>
      </c>
      <c r="AW22" s="18">
        <f t="shared" si="20"/>
        <v>0.09227525242</v>
      </c>
      <c r="AX22" s="18">
        <f t="shared" si="21"/>
        <v>0.268136</v>
      </c>
      <c r="AY22" s="17">
        <v>11.1682444982669</v>
      </c>
      <c r="AZ22" s="17">
        <v>0.8946866636696714</v>
      </c>
      <c r="BA22" s="18">
        <f t="shared" si="22"/>
        <v>0.9077247476</v>
      </c>
      <c r="BB22" s="18">
        <f t="shared" si="23"/>
        <v>0.536272</v>
      </c>
      <c r="BC22" s="17">
        <v>11.4363804982669</v>
      </c>
      <c r="BD22" s="17">
        <v>0.8960927583186744</v>
      </c>
      <c r="BE22" s="18">
        <f t="shared" si="24"/>
        <v>0.9077247476</v>
      </c>
      <c r="BF22" s="18"/>
      <c r="BG22" s="19">
        <v>63.02458</v>
      </c>
      <c r="BH22" s="20">
        <f t="shared" si="25"/>
        <v>-3.7814748</v>
      </c>
      <c r="BI22" s="21">
        <v>7.118633698266896</v>
      </c>
      <c r="BJ22" s="21">
        <v>0.8873421370108744</v>
      </c>
      <c r="BK22" s="20">
        <f t="shared" si="26"/>
        <v>0.569036638</v>
      </c>
      <c r="BL22" s="20">
        <f t="shared" si="27"/>
        <v>-1.8907374</v>
      </c>
      <c r="BM22" s="21">
        <v>9.009371098266897</v>
      </c>
      <c r="BN22" s="21">
        <v>0.8873724043997567</v>
      </c>
      <c r="BO22" s="20">
        <f t="shared" si="28"/>
        <v>0.569036638</v>
      </c>
      <c r="BP22" s="20">
        <f t="shared" si="29"/>
        <v>1.8907374</v>
      </c>
      <c r="BQ22" s="21">
        <v>12.79084589826689</v>
      </c>
      <c r="BR22" s="21">
        <v>0.8810607529780423</v>
      </c>
      <c r="BS22" s="20">
        <f t="shared" si="30"/>
        <v>0.430963362</v>
      </c>
      <c r="BT22" s="20">
        <f t="shared" si="31"/>
        <v>3.7814748</v>
      </c>
      <c r="BU22" s="21">
        <v>14.6815832982669</v>
      </c>
      <c r="BV22" s="21">
        <v>0.8723135089955648</v>
      </c>
      <c r="BW22" s="20">
        <f t="shared" si="32"/>
        <v>0.430963362</v>
      </c>
    </row>
    <row r="23" ht="14.25" customHeight="1">
      <c r="A23" s="13" t="s">
        <v>104</v>
      </c>
      <c r="B23" s="14" t="s">
        <v>105</v>
      </c>
      <c r="C23" s="15">
        <v>1.5612857142857146</v>
      </c>
      <c r="D23" s="16">
        <v>0.9838721238620887</v>
      </c>
      <c r="E23" s="15">
        <v>11.41359</v>
      </c>
      <c r="F23" s="15">
        <f t="shared" si="1"/>
        <v>-0.82177848</v>
      </c>
      <c r="G23" s="17">
        <v>0.7395072342857147</v>
      </c>
      <c r="H23" s="17">
        <v>0.9789475949528283</v>
      </c>
      <c r="I23" s="15">
        <f t="shared" si="2"/>
        <v>0.2735647471</v>
      </c>
      <c r="J23" s="15">
        <f t="shared" si="3"/>
        <v>-0.41088924</v>
      </c>
      <c r="K23" s="17">
        <v>1.150396474285715</v>
      </c>
      <c r="L23" s="17">
        <v>0.9826515177812466</v>
      </c>
      <c r="M23" s="15">
        <f t="shared" si="4"/>
        <v>0.2735647471</v>
      </c>
      <c r="N23" s="15">
        <f t="shared" si="5"/>
        <v>0.41088924</v>
      </c>
      <c r="O23" s="17">
        <v>1.972174954285715</v>
      </c>
      <c r="P23" s="17">
        <v>0.9806665752021301</v>
      </c>
      <c r="Q23" s="15">
        <f t="shared" si="6"/>
        <v>0.7264352529</v>
      </c>
      <c r="R23" s="15">
        <f t="shared" si="7"/>
        <v>0.82177848</v>
      </c>
      <c r="S23" s="17">
        <v>2.383064194285715</v>
      </c>
      <c r="T23" s="17">
        <v>0.9774701902280607</v>
      </c>
      <c r="U23" s="15">
        <f t="shared" si="8"/>
        <v>0.7264352529</v>
      </c>
      <c r="V23" s="15"/>
      <c r="W23" s="18">
        <v>27.6007</v>
      </c>
      <c r="X23" s="18">
        <f t="shared" si="9"/>
        <v>-1.104028</v>
      </c>
      <c r="Y23" s="17">
        <v>0.4572577142857144</v>
      </c>
      <c r="Z23" s="17">
        <v>0.9801900188150295</v>
      </c>
      <c r="AA23" s="18">
        <f t="shared" si="10"/>
        <v>0.3603370738</v>
      </c>
      <c r="AB23" s="18">
        <f t="shared" si="11"/>
        <v>-0.552014</v>
      </c>
      <c r="AC23" s="17">
        <v>1.009271714285715</v>
      </c>
      <c r="AD23" s="17">
        <v>0.9836713176048498</v>
      </c>
      <c r="AE23" s="18">
        <f t="shared" si="12"/>
        <v>0.3603370738</v>
      </c>
      <c r="AF23" s="18">
        <f t="shared" si="13"/>
        <v>0.552014</v>
      </c>
      <c r="AG23" s="17">
        <v>2.113299714285715</v>
      </c>
      <c r="AH23" s="17">
        <v>0.9836543793139646</v>
      </c>
      <c r="AI23" s="18">
        <f t="shared" si="14"/>
        <v>0.6396629262</v>
      </c>
      <c r="AJ23" s="18">
        <f t="shared" si="15"/>
        <v>1.104028</v>
      </c>
      <c r="AK23" s="17">
        <v>2.665313714285715</v>
      </c>
      <c r="AL23" s="17">
        <v>0.980931258338916</v>
      </c>
      <c r="AM23" s="18">
        <f t="shared" si="16"/>
        <v>0.6396629262</v>
      </c>
      <c r="AN23" s="18"/>
      <c r="AO23" s="18">
        <v>4.982</v>
      </c>
      <c r="AP23" s="18">
        <f t="shared" si="17"/>
        <v>-1.09604</v>
      </c>
      <c r="AQ23" s="17">
        <v>0.4652457142857145</v>
      </c>
      <c r="AR23" s="17">
        <v>0.973630175515289</v>
      </c>
      <c r="AS23" s="18">
        <f t="shared" si="18"/>
        <v>0.1954503062</v>
      </c>
      <c r="AT23" s="18">
        <f t="shared" si="19"/>
        <v>-0.54802</v>
      </c>
      <c r="AU23" s="17">
        <v>1.013265714285715</v>
      </c>
      <c r="AV23" s="17">
        <v>0.979140887411998</v>
      </c>
      <c r="AW23" s="18">
        <f t="shared" si="20"/>
        <v>0.1954503062</v>
      </c>
      <c r="AX23" s="18">
        <f t="shared" si="21"/>
        <v>0.54802</v>
      </c>
      <c r="AY23" s="17">
        <v>2.109305714285715</v>
      </c>
      <c r="AZ23" s="17">
        <v>0.9875049440235182</v>
      </c>
      <c r="BA23" s="18">
        <f t="shared" si="22"/>
        <v>0.8045496938</v>
      </c>
      <c r="BB23" s="18">
        <f t="shared" si="23"/>
        <v>1.09604</v>
      </c>
      <c r="BC23" s="17">
        <v>2.657325714285715</v>
      </c>
      <c r="BD23" s="17">
        <v>0.9847494007951909</v>
      </c>
      <c r="BE23" s="18">
        <f t="shared" si="24"/>
        <v>0.8045496938</v>
      </c>
      <c r="BF23" s="18"/>
      <c r="BG23" s="19">
        <v>60.45444</v>
      </c>
      <c r="BH23" s="20">
        <f t="shared" si="25"/>
        <v>-3.6272664</v>
      </c>
      <c r="BI23" s="21">
        <v>-2.065980685714285</v>
      </c>
      <c r="BJ23" s="21">
        <v>0.9802514153989857</v>
      </c>
      <c r="BK23" s="20">
        <f t="shared" si="26"/>
        <v>0.5259029101</v>
      </c>
      <c r="BL23" s="20">
        <f t="shared" si="27"/>
        <v>-1.8136332</v>
      </c>
      <c r="BM23" s="21">
        <v>-0.2523474857142853</v>
      </c>
      <c r="BN23" s="21">
        <v>0.9820428106892967</v>
      </c>
      <c r="BO23" s="20">
        <f t="shared" si="28"/>
        <v>0.5259029101</v>
      </c>
      <c r="BP23" s="20">
        <f t="shared" si="29"/>
        <v>1.8136332</v>
      </c>
      <c r="BQ23" s="21">
        <v>3.374918914285715</v>
      </c>
      <c r="BR23" s="21">
        <v>0.9786603481859054</v>
      </c>
      <c r="BS23" s="20">
        <f t="shared" si="30"/>
        <v>0.4740970899</v>
      </c>
      <c r="BT23" s="20">
        <f t="shared" si="31"/>
        <v>3.6272664</v>
      </c>
      <c r="BU23" s="21">
        <v>5.188552114285715</v>
      </c>
      <c r="BV23" s="21">
        <v>0.9707851723835436</v>
      </c>
      <c r="BW23" s="20">
        <f t="shared" si="32"/>
        <v>0.4740970899</v>
      </c>
    </row>
    <row r="24" ht="14.25" customHeight="1">
      <c r="A24" s="13" t="s">
        <v>106</v>
      </c>
      <c r="B24" s="14" t="s">
        <v>107</v>
      </c>
      <c r="C24" s="15">
        <v>1.0508653846153848</v>
      </c>
      <c r="D24" s="16">
        <v>0.989144698753329</v>
      </c>
      <c r="E24" s="15">
        <v>6.4602</v>
      </c>
      <c r="F24" s="15">
        <f t="shared" si="1"/>
        <v>-0.4651344</v>
      </c>
      <c r="G24" s="17">
        <v>0.5857309846153849</v>
      </c>
      <c r="H24" s="17">
        <v>0.9805223710672596</v>
      </c>
      <c r="I24" s="15">
        <f t="shared" si="2"/>
        <v>0.1487481271</v>
      </c>
      <c r="J24" s="15">
        <f t="shared" si="3"/>
        <v>-0.2325672</v>
      </c>
      <c r="K24" s="17">
        <v>0.8182981846153848</v>
      </c>
      <c r="L24" s="17">
        <v>0.9860715371697069</v>
      </c>
      <c r="M24" s="15">
        <f t="shared" si="4"/>
        <v>0.1487481271</v>
      </c>
      <c r="N24" s="15">
        <f t="shared" si="5"/>
        <v>0.2325672</v>
      </c>
      <c r="O24" s="17">
        <v>1.283432584615385</v>
      </c>
      <c r="P24" s="17">
        <v>0.987771009501533</v>
      </c>
      <c r="Q24" s="15">
        <f t="shared" si="6"/>
        <v>0.8512518729</v>
      </c>
      <c r="R24" s="15">
        <f t="shared" si="7"/>
        <v>0.4651344</v>
      </c>
      <c r="S24" s="17">
        <v>1.515999784615385</v>
      </c>
      <c r="T24" s="17">
        <v>0.9864012472083166</v>
      </c>
      <c r="U24" s="15">
        <f t="shared" si="8"/>
        <v>0.8512518729</v>
      </c>
      <c r="V24" s="15"/>
      <c r="W24" s="18">
        <v>19.9593</v>
      </c>
      <c r="X24" s="18">
        <f t="shared" si="9"/>
        <v>-0.798372</v>
      </c>
      <c r="Y24" s="17">
        <v>0.2524933846153847</v>
      </c>
      <c r="Z24" s="17">
        <v>0.9823008428998035</v>
      </c>
      <c r="AA24" s="18">
        <f t="shared" si="10"/>
        <v>0.2505452665</v>
      </c>
      <c r="AB24" s="18">
        <f t="shared" si="11"/>
        <v>-0.399186</v>
      </c>
      <c r="AC24" s="17">
        <v>0.6516793846153848</v>
      </c>
      <c r="AD24" s="17">
        <v>0.9873675549296105</v>
      </c>
      <c r="AE24" s="18">
        <f t="shared" si="12"/>
        <v>0.2505452665</v>
      </c>
      <c r="AF24" s="18">
        <f t="shared" si="13"/>
        <v>0.399186</v>
      </c>
      <c r="AG24" s="17">
        <v>1.450051384615385</v>
      </c>
      <c r="AH24" s="17">
        <v>0.990498373499404</v>
      </c>
      <c r="AI24" s="18">
        <f t="shared" si="14"/>
        <v>0.7494547335</v>
      </c>
      <c r="AJ24" s="18">
        <f t="shared" si="15"/>
        <v>0.798372</v>
      </c>
      <c r="AK24" s="17">
        <v>1.849237384615385</v>
      </c>
      <c r="AL24" s="17">
        <v>0.9893219043423754</v>
      </c>
      <c r="AM24" s="18">
        <f t="shared" si="16"/>
        <v>0.7494547335</v>
      </c>
      <c r="AN24" s="18"/>
      <c r="AO24" s="18">
        <v>2.8156</v>
      </c>
      <c r="AP24" s="18">
        <f t="shared" si="17"/>
        <v>-0.619432</v>
      </c>
      <c r="AQ24" s="17">
        <v>0.4314333846153847</v>
      </c>
      <c r="AR24" s="17">
        <v>0.9739842460835533</v>
      </c>
      <c r="AS24" s="18">
        <f t="shared" si="18"/>
        <v>0.107603098</v>
      </c>
      <c r="AT24" s="18">
        <f t="shared" si="19"/>
        <v>-0.309716</v>
      </c>
      <c r="AU24" s="17">
        <v>0.7411493846153847</v>
      </c>
      <c r="AV24" s="17">
        <v>0.981971997098749</v>
      </c>
      <c r="AW24" s="18">
        <f t="shared" si="20"/>
        <v>0.107603098</v>
      </c>
      <c r="AX24" s="18">
        <f t="shared" si="21"/>
        <v>0.309716</v>
      </c>
      <c r="AY24" s="17">
        <v>1.360581384615385</v>
      </c>
      <c r="AZ24" s="17">
        <v>0.9951764060342753</v>
      </c>
      <c r="BA24" s="18">
        <f t="shared" si="22"/>
        <v>0.892396902</v>
      </c>
      <c r="BB24" s="18">
        <f t="shared" si="23"/>
        <v>0.619432</v>
      </c>
      <c r="BC24" s="17">
        <v>1.670297384615385</v>
      </c>
      <c r="BD24" s="17">
        <v>0.9947170590330057</v>
      </c>
      <c r="BE24" s="18">
        <f t="shared" si="24"/>
        <v>0.892396902</v>
      </c>
      <c r="BF24" s="18"/>
      <c r="BG24" s="19">
        <v>69.89091</v>
      </c>
      <c r="BH24" s="20">
        <f t="shared" si="25"/>
        <v>-4.1934546</v>
      </c>
      <c r="BI24" s="21">
        <v>-3.142589215384615</v>
      </c>
      <c r="BJ24" s="21">
        <v>0.9911421199420761</v>
      </c>
      <c r="BK24" s="20">
        <f t="shared" si="26"/>
        <v>0.6842717653</v>
      </c>
      <c r="BL24" s="20">
        <f t="shared" si="27"/>
        <v>-2.0967273</v>
      </c>
      <c r="BM24" s="21">
        <v>-1.045861915384615</v>
      </c>
      <c r="BN24" s="21">
        <v>0.9901538683480159</v>
      </c>
      <c r="BO24" s="20">
        <f t="shared" si="28"/>
        <v>0.6842717653</v>
      </c>
      <c r="BP24" s="20">
        <f t="shared" si="29"/>
        <v>2.0967273</v>
      </c>
      <c r="BQ24" s="21">
        <v>3.147592684615385</v>
      </c>
      <c r="BR24" s="21">
        <v>0.9810166693461798</v>
      </c>
      <c r="BS24" s="20">
        <f t="shared" si="30"/>
        <v>0.3157282347</v>
      </c>
      <c r="BT24" s="20">
        <f t="shared" si="31"/>
        <v>4.1934546</v>
      </c>
      <c r="BU24" s="21">
        <v>5.244319984615385</v>
      </c>
      <c r="BV24" s="21">
        <v>0.9702066896156543</v>
      </c>
      <c r="BW24" s="20">
        <f t="shared" si="32"/>
        <v>0.3157282347</v>
      </c>
    </row>
    <row r="25" ht="14.25" customHeight="1">
      <c r="A25" s="13" t="s">
        <v>90</v>
      </c>
      <c r="B25" s="14" t="s">
        <v>108</v>
      </c>
      <c r="C25" s="15">
        <v>25.22677859254299</v>
      </c>
      <c r="D25" s="16">
        <v>0.7394106941629323</v>
      </c>
      <c r="E25" s="15">
        <v>21.229200000000006</v>
      </c>
      <c r="F25" s="15">
        <f t="shared" si="1"/>
        <v>-1.5285024</v>
      </c>
      <c r="G25" s="17">
        <v>23.69827619254299</v>
      </c>
      <c r="H25" s="17">
        <v>0.7438337782892084</v>
      </c>
      <c r="I25" s="15">
        <f t="shared" si="2"/>
        <v>0.5209006651</v>
      </c>
      <c r="J25" s="15">
        <f t="shared" si="3"/>
        <v>-0.7642512</v>
      </c>
      <c r="K25" s="17">
        <v>24.46252739254299</v>
      </c>
      <c r="L25" s="17">
        <v>0.7425781954949146</v>
      </c>
      <c r="M25" s="15">
        <f t="shared" si="4"/>
        <v>0.5209006651</v>
      </c>
      <c r="N25" s="15">
        <f t="shared" si="5"/>
        <v>0.7642512</v>
      </c>
      <c r="O25" s="17">
        <v>25.99102979254299</v>
      </c>
      <c r="P25" s="17">
        <v>0.7329101082564866</v>
      </c>
      <c r="Q25" s="15">
        <f t="shared" si="6"/>
        <v>0.4790993349</v>
      </c>
      <c r="R25" s="15">
        <f t="shared" si="7"/>
        <v>1.5285024</v>
      </c>
      <c r="S25" s="17">
        <v>26.75528099254299</v>
      </c>
      <c r="T25" s="17">
        <v>0.7264281055423927</v>
      </c>
      <c r="U25" s="15">
        <f t="shared" si="8"/>
        <v>0.4790993349</v>
      </c>
      <c r="V25" s="15"/>
      <c r="W25" s="18">
        <v>49.959</v>
      </c>
      <c r="X25" s="18">
        <f t="shared" si="9"/>
        <v>-1.99836</v>
      </c>
      <c r="Y25" s="17">
        <v>23.22841859254299</v>
      </c>
      <c r="Z25" s="17">
        <v>0.7454522844768503</v>
      </c>
      <c r="AA25" s="18">
        <f t="shared" si="10"/>
        <v>0.6815816319</v>
      </c>
      <c r="AB25" s="18">
        <f t="shared" si="11"/>
        <v>-0.99918</v>
      </c>
      <c r="AC25" s="17">
        <v>24.22759859254299</v>
      </c>
      <c r="AD25" s="17">
        <v>0.7436761071230419</v>
      </c>
      <c r="AE25" s="18">
        <f t="shared" si="12"/>
        <v>0.6815816319</v>
      </c>
      <c r="AF25" s="18">
        <f t="shared" si="13"/>
        <v>0.99918</v>
      </c>
      <c r="AG25" s="17">
        <v>26.22595859254299</v>
      </c>
      <c r="AH25" s="17">
        <v>0.7348382273904442</v>
      </c>
      <c r="AI25" s="18">
        <f t="shared" si="14"/>
        <v>0.3184183681</v>
      </c>
      <c r="AJ25" s="18">
        <f t="shared" si="15"/>
        <v>1.99836</v>
      </c>
      <c r="AK25" s="17">
        <v>27.22513859254299</v>
      </c>
      <c r="AL25" s="17">
        <v>0.7284146873171135</v>
      </c>
      <c r="AM25" s="18">
        <f t="shared" si="16"/>
        <v>0.3184183681</v>
      </c>
      <c r="AN25" s="18"/>
      <c r="AO25" s="18">
        <v>8.2934</v>
      </c>
      <c r="AP25" s="18">
        <f t="shared" si="17"/>
        <v>-1.824548</v>
      </c>
      <c r="AQ25" s="17">
        <v>23.40223059254299</v>
      </c>
      <c r="AR25" s="17">
        <v>0.7334423106359079</v>
      </c>
      <c r="AS25" s="18">
        <f t="shared" si="18"/>
        <v>0.3297270995</v>
      </c>
      <c r="AT25" s="18">
        <f t="shared" si="19"/>
        <v>-0.912274</v>
      </c>
      <c r="AU25" s="17">
        <v>24.31450459254299</v>
      </c>
      <c r="AV25" s="17">
        <v>0.7367138225553725</v>
      </c>
      <c r="AW25" s="18">
        <f t="shared" si="20"/>
        <v>0.3297270995</v>
      </c>
      <c r="AX25" s="18">
        <f t="shared" si="21"/>
        <v>0.912274</v>
      </c>
      <c r="AY25" s="17">
        <v>26.13905259254299</v>
      </c>
      <c r="AZ25" s="17">
        <v>0.7412951135164343</v>
      </c>
      <c r="BA25" s="18">
        <f t="shared" si="22"/>
        <v>0.6702729005</v>
      </c>
      <c r="BB25" s="18">
        <f t="shared" si="23"/>
        <v>1.824548</v>
      </c>
      <c r="BC25" s="17">
        <v>27.05132659254299</v>
      </c>
      <c r="BD25" s="17">
        <v>0.7384028102280986</v>
      </c>
      <c r="BE25" s="18">
        <f t="shared" si="24"/>
        <v>0.6702729005</v>
      </c>
      <c r="BF25" s="18"/>
      <c r="BG25" s="19">
        <v>59.63053</v>
      </c>
      <c r="BH25" s="20">
        <f t="shared" si="25"/>
        <v>-3.5778318</v>
      </c>
      <c r="BI25" s="21">
        <v>21.64894679254299</v>
      </c>
      <c r="BJ25" s="21">
        <v>0.7403570979114599</v>
      </c>
      <c r="BK25" s="20">
        <f t="shared" si="26"/>
        <v>0.5120755272</v>
      </c>
      <c r="BL25" s="20">
        <f t="shared" si="27"/>
        <v>-1.7889159</v>
      </c>
      <c r="BM25" s="21">
        <v>23.43786269254299</v>
      </c>
      <c r="BN25" s="21">
        <v>0.7398888516455365</v>
      </c>
      <c r="BO25" s="20">
        <f t="shared" si="28"/>
        <v>0.5120755272</v>
      </c>
      <c r="BP25" s="20">
        <f t="shared" si="29"/>
        <v>1.7889159</v>
      </c>
      <c r="BQ25" s="21">
        <v>27.01569449254299</v>
      </c>
      <c r="BR25" s="21">
        <v>0.7336148916139518</v>
      </c>
      <c r="BS25" s="20">
        <f t="shared" si="30"/>
        <v>0.4879244728</v>
      </c>
      <c r="BT25" s="20">
        <f t="shared" si="31"/>
        <v>3.5778318</v>
      </c>
      <c r="BU25" s="21">
        <v>28.80461039254299</v>
      </c>
      <c r="BV25" s="21">
        <v>0.7258146781064813</v>
      </c>
      <c r="BW25" s="20">
        <f t="shared" si="32"/>
        <v>0.4879244728</v>
      </c>
    </row>
    <row r="26" ht="14.25" customHeight="1">
      <c r="A26" s="13" t="s">
        <v>92</v>
      </c>
      <c r="B26" s="22" t="s">
        <v>109</v>
      </c>
      <c r="C26" s="15">
        <v>12.200588084795317</v>
      </c>
      <c r="D26" s="16">
        <v>0.8739695293175237</v>
      </c>
      <c r="E26" s="15">
        <v>30.53474</v>
      </c>
      <c r="F26" s="15">
        <f t="shared" si="1"/>
        <v>-2.19850128</v>
      </c>
      <c r="G26" s="17">
        <v>10.00208680479532</v>
      </c>
      <c r="H26" s="17">
        <v>0.8840923159554003</v>
      </c>
      <c r="I26" s="15">
        <f t="shared" si="2"/>
        <v>0.7553837261</v>
      </c>
      <c r="J26" s="15">
        <f t="shared" si="3"/>
        <v>-1.09925064</v>
      </c>
      <c r="K26" s="17">
        <v>11.10133744479532</v>
      </c>
      <c r="L26" s="17">
        <v>0.8801745941983206</v>
      </c>
      <c r="M26" s="15">
        <f t="shared" si="4"/>
        <v>0.7553837261</v>
      </c>
      <c r="N26" s="15">
        <f t="shared" si="5"/>
        <v>1.09925064</v>
      </c>
      <c r="O26" s="17">
        <v>13.29983872479532</v>
      </c>
      <c r="P26" s="17">
        <v>0.863820789945981</v>
      </c>
      <c r="Q26" s="15">
        <f t="shared" si="6"/>
        <v>0.2446162739</v>
      </c>
      <c r="R26" s="15">
        <f t="shared" si="7"/>
        <v>2.19850128</v>
      </c>
      <c r="S26" s="17">
        <v>14.39908936479532</v>
      </c>
      <c r="T26" s="17">
        <v>0.8537010627248175</v>
      </c>
      <c r="U26" s="15">
        <f t="shared" si="8"/>
        <v>0.2446162739</v>
      </c>
      <c r="V26" s="15"/>
      <c r="W26" s="18">
        <v>51.1845</v>
      </c>
      <c r="X26" s="18">
        <f t="shared" si="9"/>
        <v>-2.04738</v>
      </c>
      <c r="Y26" s="17">
        <v>10.15320808479532</v>
      </c>
      <c r="Z26" s="17">
        <v>0.8802387939127425</v>
      </c>
      <c r="AA26" s="18">
        <f t="shared" si="10"/>
        <v>0.6991896435</v>
      </c>
      <c r="AB26" s="18">
        <f t="shared" si="11"/>
        <v>-1.02369</v>
      </c>
      <c r="AC26" s="17">
        <v>11.17689808479532</v>
      </c>
      <c r="AD26" s="17">
        <v>0.8785740966170649</v>
      </c>
      <c r="AE26" s="18">
        <f t="shared" si="12"/>
        <v>0.6991896435</v>
      </c>
      <c r="AF26" s="18">
        <f t="shared" si="13"/>
        <v>1.02369</v>
      </c>
      <c r="AG26" s="17">
        <v>13.22427808479532</v>
      </c>
      <c r="AH26" s="17">
        <v>0.8690012879143871</v>
      </c>
      <c r="AI26" s="18">
        <f t="shared" si="14"/>
        <v>0.3008103565</v>
      </c>
      <c r="AJ26" s="18">
        <f t="shared" si="15"/>
        <v>2.04738</v>
      </c>
      <c r="AK26" s="17">
        <v>14.24796808479532</v>
      </c>
      <c r="AL26" s="17">
        <v>0.8618419659897224</v>
      </c>
      <c r="AM26" s="18">
        <f t="shared" si="16"/>
        <v>0.3008103565</v>
      </c>
      <c r="AN26" s="18"/>
      <c r="AO26" s="18">
        <v>16.6734</v>
      </c>
      <c r="AP26" s="18">
        <f t="shared" si="17"/>
        <v>-3.668148</v>
      </c>
      <c r="AQ26" s="17">
        <v>8.532440084795317</v>
      </c>
      <c r="AR26" s="17">
        <v>0.8891534144368781</v>
      </c>
      <c r="AS26" s="18">
        <f t="shared" si="18"/>
        <v>0.6695348932</v>
      </c>
      <c r="AT26" s="18">
        <f t="shared" si="19"/>
        <v>-1.834074</v>
      </c>
      <c r="AU26" s="17">
        <v>10.36651408479532</v>
      </c>
      <c r="AV26" s="17">
        <v>0.881829299767039</v>
      </c>
      <c r="AW26" s="18">
        <f t="shared" si="20"/>
        <v>0.6695348932</v>
      </c>
      <c r="AX26" s="18">
        <f t="shared" si="21"/>
        <v>1.834074</v>
      </c>
      <c r="AY26" s="17">
        <v>14.03466208479532</v>
      </c>
      <c r="AZ26" s="17">
        <v>0.8653172245441908</v>
      </c>
      <c r="BA26" s="18">
        <f t="shared" si="22"/>
        <v>0.3304651068</v>
      </c>
      <c r="BB26" s="18">
        <f t="shared" si="23"/>
        <v>3.668148</v>
      </c>
      <c r="BC26" s="17">
        <v>15.86873608479532</v>
      </c>
      <c r="BD26" s="17">
        <v>0.8513319299342046</v>
      </c>
      <c r="BE26" s="18">
        <f t="shared" si="24"/>
        <v>0.3304651068</v>
      </c>
      <c r="BF26" s="18"/>
      <c r="BG26" s="19">
        <v>59.3285</v>
      </c>
      <c r="BH26" s="20">
        <f t="shared" si="25"/>
        <v>-3.55971</v>
      </c>
      <c r="BI26" s="21">
        <v>8.640878084795318</v>
      </c>
      <c r="BJ26" s="21">
        <v>0.8719434907999483</v>
      </c>
      <c r="BK26" s="20">
        <f t="shared" si="26"/>
        <v>0.5070066672</v>
      </c>
      <c r="BL26" s="20">
        <f t="shared" si="27"/>
        <v>-1.779855</v>
      </c>
      <c r="BM26" s="21">
        <v>10.42073308479532</v>
      </c>
      <c r="BN26" s="21">
        <v>0.8729459012108828</v>
      </c>
      <c r="BO26" s="20">
        <f t="shared" si="28"/>
        <v>0.5070066672</v>
      </c>
      <c r="BP26" s="20">
        <f t="shared" si="29"/>
        <v>1.779855</v>
      </c>
      <c r="BQ26" s="21">
        <v>13.98044308479532</v>
      </c>
      <c r="BR26" s="21">
        <v>0.8687301344353212</v>
      </c>
      <c r="BS26" s="20">
        <f t="shared" si="30"/>
        <v>0.4929933328</v>
      </c>
      <c r="BT26" s="20">
        <f t="shared" si="31"/>
        <v>3.55971</v>
      </c>
      <c r="BU26" s="21">
        <v>15.76029808479532</v>
      </c>
      <c r="BV26" s="21">
        <v>0.8611239492762304</v>
      </c>
      <c r="BW26" s="20">
        <f t="shared" si="32"/>
        <v>0.4929933328</v>
      </c>
    </row>
    <row r="27" ht="14.25" customHeight="1">
      <c r="A27" s="13" t="s">
        <v>88</v>
      </c>
      <c r="B27" s="14" t="s">
        <v>88</v>
      </c>
      <c r="C27" s="15">
        <v>34.19187963258219</v>
      </c>
      <c r="D27" s="16">
        <v>0.6468023792243942</v>
      </c>
      <c r="E27" s="15">
        <v>15.203410000000005</v>
      </c>
      <c r="F27" s="15">
        <f t="shared" si="1"/>
        <v>-1.09464552</v>
      </c>
      <c r="G27" s="17">
        <v>33.09723411258219</v>
      </c>
      <c r="H27" s="17">
        <v>0.6475818898164861</v>
      </c>
      <c r="I27" s="15">
        <f t="shared" si="2"/>
        <v>0.3690614721</v>
      </c>
      <c r="J27" s="15">
        <f t="shared" si="3"/>
        <v>-0.54732276</v>
      </c>
      <c r="K27" s="17">
        <v>33.64455687258219</v>
      </c>
      <c r="L27" s="17">
        <v>0.6480196872944618</v>
      </c>
      <c r="M27" s="15">
        <f t="shared" si="4"/>
        <v>0.3690614721</v>
      </c>
      <c r="N27" s="15">
        <f t="shared" si="5"/>
        <v>0.54732276</v>
      </c>
      <c r="O27" s="17">
        <v>34.73920239258219</v>
      </c>
      <c r="P27" s="17">
        <v>0.6426719869883514</v>
      </c>
      <c r="Q27" s="15">
        <f t="shared" si="6"/>
        <v>0.6309385279</v>
      </c>
      <c r="R27" s="15">
        <f t="shared" si="7"/>
        <v>1.09464552</v>
      </c>
      <c r="S27" s="17">
        <v>35.28652515258219</v>
      </c>
      <c r="T27" s="17">
        <v>0.6385534022838933</v>
      </c>
      <c r="U27" s="15">
        <f t="shared" si="8"/>
        <v>0.6309385279</v>
      </c>
      <c r="V27" s="15"/>
      <c r="W27" s="18">
        <v>27.2019</v>
      </c>
      <c r="X27" s="18">
        <f t="shared" si="9"/>
        <v>-1.088076</v>
      </c>
      <c r="Y27" s="17">
        <v>33.10380363258219</v>
      </c>
      <c r="Z27" s="17">
        <v>0.6436513476511224</v>
      </c>
      <c r="AA27" s="18">
        <f t="shared" si="10"/>
        <v>0.3546071064</v>
      </c>
      <c r="AB27" s="18">
        <f t="shared" si="11"/>
        <v>-0.544038</v>
      </c>
      <c r="AC27" s="17">
        <v>33.64784163258219</v>
      </c>
      <c r="AD27" s="17">
        <v>0.6463041809270538</v>
      </c>
      <c r="AE27" s="18">
        <f t="shared" si="12"/>
        <v>0.3546071064</v>
      </c>
      <c r="AF27" s="18">
        <f t="shared" si="13"/>
        <v>0.544038</v>
      </c>
      <c r="AG27" s="17">
        <v>34.73591763258219</v>
      </c>
      <c r="AH27" s="17">
        <v>0.6470247982675933</v>
      </c>
      <c r="AI27" s="18">
        <f t="shared" si="14"/>
        <v>0.6453928936</v>
      </c>
      <c r="AJ27" s="18">
        <f t="shared" si="15"/>
        <v>1.088076</v>
      </c>
      <c r="AK27" s="17">
        <v>35.27995563258219</v>
      </c>
      <c r="AL27" s="17">
        <v>0.6455975341313284</v>
      </c>
      <c r="AM27" s="18">
        <f t="shared" si="16"/>
        <v>0.6453928936</v>
      </c>
      <c r="AN27" s="18"/>
      <c r="AO27" s="18">
        <v>4.0623</v>
      </c>
      <c r="AP27" s="18">
        <f t="shared" si="17"/>
        <v>-0.893706</v>
      </c>
      <c r="AQ27" s="17">
        <v>33.29817363258219</v>
      </c>
      <c r="AR27" s="17">
        <v>0.6298155505202785</v>
      </c>
      <c r="AS27" s="18">
        <f t="shared" si="18"/>
        <v>0.1581566035</v>
      </c>
      <c r="AT27" s="18">
        <f t="shared" si="19"/>
        <v>-0.446853</v>
      </c>
      <c r="AU27" s="17">
        <v>33.7450266325822</v>
      </c>
      <c r="AV27" s="17">
        <v>0.6385982764173636</v>
      </c>
      <c r="AW27" s="18">
        <f t="shared" si="20"/>
        <v>0.1581566035</v>
      </c>
      <c r="AX27" s="18">
        <f t="shared" si="21"/>
        <v>0.446853</v>
      </c>
      <c r="AY27" s="17">
        <v>34.63873263258219</v>
      </c>
      <c r="AZ27" s="17">
        <v>0.6542070225504812</v>
      </c>
      <c r="BA27" s="18">
        <f t="shared" si="22"/>
        <v>0.8418433965</v>
      </c>
      <c r="BB27" s="18">
        <f t="shared" si="23"/>
        <v>0.893706</v>
      </c>
      <c r="BC27" s="17">
        <v>35.08558563258219</v>
      </c>
      <c r="BD27" s="17">
        <v>0.6572676027595034</v>
      </c>
      <c r="BE27" s="18">
        <f t="shared" si="24"/>
        <v>0.8418433965</v>
      </c>
      <c r="BF27" s="18"/>
      <c r="BG27" s="19">
        <v>63.14323</v>
      </c>
      <c r="BH27" s="20">
        <f t="shared" si="25"/>
        <v>-3.7885938</v>
      </c>
      <c r="BI27" s="21">
        <v>30.40328583258219</v>
      </c>
      <c r="BJ27" s="21">
        <v>0.6518003780568421</v>
      </c>
      <c r="BK27" s="20">
        <f t="shared" si="26"/>
        <v>0.5710278979</v>
      </c>
      <c r="BL27" s="20">
        <f t="shared" si="27"/>
        <v>-1.8942969</v>
      </c>
      <c r="BM27" s="21">
        <v>32.29758273258219</v>
      </c>
      <c r="BN27" s="21">
        <v>0.6493275494210471</v>
      </c>
      <c r="BO27" s="20">
        <f t="shared" si="28"/>
        <v>0.5710278979</v>
      </c>
      <c r="BP27" s="20">
        <f t="shared" si="29"/>
        <v>1.8942969</v>
      </c>
      <c r="BQ27" s="21">
        <v>36.08617653258219</v>
      </c>
      <c r="BR27" s="21">
        <v>0.6395959620965403</v>
      </c>
      <c r="BS27" s="20">
        <f t="shared" si="30"/>
        <v>0.4289721021</v>
      </c>
      <c r="BT27" s="20">
        <f t="shared" si="31"/>
        <v>3.7885938</v>
      </c>
      <c r="BU27" s="21">
        <v>37.98047343258219</v>
      </c>
      <c r="BV27" s="21">
        <v>0.6306330149410181</v>
      </c>
      <c r="BW27" s="20">
        <f t="shared" si="32"/>
        <v>0.4289721021</v>
      </c>
    </row>
    <row r="28" ht="14.25" customHeight="1">
      <c r="A28" s="13" t="s">
        <v>106</v>
      </c>
      <c r="B28" s="14" t="s">
        <v>110</v>
      </c>
      <c r="C28" s="15">
        <v>6.674279583333372</v>
      </c>
      <c r="D28" s="16">
        <v>0.9310555694932259</v>
      </c>
      <c r="E28" s="15">
        <v>10.413470000000004</v>
      </c>
      <c r="F28" s="15">
        <f t="shared" si="1"/>
        <v>-0.74976984</v>
      </c>
      <c r="G28" s="17">
        <v>5.924509743333372</v>
      </c>
      <c r="H28" s="17">
        <v>0.9258495507358627</v>
      </c>
      <c r="I28" s="15">
        <f t="shared" si="2"/>
        <v>0.2483635015</v>
      </c>
      <c r="J28" s="15">
        <f t="shared" si="3"/>
        <v>-0.37488492</v>
      </c>
      <c r="K28" s="17">
        <v>6.299394663333372</v>
      </c>
      <c r="L28" s="17">
        <v>0.929626030492014</v>
      </c>
      <c r="M28" s="15">
        <f t="shared" si="4"/>
        <v>0.2483635015</v>
      </c>
      <c r="N28" s="15">
        <f t="shared" si="5"/>
        <v>0.37488492</v>
      </c>
      <c r="O28" s="17">
        <v>7.049164503333373</v>
      </c>
      <c r="P28" s="17">
        <v>0.9282970096311485</v>
      </c>
      <c r="Q28" s="15">
        <f t="shared" si="6"/>
        <v>0.7516364985</v>
      </c>
      <c r="R28" s="15">
        <f t="shared" si="7"/>
        <v>0.74976984</v>
      </c>
      <c r="S28" s="17">
        <v>7.424049423333372</v>
      </c>
      <c r="T28" s="17">
        <v>0.9255463356503238</v>
      </c>
      <c r="U28" s="15">
        <f t="shared" si="8"/>
        <v>0.7516364985</v>
      </c>
      <c r="V28" s="15"/>
      <c r="W28" s="18">
        <v>24.4369</v>
      </c>
      <c r="X28" s="18">
        <f t="shared" si="9"/>
        <v>-0.977476</v>
      </c>
      <c r="Y28" s="17">
        <v>5.696803583333372</v>
      </c>
      <c r="Z28" s="17">
        <v>0.9261778789493108</v>
      </c>
      <c r="AA28" s="18">
        <f t="shared" si="10"/>
        <v>0.3148795241</v>
      </c>
      <c r="AB28" s="18">
        <f t="shared" si="11"/>
        <v>-0.488738</v>
      </c>
      <c r="AC28" s="17">
        <v>6.185541583333372</v>
      </c>
      <c r="AD28" s="17">
        <v>0.930167032681716</v>
      </c>
      <c r="AE28" s="18">
        <f t="shared" si="12"/>
        <v>0.3148795241</v>
      </c>
      <c r="AF28" s="18">
        <f t="shared" si="13"/>
        <v>0.488738</v>
      </c>
      <c r="AG28" s="17">
        <v>7.163017583333373</v>
      </c>
      <c r="AH28" s="17">
        <v>0.9315468380088107</v>
      </c>
      <c r="AI28" s="18">
        <f t="shared" si="14"/>
        <v>0.6851204759</v>
      </c>
      <c r="AJ28" s="18">
        <f t="shared" si="15"/>
        <v>0.977476</v>
      </c>
      <c r="AK28" s="17">
        <v>7.651755583333372</v>
      </c>
      <c r="AL28" s="17">
        <v>0.929662195606869</v>
      </c>
      <c r="AM28" s="18">
        <f t="shared" si="16"/>
        <v>0.6851204759</v>
      </c>
      <c r="AN28" s="18"/>
      <c r="AO28" s="18">
        <v>1.8362</v>
      </c>
      <c r="AP28" s="18">
        <f t="shared" si="17"/>
        <v>-0.403964</v>
      </c>
      <c r="AQ28" s="17">
        <v>6.270315583333372</v>
      </c>
      <c r="AR28" s="17">
        <v>0.9128415694834694</v>
      </c>
      <c r="AS28" s="18">
        <f t="shared" si="18"/>
        <v>0.067888569</v>
      </c>
      <c r="AT28" s="18">
        <f t="shared" si="19"/>
        <v>-0.201982</v>
      </c>
      <c r="AU28" s="17">
        <v>6.472297583333372</v>
      </c>
      <c r="AV28" s="17">
        <v>0.922344891289796</v>
      </c>
      <c r="AW28" s="18">
        <f t="shared" si="20"/>
        <v>0.067888569</v>
      </c>
      <c r="AX28" s="18">
        <f t="shared" si="21"/>
        <v>0.201982</v>
      </c>
      <c r="AY28" s="17">
        <v>6.876261583333372</v>
      </c>
      <c r="AZ28" s="17">
        <v>0.9386625070848694</v>
      </c>
      <c r="BA28" s="18">
        <f t="shared" si="22"/>
        <v>0.932111431</v>
      </c>
      <c r="BB28" s="18">
        <f t="shared" si="23"/>
        <v>0.403964</v>
      </c>
      <c r="BC28" s="17">
        <v>7.078243583333372</v>
      </c>
      <c r="BD28" s="17">
        <v>0.9401040779696213</v>
      </c>
      <c r="BE28" s="18">
        <f t="shared" si="24"/>
        <v>0.932111431</v>
      </c>
      <c r="BF28" s="18"/>
      <c r="BG28" s="19">
        <v>58.51699</v>
      </c>
      <c r="BH28" s="20">
        <f t="shared" si="25"/>
        <v>-3.5110194</v>
      </c>
      <c r="BI28" s="21">
        <v>3.163260183333372</v>
      </c>
      <c r="BJ28" s="21">
        <v>0.9273537132909694</v>
      </c>
      <c r="BK28" s="20">
        <f t="shared" si="26"/>
        <v>0.4933873891</v>
      </c>
      <c r="BL28" s="20">
        <f t="shared" si="27"/>
        <v>-1.7555097</v>
      </c>
      <c r="BM28" s="21">
        <v>4.918769883333372</v>
      </c>
      <c r="BN28" s="21">
        <v>0.9291852575408611</v>
      </c>
      <c r="BO28" s="20">
        <f t="shared" si="28"/>
        <v>0.4933873891</v>
      </c>
      <c r="BP28" s="20">
        <f t="shared" si="29"/>
        <v>1.7555097</v>
      </c>
      <c r="BQ28" s="21">
        <v>8.429789283333372</v>
      </c>
      <c r="BR28" s="21">
        <v>0.926264731409502</v>
      </c>
      <c r="BS28" s="20">
        <f t="shared" si="30"/>
        <v>0.5066126109</v>
      </c>
      <c r="BT28" s="20">
        <f t="shared" si="31"/>
        <v>3.5110194</v>
      </c>
      <c r="BU28" s="21">
        <v>10.18529898333337</v>
      </c>
      <c r="BV28" s="21">
        <v>0.9189536797667199</v>
      </c>
      <c r="BW28" s="20">
        <f t="shared" si="32"/>
        <v>0.5066126109</v>
      </c>
    </row>
    <row r="29" ht="14.25" customHeight="1">
      <c r="A29" s="13" t="s">
        <v>79</v>
      </c>
      <c r="B29" s="14" t="s">
        <v>111</v>
      </c>
      <c r="C29" s="15">
        <v>12.596896634067685</v>
      </c>
      <c r="D29" s="16">
        <v>0.8698757141134409</v>
      </c>
      <c r="E29" s="15">
        <v>10.706940000000003</v>
      </c>
      <c r="F29" s="15">
        <f t="shared" si="1"/>
        <v>-0.77089968</v>
      </c>
      <c r="G29" s="17">
        <v>11.82599695406769</v>
      </c>
      <c r="H29" s="17">
        <v>0.8654142031512417</v>
      </c>
      <c r="I29" s="15">
        <f t="shared" si="2"/>
        <v>0.2557584236</v>
      </c>
      <c r="J29" s="15">
        <f t="shared" si="3"/>
        <v>-0.38544984</v>
      </c>
      <c r="K29" s="17">
        <v>12.21144679406768</v>
      </c>
      <c r="L29" s="17">
        <v>0.8687424501135336</v>
      </c>
      <c r="M29" s="15">
        <f t="shared" si="4"/>
        <v>0.2557584236</v>
      </c>
      <c r="N29" s="15">
        <f t="shared" si="5"/>
        <v>0.38544984</v>
      </c>
      <c r="O29" s="17">
        <v>12.98234647406768</v>
      </c>
      <c r="P29" s="17">
        <v>0.8670957486753876</v>
      </c>
      <c r="Q29" s="15">
        <f t="shared" si="6"/>
        <v>0.7442415764</v>
      </c>
      <c r="R29" s="15">
        <f t="shared" si="7"/>
        <v>0.77089968</v>
      </c>
      <c r="S29" s="17">
        <v>13.36779631406768</v>
      </c>
      <c r="T29" s="17">
        <v>0.8643237303105997</v>
      </c>
      <c r="U29" s="15">
        <f t="shared" si="8"/>
        <v>0.7442415764</v>
      </c>
      <c r="V29" s="15"/>
      <c r="W29" s="18">
        <v>55.7439</v>
      </c>
      <c r="X29" s="18">
        <f t="shared" si="9"/>
        <v>-2.229756</v>
      </c>
      <c r="Y29" s="17">
        <v>10.36714063406768</v>
      </c>
      <c r="Z29" s="17">
        <v>0.8780334587440232</v>
      </c>
      <c r="AA29" s="18">
        <f t="shared" si="10"/>
        <v>0.7646992054</v>
      </c>
      <c r="AB29" s="18">
        <f t="shared" si="11"/>
        <v>-1.114878</v>
      </c>
      <c r="AC29" s="17">
        <v>11.48201863406769</v>
      </c>
      <c r="AD29" s="17">
        <v>0.8754202315332926</v>
      </c>
      <c r="AE29" s="18">
        <f t="shared" si="12"/>
        <v>0.7646992054</v>
      </c>
      <c r="AF29" s="18">
        <f t="shared" si="13"/>
        <v>1.114878</v>
      </c>
      <c r="AG29" s="17">
        <v>13.71177463406768</v>
      </c>
      <c r="AH29" s="17">
        <v>0.8639708590397299</v>
      </c>
      <c r="AI29" s="18">
        <f t="shared" si="14"/>
        <v>0.2353007946</v>
      </c>
      <c r="AJ29" s="18">
        <f t="shared" si="15"/>
        <v>2.229756</v>
      </c>
      <c r="AK29" s="17">
        <v>14.82665263406768</v>
      </c>
      <c r="AL29" s="17">
        <v>0.85589210931078</v>
      </c>
      <c r="AM29" s="18">
        <f t="shared" si="16"/>
        <v>0.2353007946</v>
      </c>
      <c r="AN29" s="18"/>
      <c r="AO29" s="18">
        <v>8.2244</v>
      </c>
      <c r="AP29" s="18">
        <f t="shared" si="17"/>
        <v>-1.809368</v>
      </c>
      <c r="AQ29" s="17">
        <v>10.78752863406768</v>
      </c>
      <c r="AR29" s="17">
        <v>0.8655389373537496</v>
      </c>
      <c r="AS29" s="18">
        <f t="shared" si="18"/>
        <v>0.3269291594</v>
      </c>
      <c r="AT29" s="18">
        <f t="shared" si="19"/>
        <v>-0.904684</v>
      </c>
      <c r="AU29" s="17">
        <v>11.69221263406769</v>
      </c>
      <c r="AV29" s="17">
        <v>0.8680366765565763</v>
      </c>
      <c r="AW29" s="18">
        <f t="shared" si="20"/>
        <v>0.3269291594</v>
      </c>
      <c r="AX29" s="18">
        <f t="shared" si="21"/>
        <v>0.904684</v>
      </c>
      <c r="AY29" s="17">
        <v>13.50158063406768</v>
      </c>
      <c r="AZ29" s="17">
        <v>0.8707792002485159</v>
      </c>
      <c r="BA29" s="18">
        <f t="shared" si="22"/>
        <v>0.6730708406</v>
      </c>
      <c r="BB29" s="18">
        <f t="shared" si="23"/>
        <v>1.809368</v>
      </c>
      <c r="BC29" s="17">
        <v>14.40626463406769</v>
      </c>
      <c r="BD29" s="17">
        <v>0.8661009240605261</v>
      </c>
      <c r="BE29" s="18">
        <f t="shared" si="24"/>
        <v>0.6730708406</v>
      </c>
      <c r="BF29" s="18"/>
      <c r="BG29" s="19">
        <v>57.81287</v>
      </c>
      <c r="BH29" s="20">
        <f t="shared" si="25"/>
        <v>-3.4687722</v>
      </c>
      <c r="BI29" s="21">
        <v>9.128124434067685</v>
      </c>
      <c r="BJ29" s="21">
        <v>0.8670146277235525</v>
      </c>
      <c r="BK29" s="20">
        <f t="shared" si="26"/>
        <v>0.4815703984</v>
      </c>
      <c r="BL29" s="20">
        <f t="shared" si="27"/>
        <v>-1.7343861</v>
      </c>
      <c r="BM29" s="21">
        <v>10.86251053406768</v>
      </c>
      <c r="BN29" s="21">
        <v>0.8684301895497114</v>
      </c>
      <c r="BO29" s="20">
        <f t="shared" si="28"/>
        <v>0.4815703984</v>
      </c>
      <c r="BP29" s="20">
        <f t="shared" si="29"/>
        <v>1.7343861</v>
      </c>
      <c r="BQ29" s="21">
        <v>14.33128273406768</v>
      </c>
      <c r="BR29" s="21">
        <v>0.8650935506119647</v>
      </c>
      <c r="BS29" s="20">
        <f t="shared" si="30"/>
        <v>0.5184296016</v>
      </c>
      <c r="BT29" s="20">
        <f t="shared" si="31"/>
        <v>3.4687722</v>
      </c>
      <c r="BU29" s="21">
        <v>16.06566883406768</v>
      </c>
      <c r="BV29" s="21">
        <v>0.8579563239889961</v>
      </c>
      <c r="BW29" s="20">
        <f t="shared" si="32"/>
        <v>0.5184296016</v>
      </c>
    </row>
    <row r="30" ht="14.25" customHeight="1">
      <c r="A30" s="13" t="s">
        <v>112</v>
      </c>
      <c r="B30" s="14" t="s">
        <v>113</v>
      </c>
      <c r="C30" s="15">
        <v>3.691657956906131</v>
      </c>
      <c r="D30" s="16">
        <v>0.9618656587146477</v>
      </c>
      <c r="E30" s="15">
        <v>11.416979999999995</v>
      </c>
      <c r="F30" s="15">
        <f t="shared" si="1"/>
        <v>-0.82202256</v>
      </c>
      <c r="G30" s="17">
        <v>2.869635396906131</v>
      </c>
      <c r="H30" s="17">
        <v>0.9571335959876867</v>
      </c>
      <c r="I30" s="15">
        <f t="shared" si="2"/>
        <v>0.2736501691</v>
      </c>
      <c r="J30" s="15">
        <f t="shared" si="3"/>
        <v>-0.41101128</v>
      </c>
      <c r="K30" s="17">
        <v>3.280646676906131</v>
      </c>
      <c r="L30" s="17">
        <v>0.9607137444718281</v>
      </c>
      <c r="M30" s="15">
        <f t="shared" si="4"/>
        <v>0.2736501691</v>
      </c>
      <c r="N30" s="15">
        <f t="shared" si="5"/>
        <v>0.41101128</v>
      </c>
      <c r="O30" s="17">
        <v>4.102669236906131</v>
      </c>
      <c r="P30" s="17">
        <v>0.9586903511121633</v>
      </c>
      <c r="Q30" s="15">
        <f t="shared" si="6"/>
        <v>0.7263498309</v>
      </c>
      <c r="R30" s="15">
        <f t="shared" si="7"/>
        <v>0.82202256</v>
      </c>
      <c r="S30" s="17">
        <v>4.51368051690613</v>
      </c>
      <c r="T30" s="17">
        <v>0.9555241207456084</v>
      </c>
      <c r="U30" s="15">
        <f t="shared" si="8"/>
        <v>0.7263498309</v>
      </c>
      <c r="V30" s="15"/>
      <c r="W30" s="18">
        <v>47.334</v>
      </c>
      <c r="X30" s="18">
        <f t="shared" si="9"/>
        <v>-1.89336</v>
      </c>
      <c r="Y30" s="17">
        <v>1.79829795690613</v>
      </c>
      <c r="Z30" s="17">
        <v>0.9663658334828881</v>
      </c>
      <c r="AA30" s="18">
        <f t="shared" si="10"/>
        <v>0.6438655728</v>
      </c>
      <c r="AB30" s="18">
        <f t="shared" si="11"/>
        <v>-0.94668</v>
      </c>
      <c r="AC30" s="17">
        <v>2.744977956906131</v>
      </c>
      <c r="AD30" s="17">
        <v>0.9657302666748467</v>
      </c>
      <c r="AE30" s="18">
        <f t="shared" si="12"/>
        <v>0.6438655728</v>
      </c>
      <c r="AF30" s="18">
        <f t="shared" si="13"/>
        <v>0.94668</v>
      </c>
      <c r="AG30" s="17">
        <v>4.638337956906131</v>
      </c>
      <c r="AH30" s="17">
        <v>0.9575987583988004</v>
      </c>
      <c r="AI30" s="18">
        <f t="shared" si="14"/>
        <v>0.3561344272</v>
      </c>
      <c r="AJ30" s="18">
        <f t="shared" si="15"/>
        <v>1.89336</v>
      </c>
      <c r="AK30" s="17">
        <v>5.585017956906132</v>
      </c>
      <c r="AL30" s="17">
        <v>0.9509117566771994</v>
      </c>
      <c r="AM30" s="18">
        <f t="shared" si="16"/>
        <v>0.3561344272</v>
      </c>
      <c r="AN30" s="18"/>
      <c r="AO30" s="18">
        <v>4.0809</v>
      </c>
      <c r="AP30" s="18">
        <f t="shared" si="17"/>
        <v>-0.897798</v>
      </c>
      <c r="AQ30" s="17">
        <v>2.793859956906131</v>
      </c>
      <c r="AR30" s="17">
        <v>0.9492457637876213</v>
      </c>
      <c r="AS30" s="18">
        <f t="shared" si="18"/>
        <v>0.1589108309</v>
      </c>
      <c r="AT30" s="18">
        <f t="shared" si="19"/>
        <v>-0.448899</v>
      </c>
      <c r="AU30" s="17">
        <v>3.242758956906131</v>
      </c>
      <c r="AV30" s="17">
        <v>0.9559451463722164</v>
      </c>
      <c r="AW30" s="18">
        <f t="shared" si="20"/>
        <v>0.1589108309</v>
      </c>
      <c r="AX30" s="18">
        <f t="shared" si="21"/>
        <v>0.448899</v>
      </c>
      <c r="AY30" s="17">
        <v>4.140556956906131</v>
      </c>
      <c r="AZ30" s="17">
        <v>0.9666926555422195</v>
      </c>
      <c r="BA30" s="18">
        <f t="shared" si="22"/>
        <v>0.8410891691</v>
      </c>
      <c r="BB30" s="18">
        <f t="shared" si="23"/>
        <v>0.897798</v>
      </c>
      <c r="BC30" s="17">
        <v>4.589455956906131</v>
      </c>
      <c r="BD30" s="17">
        <v>0.9652374847230164</v>
      </c>
      <c r="BE30" s="18">
        <f t="shared" si="24"/>
        <v>0.8410891691</v>
      </c>
      <c r="BF30" s="18"/>
      <c r="BG30" s="19">
        <v>50.03649</v>
      </c>
      <c r="BH30" s="20">
        <f t="shared" si="25"/>
        <v>-3.0021894</v>
      </c>
      <c r="BI30" s="21">
        <v>0.6894685569061312</v>
      </c>
      <c r="BJ30" s="21">
        <v>0.9523779750928331</v>
      </c>
      <c r="BK30" s="20">
        <f t="shared" si="26"/>
        <v>0.3510622319</v>
      </c>
      <c r="BL30" s="20">
        <f t="shared" si="27"/>
        <v>-1.5010947</v>
      </c>
      <c r="BM30" s="21">
        <v>2.190563256906131</v>
      </c>
      <c r="BN30" s="21">
        <v>0.9570721370032103</v>
      </c>
      <c r="BO30" s="20">
        <f t="shared" si="28"/>
        <v>0.3510622319</v>
      </c>
      <c r="BP30" s="20">
        <f t="shared" si="29"/>
        <v>1.5010947</v>
      </c>
      <c r="BQ30" s="21">
        <v>5.192752656906131</v>
      </c>
      <c r="BR30" s="21">
        <v>0.9598178234151863</v>
      </c>
      <c r="BS30" s="20">
        <f t="shared" si="30"/>
        <v>0.6489377681</v>
      </c>
      <c r="BT30" s="20">
        <f t="shared" si="31"/>
        <v>3.0021894</v>
      </c>
      <c r="BU30" s="21">
        <v>6.693847356906131</v>
      </c>
      <c r="BV30" s="21">
        <v>0.9551706733307047</v>
      </c>
      <c r="BW30" s="20">
        <f t="shared" si="32"/>
        <v>0.6489377681</v>
      </c>
    </row>
    <row r="31" ht="14.25" customHeight="1">
      <c r="A31" s="13" t="s">
        <v>90</v>
      </c>
      <c r="B31" s="14" t="s">
        <v>114</v>
      </c>
      <c r="C31" s="15">
        <v>2.4604261538461536</v>
      </c>
      <c r="D31" s="16">
        <v>0.9745841213477942</v>
      </c>
      <c r="E31" s="15">
        <v>36.47239</v>
      </c>
      <c r="F31" s="15">
        <f t="shared" si="1"/>
        <v>-2.62601208</v>
      </c>
      <c r="G31" s="17">
        <v>-0.1655859261538462</v>
      </c>
      <c r="H31" s="17">
        <v>0.9882163805647219</v>
      </c>
      <c r="I31" s="15">
        <f t="shared" si="2"/>
        <v>0.9050019478</v>
      </c>
      <c r="J31" s="15">
        <f t="shared" si="3"/>
        <v>-1.31300604</v>
      </c>
      <c r="K31" s="17">
        <v>1.147420113846154</v>
      </c>
      <c r="L31" s="17">
        <v>0.9826821689791809</v>
      </c>
      <c r="M31" s="15">
        <f t="shared" si="4"/>
        <v>0.9050019478</v>
      </c>
      <c r="N31" s="15">
        <f t="shared" si="5"/>
        <v>1.31300604</v>
      </c>
      <c r="O31" s="17">
        <v>3.773432193846153</v>
      </c>
      <c r="P31" s="17">
        <v>0.962086458342315</v>
      </c>
      <c r="Q31" s="15">
        <f t="shared" si="6"/>
        <v>0.09499805218</v>
      </c>
      <c r="R31" s="15">
        <f t="shared" si="7"/>
        <v>2.62601208</v>
      </c>
      <c r="S31" s="17">
        <v>5.086438233846153</v>
      </c>
      <c r="T31" s="17">
        <v>0.9496245223434349</v>
      </c>
      <c r="U31" s="15">
        <f t="shared" si="8"/>
        <v>0.09499805218</v>
      </c>
      <c r="V31" s="15"/>
      <c r="W31" s="18">
        <v>58.2319</v>
      </c>
      <c r="X31" s="18">
        <f t="shared" si="9"/>
        <v>-2.329276</v>
      </c>
      <c r="Y31" s="17">
        <v>0.131150153846153</v>
      </c>
      <c r="Z31" s="17">
        <v>0.9835517161082592</v>
      </c>
      <c r="AA31" s="18">
        <f t="shared" si="10"/>
        <v>0.8004468455</v>
      </c>
      <c r="AB31" s="18">
        <f t="shared" si="11"/>
        <v>-1.164638</v>
      </c>
      <c r="AC31" s="17">
        <v>1.295788153846153</v>
      </c>
      <c r="AD31" s="17">
        <v>0.9807097530795783</v>
      </c>
      <c r="AE31" s="18">
        <f t="shared" si="12"/>
        <v>0.8004468455</v>
      </c>
      <c r="AF31" s="18">
        <f t="shared" si="13"/>
        <v>1.164638</v>
      </c>
      <c r="AG31" s="17">
        <v>3.625064153846154</v>
      </c>
      <c r="AH31" s="17">
        <v>0.9680546309674466</v>
      </c>
      <c r="AI31" s="18">
        <f t="shared" si="14"/>
        <v>0.1995531545</v>
      </c>
      <c r="AJ31" s="18">
        <f t="shared" si="15"/>
        <v>2.329276</v>
      </c>
      <c r="AK31" s="17">
        <v>4.789702153846154</v>
      </c>
      <c r="AL31" s="17">
        <v>0.9590889493267264</v>
      </c>
      <c r="AM31" s="18">
        <f t="shared" si="16"/>
        <v>0.1995531545</v>
      </c>
      <c r="AN31" s="18"/>
      <c r="AO31" s="18">
        <v>5.2541</v>
      </c>
      <c r="AP31" s="18">
        <f t="shared" si="17"/>
        <v>-1.155902</v>
      </c>
      <c r="AQ31" s="17">
        <v>1.304524153846153</v>
      </c>
      <c r="AR31" s="17">
        <v>0.9648415532309185</v>
      </c>
      <c r="AS31" s="18">
        <f t="shared" si="18"/>
        <v>0.206483922</v>
      </c>
      <c r="AT31" s="18">
        <f t="shared" si="19"/>
        <v>-0.577951</v>
      </c>
      <c r="AU31" s="17">
        <v>1.882475153846153</v>
      </c>
      <c r="AV31" s="17">
        <v>0.9700975960110872</v>
      </c>
      <c r="AW31" s="18">
        <f t="shared" si="20"/>
        <v>0.206483922</v>
      </c>
      <c r="AX31" s="18">
        <f t="shared" si="21"/>
        <v>0.577951</v>
      </c>
      <c r="AY31" s="17">
        <v>3.038377153846154</v>
      </c>
      <c r="AZ31" s="17">
        <v>0.9779856376894958</v>
      </c>
      <c r="BA31" s="18">
        <f t="shared" si="22"/>
        <v>0.793516078</v>
      </c>
      <c r="BB31" s="18">
        <f t="shared" si="23"/>
        <v>1.155902</v>
      </c>
      <c r="BC31" s="17">
        <v>3.616328153846154</v>
      </c>
      <c r="BD31" s="17">
        <v>0.9750647663430455</v>
      </c>
      <c r="BE31" s="18">
        <f t="shared" si="24"/>
        <v>0.793516078</v>
      </c>
      <c r="BF31" s="18"/>
      <c r="BG31" s="19">
        <v>58.35104</v>
      </c>
      <c r="BH31" s="20">
        <f t="shared" si="25"/>
        <v>-3.5010624</v>
      </c>
      <c r="BI31" s="21">
        <v>-1.040636246153846</v>
      </c>
      <c r="BJ31" s="21">
        <v>0.9698792856615662</v>
      </c>
      <c r="BK31" s="20">
        <f t="shared" si="26"/>
        <v>0.4906023104</v>
      </c>
      <c r="BL31" s="20">
        <f t="shared" si="27"/>
        <v>-1.7505312</v>
      </c>
      <c r="BM31" s="21">
        <v>0.7098949538461536</v>
      </c>
      <c r="BN31" s="21">
        <v>0.972207067800306</v>
      </c>
      <c r="BO31" s="20">
        <f t="shared" si="28"/>
        <v>0.4906023104</v>
      </c>
      <c r="BP31" s="20">
        <f t="shared" si="29"/>
        <v>1.7505312</v>
      </c>
      <c r="BQ31" s="21">
        <v>4.210957353846154</v>
      </c>
      <c r="BR31" s="21">
        <v>0.969994497928344</v>
      </c>
      <c r="BS31" s="20">
        <f t="shared" si="30"/>
        <v>0.5093976896</v>
      </c>
      <c r="BT31" s="20">
        <f t="shared" si="31"/>
        <v>3.5010624</v>
      </c>
      <c r="BU31" s="21">
        <v>5.961488553846154</v>
      </c>
      <c r="BV31" s="21">
        <v>0.9627674659817008</v>
      </c>
      <c r="BW31" s="20">
        <f t="shared" si="32"/>
        <v>0.5093976896</v>
      </c>
    </row>
    <row r="32" ht="14.25" customHeight="1">
      <c r="A32" s="13" t="s">
        <v>83</v>
      </c>
      <c r="B32" s="14" t="s">
        <v>115</v>
      </c>
      <c r="C32" s="15">
        <v>0.24782312925170058</v>
      </c>
      <c r="D32" s="16">
        <v>0.997440019660649</v>
      </c>
      <c r="E32" s="15">
        <v>21.723259999999996</v>
      </c>
      <c r="F32" s="15">
        <f t="shared" si="1"/>
        <v>-1.56407472</v>
      </c>
      <c r="G32" s="17">
        <v>-1.316251590748299</v>
      </c>
      <c r="H32" s="17">
        <v>1.0</v>
      </c>
      <c r="I32" s="15">
        <f t="shared" si="2"/>
        <v>0.5333500986</v>
      </c>
      <c r="J32" s="15">
        <f t="shared" si="3"/>
        <v>-0.78203736</v>
      </c>
      <c r="K32" s="17">
        <v>-0.5342142307482992</v>
      </c>
      <c r="L32" s="17">
        <v>1.0</v>
      </c>
      <c r="M32" s="15">
        <f t="shared" si="4"/>
        <v>0.5333500986</v>
      </c>
      <c r="N32" s="15">
        <f t="shared" si="5"/>
        <v>0.78203736</v>
      </c>
      <c r="O32" s="17">
        <v>1.0298604892517</v>
      </c>
      <c r="P32" s="17">
        <v>0.9903866265609792</v>
      </c>
      <c r="Q32" s="15">
        <f t="shared" si="6"/>
        <v>0.4666499014</v>
      </c>
      <c r="R32" s="15">
        <f t="shared" si="7"/>
        <v>1.56407472</v>
      </c>
      <c r="S32" s="17">
        <v>1.8118978492517</v>
      </c>
      <c r="T32" s="17">
        <v>0.983353396960814</v>
      </c>
      <c r="U32" s="15">
        <f t="shared" si="8"/>
        <v>0.4666499014</v>
      </c>
      <c r="V32" s="15"/>
      <c r="W32" s="18">
        <v>14.0715</v>
      </c>
      <c r="X32" s="18">
        <f t="shared" si="9"/>
        <v>-0.56286</v>
      </c>
      <c r="Y32" s="17">
        <v>-0.3150368707482996</v>
      </c>
      <c r="Z32" s="17">
        <v>0.9881512590039576</v>
      </c>
      <c r="AA32" s="18">
        <f t="shared" si="10"/>
        <v>0.1659492234</v>
      </c>
      <c r="AB32" s="18">
        <f t="shared" si="11"/>
        <v>-0.28143</v>
      </c>
      <c r="AC32" s="17">
        <v>-0.03360687074829949</v>
      </c>
      <c r="AD32" s="17">
        <v>0.9944509860467042</v>
      </c>
      <c r="AE32" s="18">
        <f t="shared" si="12"/>
        <v>0.1659492234</v>
      </c>
      <c r="AF32" s="18">
        <f t="shared" si="13"/>
        <v>0.28143</v>
      </c>
      <c r="AG32" s="17">
        <v>0.5292531292517006</v>
      </c>
      <c r="AH32" s="17">
        <v>1.0</v>
      </c>
      <c r="AI32" s="18">
        <f t="shared" si="14"/>
        <v>0.8340507766</v>
      </c>
      <c r="AJ32" s="18">
        <f t="shared" si="15"/>
        <v>0.56286</v>
      </c>
      <c r="AK32" s="17">
        <v>0.8106831292517007</v>
      </c>
      <c r="AL32" s="17">
        <v>1.0</v>
      </c>
      <c r="AM32" s="18">
        <f t="shared" si="16"/>
        <v>0.8340507766</v>
      </c>
      <c r="AN32" s="18"/>
      <c r="AO32" s="18">
        <v>5.8362</v>
      </c>
      <c r="AP32" s="18">
        <f t="shared" si="17"/>
        <v>-1.283964</v>
      </c>
      <c r="AQ32" s="17">
        <v>-1.0361408707483</v>
      </c>
      <c r="AR32" s="17">
        <v>0.9893521564178314</v>
      </c>
      <c r="AS32" s="18">
        <f t="shared" si="18"/>
        <v>0.2300879932</v>
      </c>
      <c r="AT32" s="18">
        <f t="shared" si="19"/>
        <v>-0.641982</v>
      </c>
      <c r="AU32" s="17">
        <v>-0.3941588707482995</v>
      </c>
      <c r="AV32" s="17">
        <v>0.9937837917201988</v>
      </c>
      <c r="AW32" s="18">
        <f t="shared" si="20"/>
        <v>0.2300879932</v>
      </c>
      <c r="AX32" s="18">
        <f t="shared" si="21"/>
        <v>0.641982</v>
      </c>
      <c r="AY32" s="17">
        <v>0.8898051292517006</v>
      </c>
      <c r="AZ32" s="17">
        <v>1.0</v>
      </c>
      <c r="BA32" s="18">
        <f t="shared" si="22"/>
        <v>0.7699120068</v>
      </c>
      <c r="BB32" s="18">
        <f t="shared" si="23"/>
        <v>1.283964</v>
      </c>
      <c r="BC32" s="17">
        <v>1.531787129251701</v>
      </c>
      <c r="BD32" s="17">
        <v>0.996115826268348</v>
      </c>
      <c r="BE32" s="18">
        <f t="shared" si="24"/>
        <v>0.7699120068</v>
      </c>
      <c r="BF32" s="18"/>
      <c r="BG32" s="19">
        <v>62.35941</v>
      </c>
      <c r="BH32" s="20">
        <f t="shared" si="25"/>
        <v>-3.7415646</v>
      </c>
      <c r="BI32" s="21">
        <v>-3.493741470748299</v>
      </c>
      <c r="BJ32" s="21">
        <v>0.9946942889593295</v>
      </c>
      <c r="BK32" s="20">
        <f t="shared" si="26"/>
        <v>0.557873331</v>
      </c>
      <c r="BL32" s="20">
        <f t="shared" si="27"/>
        <v>-1.8707823</v>
      </c>
      <c r="BM32" s="21">
        <v>-1.622959170748299</v>
      </c>
      <c r="BN32" s="21">
        <v>0.9960527769726368</v>
      </c>
      <c r="BO32" s="20">
        <f t="shared" si="28"/>
        <v>0.557873331</v>
      </c>
      <c r="BP32" s="20">
        <f t="shared" si="29"/>
        <v>1.8707823</v>
      </c>
      <c r="BQ32" s="21">
        <v>2.1186054292517</v>
      </c>
      <c r="BR32" s="21">
        <v>0.991682506046953</v>
      </c>
      <c r="BS32" s="20">
        <f t="shared" si="30"/>
        <v>0.442126669</v>
      </c>
      <c r="BT32" s="20">
        <f t="shared" si="31"/>
        <v>3.7415646</v>
      </c>
      <c r="BU32" s="21">
        <v>3.989387729251701</v>
      </c>
      <c r="BV32" s="21">
        <v>0.9832241615095014</v>
      </c>
      <c r="BW32" s="20">
        <f t="shared" si="32"/>
        <v>0.442126669</v>
      </c>
    </row>
    <row r="33" ht="14.25" customHeight="1">
      <c r="A33" s="13" t="s">
        <v>90</v>
      </c>
      <c r="B33" s="14" t="s">
        <v>90</v>
      </c>
      <c r="C33" s="15">
        <v>24.23473382213315</v>
      </c>
      <c r="D33" s="16">
        <v>0.7496583861990771</v>
      </c>
      <c r="E33" s="15">
        <v>29.894220000000004</v>
      </c>
      <c r="F33" s="15">
        <f t="shared" si="1"/>
        <v>-2.15238384</v>
      </c>
      <c r="G33" s="17">
        <v>22.08234998213315</v>
      </c>
      <c r="H33" s="17">
        <v>0.7603819904109909</v>
      </c>
      <c r="I33" s="15">
        <f t="shared" si="2"/>
        <v>0.739243761</v>
      </c>
      <c r="J33" s="15">
        <f t="shared" si="3"/>
        <v>-1.07619192</v>
      </c>
      <c r="K33" s="17">
        <v>23.15854190213315</v>
      </c>
      <c r="L33" s="17">
        <v>0.756006917647924</v>
      </c>
      <c r="M33" s="15">
        <f t="shared" si="4"/>
        <v>0.739243761</v>
      </c>
      <c r="N33" s="15">
        <f t="shared" si="5"/>
        <v>1.07619192</v>
      </c>
      <c r="O33" s="17">
        <v>25.31092574213315</v>
      </c>
      <c r="P33" s="17">
        <v>0.7399254375808713</v>
      </c>
      <c r="Q33" s="15">
        <f t="shared" si="6"/>
        <v>0.260756239</v>
      </c>
      <c r="R33" s="15">
        <f t="shared" si="7"/>
        <v>2.15238384</v>
      </c>
      <c r="S33" s="17">
        <v>26.38711766213315</v>
      </c>
      <c r="T33" s="17">
        <v>0.7302203124941015</v>
      </c>
      <c r="U33" s="15">
        <f t="shared" si="8"/>
        <v>0.260756239</v>
      </c>
      <c r="V33" s="15"/>
      <c r="W33" s="18">
        <v>54.4681</v>
      </c>
      <c r="X33" s="18">
        <f t="shared" si="9"/>
        <v>-2.178724</v>
      </c>
      <c r="Y33" s="17">
        <v>22.05600982213315</v>
      </c>
      <c r="Z33" s="17">
        <v>0.7575381232250624</v>
      </c>
      <c r="AA33" s="18">
        <f t="shared" si="10"/>
        <v>0.7463684823</v>
      </c>
      <c r="AB33" s="18">
        <f t="shared" si="11"/>
        <v>-1.089362</v>
      </c>
      <c r="AC33" s="17">
        <v>23.14537182213315</v>
      </c>
      <c r="AD33" s="17">
        <v>0.7548624963454617</v>
      </c>
      <c r="AE33" s="18">
        <f t="shared" si="12"/>
        <v>0.7463684823</v>
      </c>
      <c r="AF33" s="18">
        <f t="shared" si="13"/>
        <v>1.089362</v>
      </c>
      <c r="AG33" s="17">
        <v>25.32409582213315</v>
      </c>
      <c r="AH33" s="17">
        <v>0.7441444604869032</v>
      </c>
      <c r="AI33" s="18">
        <f t="shared" si="14"/>
        <v>0.2536315177</v>
      </c>
      <c r="AJ33" s="18">
        <f t="shared" si="15"/>
        <v>2.178724</v>
      </c>
      <c r="AK33" s="17">
        <v>26.41345782213315</v>
      </c>
      <c r="AL33" s="17">
        <v>0.7367601395312161</v>
      </c>
      <c r="AM33" s="18">
        <f t="shared" si="16"/>
        <v>0.2536315177</v>
      </c>
      <c r="AN33" s="18"/>
      <c r="AO33" s="18">
        <v>8.8963</v>
      </c>
      <c r="AP33" s="18">
        <f t="shared" si="17"/>
        <v>-1.957186</v>
      </c>
      <c r="AQ33" s="17">
        <v>22.27754782213315</v>
      </c>
      <c r="AR33" s="17">
        <v>0.745219584533291</v>
      </c>
      <c r="AS33" s="18">
        <f t="shared" si="18"/>
        <v>0.3541746077</v>
      </c>
      <c r="AT33" s="18">
        <f t="shared" si="19"/>
        <v>-0.978593</v>
      </c>
      <c r="AU33" s="17">
        <v>23.25614082213315</v>
      </c>
      <c r="AV33" s="17">
        <v>0.7477250835338806</v>
      </c>
      <c r="AW33" s="18">
        <f t="shared" si="20"/>
        <v>0.3541746077</v>
      </c>
      <c r="AX33" s="18">
        <f t="shared" si="21"/>
        <v>0.978593</v>
      </c>
      <c r="AY33" s="17">
        <v>25.21332682213315</v>
      </c>
      <c r="AZ33" s="17">
        <v>0.7507801399789841</v>
      </c>
      <c r="BA33" s="18">
        <f t="shared" si="22"/>
        <v>0.6458253923</v>
      </c>
      <c r="BB33" s="18">
        <f t="shared" si="23"/>
        <v>1.957186</v>
      </c>
      <c r="BC33" s="17">
        <v>26.19191982213315</v>
      </c>
      <c r="BD33" s="17">
        <v>0.7470816624121797</v>
      </c>
      <c r="BE33" s="18">
        <f t="shared" si="24"/>
        <v>0.6458253923</v>
      </c>
      <c r="BF33" s="18"/>
      <c r="BG33" s="19">
        <v>59.64954</v>
      </c>
      <c r="BH33" s="20">
        <f t="shared" si="25"/>
        <v>-3.5789724</v>
      </c>
      <c r="BI33" s="21">
        <v>20.65576142213315</v>
      </c>
      <c r="BJ33" s="21">
        <v>0.7504039144910808</v>
      </c>
      <c r="BK33" s="20">
        <f t="shared" si="26"/>
        <v>0.5123945652</v>
      </c>
      <c r="BL33" s="20">
        <f t="shared" si="27"/>
        <v>-1.7894862</v>
      </c>
      <c r="BM33" s="21">
        <v>22.44524762213315</v>
      </c>
      <c r="BN33" s="21">
        <v>0.7500350541189468</v>
      </c>
      <c r="BO33" s="20">
        <f t="shared" si="28"/>
        <v>0.5123945652</v>
      </c>
      <c r="BP33" s="20">
        <f t="shared" si="29"/>
        <v>1.7894862</v>
      </c>
      <c r="BQ33" s="21">
        <v>26.02422002213315</v>
      </c>
      <c r="BR33" s="21">
        <v>0.743891894306895</v>
      </c>
      <c r="BS33" s="20">
        <f t="shared" si="30"/>
        <v>0.4876054348</v>
      </c>
      <c r="BT33" s="20">
        <f t="shared" si="31"/>
        <v>3.5789724</v>
      </c>
      <c r="BU33" s="21">
        <v>27.81370622213315</v>
      </c>
      <c r="BV33" s="21">
        <v>0.7360933741338359</v>
      </c>
      <c r="BW33" s="20">
        <f t="shared" si="32"/>
        <v>0.4876054348</v>
      </c>
    </row>
    <row r="34" ht="14.25" customHeight="1">
      <c r="A34" s="13" t="s">
        <v>92</v>
      </c>
      <c r="B34" s="14" t="s">
        <v>116</v>
      </c>
      <c r="C34" s="15">
        <v>11.21370015958899</v>
      </c>
      <c r="D34" s="16">
        <v>0.8841639518207806</v>
      </c>
      <c r="E34" s="15">
        <v>18.75184</v>
      </c>
      <c r="F34" s="15">
        <f t="shared" si="1"/>
        <v>-1.35013248</v>
      </c>
      <c r="G34" s="17">
        <v>9.86356767958899</v>
      </c>
      <c r="H34" s="17">
        <v>0.8855108484676346</v>
      </c>
      <c r="I34" s="15">
        <f t="shared" si="2"/>
        <v>0.4584755983</v>
      </c>
      <c r="J34" s="15">
        <f t="shared" si="3"/>
        <v>-0.67506624</v>
      </c>
      <c r="K34" s="17">
        <v>10.53863391958899</v>
      </c>
      <c r="L34" s="17">
        <v>0.8859694357437888</v>
      </c>
      <c r="M34" s="15">
        <f t="shared" si="4"/>
        <v>0.4584755983</v>
      </c>
      <c r="N34" s="15">
        <f t="shared" si="5"/>
        <v>0.67506624</v>
      </c>
      <c r="O34" s="17">
        <v>11.88876639958899</v>
      </c>
      <c r="P34" s="17">
        <v>0.8783761172607975</v>
      </c>
      <c r="Q34" s="15">
        <f t="shared" si="6"/>
        <v>0.5415244017</v>
      </c>
      <c r="R34" s="15">
        <f t="shared" si="7"/>
        <v>1.35013248</v>
      </c>
      <c r="S34" s="17">
        <v>12.56383263958899</v>
      </c>
      <c r="T34" s="17">
        <v>0.872604828354464</v>
      </c>
      <c r="U34" s="15">
        <f t="shared" si="8"/>
        <v>0.5415244017</v>
      </c>
      <c r="V34" s="15"/>
      <c r="W34" s="18">
        <v>36.4155</v>
      </c>
      <c r="X34" s="18">
        <f t="shared" si="9"/>
        <v>-1.45662</v>
      </c>
      <c r="Y34" s="17">
        <v>9.75708015958899</v>
      </c>
      <c r="Z34" s="17">
        <v>0.8843222998950748</v>
      </c>
      <c r="AA34" s="18">
        <f t="shared" si="10"/>
        <v>0.4869883188</v>
      </c>
      <c r="AB34" s="18">
        <f t="shared" si="11"/>
        <v>-0.72831</v>
      </c>
      <c r="AC34" s="17">
        <v>10.48539015958899</v>
      </c>
      <c r="AD34" s="17">
        <v>0.8857218377497449</v>
      </c>
      <c r="AE34" s="18">
        <f t="shared" si="12"/>
        <v>0.4869883188</v>
      </c>
      <c r="AF34" s="18">
        <f t="shared" si="13"/>
        <v>0.72831</v>
      </c>
      <c r="AG34" s="17">
        <v>11.94201015958899</v>
      </c>
      <c r="AH34" s="17">
        <v>0.8822328843341617</v>
      </c>
      <c r="AI34" s="18">
        <f t="shared" si="14"/>
        <v>0.5130116812</v>
      </c>
      <c r="AJ34" s="18">
        <f t="shared" si="15"/>
        <v>1.45662</v>
      </c>
      <c r="AK34" s="17">
        <v>12.67032015958899</v>
      </c>
      <c r="AL34" s="17">
        <v>0.8780628570721115</v>
      </c>
      <c r="AM34" s="18">
        <f t="shared" si="16"/>
        <v>0.5130116812</v>
      </c>
      <c r="AN34" s="18"/>
      <c r="AO34" s="18">
        <v>7.946</v>
      </c>
      <c r="AP34" s="18">
        <f t="shared" si="17"/>
        <v>-1.74812</v>
      </c>
      <c r="AQ34" s="17">
        <v>9.46558015958899</v>
      </c>
      <c r="AR34" s="17">
        <v>0.8793819068308135</v>
      </c>
      <c r="AS34" s="18">
        <f t="shared" si="18"/>
        <v>0.3156400795</v>
      </c>
      <c r="AT34" s="18">
        <f t="shared" si="19"/>
        <v>-0.87406</v>
      </c>
      <c r="AU34" s="17">
        <v>10.33964015958899</v>
      </c>
      <c r="AV34" s="17">
        <v>0.8821088972100327</v>
      </c>
      <c r="AW34" s="18">
        <f t="shared" si="20"/>
        <v>0.3156400795</v>
      </c>
      <c r="AX34" s="18">
        <f t="shared" si="21"/>
        <v>0.87406</v>
      </c>
      <c r="AY34" s="17">
        <v>12.08776015958899</v>
      </c>
      <c r="AZ34" s="17">
        <v>0.885265266254638</v>
      </c>
      <c r="BA34" s="18">
        <f t="shared" si="22"/>
        <v>0.6843599205</v>
      </c>
      <c r="BB34" s="18">
        <f t="shared" si="23"/>
        <v>1.74812</v>
      </c>
      <c r="BC34" s="17">
        <v>12.96182015958899</v>
      </c>
      <c r="BD34" s="17">
        <v>0.8806878699792031</v>
      </c>
      <c r="BE34" s="18">
        <f t="shared" si="24"/>
        <v>0.6843599205</v>
      </c>
      <c r="BF34" s="18"/>
      <c r="BG34" s="19">
        <v>57.78117</v>
      </c>
      <c r="BH34" s="20">
        <f t="shared" si="25"/>
        <v>-3.4668702</v>
      </c>
      <c r="BI34" s="21">
        <v>7.74682995958899</v>
      </c>
      <c r="BJ34" s="21">
        <v>0.8809874596248166</v>
      </c>
      <c r="BK34" s="20">
        <f t="shared" si="26"/>
        <v>0.4810383888</v>
      </c>
      <c r="BL34" s="20">
        <f t="shared" si="27"/>
        <v>-1.7334351</v>
      </c>
      <c r="BM34" s="21">
        <v>9.48026505958899</v>
      </c>
      <c r="BN34" s="21">
        <v>0.8825590728097905</v>
      </c>
      <c r="BO34" s="20">
        <f t="shared" si="28"/>
        <v>0.4810383888</v>
      </c>
      <c r="BP34" s="20">
        <f t="shared" si="29"/>
        <v>1.7334351</v>
      </c>
      <c r="BQ34" s="21">
        <v>12.94713525958899</v>
      </c>
      <c r="BR34" s="21">
        <v>0.8794407554540298</v>
      </c>
      <c r="BS34" s="20">
        <f t="shared" si="30"/>
        <v>0.5189616112</v>
      </c>
      <c r="BT34" s="20">
        <f t="shared" si="31"/>
        <v>3.4668702</v>
      </c>
      <c r="BU34" s="21">
        <v>14.68057035958899</v>
      </c>
      <c r="BV34" s="21">
        <v>0.8723240162565852</v>
      </c>
      <c r="BW34" s="20">
        <f t="shared" si="32"/>
        <v>0.5189616112</v>
      </c>
    </row>
    <row r="35" ht="14.25" customHeight="1">
      <c r="A35" s="13" t="s">
        <v>94</v>
      </c>
      <c r="B35" s="14" t="s">
        <v>117</v>
      </c>
      <c r="C35" s="15">
        <v>3.666655844155845</v>
      </c>
      <c r="D35" s="16">
        <v>0.9621239272518751</v>
      </c>
      <c r="E35" s="15">
        <v>28.20312</v>
      </c>
      <c r="F35" s="15">
        <f t="shared" si="1"/>
        <v>-2.03062464</v>
      </c>
      <c r="G35" s="17">
        <v>1.636031204155845</v>
      </c>
      <c r="H35" s="17">
        <v>0.9697665638326569</v>
      </c>
      <c r="I35" s="15">
        <f t="shared" si="2"/>
        <v>0.6966310481</v>
      </c>
      <c r="J35" s="15">
        <f t="shared" si="3"/>
        <v>-1.01531232</v>
      </c>
      <c r="K35" s="17">
        <v>2.651343524155845</v>
      </c>
      <c r="L35" s="17">
        <v>0.9671944432606163</v>
      </c>
      <c r="M35" s="15">
        <f t="shared" si="4"/>
        <v>0.6966310481</v>
      </c>
      <c r="N35" s="15">
        <f t="shared" si="5"/>
        <v>1.01531232</v>
      </c>
      <c r="O35" s="17">
        <v>4.681968164155845</v>
      </c>
      <c r="P35" s="17">
        <v>0.9527148349400856</v>
      </c>
      <c r="Q35" s="15">
        <f t="shared" si="6"/>
        <v>0.3033689519</v>
      </c>
      <c r="R35" s="15">
        <f t="shared" si="7"/>
        <v>2.03062464</v>
      </c>
      <c r="S35" s="17">
        <v>5.697280484155844</v>
      </c>
      <c r="T35" s="17">
        <v>0.9433326403533324</v>
      </c>
      <c r="U35" s="15">
        <f t="shared" si="8"/>
        <v>0.3033689519</v>
      </c>
      <c r="V35" s="15"/>
      <c r="W35" s="18">
        <v>50.547</v>
      </c>
      <c r="X35" s="18">
        <f t="shared" si="9"/>
        <v>-2.02188</v>
      </c>
      <c r="Y35" s="17">
        <v>1.644775844155844</v>
      </c>
      <c r="Z35" s="17">
        <v>0.9679484244237049</v>
      </c>
      <c r="AA35" s="18">
        <f t="shared" si="10"/>
        <v>0.6900300292</v>
      </c>
      <c r="AB35" s="18">
        <f t="shared" si="11"/>
        <v>-1.01094</v>
      </c>
      <c r="AC35" s="17">
        <v>2.655715844155845</v>
      </c>
      <c r="AD35" s="17">
        <v>0.966652920561575</v>
      </c>
      <c r="AE35" s="18">
        <f t="shared" si="12"/>
        <v>0.6900300292</v>
      </c>
      <c r="AF35" s="18">
        <f t="shared" si="13"/>
        <v>1.01094</v>
      </c>
      <c r="AG35" s="17">
        <v>4.677595844155845</v>
      </c>
      <c r="AH35" s="17">
        <v>0.9571936601270818</v>
      </c>
      <c r="AI35" s="18">
        <f t="shared" si="14"/>
        <v>0.3099699708</v>
      </c>
      <c r="AJ35" s="18">
        <f t="shared" si="15"/>
        <v>2.02188</v>
      </c>
      <c r="AK35" s="17">
        <v>5.688535844155846</v>
      </c>
      <c r="AL35" s="17">
        <v>0.9498474175763589</v>
      </c>
      <c r="AM35" s="18">
        <f t="shared" si="16"/>
        <v>0.3099699708</v>
      </c>
      <c r="AN35" s="18"/>
      <c r="AO35" s="18">
        <v>9.6758</v>
      </c>
      <c r="AP35" s="18">
        <f t="shared" si="17"/>
        <v>-2.128676</v>
      </c>
      <c r="AQ35" s="17">
        <v>1.537979844155844</v>
      </c>
      <c r="AR35" s="17">
        <v>0.9623968891176078</v>
      </c>
      <c r="AS35" s="18">
        <f t="shared" si="18"/>
        <v>0.3857832205</v>
      </c>
      <c r="AT35" s="18">
        <f t="shared" si="19"/>
        <v>-1.064338</v>
      </c>
      <c r="AU35" s="17">
        <v>2.602317844155845</v>
      </c>
      <c r="AV35" s="17">
        <v>0.9626083225230105</v>
      </c>
      <c r="AW35" s="18">
        <f t="shared" si="20"/>
        <v>0.3857832205</v>
      </c>
      <c r="AX35" s="18">
        <f t="shared" si="21"/>
        <v>1.064338</v>
      </c>
      <c r="AY35" s="17">
        <v>4.730993844155845</v>
      </c>
      <c r="AZ35" s="17">
        <v>0.9606430135434343</v>
      </c>
      <c r="BA35" s="18">
        <f t="shared" si="22"/>
        <v>0.6142167795</v>
      </c>
      <c r="BB35" s="18">
        <f t="shared" si="23"/>
        <v>2.128676</v>
      </c>
      <c r="BC35" s="17">
        <v>5.795331844155845</v>
      </c>
      <c r="BD35" s="17">
        <v>0.9530597605787244</v>
      </c>
      <c r="BE35" s="18">
        <f t="shared" si="24"/>
        <v>0.6142167795</v>
      </c>
      <c r="BF35" s="18"/>
      <c r="BG35" s="19">
        <v>73.71032</v>
      </c>
      <c r="BH35" s="20">
        <f t="shared" si="25"/>
        <v>-4.4226192</v>
      </c>
      <c r="BI35" s="21">
        <v>-0.755963355844155</v>
      </c>
      <c r="BJ35" s="21">
        <v>0.9669996053930663</v>
      </c>
      <c r="BK35" s="20">
        <f t="shared" si="26"/>
        <v>0.7483715387</v>
      </c>
      <c r="BL35" s="20">
        <f t="shared" si="27"/>
        <v>-2.2113096</v>
      </c>
      <c r="BM35" s="21">
        <v>1.455346244155845</v>
      </c>
      <c r="BN35" s="21">
        <v>0.9645872966009587</v>
      </c>
      <c r="BO35" s="20">
        <f t="shared" si="28"/>
        <v>0.7483715387</v>
      </c>
      <c r="BP35" s="20">
        <f t="shared" si="29"/>
        <v>2.2113096</v>
      </c>
      <c r="BQ35" s="21">
        <v>5.877965444155844</v>
      </c>
      <c r="BR35" s="21">
        <v>0.9527153372998418</v>
      </c>
      <c r="BS35" s="20">
        <f t="shared" si="30"/>
        <v>0.2516284613</v>
      </c>
      <c r="BT35" s="20">
        <f t="shared" si="31"/>
        <v>4.4226192</v>
      </c>
      <c r="BU35" s="21">
        <v>8.089275044155844</v>
      </c>
      <c r="BV35" s="21">
        <v>0.940695835648407</v>
      </c>
      <c r="BW35" s="20">
        <f t="shared" si="32"/>
        <v>0.2516284613</v>
      </c>
    </row>
    <row r="36" ht="14.25" customHeight="1">
      <c r="A36" s="13" t="s">
        <v>118</v>
      </c>
      <c r="B36" s="14" t="s">
        <v>119</v>
      </c>
      <c r="C36" s="15">
        <v>1.0269790476190481</v>
      </c>
      <c r="D36" s="16">
        <v>0.9893914414737295</v>
      </c>
      <c r="E36" s="15">
        <v>22.724689999999995</v>
      </c>
      <c r="F36" s="15">
        <f t="shared" si="1"/>
        <v>-1.63617768</v>
      </c>
      <c r="G36" s="17">
        <v>-0.6091986323809515</v>
      </c>
      <c r="H36" s="17">
        <v>0.9927592842661862</v>
      </c>
      <c r="I36" s="15">
        <f t="shared" si="2"/>
        <v>0.5585843538</v>
      </c>
      <c r="J36" s="15">
        <f t="shared" si="3"/>
        <v>-0.81808884</v>
      </c>
      <c r="K36" s="17">
        <v>0.2088902076190483</v>
      </c>
      <c r="L36" s="17">
        <v>0.9923473511730816</v>
      </c>
      <c r="M36" s="15">
        <f t="shared" si="4"/>
        <v>0.5585843538</v>
      </c>
      <c r="N36" s="15">
        <f t="shared" si="5"/>
        <v>0.81808884</v>
      </c>
      <c r="O36" s="17">
        <v>1.845067887619048</v>
      </c>
      <c r="P36" s="17">
        <v>0.9819776950691355</v>
      </c>
      <c r="Q36" s="15">
        <f t="shared" si="6"/>
        <v>0.4414156462</v>
      </c>
      <c r="R36" s="15">
        <f t="shared" si="7"/>
        <v>1.63617768</v>
      </c>
      <c r="S36" s="17">
        <v>2.663156727619048</v>
      </c>
      <c r="T36" s="17">
        <v>0.9745851423042329</v>
      </c>
      <c r="U36" s="15">
        <f t="shared" si="8"/>
        <v>0.4414156462</v>
      </c>
      <c r="V36" s="15"/>
      <c r="W36" s="18">
        <v>33.2372</v>
      </c>
      <c r="X36" s="18">
        <f t="shared" si="9"/>
        <v>-1.329488</v>
      </c>
      <c r="Y36" s="17">
        <v>-0.3025089523809521</v>
      </c>
      <c r="Z36" s="17">
        <v>0.9880221142849313</v>
      </c>
      <c r="AA36" s="18">
        <f t="shared" si="10"/>
        <v>0.4413224328</v>
      </c>
      <c r="AB36" s="18">
        <f t="shared" si="11"/>
        <v>-0.664744</v>
      </c>
      <c r="AC36" s="17">
        <v>0.362235047619048</v>
      </c>
      <c r="AD36" s="17">
        <v>0.9903593835374356</v>
      </c>
      <c r="AE36" s="18">
        <f t="shared" si="12"/>
        <v>0.4413224328</v>
      </c>
      <c r="AF36" s="18">
        <f t="shared" si="13"/>
        <v>0.664744</v>
      </c>
      <c r="AG36" s="17">
        <v>1.691723047619048</v>
      </c>
      <c r="AH36" s="17">
        <v>0.9880045874129698</v>
      </c>
      <c r="AI36" s="18">
        <f t="shared" si="14"/>
        <v>0.5586775672</v>
      </c>
      <c r="AJ36" s="18">
        <f t="shared" si="15"/>
        <v>1.329488</v>
      </c>
      <c r="AK36" s="17">
        <v>2.356467047619049</v>
      </c>
      <c r="AL36" s="17">
        <v>0.984106724842638</v>
      </c>
      <c r="AM36" s="18">
        <f t="shared" si="16"/>
        <v>0.5586775672</v>
      </c>
      <c r="AN36" s="18"/>
      <c r="AO36" s="18">
        <v>3.102</v>
      </c>
      <c r="AP36" s="18">
        <f t="shared" si="17"/>
        <v>-0.68244</v>
      </c>
      <c r="AQ36" s="17">
        <v>0.3445390476190481</v>
      </c>
      <c r="AR36" s="17">
        <v>0.974894172361311</v>
      </c>
      <c r="AS36" s="18">
        <f t="shared" si="18"/>
        <v>0.1192165768</v>
      </c>
      <c r="AT36" s="18">
        <f t="shared" si="19"/>
        <v>-0.34122</v>
      </c>
      <c r="AU36" s="17">
        <v>0.685759047619048</v>
      </c>
      <c r="AV36" s="17">
        <v>0.9825482804839202</v>
      </c>
      <c r="AW36" s="18">
        <f t="shared" si="20"/>
        <v>0.1192165768</v>
      </c>
      <c r="AX36" s="18">
        <f t="shared" si="21"/>
        <v>0.34122</v>
      </c>
      <c r="AY36" s="17">
        <v>1.368199047619048</v>
      </c>
      <c r="AZ36" s="17">
        <v>0.9950983551281841</v>
      </c>
      <c r="BA36" s="18">
        <f t="shared" si="22"/>
        <v>0.8807834232</v>
      </c>
      <c r="BB36" s="18">
        <f t="shared" si="23"/>
        <v>0.68244</v>
      </c>
      <c r="BC36" s="17">
        <v>1.709419047619048</v>
      </c>
      <c r="BD36" s="17">
        <v>0.9943219828687321</v>
      </c>
      <c r="BE36" s="18">
        <f t="shared" si="24"/>
        <v>0.8807834232</v>
      </c>
      <c r="BF36" s="18"/>
      <c r="BG36" s="19">
        <v>42.40486</v>
      </c>
      <c r="BH36" s="20">
        <f t="shared" si="25"/>
        <v>-2.5442916</v>
      </c>
      <c r="BI36" s="21">
        <v>-1.517312552380952</v>
      </c>
      <c r="BJ36" s="21">
        <v>0.9747012248072655</v>
      </c>
      <c r="BK36" s="20">
        <f t="shared" si="26"/>
        <v>0.2229833521</v>
      </c>
      <c r="BL36" s="20">
        <f t="shared" si="27"/>
        <v>-1.2721458</v>
      </c>
      <c r="BM36" s="21">
        <v>-0.2451667523809518</v>
      </c>
      <c r="BN36" s="21">
        <v>0.9819694114668998</v>
      </c>
      <c r="BO36" s="20">
        <f t="shared" si="28"/>
        <v>0.2229833521</v>
      </c>
      <c r="BP36" s="20">
        <f t="shared" si="29"/>
        <v>1.2721458</v>
      </c>
      <c r="BQ36" s="21">
        <v>2.299124847619048</v>
      </c>
      <c r="BR36" s="21">
        <v>0.9898113549441686</v>
      </c>
      <c r="BS36" s="20">
        <f t="shared" si="30"/>
        <v>0.7770166479</v>
      </c>
      <c r="BT36" s="20">
        <f t="shared" si="31"/>
        <v>2.5442916</v>
      </c>
      <c r="BU36" s="21">
        <v>3.571270647619048</v>
      </c>
      <c r="BV36" s="21">
        <v>0.9875613098577309</v>
      </c>
      <c r="BW36" s="20">
        <f t="shared" si="32"/>
        <v>0.7770166479</v>
      </c>
    </row>
    <row r="37" ht="14.25" customHeight="1">
      <c r="A37" s="13" t="s">
        <v>120</v>
      </c>
      <c r="B37" s="14" t="s">
        <v>121</v>
      </c>
      <c r="C37" s="15">
        <v>63.1657423156542</v>
      </c>
      <c r="D37" s="16">
        <v>0.3475061874295326</v>
      </c>
      <c r="E37" s="15">
        <v>6.391409999999993</v>
      </c>
      <c r="F37" s="15">
        <f t="shared" si="1"/>
        <v>-0.46018152</v>
      </c>
      <c r="G37" s="17">
        <v>62.7055607956542</v>
      </c>
      <c r="H37" s="17">
        <v>0.3443719614384809</v>
      </c>
      <c r="I37" s="15">
        <f t="shared" si="2"/>
        <v>0.1470147415</v>
      </c>
      <c r="J37" s="15">
        <f t="shared" si="3"/>
        <v>-0.23009076</v>
      </c>
      <c r="K37" s="17">
        <v>62.9356515556542</v>
      </c>
      <c r="L37" s="17">
        <v>0.346373714276123</v>
      </c>
      <c r="M37" s="15">
        <f t="shared" si="4"/>
        <v>0.1470147415</v>
      </c>
      <c r="N37" s="15">
        <f t="shared" si="5"/>
        <v>0.23009076</v>
      </c>
      <c r="O37" s="17">
        <v>63.3958330756542</v>
      </c>
      <c r="P37" s="17">
        <v>0.3470764800245736</v>
      </c>
      <c r="Q37" s="15">
        <f t="shared" si="6"/>
        <v>0.8529852585</v>
      </c>
      <c r="R37" s="15">
        <f t="shared" si="7"/>
        <v>0.46018152</v>
      </c>
      <c r="S37" s="17">
        <v>63.6259238356542</v>
      </c>
      <c r="T37" s="17">
        <v>0.3466480010220196</v>
      </c>
      <c r="U37" s="15">
        <f t="shared" si="8"/>
        <v>0.8529852585</v>
      </c>
      <c r="V37" s="15"/>
      <c r="W37" s="18">
        <v>50.5793</v>
      </c>
      <c r="X37" s="18">
        <f t="shared" si="9"/>
        <v>-2.023172</v>
      </c>
      <c r="Y37" s="17">
        <v>61.1425703156542</v>
      </c>
      <c r="Z37" s="17">
        <v>0.3546122160930275</v>
      </c>
      <c r="AA37" s="18">
        <f t="shared" si="10"/>
        <v>0.6904941163</v>
      </c>
      <c r="AB37" s="18">
        <f t="shared" si="11"/>
        <v>-1.011586</v>
      </c>
      <c r="AC37" s="17">
        <v>62.1541563156542</v>
      </c>
      <c r="AD37" s="17">
        <v>0.3516499180123946</v>
      </c>
      <c r="AE37" s="18">
        <f t="shared" si="12"/>
        <v>0.6904941163</v>
      </c>
      <c r="AF37" s="18">
        <f t="shared" si="13"/>
        <v>1.011586</v>
      </c>
      <c r="AG37" s="17">
        <v>64.1773283156542</v>
      </c>
      <c r="AH37" s="17">
        <v>0.3432217813399369</v>
      </c>
      <c r="AI37" s="18">
        <f t="shared" si="14"/>
        <v>0.3095058837</v>
      </c>
      <c r="AJ37" s="18">
        <f t="shared" si="15"/>
        <v>2.023172</v>
      </c>
      <c r="AK37" s="17">
        <v>65.1889143156542</v>
      </c>
      <c r="AL37" s="17">
        <v>0.3380828133660219</v>
      </c>
      <c r="AM37" s="18">
        <f t="shared" si="16"/>
        <v>0.3095058837</v>
      </c>
      <c r="AN37" s="18"/>
      <c r="AO37" s="18">
        <v>9.8196</v>
      </c>
      <c r="AP37" s="18">
        <f t="shared" si="17"/>
        <v>-2.160312</v>
      </c>
      <c r="AQ37" s="17">
        <v>61.0054303156542</v>
      </c>
      <c r="AR37" s="17">
        <v>0.3396751131570194</v>
      </c>
      <c r="AS37" s="18">
        <f t="shared" si="18"/>
        <v>0.3916142898</v>
      </c>
      <c r="AT37" s="18">
        <f t="shared" si="19"/>
        <v>-1.080156</v>
      </c>
      <c r="AU37" s="17">
        <v>62.0855863156542</v>
      </c>
      <c r="AV37" s="17">
        <v>0.3437419069231156</v>
      </c>
      <c r="AW37" s="18">
        <f t="shared" si="20"/>
        <v>0.3916142898</v>
      </c>
      <c r="AX37" s="18">
        <f t="shared" si="21"/>
        <v>1.080156</v>
      </c>
      <c r="AY37" s="17">
        <v>64.2458983156542</v>
      </c>
      <c r="AZ37" s="17">
        <v>0.3508507166536387</v>
      </c>
      <c r="BA37" s="18">
        <f t="shared" si="22"/>
        <v>0.6083857102</v>
      </c>
      <c r="BB37" s="18">
        <f t="shared" si="23"/>
        <v>2.160312</v>
      </c>
      <c r="BC37" s="17">
        <v>65.3260543156542</v>
      </c>
      <c r="BD37" s="17">
        <v>0.3518795528695123</v>
      </c>
      <c r="BE37" s="18">
        <f t="shared" si="24"/>
        <v>0.6083857102</v>
      </c>
      <c r="BF37" s="18"/>
      <c r="BG37" s="19">
        <v>72.92631</v>
      </c>
      <c r="BH37" s="20">
        <f t="shared" si="25"/>
        <v>-4.3755786</v>
      </c>
      <c r="BI37" s="21">
        <v>58.7901637156542</v>
      </c>
      <c r="BJ37" s="21">
        <v>0.3646457704113061</v>
      </c>
      <c r="BK37" s="20">
        <f t="shared" si="26"/>
        <v>0.7352137831</v>
      </c>
      <c r="BL37" s="20">
        <f t="shared" si="27"/>
        <v>-2.1877893</v>
      </c>
      <c r="BM37" s="21">
        <v>60.9779530156542</v>
      </c>
      <c r="BN37" s="21">
        <v>0.3561657260928171</v>
      </c>
      <c r="BO37" s="20">
        <f t="shared" si="28"/>
        <v>0.7352137831</v>
      </c>
      <c r="BP37" s="20">
        <f t="shared" si="29"/>
        <v>2.1877893</v>
      </c>
      <c r="BQ37" s="21">
        <v>65.3535316156542</v>
      </c>
      <c r="BR37" s="21">
        <v>0.3362289103158493</v>
      </c>
      <c r="BS37" s="20">
        <f t="shared" si="30"/>
        <v>0.2647862169</v>
      </c>
      <c r="BT37" s="20">
        <f t="shared" si="31"/>
        <v>4.3755786</v>
      </c>
      <c r="BU37" s="21">
        <v>67.5413209156542</v>
      </c>
      <c r="BV37" s="21">
        <v>0.3239969398664531</v>
      </c>
      <c r="BW37" s="20">
        <f t="shared" si="32"/>
        <v>0.2647862169</v>
      </c>
    </row>
    <row r="38" ht="14.25" customHeight="1">
      <c r="A38" s="13" t="s">
        <v>118</v>
      </c>
      <c r="B38" s="14" t="s">
        <v>122</v>
      </c>
      <c r="C38" s="15">
        <v>33.9242328042328</v>
      </c>
      <c r="D38" s="16">
        <v>0.6495671357688417</v>
      </c>
      <c r="E38" s="15">
        <v>31.16212</v>
      </c>
      <c r="F38" s="15">
        <f t="shared" si="1"/>
        <v>-2.24367264</v>
      </c>
      <c r="G38" s="17">
        <v>31.6805601642328</v>
      </c>
      <c r="H38" s="17">
        <v>0.6620896197200336</v>
      </c>
      <c r="I38" s="15">
        <f t="shared" si="2"/>
        <v>0.7711925865</v>
      </c>
      <c r="J38" s="15">
        <f t="shared" si="3"/>
        <v>-1.12183632</v>
      </c>
      <c r="K38" s="17">
        <v>32.8023964842328</v>
      </c>
      <c r="L38" s="17">
        <v>0.6566924355317603</v>
      </c>
      <c r="M38" s="15">
        <f t="shared" si="4"/>
        <v>0.7711925865</v>
      </c>
      <c r="N38" s="15">
        <f t="shared" si="5"/>
        <v>1.12183632</v>
      </c>
      <c r="O38" s="17">
        <v>35.0460691242328</v>
      </c>
      <c r="P38" s="17">
        <v>0.639506631363827</v>
      </c>
      <c r="Q38" s="15">
        <f t="shared" si="6"/>
        <v>0.2288074135</v>
      </c>
      <c r="R38" s="15">
        <f t="shared" si="7"/>
        <v>2.24367264</v>
      </c>
      <c r="S38" s="17">
        <v>36.1679054442328</v>
      </c>
      <c r="T38" s="17">
        <v>0.6294748868723345</v>
      </c>
      <c r="U38" s="15">
        <f t="shared" si="8"/>
        <v>0.2288074135</v>
      </c>
      <c r="V38" s="15"/>
      <c r="W38" s="18">
        <v>22.1321</v>
      </c>
      <c r="X38" s="18">
        <f t="shared" si="9"/>
        <v>-0.885284</v>
      </c>
      <c r="Y38" s="17">
        <v>33.0389488042328</v>
      </c>
      <c r="Z38" s="17">
        <v>0.644319907130765</v>
      </c>
      <c r="AA38" s="18">
        <f t="shared" si="10"/>
        <v>0.2817641058</v>
      </c>
      <c r="AB38" s="18">
        <f t="shared" si="11"/>
        <v>-0.442642</v>
      </c>
      <c r="AC38" s="17">
        <v>33.4815908042328</v>
      </c>
      <c r="AD38" s="17">
        <v>0.6480226252728369</v>
      </c>
      <c r="AE38" s="18">
        <f t="shared" si="12"/>
        <v>0.2817641058</v>
      </c>
      <c r="AF38" s="18">
        <f t="shared" si="13"/>
        <v>0.442642</v>
      </c>
      <c r="AG38" s="17">
        <v>34.3668748042328</v>
      </c>
      <c r="AH38" s="17">
        <v>0.6508329148634643</v>
      </c>
      <c r="AI38" s="18">
        <f t="shared" si="14"/>
        <v>0.7182358942</v>
      </c>
      <c r="AJ38" s="18">
        <f t="shared" si="15"/>
        <v>0.885284</v>
      </c>
      <c r="AK38" s="17">
        <v>34.8095168042328</v>
      </c>
      <c r="AL38" s="17">
        <v>0.6504344415766853</v>
      </c>
      <c r="AM38" s="18">
        <f t="shared" si="16"/>
        <v>0.7182358942</v>
      </c>
      <c r="AN38" s="18"/>
      <c r="AO38" s="18">
        <v>3.8103</v>
      </c>
      <c r="AP38" s="18">
        <f t="shared" si="17"/>
        <v>-0.838266</v>
      </c>
      <c r="AQ38" s="17">
        <v>33.0859668042328</v>
      </c>
      <c r="AR38" s="17">
        <v>0.6320377041854004</v>
      </c>
      <c r="AS38" s="18">
        <f t="shared" si="18"/>
        <v>0.1479380398</v>
      </c>
      <c r="AT38" s="18">
        <f t="shared" si="19"/>
        <v>-0.419133</v>
      </c>
      <c r="AU38" s="17">
        <v>33.5050998042328</v>
      </c>
      <c r="AV38" s="17">
        <v>0.641094485184674</v>
      </c>
      <c r="AW38" s="18">
        <f t="shared" si="20"/>
        <v>0.1479380398</v>
      </c>
      <c r="AX38" s="18">
        <f t="shared" si="21"/>
        <v>0.419133</v>
      </c>
      <c r="AY38" s="17">
        <v>34.3433658042328</v>
      </c>
      <c r="AZ38" s="17">
        <v>0.657233363906208</v>
      </c>
      <c r="BA38" s="18">
        <f t="shared" si="22"/>
        <v>0.8520619602</v>
      </c>
      <c r="BB38" s="18">
        <f t="shared" si="23"/>
        <v>0.838266</v>
      </c>
      <c r="BC38" s="17">
        <v>34.7624988042328</v>
      </c>
      <c r="BD38" s="17">
        <v>0.6605303450631633</v>
      </c>
      <c r="BE38" s="18">
        <f t="shared" si="24"/>
        <v>0.8520619602</v>
      </c>
      <c r="BF38" s="18"/>
      <c r="BG38" s="19">
        <v>48.52851</v>
      </c>
      <c r="BH38" s="20">
        <f t="shared" si="25"/>
        <v>-2.9117106</v>
      </c>
      <c r="BI38" s="21">
        <v>31.0125222042328</v>
      </c>
      <c r="BJ38" s="21">
        <v>0.6456374942065879</v>
      </c>
      <c r="BK38" s="20">
        <f t="shared" si="26"/>
        <v>0.3257543502</v>
      </c>
      <c r="BL38" s="20">
        <f t="shared" si="27"/>
        <v>-1.4558553</v>
      </c>
      <c r="BM38" s="21">
        <v>32.4683775042328</v>
      </c>
      <c r="BN38" s="21">
        <v>0.6475817383949749</v>
      </c>
      <c r="BO38" s="20">
        <f t="shared" si="28"/>
        <v>0.3257543502</v>
      </c>
      <c r="BP38" s="20">
        <f t="shared" si="29"/>
        <v>1.4558553</v>
      </c>
      <c r="BQ38" s="21">
        <v>35.3800881042328</v>
      </c>
      <c r="BR38" s="21">
        <v>0.6469148320182269</v>
      </c>
      <c r="BS38" s="20">
        <f t="shared" si="30"/>
        <v>0.6742456498</v>
      </c>
      <c r="BT38" s="20">
        <f t="shared" si="31"/>
        <v>2.9117106</v>
      </c>
      <c r="BU38" s="21">
        <v>36.8359434042328</v>
      </c>
      <c r="BV38" s="21">
        <v>0.6425052792899686</v>
      </c>
      <c r="BW38" s="20">
        <f t="shared" si="32"/>
        <v>0.6742456498</v>
      </c>
    </row>
    <row r="39" ht="14.25" customHeight="1">
      <c r="A39" s="13" t="s">
        <v>92</v>
      </c>
      <c r="B39" s="14" t="s">
        <v>123</v>
      </c>
      <c r="C39" s="15">
        <v>12.655193232406031</v>
      </c>
      <c r="D39" s="16">
        <v>0.869273517917921</v>
      </c>
      <c r="E39" s="15">
        <v>18.71897</v>
      </c>
      <c r="F39" s="15">
        <f t="shared" si="1"/>
        <v>-1.34776584</v>
      </c>
      <c r="G39" s="17">
        <v>11.30742739240603</v>
      </c>
      <c r="H39" s="17">
        <v>0.8707247173634597</v>
      </c>
      <c r="I39" s="15">
        <f t="shared" si="2"/>
        <v>0.4576473327</v>
      </c>
      <c r="J39" s="15">
        <f t="shared" si="3"/>
        <v>-0.67388292</v>
      </c>
      <c r="K39" s="17">
        <v>11.98131031240603</v>
      </c>
      <c r="L39" s="17">
        <v>0.8711124449426434</v>
      </c>
      <c r="M39" s="15">
        <f t="shared" si="4"/>
        <v>0.4576473327</v>
      </c>
      <c r="N39" s="15">
        <f t="shared" si="5"/>
        <v>0.67388292</v>
      </c>
      <c r="O39" s="17">
        <v>13.32907615240603</v>
      </c>
      <c r="P39" s="17">
        <v>0.8635192034708478</v>
      </c>
      <c r="Q39" s="15">
        <f t="shared" si="6"/>
        <v>0.5423526673</v>
      </c>
      <c r="R39" s="15">
        <f t="shared" si="7"/>
        <v>1.34776584</v>
      </c>
      <c r="S39" s="17">
        <v>14.00295907240603</v>
      </c>
      <c r="T39" s="17">
        <v>0.8577813388536455</v>
      </c>
      <c r="U39" s="15">
        <f t="shared" si="8"/>
        <v>0.5423526673</v>
      </c>
      <c r="V39" s="15"/>
      <c r="W39" s="18">
        <v>47.0729</v>
      </c>
      <c r="X39" s="18">
        <f t="shared" si="9"/>
        <v>-1.882916</v>
      </c>
      <c r="Y39" s="17">
        <v>10.77227723240603</v>
      </c>
      <c r="Z39" s="17">
        <v>0.8738570863710966</v>
      </c>
      <c r="AA39" s="18">
        <f t="shared" si="10"/>
        <v>0.6401140821</v>
      </c>
      <c r="AB39" s="18">
        <f t="shared" si="11"/>
        <v>-0.941458</v>
      </c>
      <c r="AC39" s="17">
        <v>11.71373523240603</v>
      </c>
      <c r="AD39" s="17">
        <v>0.8730251031469137</v>
      </c>
      <c r="AE39" s="18">
        <f t="shared" si="12"/>
        <v>0.6401140821</v>
      </c>
      <c r="AF39" s="18">
        <f t="shared" si="13"/>
        <v>0.941458</v>
      </c>
      <c r="AG39" s="17">
        <v>13.59665123240603</v>
      </c>
      <c r="AH39" s="17">
        <v>0.8651588060820873</v>
      </c>
      <c r="AI39" s="18">
        <f t="shared" si="14"/>
        <v>0.3598859179</v>
      </c>
      <c r="AJ39" s="18">
        <f t="shared" si="15"/>
        <v>1.882916</v>
      </c>
      <c r="AK39" s="17">
        <v>14.53810923240603</v>
      </c>
      <c r="AL39" s="17">
        <v>0.8588588238838579</v>
      </c>
      <c r="AM39" s="18">
        <f t="shared" si="16"/>
        <v>0.3598859179</v>
      </c>
      <c r="AN39" s="18"/>
      <c r="AO39" s="18">
        <v>8.1099</v>
      </c>
      <c r="AP39" s="18">
        <f t="shared" si="17"/>
        <v>-1.784178</v>
      </c>
      <c r="AQ39" s="17">
        <v>10.87101523240603</v>
      </c>
      <c r="AR39" s="17">
        <v>0.864664695690891</v>
      </c>
      <c r="AS39" s="18">
        <f t="shared" si="18"/>
        <v>0.3222862009</v>
      </c>
      <c r="AT39" s="18">
        <f t="shared" si="19"/>
        <v>-0.892089</v>
      </c>
      <c r="AU39" s="17">
        <v>11.76310423240603</v>
      </c>
      <c r="AV39" s="17">
        <v>0.8672991173994021</v>
      </c>
      <c r="AW39" s="18">
        <f t="shared" si="20"/>
        <v>0.3222862009</v>
      </c>
      <c r="AX39" s="18">
        <f t="shared" si="21"/>
        <v>0.892089</v>
      </c>
      <c r="AY39" s="17">
        <v>13.54728223240603</v>
      </c>
      <c r="AZ39" s="17">
        <v>0.8703109396863968</v>
      </c>
      <c r="BA39" s="18">
        <f t="shared" si="22"/>
        <v>0.6777137991</v>
      </c>
      <c r="BB39" s="18">
        <f t="shared" si="23"/>
        <v>1.784178</v>
      </c>
      <c r="BC39" s="17">
        <v>14.43937123240603</v>
      </c>
      <c r="BD39" s="17">
        <v>0.8657665919570458</v>
      </c>
      <c r="BE39" s="18">
        <f t="shared" si="24"/>
        <v>0.6777137991</v>
      </c>
      <c r="BF39" s="18"/>
      <c r="BG39" s="19">
        <v>55.85636</v>
      </c>
      <c r="BH39" s="20">
        <f t="shared" si="25"/>
        <v>-3.3513816</v>
      </c>
      <c r="BI39" s="21">
        <v>9.303811632406031</v>
      </c>
      <c r="BJ39" s="21">
        <v>0.8652374196517458</v>
      </c>
      <c r="BK39" s="20">
        <f t="shared" si="26"/>
        <v>0.4487350003</v>
      </c>
      <c r="BL39" s="20">
        <f t="shared" si="27"/>
        <v>-1.6756908</v>
      </c>
      <c r="BM39" s="21">
        <v>10.97950243240603</v>
      </c>
      <c r="BN39" s="21">
        <v>0.8672343347579848</v>
      </c>
      <c r="BO39" s="20">
        <f t="shared" si="28"/>
        <v>0.4487350003</v>
      </c>
      <c r="BP39" s="20">
        <f t="shared" si="29"/>
        <v>1.6756908</v>
      </c>
      <c r="BQ39" s="21">
        <v>14.33088403240603</v>
      </c>
      <c r="BR39" s="21">
        <v>0.8650976833033982</v>
      </c>
      <c r="BS39" s="20">
        <f t="shared" si="30"/>
        <v>0.5512649997</v>
      </c>
      <c r="BT39" s="20">
        <f t="shared" si="31"/>
        <v>3.3513816</v>
      </c>
      <c r="BU39" s="21">
        <v>16.00657483240603</v>
      </c>
      <c r="BV39" s="21">
        <v>0.8585693088751822</v>
      </c>
      <c r="BW39" s="20">
        <f t="shared" si="32"/>
        <v>0.5512649997</v>
      </c>
    </row>
    <row r="40" ht="14.25" customHeight="1">
      <c r="A40" s="13" t="s">
        <v>124</v>
      </c>
      <c r="B40" s="14" t="s">
        <v>125</v>
      </c>
      <c r="C40" s="15">
        <v>2.538793069727891</v>
      </c>
      <c r="D40" s="16">
        <v>0.9737746014110612</v>
      </c>
      <c r="E40" s="15">
        <v>14.389300000000006</v>
      </c>
      <c r="F40" s="15">
        <f t="shared" si="1"/>
        <v>-1.0360296</v>
      </c>
      <c r="G40" s="17">
        <v>1.502763469727891</v>
      </c>
      <c r="H40" s="17">
        <v>0.9711313184384651</v>
      </c>
      <c r="I40" s="15">
        <f t="shared" si="2"/>
        <v>0.3485473477</v>
      </c>
      <c r="J40" s="15">
        <f t="shared" si="3"/>
        <v>-0.5180148</v>
      </c>
      <c r="K40" s="17">
        <v>2.020778269727891</v>
      </c>
      <c r="L40" s="17">
        <v>0.9736881394430743</v>
      </c>
      <c r="M40" s="15">
        <f t="shared" si="4"/>
        <v>0.3485473477</v>
      </c>
      <c r="N40" s="15">
        <f t="shared" si="5"/>
        <v>0.5180148</v>
      </c>
      <c r="O40" s="17">
        <v>3.056807869727892</v>
      </c>
      <c r="P40" s="17">
        <v>0.9694784972994784</v>
      </c>
      <c r="Q40" s="15">
        <f t="shared" si="6"/>
        <v>0.6514526523</v>
      </c>
      <c r="R40" s="15">
        <f t="shared" si="7"/>
        <v>1.0360296</v>
      </c>
      <c r="S40" s="17">
        <v>3.574822669727892</v>
      </c>
      <c r="T40" s="17">
        <v>0.9651946744391886</v>
      </c>
      <c r="U40" s="15">
        <f t="shared" si="8"/>
        <v>0.6514526523</v>
      </c>
      <c r="V40" s="15"/>
      <c r="W40" s="18">
        <v>47.6177</v>
      </c>
      <c r="X40" s="18">
        <f t="shared" si="9"/>
        <v>-1.904708</v>
      </c>
      <c r="Y40" s="17">
        <v>0.6340850697278908</v>
      </c>
      <c r="Z40" s="17">
        <v>0.9783671845288275</v>
      </c>
      <c r="AA40" s="18">
        <f t="shared" si="10"/>
        <v>0.6479417808</v>
      </c>
      <c r="AB40" s="18">
        <f t="shared" si="11"/>
        <v>-0.952354</v>
      </c>
      <c r="AC40" s="17">
        <v>1.586439069727891</v>
      </c>
      <c r="AD40" s="17">
        <v>0.9777054527223855</v>
      </c>
      <c r="AE40" s="18">
        <f t="shared" si="12"/>
        <v>0.6479417808</v>
      </c>
      <c r="AF40" s="18">
        <f t="shared" si="13"/>
        <v>0.952354</v>
      </c>
      <c r="AG40" s="17">
        <v>3.491147069727891</v>
      </c>
      <c r="AH40" s="17">
        <v>0.9694365081679395</v>
      </c>
      <c r="AI40" s="18">
        <f t="shared" si="14"/>
        <v>0.3520582192</v>
      </c>
      <c r="AJ40" s="18">
        <f t="shared" si="15"/>
        <v>1.904708</v>
      </c>
      <c r="AK40" s="17">
        <v>4.443501069727891</v>
      </c>
      <c r="AL40" s="17">
        <v>0.9626484824699357</v>
      </c>
      <c r="AM40" s="18">
        <f t="shared" si="16"/>
        <v>0.3520582192</v>
      </c>
      <c r="AN40" s="18"/>
      <c r="AO40" s="18">
        <v>10.8675</v>
      </c>
      <c r="AP40" s="18">
        <f t="shared" si="17"/>
        <v>-2.39085</v>
      </c>
      <c r="AQ40" s="17">
        <v>0.1479430697278907</v>
      </c>
      <c r="AR40" s="17">
        <v>0.9769528548090776</v>
      </c>
      <c r="AS40" s="18">
        <f t="shared" si="18"/>
        <v>0.4341064839</v>
      </c>
      <c r="AT40" s="18">
        <f t="shared" si="19"/>
        <v>-1.195425</v>
      </c>
      <c r="AU40" s="17">
        <v>1.343368069727891</v>
      </c>
      <c r="AV40" s="17">
        <v>0.9757064886853801</v>
      </c>
      <c r="AW40" s="18">
        <f t="shared" si="20"/>
        <v>0.4341064839</v>
      </c>
      <c r="AX40" s="18">
        <f t="shared" si="21"/>
        <v>1.195425</v>
      </c>
      <c r="AY40" s="17">
        <v>3.734218069727891</v>
      </c>
      <c r="AZ40" s="17">
        <v>0.9708560214339808</v>
      </c>
      <c r="BA40" s="18">
        <f t="shared" si="22"/>
        <v>0.5658935161</v>
      </c>
      <c r="BB40" s="18">
        <f t="shared" si="23"/>
        <v>2.39085</v>
      </c>
      <c r="BC40" s="17">
        <v>4.929643069727891</v>
      </c>
      <c r="BD40" s="17">
        <v>0.9618020525519371</v>
      </c>
      <c r="BE40" s="18">
        <f t="shared" si="24"/>
        <v>0.5658935161</v>
      </c>
      <c r="BF40" s="18"/>
      <c r="BG40" s="19">
        <v>57.56306</v>
      </c>
      <c r="BH40" s="20">
        <f t="shared" si="25"/>
        <v>-3.4537836</v>
      </c>
      <c r="BI40" s="21">
        <v>-0.9149905302721089</v>
      </c>
      <c r="BJ40" s="21">
        <v>0.9686082848000069</v>
      </c>
      <c r="BK40" s="20">
        <f t="shared" si="26"/>
        <v>0.4773779277</v>
      </c>
      <c r="BL40" s="20">
        <f t="shared" si="27"/>
        <v>-1.7268918</v>
      </c>
      <c r="BM40" s="21">
        <v>0.8119012697278911</v>
      </c>
      <c r="BN40" s="21">
        <v>0.9711643909708323</v>
      </c>
      <c r="BO40" s="20">
        <f t="shared" si="28"/>
        <v>0.4773779277</v>
      </c>
      <c r="BP40" s="20">
        <f t="shared" si="29"/>
        <v>1.7268918</v>
      </c>
      <c r="BQ40" s="21">
        <v>4.265684869727891</v>
      </c>
      <c r="BR40" s="21">
        <v>0.9694272268135747</v>
      </c>
      <c r="BS40" s="20">
        <f t="shared" si="30"/>
        <v>0.5226220723</v>
      </c>
      <c r="BT40" s="20">
        <f t="shared" si="31"/>
        <v>3.4537836</v>
      </c>
      <c r="BU40" s="21">
        <v>5.992576669727891</v>
      </c>
      <c r="BV40" s="21">
        <v>0.962444987478982</v>
      </c>
      <c r="BW40" s="20">
        <f t="shared" si="32"/>
        <v>0.5226220723</v>
      </c>
    </row>
    <row r="41" ht="14.25" customHeight="1">
      <c r="A41" s="13" t="s">
        <v>126</v>
      </c>
      <c r="B41" s="14" t="s">
        <v>126</v>
      </c>
      <c r="C41" s="15">
        <v>57.09282973421927</v>
      </c>
      <c r="D41" s="16">
        <v>0.410238575879365</v>
      </c>
      <c r="E41" s="15">
        <v>5.751180000000005</v>
      </c>
      <c r="F41" s="15">
        <f t="shared" si="1"/>
        <v>-0.41408496</v>
      </c>
      <c r="G41" s="17">
        <v>56.67874477421927</v>
      </c>
      <c r="H41" s="17">
        <v>0.4060907635095036</v>
      </c>
      <c r="I41" s="15">
        <f t="shared" si="2"/>
        <v>0.1308820839</v>
      </c>
      <c r="J41" s="15">
        <f t="shared" si="3"/>
        <v>-0.20704248</v>
      </c>
      <c r="K41" s="17">
        <v>56.88578725421927</v>
      </c>
      <c r="L41" s="17">
        <v>0.4086765139352259</v>
      </c>
      <c r="M41" s="15">
        <f t="shared" si="4"/>
        <v>0.1308820839</v>
      </c>
      <c r="N41" s="15">
        <f t="shared" si="5"/>
        <v>0.20704248</v>
      </c>
      <c r="O41" s="17">
        <v>57.29987221421927</v>
      </c>
      <c r="P41" s="17">
        <v>0.4099568186518095</v>
      </c>
      <c r="Q41" s="15">
        <f t="shared" si="6"/>
        <v>0.8691179161</v>
      </c>
      <c r="R41" s="15">
        <f t="shared" si="7"/>
        <v>0.41408496</v>
      </c>
      <c r="S41" s="17">
        <v>57.50691469421928</v>
      </c>
      <c r="T41" s="17">
        <v>0.4096758668822282</v>
      </c>
      <c r="U41" s="15">
        <f t="shared" si="8"/>
        <v>0.8691179161</v>
      </c>
      <c r="V41" s="15"/>
      <c r="W41" s="18">
        <v>36.6689</v>
      </c>
      <c r="X41" s="18">
        <f t="shared" si="9"/>
        <v>-1.466756</v>
      </c>
      <c r="Y41" s="17">
        <v>55.62607373421927</v>
      </c>
      <c r="Z41" s="17">
        <v>0.4114793172449407</v>
      </c>
      <c r="AA41" s="18">
        <f t="shared" si="10"/>
        <v>0.4906291757</v>
      </c>
      <c r="AB41" s="18">
        <f t="shared" si="11"/>
        <v>-0.733378</v>
      </c>
      <c r="AC41" s="17">
        <v>56.35945173421927</v>
      </c>
      <c r="AD41" s="17">
        <v>0.4115466260307355</v>
      </c>
      <c r="AE41" s="18">
        <f t="shared" si="12"/>
        <v>0.4906291757</v>
      </c>
      <c r="AF41" s="18">
        <f t="shared" si="13"/>
        <v>0.733378</v>
      </c>
      <c r="AG41" s="17">
        <v>57.82620773421927</v>
      </c>
      <c r="AH41" s="17">
        <v>0.4087583690490532</v>
      </c>
      <c r="AI41" s="18">
        <f t="shared" si="14"/>
        <v>0.5093708243</v>
      </c>
      <c r="AJ41" s="18">
        <f t="shared" si="15"/>
        <v>1.466756</v>
      </c>
      <c r="AK41" s="17">
        <v>58.55958573421928</v>
      </c>
      <c r="AL41" s="17">
        <v>0.4062435323393391</v>
      </c>
      <c r="AM41" s="18">
        <f t="shared" si="16"/>
        <v>0.5093708243</v>
      </c>
      <c r="AN41" s="18"/>
      <c r="AO41" s="18">
        <v>13.256</v>
      </c>
      <c r="AP41" s="18">
        <f t="shared" si="17"/>
        <v>-2.91632</v>
      </c>
      <c r="AQ41" s="17">
        <v>54.17650973421927</v>
      </c>
      <c r="AR41" s="17">
        <v>0.411185116001401</v>
      </c>
      <c r="AS41" s="18">
        <f t="shared" si="18"/>
        <v>0.5309598151</v>
      </c>
      <c r="AT41" s="18">
        <f t="shared" si="19"/>
        <v>-1.45816</v>
      </c>
      <c r="AU41" s="17">
        <v>55.63466973421927</v>
      </c>
      <c r="AV41" s="17">
        <v>0.4108575131208393</v>
      </c>
      <c r="AW41" s="18">
        <f t="shared" si="20"/>
        <v>0.5309598151</v>
      </c>
      <c r="AX41" s="18">
        <f t="shared" si="21"/>
        <v>1.45816</v>
      </c>
      <c r="AY41" s="17">
        <v>58.55098973421927</v>
      </c>
      <c r="AZ41" s="17">
        <v>0.4092009973990895</v>
      </c>
      <c r="BA41" s="18">
        <f t="shared" si="22"/>
        <v>0.4690401849</v>
      </c>
      <c r="BB41" s="18">
        <f t="shared" si="23"/>
        <v>2.91632</v>
      </c>
      <c r="BC41" s="17">
        <v>60.00914973421927</v>
      </c>
      <c r="BD41" s="17">
        <v>0.4055731360805588</v>
      </c>
      <c r="BE41" s="18">
        <f t="shared" si="24"/>
        <v>0.4690401849</v>
      </c>
      <c r="BF41" s="18"/>
      <c r="BG41" s="19">
        <v>61.05603</v>
      </c>
      <c r="BH41" s="20">
        <f t="shared" si="25"/>
        <v>-3.6633618</v>
      </c>
      <c r="BI41" s="21">
        <v>53.42946793421928</v>
      </c>
      <c r="BJ41" s="21">
        <v>0.4188732377701941</v>
      </c>
      <c r="BK41" s="20">
        <f t="shared" si="26"/>
        <v>0.535999177</v>
      </c>
      <c r="BL41" s="20">
        <f t="shared" si="27"/>
        <v>-1.8316809</v>
      </c>
      <c r="BM41" s="21">
        <v>55.26114883421927</v>
      </c>
      <c r="BN41" s="21">
        <v>0.4146011200887275</v>
      </c>
      <c r="BO41" s="20">
        <f t="shared" si="28"/>
        <v>0.535999177</v>
      </c>
      <c r="BP41" s="20">
        <f t="shared" si="29"/>
        <v>1.8316809</v>
      </c>
      <c r="BQ41" s="21">
        <v>58.92451063421927</v>
      </c>
      <c r="BR41" s="21">
        <v>0.40286811073004</v>
      </c>
      <c r="BS41" s="20">
        <f t="shared" si="30"/>
        <v>0.464000823</v>
      </c>
      <c r="BT41" s="20">
        <f t="shared" si="31"/>
        <v>3.6633618</v>
      </c>
      <c r="BU41" s="21">
        <v>60.75619153421927</v>
      </c>
      <c r="BV41" s="21">
        <v>0.3943794092319796</v>
      </c>
      <c r="BW41" s="20">
        <f t="shared" si="32"/>
        <v>0.464000823</v>
      </c>
    </row>
    <row r="42" ht="14.25" customHeight="1">
      <c r="A42" s="13" t="s">
        <v>127</v>
      </c>
      <c r="B42" s="14" t="s">
        <v>128</v>
      </c>
      <c r="C42" s="15">
        <v>79.3570151183971</v>
      </c>
      <c r="D42" s="16">
        <v>0.1802524683386385</v>
      </c>
      <c r="E42" s="15">
        <v>13.600700000000003</v>
      </c>
      <c r="F42" s="15">
        <f t="shared" si="1"/>
        <v>-0.9792504</v>
      </c>
      <c r="G42" s="17">
        <v>78.3777647183971</v>
      </c>
      <c r="H42" s="17">
        <v>0.1838776559072868</v>
      </c>
      <c r="I42" s="15">
        <f t="shared" si="2"/>
        <v>0.32867603</v>
      </c>
      <c r="J42" s="15">
        <f t="shared" si="3"/>
        <v>-0.4896252</v>
      </c>
      <c r="K42" s="17">
        <v>78.8673899183971</v>
      </c>
      <c r="L42" s="17">
        <v>0.1823052568729066</v>
      </c>
      <c r="M42" s="15">
        <f t="shared" si="4"/>
        <v>0.32867603</v>
      </c>
      <c r="N42" s="15">
        <f t="shared" si="5"/>
        <v>0.4896252</v>
      </c>
      <c r="O42" s="17">
        <v>79.8466403183971</v>
      </c>
      <c r="P42" s="17">
        <v>0.1773850476764396</v>
      </c>
      <c r="Q42" s="15">
        <f t="shared" si="6"/>
        <v>0.67132397</v>
      </c>
      <c r="R42" s="15">
        <f t="shared" si="7"/>
        <v>0.9792504</v>
      </c>
      <c r="S42" s="17">
        <v>80.3362655183971</v>
      </c>
      <c r="T42" s="17">
        <v>0.1745258240953172</v>
      </c>
      <c r="U42" s="15">
        <f t="shared" si="8"/>
        <v>0.67132397</v>
      </c>
      <c r="V42" s="15"/>
      <c r="W42" s="18">
        <v>40.4933</v>
      </c>
      <c r="X42" s="18">
        <f t="shared" si="9"/>
        <v>-1.619732</v>
      </c>
      <c r="Y42" s="17">
        <v>77.7372831183971</v>
      </c>
      <c r="Z42" s="17">
        <v>0.183544728311668</v>
      </c>
      <c r="AA42" s="18">
        <f t="shared" si="10"/>
        <v>0.5455782411</v>
      </c>
      <c r="AB42" s="18">
        <f t="shared" si="11"/>
        <v>-0.809866</v>
      </c>
      <c r="AC42" s="17">
        <v>78.5471491183971</v>
      </c>
      <c r="AD42" s="17">
        <v>0.1822044718030361</v>
      </c>
      <c r="AE42" s="18">
        <f t="shared" si="12"/>
        <v>0.5455782411</v>
      </c>
      <c r="AF42" s="18">
        <f t="shared" si="13"/>
        <v>0.809866</v>
      </c>
      <c r="AG42" s="17">
        <v>80.1668811183971</v>
      </c>
      <c r="AH42" s="17">
        <v>0.1782271609024595</v>
      </c>
      <c r="AI42" s="18">
        <f t="shared" si="14"/>
        <v>0.4544217589</v>
      </c>
      <c r="AJ42" s="18">
        <f t="shared" si="15"/>
        <v>1.619732</v>
      </c>
      <c r="AK42" s="17">
        <v>80.9767471183971</v>
      </c>
      <c r="AL42" s="17">
        <v>0.1757571688235164</v>
      </c>
      <c r="AM42" s="18">
        <f t="shared" si="16"/>
        <v>0.4544217589</v>
      </c>
      <c r="AN42" s="18"/>
      <c r="AO42" s="18">
        <v>5.3505</v>
      </c>
      <c r="AP42" s="18">
        <f t="shared" si="17"/>
        <v>-1.17711</v>
      </c>
      <c r="AQ42" s="17">
        <v>78.1799051183971</v>
      </c>
      <c r="AR42" s="17">
        <v>0.1598301834423965</v>
      </c>
      <c r="AS42" s="18">
        <f t="shared" si="18"/>
        <v>0.2103929281</v>
      </c>
      <c r="AT42" s="18">
        <f t="shared" si="19"/>
        <v>-0.588555</v>
      </c>
      <c r="AU42" s="17">
        <v>78.7684601183971</v>
      </c>
      <c r="AV42" s="17">
        <v>0.1701725894072851</v>
      </c>
      <c r="AW42" s="18">
        <f t="shared" si="20"/>
        <v>0.2103929281</v>
      </c>
      <c r="AX42" s="18">
        <f t="shared" si="21"/>
        <v>0.588555</v>
      </c>
      <c r="AY42" s="17">
        <v>79.9455701183971</v>
      </c>
      <c r="AZ42" s="17">
        <v>0.1899911972773569</v>
      </c>
      <c r="BA42" s="18">
        <f t="shared" si="22"/>
        <v>0.7896070719</v>
      </c>
      <c r="BB42" s="18">
        <f t="shared" si="23"/>
        <v>1.17711</v>
      </c>
      <c r="BC42" s="17">
        <v>80.5341251183971</v>
      </c>
      <c r="BD42" s="17">
        <v>0.1982984978365133</v>
      </c>
      <c r="BE42" s="18">
        <f t="shared" si="24"/>
        <v>0.7896070719</v>
      </c>
      <c r="BF42" s="18"/>
      <c r="BG42" s="19">
        <v>48.63634</v>
      </c>
      <c r="BH42" s="20">
        <f t="shared" si="25"/>
        <v>-2.9181804</v>
      </c>
      <c r="BI42" s="21">
        <v>76.4388347183971</v>
      </c>
      <c r="BJ42" s="21">
        <v>0.1861161970593902</v>
      </c>
      <c r="BK42" s="20">
        <f t="shared" si="26"/>
        <v>0.327564022</v>
      </c>
      <c r="BL42" s="20">
        <f t="shared" si="27"/>
        <v>-1.4590902</v>
      </c>
      <c r="BM42" s="21">
        <v>77.8979249183971</v>
      </c>
      <c r="BN42" s="21">
        <v>0.1832150366591373</v>
      </c>
      <c r="BO42" s="20">
        <f t="shared" si="28"/>
        <v>0.327564022</v>
      </c>
      <c r="BP42" s="20">
        <f t="shared" si="29"/>
        <v>1.4590902</v>
      </c>
      <c r="BQ42" s="21">
        <v>80.8161053183971</v>
      </c>
      <c r="BR42" s="21">
        <v>0.1759535665470543</v>
      </c>
      <c r="BS42" s="20">
        <f t="shared" si="30"/>
        <v>0.672435978</v>
      </c>
      <c r="BT42" s="20">
        <f t="shared" si="31"/>
        <v>2.9181804</v>
      </c>
      <c r="BU42" s="21">
        <v>82.2751955183971</v>
      </c>
      <c r="BV42" s="21">
        <v>0.1711617587569435</v>
      </c>
      <c r="BW42" s="20">
        <f t="shared" si="32"/>
        <v>0.672435978</v>
      </c>
    </row>
    <row r="43" ht="14.25" customHeight="1">
      <c r="A43" s="13" t="s">
        <v>129</v>
      </c>
      <c r="B43" s="14" t="s">
        <v>130</v>
      </c>
      <c r="C43" s="15">
        <v>36.303506946873114</v>
      </c>
      <c r="D43" s="16">
        <v>0.6249895467218598</v>
      </c>
      <c r="E43" s="15">
        <v>4.459530000000001</v>
      </c>
      <c r="F43" s="15">
        <f t="shared" si="1"/>
        <v>-0.32108616</v>
      </c>
      <c r="G43" s="17">
        <v>35.98242078687311</v>
      </c>
      <c r="H43" s="17">
        <v>0.6180355647494541</v>
      </c>
      <c r="I43" s="15">
        <f t="shared" si="2"/>
        <v>0.09833480071</v>
      </c>
      <c r="J43" s="15">
        <f t="shared" si="3"/>
        <v>-0.16054308</v>
      </c>
      <c r="K43" s="17">
        <v>36.14296386687312</v>
      </c>
      <c r="L43" s="17">
        <v>0.6222905564120899</v>
      </c>
      <c r="M43" s="15">
        <f t="shared" si="4"/>
        <v>0.09833480071</v>
      </c>
      <c r="N43" s="15">
        <f t="shared" si="5"/>
        <v>0.16054308</v>
      </c>
      <c r="O43" s="17">
        <v>36.46405002687311</v>
      </c>
      <c r="P43" s="17">
        <v>0.6248800415034734</v>
      </c>
      <c r="Q43" s="15">
        <f t="shared" si="6"/>
        <v>0.9016651993</v>
      </c>
      <c r="R43" s="15">
        <f t="shared" si="7"/>
        <v>0.32108616</v>
      </c>
      <c r="S43" s="17">
        <v>36.62459310687311</v>
      </c>
      <c r="T43" s="17">
        <v>0.6247708493271061</v>
      </c>
      <c r="U43" s="15">
        <f t="shared" si="8"/>
        <v>0.9016651993</v>
      </c>
      <c r="V43" s="15"/>
      <c r="W43" s="18">
        <v>25.994</v>
      </c>
      <c r="X43" s="18">
        <f t="shared" si="9"/>
        <v>-1.03976</v>
      </c>
      <c r="Y43" s="17">
        <v>35.26374694687311</v>
      </c>
      <c r="Z43" s="17">
        <v>0.6213854560434763</v>
      </c>
      <c r="AA43" s="18">
        <f t="shared" si="10"/>
        <v>0.337251972</v>
      </c>
      <c r="AB43" s="18">
        <f t="shared" si="11"/>
        <v>-0.51988</v>
      </c>
      <c r="AC43" s="17">
        <v>35.78362694687311</v>
      </c>
      <c r="AD43" s="17">
        <v>0.624227730339772</v>
      </c>
      <c r="AE43" s="18">
        <f t="shared" si="12"/>
        <v>0.337251972</v>
      </c>
      <c r="AF43" s="18">
        <f t="shared" si="13"/>
        <v>0.51988</v>
      </c>
      <c r="AG43" s="17">
        <v>36.82338694687311</v>
      </c>
      <c r="AH43" s="17">
        <v>0.6254844080243321</v>
      </c>
      <c r="AI43" s="18">
        <f t="shared" si="14"/>
        <v>0.662748028</v>
      </c>
      <c r="AJ43" s="18">
        <f t="shared" si="15"/>
        <v>1.03976</v>
      </c>
      <c r="AK43" s="17">
        <v>37.34326694687311</v>
      </c>
      <c r="AL43" s="17">
        <v>0.6243832013493187</v>
      </c>
      <c r="AM43" s="18">
        <f t="shared" si="16"/>
        <v>0.662748028</v>
      </c>
      <c r="AN43" s="18"/>
      <c r="AO43" s="18">
        <v>9.2734</v>
      </c>
      <c r="AP43" s="18">
        <f t="shared" si="17"/>
        <v>-2.040148</v>
      </c>
      <c r="AQ43" s="17">
        <v>34.26335894687311</v>
      </c>
      <c r="AR43" s="17">
        <v>0.6197084766793647</v>
      </c>
      <c r="AS43" s="18">
        <f t="shared" si="18"/>
        <v>0.3694659584</v>
      </c>
      <c r="AT43" s="18">
        <f t="shared" si="19"/>
        <v>-1.020074</v>
      </c>
      <c r="AU43" s="17">
        <v>35.28343294687311</v>
      </c>
      <c r="AV43" s="17">
        <v>0.6225926327140816</v>
      </c>
      <c r="AW43" s="18">
        <f t="shared" si="20"/>
        <v>0.3694659584</v>
      </c>
      <c r="AX43" s="18">
        <f t="shared" si="21"/>
        <v>1.020074</v>
      </c>
      <c r="AY43" s="17">
        <v>37.32358094687311</v>
      </c>
      <c r="AZ43" s="17">
        <v>0.6266979500767749</v>
      </c>
      <c r="BA43" s="18">
        <f t="shared" si="22"/>
        <v>0.6305340416</v>
      </c>
      <c r="BB43" s="18">
        <f t="shared" si="23"/>
        <v>2.040148</v>
      </c>
      <c r="BC43" s="17">
        <v>38.34365494687312</v>
      </c>
      <c r="BD43" s="17">
        <v>0.624365485906576</v>
      </c>
      <c r="BE43" s="18">
        <f t="shared" si="24"/>
        <v>0.6305340416</v>
      </c>
      <c r="BF43" s="18"/>
      <c r="BG43" s="19">
        <v>66.83302</v>
      </c>
      <c r="BH43" s="20">
        <f t="shared" si="25"/>
        <v>-4.0099812</v>
      </c>
      <c r="BI43" s="21">
        <v>32.29352574687312</v>
      </c>
      <c r="BJ43" s="21">
        <v>0.6326791804675916</v>
      </c>
      <c r="BK43" s="20">
        <f t="shared" si="26"/>
        <v>0.6329523059</v>
      </c>
      <c r="BL43" s="20">
        <f t="shared" si="27"/>
        <v>-2.0049906</v>
      </c>
      <c r="BM43" s="21">
        <v>34.29851634687311</v>
      </c>
      <c r="BN43" s="21">
        <v>0.6288746284533391</v>
      </c>
      <c r="BO43" s="20">
        <f t="shared" si="28"/>
        <v>0.6329523059</v>
      </c>
      <c r="BP43" s="20">
        <f t="shared" si="29"/>
        <v>2.0049906</v>
      </c>
      <c r="BQ43" s="21">
        <v>38.30849754687311</v>
      </c>
      <c r="BR43" s="21">
        <v>0.6165607758864393</v>
      </c>
      <c r="BS43" s="20">
        <f t="shared" si="30"/>
        <v>0.3670476941</v>
      </c>
      <c r="BT43" s="20">
        <f t="shared" si="31"/>
        <v>4.0099812</v>
      </c>
      <c r="BU43" s="21">
        <v>40.31348814687311</v>
      </c>
      <c r="BV43" s="21">
        <v>0.606432542492079</v>
      </c>
      <c r="BW43" s="20">
        <f t="shared" si="32"/>
        <v>0.3670476941</v>
      </c>
    </row>
    <row r="44" ht="14.25" customHeight="1">
      <c r="A44" s="13" t="s">
        <v>79</v>
      </c>
      <c r="B44" s="14" t="s">
        <v>131</v>
      </c>
      <c r="C44" s="15">
        <v>1.082463221060782</v>
      </c>
      <c r="D44" s="16">
        <v>0.988818297257591</v>
      </c>
      <c r="E44" s="15">
        <v>6.982839999999996</v>
      </c>
      <c r="F44" s="15">
        <f t="shared" si="1"/>
        <v>-0.50276448</v>
      </c>
      <c r="G44" s="17">
        <v>0.5796987410607825</v>
      </c>
      <c r="H44" s="17">
        <v>0.980584145451058</v>
      </c>
      <c r="I44" s="15">
        <f t="shared" si="2"/>
        <v>0.1619177258</v>
      </c>
      <c r="J44" s="15">
        <f t="shared" si="3"/>
        <v>-0.25138224</v>
      </c>
      <c r="K44" s="17">
        <v>0.8310809810607822</v>
      </c>
      <c r="L44" s="17">
        <v>0.9859398971912976</v>
      </c>
      <c r="M44" s="15">
        <f t="shared" si="4"/>
        <v>0.1619177258</v>
      </c>
      <c r="N44" s="15">
        <f t="shared" si="5"/>
        <v>0.25138224</v>
      </c>
      <c r="O44" s="17">
        <v>1.333845461060782</v>
      </c>
      <c r="P44" s="17">
        <v>0.9872509965266936</v>
      </c>
      <c r="Q44" s="15">
        <f t="shared" si="6"/>
        <v>0.8380822742</v>
      </c>
      <c r="R44" s="15">
        <f t="shared" si="7"/>
        <v>0.50276448</v>
      </c>
      <c r="S44" s="17">
        <v>1.585227701060782</v>
      </c>
      <c r="T44" s="17">
        <v>0.9856881762305407</v>
      </c>
      <c r="U44" s="15">
        <f t="shared" si="8"/>
        <v>0.8380822742</v>
      </c>
      <c r="V44" s="15"/>
      <c r="W44" s="18">
        <v>43.4008</v>
      </c>
      <c r="X44" s="18">
        <f t="shared" si="9"/>
        <v>-1.736032</v>
      </c>
      <c r="Y44" s="17">
        <v>-0.6535687789392182</v>
      </c>
      <c r="Z44" s="17">
        <v>0.9916410333529586</v>
      </c>
      <c r="AA44" s="18">
        <f t="shared" si="10"/>
        <v>0.5873532666</v>
      </c>
      <c r="AB44" s="18">
        <f t="shared" si="11"/>
        <v>-0.868016</v>
      </c>
      <c r="AC44" s="17">
        <v>0.214447221060782</v>
      </c>
      <c r="AD44" s="17">
        <v>0.9918869858805104</v>
      </c>
      <c r="AE44" s="18">
        <f t="shared" si="12"/>
        <v>0.5873532666</v>
      </c>
      <c r="AF44" s="18">
        <f t="shared" si="13"/>
        <v>0.868016</v>
      </c>
      <c r="AG44" s="17">
        <v>1.950479221060782</v>
      </c>
      <c r="AH44" s="17">
        <v>0.98533450794611</v>
      </c>
      <c r="AI44" s="18">
        <f t="shared" si="14"/>
        <v>0.4126467334</v>
      </c>
      <c r="AJ44" s="18">
        <f t="shared" si="15"/>
        <v>1.736032</v>
      </c>
      <c r="AK44" s="17">
        <v>2.818495221060783</v>
      </c>
      <c r="AL44" s="17">
        <v>0.9793562931660562</v>
      </c>
      <c r="AM44" s="18">
        <f t="shared" si="16"/>
        <v>0.4126467334</v>
      </c>
      <c r="AN44" s="18"/>
      <c r="AO44" s="18">
        <v>8.0542</v>
      </c>
      <c r="AP44" s="18">
        <f t="shared" si="17"/>
        <v>-1.771924</v>
      </c>
      <c r="AQ44" s="17">
        <v>-0.6894607789392182</v>
      </c>
      <c r="AR44" s="17">
        <v>0.9857218470511133</v>
      </c>
      <c r="AS44" s="18">
        <f t="shared" si="18"/>
        <v>0.3200275739</v>
      </c>
      <c r="AT44" s="18">
        <f t="shared" si="19"/>
        <v>-0.885962</v>
      </c>
      <c r="AU44" s="17">
        <v>0.1965012210607819</v>
      </c>
      <c r="AV44" s="17">
        <v>0.9876385393954893</v>
      </c>
      <c r="AW44" s="18">
        <f t="shared" si="20"/>
        <v>0.3200275739</v>
      </c>
      <c r="AX44" s="18">
        <f t="shared" si="21"/>
        <v>0.885962</v>
      </c>
      <c r="AY44" s="17">
        <v>1.968425221060782</v>
      </c>
      <c r="AZ44" s="17">
        <v>0.9889484116777717</v>
      </c>
      <c r="BA44" s="18">
        <f t="shared" si="22"/>
        <v>0.6799724261</v>
      </c>
      <c r="BB44" s="18">
        <f t="shared" si="23"/>
        <v>1.771924</v>
      </c>
      <c r="BC44" s="17">
        <v>2.854387221060782</v>
      </c>
      <c r="BD44" s="17">
        <v>0.9827593446921218</v>
      </c>
      <c r="BE44" s="18">
        <f t="shared" si="24"/>
        <v>0.6799724261</v>
      </c>
      <c r="BF44" s="18"/>
      <c r="BG44" s="19">
        <v>40.62481</v>
      </c>
      <c r="BH44" s="20">
        <f t="shared" si="25"/>
        <v>-2.4374886</v>
      </c>
      <c r="BI44" s="21">
        <v>-1.355025378939217</v>
      </c>
      <c r="BJ44" s="21">
        <v>0.9730595680598232</v>
      </c>
      <c r="BK44" s="20">
        <f t="shared" si="26"/>
        <v>0.1931094183</v>
      </c>
      <c r="BL44" s="20">
        <f t="shared" si="27"/>
        <v>-1.2187443</v>
      </c>
      <c r="BM44" s="21">
        <v>-0.1362810789392177</v>
      </c>
      <c r="BN44" s="21">
        <v>0.9808564159844341</v>
      </c>
      <c r="BO44" s="20">
        <f t="shared" si="28"/>
        <v>0.1931094183</v>
      </c>
      <c r="BP44" s="20">
        <f t="shared" si="29"/>
        <v>1.2187443</v>
      </c>
      <c r="BQ44" s="21">
        <v>2.301207521060782</v>
      </c>
      <c r="BR44" s="21">
        <v>0.989789767257135</v>
      </c>
      <c r="BS44" s="20">
        <f t="shared" si="30"/>
        <v>0.8068905817</v>
      </c>
      <c r="BT44" s="20">
        <f t="shared" si="31"/>
        <v>2.4374886</v>
      </c>
      <c r="BU44" s="21">
        <v>3.519951821060782</v>
      </c>
      <c r="BV44" s="21">
        <v>0.9880936424832508</v>
      </c>
      <c r="BW44" s="20">
        <f t="shared" si="32"/>
        <v>0.8068905817</v>
      </c>
    </row>
    <row r="45" ht="14.25" customHeight="1">
      <c r="A45" s="13" t="s">
        <v>97</v>
      </c>
      <c r="B45" s="14" t="s">
        <v>132</v>
      </c>
      <c r="C45" s="15">
        <v>0.0</v>
      </c>
      <c r="D45" s="16">
        <v>1.0</v>
      </c>
      <c r="E45" s="15">
        <v>2.7191100000000006</v>
      </c>
      <c r="F45" s="15">
        <f t="shared" si="1"/>
        <v>-0.19577592</v>
      </c>
      <c r="G45" s="17">
        <v>-0.19577592</v>
      </c>
      <c r="H45" s="17">
        <v>0.9885255471707853</v>
      </c>
      <c r="I45" s="15">
        <f t="shared" si="2"/>
        <v>0.0544793115</v>
      </c>
      <c r="J45" s="15">
        <f t="shared" si="3"/>
        <v>-0.09788796</v>
      </c>
      <c r="K45" s="17">
        <v>-0.09788796000000001</v>
      </c>
      <c r="L45" s="17">
        <v>0.995506618516057</v>
      </c>
      <c r="M45" s="15">
        <f t="shared" si="4"/>
        <v>0.0544793115</v>
      </c>
      <c r="N45" s="15">
        <f t="shared" si="5"/>
        <v>0.09788796</v>
      </c>
      <c r="O45" s="17">
        <v>0.09788796000000001</v>
      </c>
      <c r="P45" s="17">
        <v>1.0</v>
      </c>
      <c r="Q45" s="15">
        <f t="shared" si="6"/>
        <v>0.9455206885</v>
      </c>
      <c r="R45" s="15">
        <f t="shared" si="7"/>
        <v>0.19577592</v>
      </c>
      <c r="S45" s="17">
        <v>0.19577592</v>
      </c>
      <c r="T45" s="17">
        <v>1.0</v>
      </c>
      <c r="U45" s="15">
        <f t="shared" si="8"/>
        <v>0.9455206885</v>
      </c>
      <c r="V45" s="15"/>
      <c r="W45" s="18">
        <v>28.5223</v>
      </c>
      <c r="X45" s="18">
        <f t="shared" si="9"/>
        <v>-1.140892</v>
      </c>
      <c r="Y45" s="17">
        <v>-1.140892</v>
      </c>
      <c r="Z45" s="17">
        <v>0.9966646309382454</v>
      </c>
      <c r="AA45" s="18">
        <f t="shared" si="10"/>
        <v>0.3735786434</v>
      </c>
      <c r="AB45" s="18">
        <f t="shared" si="11"/>
        <v>-0.570446</v>
      </c>
      <c r="AC45" s="17">
        <v>-0.5704460000000001</v>
      </c>
      <c r="AD45" s="17">
        <v>1.0</v>
      </c>
      <c r="AE45" s="18">
        <f t="shared" si="12"/>
        <v>0.3735786434</v>
      </c>
      <c r="AF45" s="18">
        <f t="shared" si="13"/>
        <v>0.570446</v>
      </c>
      <c r="AG45" s="17">
        <v>0.5704460000000001</v>
      </c>
      <c r="AH45" s="17">
        <v>0.9995749348241509</v>
      </c>
      <c r="AI45" s="18">
        <f t="shared" si="14"/>
        <v>0.6264213566</v>
      </c>
      <c r="AJ45" s="18">
        <f t="shared" si="15"/>
        <v>1.140892</v>
      </c>
      <c r="AK45" s="17">
        <v>1.140892</v>
      </c>
      <c r="AL45" s="17">
        <v>0.9966048938795097</v>
      </c>
      <c r="AM45" s="18">
        <f t="shared" si="16"/>
        <v>0.6264213566</v>
      </c>
      <c r="AN45" s="18"/>
      <c r="AO45" s="18">
        <v>9.0149</v>
      </c>
      <c r="AP45" s="18">
        <f t="shared" si="17"/>
        <v>-1.983278</v>
      </c>
      <c r="AQ45" s="17">
        <v>-1.983278000000001</v>
      </c>
      <c r="AR45" s="17">
        <v>0.9992702361493395</v>
      </c>
      <c r="AS45" s="18">
        <f t="shared" si="18"/>
        <v>0.3589838206</v>
      </c>
      <c r="AT45" s="18">
        <f t="shared" si="19"/>
        <v>-0.991639</v>
      </c>
      <c r="AU45" s="17">
        <v>-0.9916390000000003</v>
      </c>
      <c r="AV45" s="17">
        <v>1.0</v>
      </c>
      <c r="AW45" s="18">
        <f t="shared" si="20"/>
        <v>0.3589838206</v>
      </c>
      <c r="AX45" s="18">
        <f t="shared" si="21"/>
        <v>0.991639</v>
      </c>
      <c r="AY45" s="17">
        <v>0.9916390000000003</v>
      </c>
      <c r="AZ45" s="17">
        <v>0.9989566057360552</v>
      </c>
      <c r="BA45" s="18">
        <f t="shared" si="22"/>
        <v>0.6410161794</v>
      </c>
      <c r="BB45" s="18">
        <f t="shared" si="23"/>
        <v>1.983278</v>
      </c>
      <c r="BC45" s="17">
        <v>1.983278000000001</v>
      </c>
      <c r="BD45" s="17">
        <v>0.991556375883965</v>
      </c>
      <c r="BE45" s="18">
        <f t="shared" si="24"/>
        <v>0.6410161794</v>
      </c>
      <c r="BF45" s="18"/>
      <c r="BG45" s="19">
        <v>66.97068999999999</v>
      </c>
      <c r="BH45" s="20">
        <f t="shared" si="25"/>
        <v>-4.0182414</v>
      </c>
      <c r="BI45" s="21">
        <v>-4.018241399999999</v>
      </c>
      <c r="BJ45" s="21">
        <v>1.0</v>
      </c>
      <c r="BK45" s="20">
        <f t="shared" si="26"/>
        <v>0.6352627716</v>
      </c>
      <c r="BL45" s="20">
        <f t="shared" si="27"/>
        <v>-2.0091207</v>
      </c>
      <c r="BM45" s="21">
        <v>-2.0091207</v>
      </c>
      <c r="BN45" s="21">
        <v>1.0</v>
      </c>
      <c r="BO45" s="20">
        <f t="shared" si="28"/>
        <v>0.6352627716</v>
      </c>
      <c r="BP45" s="20">
        <f t="shared" si="29"/>
        <v>2.0091207</v>
      </c>
      <c r="BQ45" s="21">
        <v>2.0091207</v>
      </c>
      <c r="BR45" s="21">
        <v>0.9928173561020338</v>
      </c>
      <c r="BS45" s="20">
        <f t="shared" si="30"/>
        <v>0.3647372284</v>
      </c>
      <c r="BT45" s="20">
        <f t="shared" si="31"/>
        <v>4.0182414</v>
      </c>
      <c r="BU45" s="21">
        <v>4.018241399999999</v>
      </c>
      <c r="BV45" s="21">
        <v>0.9829248610122875</v>
      </c>
      <c r="BW45" s="20">
        <f t="shared" si="32"/>
        <v>0.3647372284</v>
      </c>
    </row>
    <row r="46" ht="14.25" customHeight="1">
      <c r="A46" s="13" t="s">
        <v>88</v>
      </c>
      <c r="B46" s="14" t="s">
        <v>133</v>
      </c>
      <c r="C46" s="15">
        <v>9.784408783783785</v>
      </c>
      <c r="D46" s="16">
        <v>0.8989283437978871</v>
      </c>
      <c r="E46" s="15">
        <v>19.94323</v>
      </c>
      <c r="F46" s="15">
        <f t="shared" si="1"/>
        <v>-1.43591256</v>
      </c>
      <c r="G46" s="17">
        <v>8.348496223783785</v>
      </c>
      <c r="H46" s="17">
        <v>0.9010262375174622</v>
      </c>
      <c r="I46" s="15">
        <f t="shared" si="2"/>
        <v>0.4884965078</v>
      </c>
      <c r="J46" s="15">
        <f t="shared" si="3"/>
        <v>-0.71795628</v>
      </c>
      <c r="K46" s="17">
        <v>9.066452503783786</v>
      </c>
      <c r="L46" s="17">
        <v>0.9011302755975045</v>
      </c>
      <c r="M46" s="15">
        <f t="shared" si="4"/>
        <v>0.4884965078</v>
      </c>
      <c r="N46" s="15">
        <f t="shared" si="5"/>
        <v>0.71795628</v>
      </c>
      <c r="O46" s="17">
        <v>10.50236506378378</v>
      </c>
      <c r="P46" s="17">
        <v>0.8926769612869125</v>
      </c>
      <c r="Q46" s="15">
        <f t="shared" si="6"/>
        <v>0.5115034922</v>
      </c>
      <c r="R46" s="15">
        <f t="shared" si="7"/>
        <v>1.43591256</v>
      </c>
      <c r="S46" s="17">
        <v>11.22032134378379</v>
      </c>
      <c r="T46" s="17">
        <v>0.886443449571792</v>
      </c>
      <c r="U46" s="15">
        <f t="shared" si="8"/>
        <v>0.5115034922</v>
      </c>
      <c r="V46" s="15"/>
      <c r="W46" s="18">
        <v>28.0123</v>
      </c>
      <c r="X46" s="18">
        <f t="shared" si="9"/>
        <v>-1.120492</v>
      </c>
      <c r="Y46" s="17">
        <v>8.663916783783785</v>
      </c>
      <c r="Z46" s="17">
        <v>0.8955912332388731</v>
      </c>
      <c r="AA46" s="18">
        <f t="shared" si="10"/>
        <v>0.3662509519</v>
      </c>
      <c r="AB46" s="18">
        <f t="shared" si="11"/>
        <v>-0.560246</v>
      </c>
      <c r="AC46" s="17">
        <v>9.224162783783786</v>
      </c>
      <c r="AD46" s="17">
        <v>0.8987584588253678</v>
      </c>
      <c r="AE46" s="18">
        <f t="shared" si="12"/>
        <v>0.3662509519</v>
      </c>
      <c r="AF46" s="18">
        <f t="shared" si="13"/>
        <v>0.560246</v>
      </c>
      <c r="AG46" s="17">
        <v>10.34465478378378</v>
      </c>
      <c r="AH46" s="17">
        <v>0.8987158371212799</v>
      </c>
      <c r="AI46" s="18">
        <f t="shared" si="14"/>
        <v>0.6337490481</v>
      </c>
      <c r="AJ46" s="18">
        <f t="shared" si="15"/>
        <v>1.120492</v>
      </c>
      <c r="AK46" s="17">
        <v>10.90490078378379</v>
      </c>
      <c r="AL46" s="17">
        <v>0.8962143564986585</v>
      </c>
      <c r="AM46" s="18">
        <f t="shared" si="16"/>
        <v>0.6337490481</v>
      </c>
      <c r="AN46" s="18"/>
      <c r="AO46" s="18">
        <v>3.9444</v>
      </c>
      <c r="AP46" s="18">
        <f t="shared" si="17"/>
        <v>-0.867768</v>
      </c>
      <c r="AQ46" s="17">
        <v>8.916640783783786</v>
      </c>
      <c r="AR46" s="17">
        <v>0.8851302027521251</v>
      </c>
      <c r="AS46" s="18">
        <f t="shared" si="18"/>
        <v>0.1533757755</v>
      </c>
      <c r="AT46" s="18">
        <f t="shared" si="19"/>
        <v>-0.433884</v>
      </c>
      <c r="AU46" s="17">
        <v>9.350524783783785</v>
      </c>
      <c r="AV46" s="17">
        <v>0.8923996949918093</v>
      </c>
      <c r="AW46" s="18">
        <f t="shared" si="20"/>
        <v>0.1533757755</v>
      </c>
      <c r="AX46" s="18">
        <f t="shared" si="21"/>
        <v>0.433884</v>
      </c>
      <c r="AY46" s="17">
        <v>10.21829278378379</v>
      </c>
      <c r="AZ46" s="17">
        <v>0.9044199102077126</v>
      </c>
      <c r="BA46" s="18">
        <f t="shared" si="22"/>
        <v>0.8466242245</v>
      </c>
      <c r="BB46" s="18">
        <f t="shared" si="23"/>
        <v>0.867768</v>
      </c>
      <c r="BC46" s="17">
        <v>10.65217678378379</v>
      </c>
      <c r="BD46" s="17">
        <v>0.9040121608118158</v>
      </c>
      <c r="BE46" s="18">
        <f t="shared" si="24"/>
        <v>0.8466242245</v>
      </c>
      <c r="BF46" s="18"/>
      <c r="BG46" s="19">
        <v>47.64393</v>
      </c>
      <c r="BH46" s="20">
        <f t="shared" si="25"/>
        <v>-2.8586358</v>
      </c>
      <c r="BI46" s="21">
        <v>6.925772983783785</v>
      </c>
      <c r="BJ46" s="21">
        <v>0.8892930681074801</v>
      </c>
      <c r="BK46" s="20">
        <f t="shared" si="26"/>
        <v>0.3109087647</v>
      </c>
      <c r="BL46" s="20">
        <f t="shared" si="27"/>
        <v>-1.4293179</v>
      </c>
      <c r="BM46" s="21">
        <v>8.355090883783786</v>
      </c>
      <c r="BN46" s="21">
        <v>0.8940602532229173</v>
      </c>
      <c r="BO46" s="20">
        <f t="shared" si="28"/>
        <v>0.3109087647</v>
      </c>
      <c r="BP46" s="20">
        <f t="shared" si="29"/>
        <v>1.4293179</v>
      </c>
      <c r="BQ46" s="21">
        <v>11.21372668378378</v>
      </c>
      <c r="BR46" s="21">
        <v>0.8974081818812146</v>
      </c>
      <c r="BS46" s="20">
        <f t="shared" si="30"/>
        <v>0.6890912353</v>
      </c>
      <c r="BT46" s="20">
        <f t="shared" si="31"/>
        <v>2.8586358</v>
      </c>
      <c r="BU46" s="21">
        <v>12.64304458378379</v>
      </c>
      <c r="BV46" s="21">
        <v>0.8934593679109633</v>
      </c>
      <c r="BW46" s="20">
        <f t="shared" si="32"/>
        <v>0.6890912353</v>
      </c>
    </row>
    <row r="47" ht="14.25" customHeight="1">
      <c r="A47" s="13" t="s">
        <v>74</v>
      </c>
      <c r="B47" s="14" t="s">
        <v>134</v>
      </c>
      <c r="C47" s="15">
        <v>11.962900024801584</v>
      </c>
      <c r="D47" s="16">
        <v>0.8764248157240819</v>
      </c>
      <c r="E47" s="15">
        <v>8.324119999999994</v>
      </c>
      <c r="F47" s="15">
        <f t="shared" si="1"/>
        <v>-0.59933664</v>
      </c>
      <c r="G47" s="17">
        <v>11.36356338480159</v>
      </c>
      <c r="H47" s="17">
        <v>0.870149845624983</v>
      </c>
      <c r="I47" s="15">
        <f t="shared" si="2"/>
        <v>0.1957155967</v>
      </c>
      <c r="J47" s="15">
        <f t="shared" si="3"/>
        <v>-0.29966832</v>
      </c>
      <c r="K47" s="17">
        <v>11.66323170480158</v>
      </c>
      <c r="L47" s="17">
        <v>0.8743880866393878</v>
      </c>
      <c r="M47" s="15">
        <f t="shared" si="4"/>
        <v>0.1957155967</v>
      </c>
      <c r="N47" s="15">
        <f t="shared" si="5"/>
        <v>0.29966832</v>
      </c>
      <c r="O47" s="17">
        <v>12.26256834480158</v>
      </c>
      <c r="P47" s="17">
        <v>0.8745203193925424</v>
      </c>
      <c r="Q47" s="15">
        <f t="shared" si="6"/>
        <v>0.8042844033</v>
      </c>
      <c r="R47" s="15">
        <f t="shared" si="7"/>
        <v>0.59933664</v>
      </c>
      <c r="S47" s="17">
        <v>12.56223666480158</v>
      </c>
      <c r="T47" s="17">
        <v>0.8726212674351209</v>
      </c>
      <c r="U47" s="15">
        <f t="shared" si="8"/>
        <v>0.8042844033</v>
      </c>
      <c r="V47" s="15"/>
      <c r="W47" s="18">
        <v>39.1312</v>
      </c>
      <c r="X47" s="18">
        <f t="shared" si="9"/>
        <v>-1.565248</v>
      </c>
      <c r="Y47" s="17">
        <v>10.39765202480158</v>
      </c>
      <c r="Z47" s="17">
        <v>0.8777189304346991</v>
      </c>
      <c r="AA47" s="18">
        <f t="shared" si="10"/>
        <v>0.5260075576</v>
      </c>
      <c r="AB47" s="18">
        <f t="shared" si="11"/>
        <v>-0.782624</v>
      </c>
      <c r="AC47" s="17">
        <v>11.18027602480158</v>
      </c>
      <c r="AD47" s="17">
        <v>0.8785391806893561</v>
      </c>
      <c r="AE47" s="18">
        <f t="shared" si="12"/>
        <v>0.5260075576</v>
      </c>
      <c r="AF47" s="18">
        <f t="shared" si="13"/>
        <v>0.782624</v>
      </c>
      <c r="AG47" s="17">
        <v>12.74552402480158</v>
      </c>
      <c r="AH47" s="17">
        <v>0.8739415039032931</v>
      </c>
      <c r="AI47" s="18">
        <f t="shared" si="14"/>
        <v>0.4739924424</v>
      </c>
      <c r="AJ47" s="18">
        <f t="shared" si="15"/>
        <v>1.565248</v>
      </c>
      <c r="AK47" s="17">
        <v>13.52814802480158</v>
      </c>
      <c r="AL47" s="17">
        <v>0.8692429346123954</v>
      </c>
      <c r="AM47" s="18">
        <f t="shared" si="16"/>
        <v>0.4739924424</v>
      </c>
      <c r="AN47" s="18"/>
      <c r="AO47" s="18">
        <v>3.7661</v>
      </c>
      <c r="AP47" s="18">
        <f t="shared" si="17"/>
        <v>-0.828542</v>
      </c>
      <c r="AQ47" s="17">
        <v>11.13435802480158</v>
      </c>
      <c r="AR47" s="17">
        <v>0.8619070645823306</v>
      </c>
      <c r="AS47" s="18">
        <f t="shared" si="18"/>
        <v>0.1461457362</v>
      </c>
      <c r="AT47" s="18">
        <f t="shared" si="19"/>
        <v>-0.414271</v>
      </c>
      <c r="AU47" s="17">
        <v>11.54862902480158</v>
      </c>
      <c r="AV47" s="17">
        <v>0.8695305264388837</v>
      </c>
      <c r="AW47" s="18">
        <f t="shared" si="20"/>
        <v>0.1461457362</v>
      </c>
      <c r="AX47" s="18">
        <f t="shared" si="21"/>
        <v>0.414271</v>
      </c>
      <c r="AY47" s="17">
        <v>12.37717102480158</v>
      </c>
      <c r="AZ47" s="17">
        <v>0.8822999499559726</v>
      </c>
      <c r="BA47" s="18">
        <f t="shared" si="22"/>
        <v>0.8538542638</v>
      </c>
      <c r="BB47" s="18">
        <f t="shared" si="23"/>
        <v>0.828542</v>
      </c>
      <c r="BC47" s="17">
        <v>12.79144202480158</v>
      </c>
      <c r="BD47" s="17">
        <v>0.8824084599234902</v>
      </c>
      <c r="BE47" s="18">
        <f t="shared" si="24"/>
        <v>0.8538542638</v>
      </c>
      <c r="BF47" s="18"/>
      <c r="BG47" s="19">
        <v>69.95201</v>
      </c>
      <c r="BH47" s="20">
        <f t="shared" si="25"/>
        <v>-4.1971206</v>
      </c>
      <c r="BI47" s="21">
        <v>7.765779424801584</v>
      </c>
      <c r="BJ47" s="21">
        <v>0.8807957715402507</v>
      </c>
      <c r="BK47" s="20">
        <f t="shared" si="26"/>
        <v>0.6852971844</v>
      </c>
      <c r="BL47" s="20">
        <f t="shared" si="27"/>
        <v>-2.0985603</v>
      </c>
      <c r="BM47" s="21">
        <v>9.864339724801585</v>
      </c>
      <c r="BN47" s="21">
        <v>0.8786331810574668</v>
      </c>
      <c r="BO47" s="20">
        <f t="shared" si="28"/>
        <v>0.6852971844</v>
      </c>
      <c r="BP47" s="20">
        <f t="shared" si="29"/>
        <v>2.0985603</v>
      </c>
      <c r="BQ47" s="21">
        <v>14.06146032480158</v>
      </c>
      <c r="BR47" s="21">
        <v>0.8678903605242742</v>
      </c>
      <c r="BS47" s="20">
        <f t="shared" si="30"/>
        <v>0.3147028156</v>
      </c>
      <c r="BT47" s="20">
        <f t="shared" si="31"/>
        <v>4.1971206</v>
      </c>
      <c r="BU47" s="21">
        <v>16.16002062480158</v>
      </c>
      <c r="BV47" s="21">
        <v>0.8569776083820276</v>
      </c>
      <c r="BW47" s="20">
        <f t="shared" si="32"/>
        <v>0.3147028156</v>
      </c>
    </row>
    <row r="48" ht="14.25" customHeight="1">
      <c r="A48" s="13" t="s">
        <v>135</v>
      </c>
      <c r="B48" s="14" t="s">
        <v>136</v>
      </c>
      <c r="C48" s="15">
        <v>11.001090791924128</v>
      </c>
      <c r="D48" s="16">
        <v>0.8863601786331339</v>
      </c>
      <c r="E48" s="15">
        <v>8.109710000000007</v>
      </c>
      <c r="F48" s="15">
        <f t="shared" si="1"/>
        <v>-0.58389912</v>
      </c>
      <c r="G48" s="17">
        <v>10.41719167192413</v>
      </c>
      <c r="H48" s="17">
        <v>0.8798413524214342</v>
      </c>
      <c r="I48" s="15">
        <f t="shared" si="2"/>
        <v>0.190312846</v>
      </c>
      <c r="J48" s="15">
        <f t="shared" si="3"/>
        <v>-0.29194956</v>
      </c>
      <c r="K48" s="17">
        <v>10.70914123192413</v>
      </c>
      <c r="L48" s="17">
        <v>0.8842135148848188</v>
      </c>
      <c r="M48" s="15">
        <f t="shared" si="4"/>
        <v>0.190312846</v>
      </c>
      <c r="N48" s="15">
        <f t="shared" si="5"/>
        <v>0.29194956</v>
      </c>
      <c r="O48" s="17">
        <v>11.29304035192413</v>
      </c>
      <c r="P48" s="17">
        <v>0.8845210805336445</v>
      </c>
      <c r="Q48" s="15">
        <f t="shared" si="6"/>
        <v>0.809687154</v>
      </c>
      <c r="R48" s="15">
        <f t="shared" si="7"/>
        <v>0.58389912</v>
      </c>
      <c r="S48" s="17">
        <v>11.58498991192413</v>
      </c>
      <c r="T48" s="17">
        <v>0.8826872398546753</v>
      </c>
      <c r="U48" s="15">
        <f t="shared" si="8"/>
        <v>0.809687154</v>
      </c>
      <c r="V48" s="15"/>
      <c r="W48" s="18">
        <v>29.8018</v>
      </c>
      <c r="X48" s="18">
        <f t="shared" si="9"/>
        <v>-1.192072</v>
      </c>
      <c r="Y48" s="17">
        <v>9.809018791924128</v>
      </c>
      <c r="Z48" s="17">
        <v>0.8837868877154255</v>
      </c>
      <c r="AA48" s="18">
        <f t="shared" si="10"/>
        <v>0.3919625282</v>
      </c>
      <c r="AB48" s="18">
        <f t="shared" si="11"/>
        <v>-0.596036</v>
      </c>
      <c r="AC48" s="17">
        <v>10.40505479192413</v>
      </c>
      <c r="AD48" s="17">
        <v>0.8865522207300929</v>
      </c>
      <c r="AE48" s="18">
        <f t="shared" si="12"/>
        <v>0.3919625282</v>
      </c>
      <c r="AF48" s="18">
        <f t="shared" si="13"/>
        <v>0.596036</v>
      </c>
      <c r="AG48" s="17">
        <v>11.59712679192413</v>
      </c>
      <c r="AH48" s="17">
        <v>0.8857917018348801</v>
      </c>
      <c r="AI48" s="18">
        <f t="shared" si="14"/>
        <v>0.6080374718</v>
      </c>
      <c r="AJ48" s="18">
        <f t="shared" si="15"/>
        <v>1.192072</v>
      </c>
      <c r="AK48" s="17">
        <v>12.19316279192413</v>
      </c>
      <c r="AL48" s="17">
        <v>0.8829688424737905</v>
      </c>
      <c r="AM48" s="18">
        <f t="shared" si="16"/>
        <v>0.6080374718</v>
      </c>
      <c r="AN48" s="18"/>
      <c r="AO48" s="18">
        <v>6.9062</v>
      </c>
      <c r="AP48" s="18">
        <f t="shared" si="17"/>
        <v>-1.519364</v>
      </c>
      <c r="AQ48" s="17">
        <v>9.481726791924128</v>
      </c>
      <c r="AR48" s="17">
        <v>0.8792128250981379</v>
      </c>
      <c r="AS48" s="18">
        <f t="shared" si="18"/>
        <v>0.2734763392</v>
      </c>
      <c r="AT48" s="18">
        <f t="shared" si="19"/>
        <v>-0.759682</v>
      </c>
      <c r="AU48" s="17">
        <v>10.24140879192413</v>
      </c>
      <c r="AV48" s="17">
        <v>0.8831309004719308</v>
      </c>
      <c r="AW48" s="18">
        <f t="shared" si="20"/>
        <v>0.2734763392</v>
      </c>
      <c r="AX48" s="18">
        <f t="shared" si="21"/>
        <v>0.759682</v>
      </c>
      <c r="AY48" s="17">
        <v>11.76077279192413</v>
      </c>
      <c r="AZ48" s="17">
        <v>0.888615593029972</v>
      </c>
      <c r="BA48" s="18">
        <f t="shared" si="22"/>
        <v>0.7265236608</v>
      </c>
      <c r="BB48" s="18">
        <f t="shared" si="23"/>
        <v>1.519364</v>
      </c>
      <c r="BC48" s="17">
        <v>12.52045479192413</v>
      </c>
      <c r="BD48" s="17">
        <v>0.8851450664047203</v>
      </c>
      <c r="BE48" s="18">
        <f t="shared" si="24"/>
        <v>0.7265236608</v>
      </c>
      <c r="BF48" s="18"/>
      <c r="BG48" s="19">
        <v>63.81894</v>
      </c>
      <c r="BH48" s="20">
        <f t="shared" si="25"/>
        <v>-3.8291364</v>
      </c>
      <c r="BI48" s="21">
        <v>7.171954391924128</v>
      </c>
      <c r="BJ48" s="21">
        <v>0.8868027581144138</v>
      </c>
      <c r="BK48" s="20">
        <f t="shared" si="26"/>
        <v>0.5823680939</v>
      </c>
      <c r="BL48" s="20">
        <f t="shared" si="27"/>
        <v>-1.9145682</v>
      </c>
      <c r="BM48" s="21">
        <v>9.086522591924128</v>
      </c>
      <c r="BN48" s="21">
        <v>0.8865837858313835</v>
      </c>
      <c r="BO48" s="20">
        <f t="shared" si="28"/>
        <v>0.5823680939</v>
      </c>
      <c r="BP48" s="20">
        <f t="shared" si="29"/>
        <v>1.9145682</v>
      </c>
      <c r="BQ48" s="21">
        <v>12.91565899192413</v>
      </c>
      <c r="BR48" s="21">
        <v>0.8797670187086165</v>
      </c>
      <c r="BS48" s="20">
        <f t="shared" si="30"/>
        <v>0.4176319061</v>
      </c>
      <c r="BT48" s="20">
        <f t="shared" si="31"/>
        <v>3.8291364</v>
      </c>
      <c r="BU48" s="21">
        <v>14.83022719192413</v>
      </c>
      <c r="BV48" s="21">
        <v>0.8707716188261118</v>
      </c>
      <c r="BW48" s="20">
        <f t="shared" si="32"/>
        <v>0.4176319061</v>
      </c>
    </row>
    <row r="49" ht="14.25" customHeight="1">
      <c r="A49" s="13" t="s">
        <v>72</v>
      </c>
      <c r="B49" s="14" t="s">
        <v>137</v>
      </c>
      <c r="C49" s="15">
        <v>7.38800837334934</v>
      </c>
      <c r="D49" s="16">
        <v>0.9236828449392803</v>
      </c>
      <c r="E49" s="15">
        <v>20.000230000000002</v>
      </c>
      <c r="F49" s="15">
        <f t="shared" si="1"/>
        <v>-1.44001656</v>
      </c>
      <c r="G49" s="17">
        <v>5.94799181334934</v>
      </c>
      <c r="H49" s="17">
        <v>0.9256090779511653</v>
      </c>
      <c r="I49" s="15">
        <f t="shared" si="2"/>
        <v>0.4899328064</v>
      </c>
      <c r="J49" s="15">
        <f t="shared" si="3"/>
        <v>-0.72000828</v>
      </c>
      <c r="K49" s="17">
        <v>6.66800009334934</v>
      </c>
      <c r="L49" s="17">
        <v>0.9258300527451916</v>
      </c>
      <c r="M49" s="15">
        <f t="shared" si="4"/>
        <v>0.4899328064</v>
      </c>
      <c r="N49" s="15">
        <f t="shared" si="5"/>
        <v>0.72000828</v>
      </c>
      <c r="O49" s="17">
        <v>8.10801665334934</v>
      </c>
      <c r="P49" s="17">
        <v>0.9173748624483485</v>
      </c>
      <c r="Q49" s="15">
        <f t="shared" si="6"/>
        <v>0.5100671936</v>
      </c>
      <c r="R49" s="15">
        <f t="shared" si="7"/>
        <v>1.44001656</v>
      </c>
      <c r="S49" s="17">
        <v>8.82802493334934</v>
      </c>
      <c r="T49" s="17">
        <v>0.9110849125553498</v>
      </c>
      <c r="U49" s="15">
        <f t="shared" si="8"/>
        <v>0.5100671936</v>
      </c>
      <c r="V49" s="15"/>
      <c r="W49" s="18">
        <v>60.8767</v>
      </c>
      <c r="X49" s="18">
        <f t="shared" si="9"/>
        <v>-2.435068</v>
      </c>
      <c r="Y49" s="17">
        <v>4.952940373349339</v>
      </c>
      <c r="Z49" s="17">
        <v>0.9338460327822542</v>
      </c>
      <c r="AA49" s="18">
        <f t="shared" si="10"/>
        <v>0.8384473915</v>
      </c>
      <c r="AB49" s="18">
        <f t="shared" si="11"/>
        <v>-1.217534</v>
      </c>
      <c r="AC49" s="17">
        <v>6.170474373349339</v>
      </c>
      <c r="AD49" s="17">
        <v>0.9303227742323649</v>
      </c>
      <c r="AE49" s="18">
        <f t="shared" si="12"/>
        <v>0.8384473915</v>
      </c>
      <c r="AF49" s="18">
        <f t="shared" si="13"/>
        <v>1.217534</v>
      </c>
      <c r="AG49" s="17">
        <v>8.60554237334934</v>
      </c>
      <c r="AH49" s="17">
        <v>0.9166615667859965</v>
      </c>
      <c r="AI49" s="18">
        <f t="shared" si="14"/>
        <v>0.1615526085</v>
      </c>
      <c r="AJ49" s="18">
        <f t="shared" si="15"/>
        <v>2.435068</v>
      </c>
      <c r="AK49" s="17">
        <v>9.823076373349341</v>
      </c>
      <c r="AL49" s="17">
        <v>0.9073373425917897</v>
      </c>
      <c r="AM49" s="18">
        <f t="shared" si="16"/>
        <v>0.1615526085</v>
      </c>
      <c r="AN49" s="18"/>
      <c r="AO49" s="18">
        <v>7.6534</v>
      </c>
      <c r="AP49" s="18">
        <f t="shared" si="17"/>
        <v>-1.683748</v>
      </c>
      <c r="AQ49" s="17">
        <v>5.70426037334934</v>
      </c>
      <c r="AR49" s="17">
        <v>0.9187690962709503</v>
      </c>
      <c r="AS49" s="18">
        <f t="shared" si="18"/>
        <v>0.3037751916</v>
      </c>
      <c r="AT49" s="18">
        <f t="shared" si="19"/>
        <v>-0.841874</v>
      </c>
      <c r="AU49" s="17">
        <v>6.54613437334934</v>
      </c>
      <c r="AV49" s="17">
        <v>0.9215766902350997</v>
      </c>
      <c r="AW49" s="18">
        <f t="shared" si="20"/>
        <v>0.3037751916</v>
      </c>
      <c r="AX49" s="18">
        <f t="shared" si="21"/>
        <v>0.841874</v>
      </c>
      <c r="AY49" s="17">
        <v>8.22988237334934</v>
      </c>
      <c r="AZ49" s="17">
        <v>0.9247932496611779</v>
      </c>
      <c r="BA49" s="18">
        <f t="shared" si="22"/>
        <v>0.6962248084</v>
      </c>
      <c r="BB49" s="18">
        <f t="shared" si="23"/>
        <v>1.683748</v>
      </c>
      <c r="BC49" s="17">
        <v>9.07175637334934</v>
      </c>
      <c r="BD49" s="17">
        <v>0.9199722807493447</v>
      </c>
      <c r="BE49" s="18">
        <f t="shared" si="24"/>
        <v>0.6962248084</v>
      </c>
      <c r="BF49" s="18"/>
      <c r="BG49" s="19">
        <v>52.43306</v>
      </c>
      <c r="BH49" s="20">
        <f t="shared" si="25"/>
        <v>-3.1459836</v>
      </c>
      <c r="BI49" s="21">
        <v>4.242024773349341</v>
      </c>
      <c r="BJ49" s="21">
        <v>0.9164411985768148</v>
      </c>
      <c r="BK49" s="20">
        <f t="shared" si="26"/>
        <v>0.3912829974</v>
      </c>
      <c r="BL49" s="20">
        <f t="shared" si="27"/>
        <v>-1.5729918</v>
      </c>
      <c r="BM49" s="21">
        <v>5.81501657334934</v>
      </c>
      <c r="BN49" s="21">
        <v>0.9200241026741803</v>
      </c>
      <c r="BO49" s="20">
        <f t="shared" si="28"/>
        <v>0.3912829974</v>
      </c>
      <c r="BP49" s="20">
        <f t="shared" si="29"/>
        <v>1.5729918</v>
      </c>
      <c r="BQ49" s="21">
        <v>8.96100017334934</v>
      </c>
      <c r="BR49" s="21">
        <v>0.9207585323997</v>
      </c>
      <c r="BS49" s="20">
        <f t="shared" si="30"/>
        <v>0.6087170026</v>
      </c>
      <c r="BT49" s="20">
        <f t="shared" si="31"/>
        <v>3.1459836</v>
      </c>
      <c r="BU49" s="21">
        <v>10.53399197334934</v>
      </c>
      <c r="BV49" s="21">
        <v>0.9153366708184568</v>
      </c>
      <c r="BW49" s="20">
        <f t="shared" si="32"/>
        <v>0.6087170026</v>
      </c>
    </row>
    <row r="50" ht="14.25" customHeight="1">
      <c r="A50" s="13" t="s">
        <v>97</v>
      </c>
      <c r="B50" s="14" t="s">
        <v>138</v>
      </c>
      <c r="C50" s="15">
        <v>42.520833963952256</v>
      </c>
      <c r="D50" s="16">
        <v>0.5607653761406179</v>
      </c>
      <c r="E50" s="15">
        <v>3.591939999999994</v>
      </c>
      <c r="F50" s="15">
        <f t="shared" si="1"/>
        <v>-0.25861968</v>
      </c>
      <c r="G50" s="17">
        <v>42.26221428395225</v>
      </c>
      <c r="H50" s="17">
        <v>0.5537260967791936</v>
      </c>
      <c r="I50" s="15">
        <f t="shared" si="2"/>
        <v>0.07647307545</v>
      </c>
      <c r="J50" s="15">
        <f t="shared" si="3"/>
        <v>-0.12930984</v>
      </c>
      <c r="K50" s="17">
        <v>42.39152412395226</v>
      </c>
      <c r="L50" s="17">
        <v>0.5579415432016119</v>
      </c>
      <c r="M50" s="15">
        <f t="shared" si="4"/>
        <v>0.07647307545</v>
      </c>
      <c r="N50" s="15">
        <f t="shared" si="5"/>
        <v>0.12930984</v>
      </c>
      <c r="O50" s="17">
        <v>42.65014380395225</v>
      </c>
      <c r="P50" s="17">
        <v>0.5610699744239073</v>
      </c>
      <c r="Q50" s="15">
        <f t="shared" si="6"/>
        <v>0.9235269246</v>
      </c>
      <c r="R50" s="15">
        <f t="shared" si="7"/>
        <v>0.25861968</v>
      </c>
      <c r="S50" s="17">
        <v>42.77945364395226</v>
      </c>
      <c r="T50" s="17">
        <v>0.5613737019536107</v>
      </c>
      <c r="U50" s="15">
        <f t="shared" si="8"/>
        <v>0.9235269246</v>
      </c>
      <c r="V50" s="15"/>
      <c r="W50" s="18">
        <v>33.9638</v>
      </c>
      <c r="X50" s="18">
        <f t="shared" si="9"/>
        <v>-1.358552</v>
      </c>
      <c r="Y50" s="17">
        <v>41.16228196395225</v>
      </c>
      <c r="Z50" s="17">
        <v>0.560580091168748</v>
      </c>
      <c r="AA50" s="18">
        <f t="shared" si="10"/>
        <v>0.451762238</v>
      </c>
      <c r="AB50" s="18">
        <f t="shared" si="11"/>
        <v>-0.679276</v>
      </c>
      <c r="AC50" s="17">
        <v>41.84155796395225</v>
      </c>
      <c r="AD50" s="17">
        <v>0.5616101938931791</v>
      </c>
      <c r="AE50" s="18">
        <f t="shared" si="12"/>
        <v>0.451762238</v>
      </c>
      <c r="AF50" s="18">
        <f t="shared" si="13"/>
        <v>0.679276</v>
      </c>
      <c r="AG50" s="17">
        <v>43.20010996395226</v>
      </c>
      <c r="AH50" s="17">
        <v>0.5596836313035839</v>
      </c>
      <c r="AI50" s="18">
        <f t="shared" si="14"/>
        <v>0.548237762</v>
      </c>
      <c r="AJ50" s="18">
        <f t="shared" si="15"/>
        <v>1.358552</v>
      </c>
      <c r="AK50" s="17">
        <v>43.87938596395226</v>
      </c>
      <c r="AL50" s="17">
        <v>0.5571808344690733</v>
      </c>
      <c r="AM50" s="18">
        <f t="shared" si="16"/>
        <v>0.548237762</v>
      </c>
      <c r="AN50" s="18"/>
      <c r="AO50" s="18">
        <v>10.0862</v>
      </c>
      <c r="AP50" s="18">
        <f t="shared" si="17"/>
        <v>-2.218964</v>
      </c>
      <c r="AQ50" s="17">
        <v>40.30186996395226</v>
      </c>
      <c r="AR50" s="17">
        <v>0.556475358815747</v>
      </c>
      <c r="AS50" s="18">
        <f t="shared" si="18"/>
        <v>0.4024248814</v>
      </c>
      <c r="AT50" s="18">
        <f t="shared" si="19"/>
        <v>-1.109482</v>
      </c>
      <c r="AU50" s="17">
        <v>41.41135196395226</v>
      </c>
      <c r="AV50" s="17">
        <v>0.5588375066990522</v>
      </c>
      <c r="AW50" s="18">
        <f t="shared" si="20"/>
        <v>0.4024248814</v>
      </c>
      <c r="AX50" s="18">
        <f t="shared" si="21"/>
        <v>1.109482</v>
      </c>
      <c r="AY50" s="17">
        <v>43.63031596395226</v>
      </c>
      <c r="AZ50" s="17">
        <v>0.5620788690904021</v>
      </c>
      <c r="BA50" s="18">
        <f t="shared" si="22"/>
        <v>0.5975751186</v>
      </c>
      <c r="BB50" s="18">
        <f t="shared" si="23"/>
        <v>2.218964</v>
      </c>
      <c r="BC50" s="17">
        <v>44.73979796395226</v>
      </c>
      <c r="BD50" s="17">
        <v>0.5597730464416182</v>
      </c>
      <c r="BE50" s="18">
        <f t="shared" si="24"/>
        <v>0.5975751186</v>
      </c>
      <c r="BF50" s="18"/>
      <c r="BG50" s="19">
        <v>63.97686</v>
      </c>
      <c r="BH50" s="20">
        <f t="shared" si="25"/>
        <v>-3.8386116</v>
      </c>
      <c r="BI50" s="21">
        <v>38.68222236395226</v>
      </c>
      <c r="BJ50" s="21">
        <v>0.568052711928136</v>
      </c>
      <c r="BK50" s="20">
        <f t="shared" si="26"/>
        <v>0.585018408</v>
      </c>
      <c r="BL50" s="20">
        <f t="shared" si="27"/>
        <v>-1.9193058</v>
      </c>
      <c r="BM50" s="21">
        <v>40.60152816395225</v>
      </c>
      <c r="BN50" s="21">
        <v>0.5644472023595788</v>
      </c>
      <c r="BO50" s="20">
        <f t="shared" si="28"/>
        <v>0.585018408</v>
      </c>
      <c r="BP50" s="20">
        <f t="shared" si="29"/>
        <v>1.9193058</v>
      </c>
      <c r="BQ50" s="21">
        <v>44.44013976395226</v>
      </c>
      <c r="BR50" s="21">
        <v>0.5530040172832265</v>
      </c>
      <c r="BS50" s="20">
        <f t="shared" si="30"/>
        <v>0.414981592</v>
      </c>
      <c r="BT50" s="20">
        <f t="shared" si="31"/>
        <v>3.8386116</v>
      </c>
      <c r="BU50" s="21">
        <v>46.35944556395226</v>
      </c>
      <c r="BV50" s="21">
        <v>0.5437175390232933</v>
      </c>
      <c r="BW50" s="20">
        <f t="shared" si="32"/>
        <v>0.414981592</v>
      </c>
    </row>
    <row r="51" ht="14.25" customHeight="1">
      <c r="A51" s="13" t="s">
        <v>124</v>
      </c>
      <c r="B51" s="14" t="s">
        <v>139</v>
      </c>
      <c r="C51" s="15">
        <v>13.997169903926487</v>
      </c>
      <c r="D51" s="16">
        <v>0.8554110753552219</v>
      </c>
      <c r="E51" s="15">
        <v>18.78877</v>
      </c>
      <c r="F51" s="15">
        <f t="shared" si="1"/>
        <v>-1.35279144</v>
      </c>
      <c r="G51" s="17">
        <v>12.64437846392649</v>
      </c>
      <c r="H51" s="17">
        <v>0.8570334053558689</v>
      </c>
      <c r="I51" s="15">
        <f t="shared" si="2"/>
        <v>0.4594061686</v>
      </c>
      <c r="J51" s="15">
        <f t="shared" si="3"/>
        <v>-0.67639572</v>
      </c>
      <c r="K51" s="17">
        <v>13.32077418392649</v>
      </c>
      <c r="L51" s="17">
        <v>0.8573183588144384</v>
      </c>
      <c r="M51" s="15">
        <f t="shared" si="4"/>
        <v>0.4594061686</v>
      </c>
      <c r="N51" s="15">
        <f t="shared" si="5"/>
        <v>0.67639572</v>
      </c>
      <c r="O51" s="17">
        <v>14.67356562392649</v>
      </c>
      <c r="P51" s="17">
        <v>0.8496506837786035</v>
      </c>
      <c r="Q51" s="15">
        <f t="shared" si="6"/>
        <v>0.5405938314</v>
      </c>
      <c r="R51" s="15">
        <f t="shared" si="7"/>
        <v>1.35279144</v>
      </c>
      <c r="S51" s="17">
        <v>15.34996134392649</v>
      </c>
      <c r="T51" s="17">
        <v>0.8439067594045162</v>
      </c>
      <c r="U51" s="15">
        <f t="shared" si="8"/>
        <v>0.5405938314</v>
      </c>
      <c r="V51" s="15"/>
      <c r="W51" s="18">
        <v>42.2044</v>
      </c>
      <c r="X51" s="18">
        <f t="shared" si="9"/>
        <v>-1.688176</v>
      </c>
      <c r="Y51" s="17">
        <v>12.30899390392649</v>
      </c>
      <c r="Z51" s="17">
        <v>0.8580157600671374</v>
      </c>
      <c r="AA51" s="18">
        <f t="shared" si="10"/>
        <v>0.5701633644</v>
      </c>
      <c r="AB51" s="18">
        <f t="shared" si="11"/>
        <v>-0.844088</v>
      </c>
      <c r="AC51" s="17">
        <v>13.15308190392649</v>
      </c>
      <c r="AD51" s="17">
        <v>0.8581473598366786</v>
      </c>
      <c r="AE51" s="18">
        <f t="shared" si="12"/>
        <v>0.5701633644</v>
      </c>
      <c r="AF51" s="18">
        <f t="shared" si="13"/>
        <v>0.844088</v>
      </c>
      <c r="AG51" s="17">
        <v>14.84125790392649</v>
      </c>
      <c r="AH51" s="17">
        <v>0.8523158324295507</v>
      </c>
      <c r="AI51" s="18">
        <f t="shared" si="14"/>
        <v>0.4298366356</v>
      </c>
      <c r="AJ51" s="18">
        <f t="shared" si="15"/>
        <v>1.688176</v>
      </c>
      <c r="AK51" s="17">
        <v>15.68534590392649</v>
      </c>
      <c r="AL51" s="17">
        <v>0.8470632890264705</v>
      </c>
      <c r="AM51" s="18">
        <f t="shared" si="16"/>
        <v>0.4298366356</v>
      </c>
      <c r="AN51" s="18"/>
      <c r="AO51" s="18">
        <v>7.4692</v>
      </c>
      <c r="AP51" s="18">
        <f t="shared" si="17"/>
        <v>-1.643224</v>
      </c>
      <c r="AQ51" s="17">
        <v>12.35394590392649</v>
      </c>
      <c r="AR51" s="17">
        <v>0.8491359784838495</v>
      </c>
      <c r="AS51" s="18">
        <f t="shared" si="18"/>
        <v>0.2963059081</v>
      </c>
      <c r="AT51" s="18">
        <f t="shared" si="19"/>
        <v>-0.821612</v>
      </c>
      <c r="AU51" s="17">
        <v>13.17555790392649</v>
      </c>
      <c r="AV51" s="17">
        <v>0.8526038902648406</v>
      </c>
      <c r="AW51" s="18">
        <f t="shared" si="20"/>
        <v>0.2963059081</v>
      </c>
      <c r="AX51" s="18">
        <f t="shared" si="21"/>
        <v>0.821612</v>
      </c>
      <c r="AY51" s="17">
        <v>14.81878190392649</v>
      </c>
      <c r="AZ51" s="17">
        <v>0.8572830988106311</v>
      </c>
      <c r="BA51" s="18">
        <f t="shared" si="22"/>
        <v>0.7036940919</v>
      </c>
      <c r="BB51" s="18">
        <f t="shared" si="23"/>
        <v>1.643224</v>
      </c>
      <c r="BC51" s="17">
        <v>15.64039390392649</v>
      </c>
      <c r="BD51" s="17">
        <v>0.8536378787623784</v>
      </c>
      <c r="BE51" s="18">
        <f t="shared" si="24"/>
        <v>0.7036940919</v>
      </c>
      <c r="BF51" s="18"/>
      <c r="BG51" s="19">
        <v>31.519949999999994</v>
      </c>
      <c r="BH51" s="20">
        <f t="shared" si="25"/>
        <v>-1.891197</v>
      </c>
      <c r="BI51" s="21">
        <v>12.10597290392649</v>
      </c>
      <c r="BJ51" s="21">
        <v>0.836891452060755</v>
      </c>
      <c r="BK51" s="20">
        <f t="shared" si="26"/>
        <v>0.0403058535</v>
      </c>
      <c r="BL51" s="20">
        <f t="shared" si="27"/>
        <v>-0.9455985</v>
      </c>
      <c r="BM51" s="21">
        <v>13.05157140392649</v>
      </c>
      <c r="BN51" s="21">
        <v>0.8460542902970065</v>
      </c>
      <c r="BO51" s="20">
        <f t="shared" si="28"/>
        <v>0.0403058535</v>
      </c>
      <c r="BP51" s="20">
        <f t="shared" si="29"/>
        <v>0.9455985</v>
      </c>
      <c r="BQ51" s="21">
        <v>14.94276840392649</v>
      </c>
      <c r="BR51" s="21">
        <v>0.8587552735676375</v>
      </c>
      <c r="BS51" s="20">
        <f t="shared" si="30"/>
        <v>0.9596941465</v>
      </c>
      <c r="BT51" s="20">
        <f t="shared" si="31"/>
        <v>1.891197</v>
      </c>
      <c r="BU51" s="21">
        <v>15.88836690392649</v>
      </c>
      <c r="BV51" s="21">
        <v>0.8597954853321469</v>
      </c>
      <c r="BW51" s="20">
        <f t="shared" si="32"/>
        <v>0.9596941465</v>
      </c>
    </row>
    <row r="52" ht="14.25" customHeight="1">
      <c r="A52" s="13" t="s">
        <v>90</v>
      </c>
      <c r="B52" s="14" t="s">
        <v>140</v>
      </c>
      <c r="C52" s="15">
        <v>19.006897918045077</v>
      </c>
      <c r="D52" s="16">
        <v>0.8036612436895342</v>
      </c>
      <c r="E52" s="15">
        <v>22.019199999999998</v>
      </c>
      <c r="F52" s="15">
        <f t="shared" si="1"/>
        <v>-1.5853824</v>
      </c>
      <c r="G52" s="17">
        <v>17.42151551804508</v>
      </c>
      <c r="H52" s="17">
        <v>0.8081121880396822</v>
      </c>
      <c r="I52" s="15">
        <f t="shared" si="2"/>
        <v>0.5408072603</v>
      </c>
      <c r="J52" s="15">
        <f t="shared" si="3"/>
        <v>-0.7926912</v>
      </c>
      <c r="K52" s="17">
        <v>18.21420671804508</v>
      </c>
      <c r="L52" s="17">
        <v>0.8069247414326046</v>
      </c>
      <c r="M52" s="15">
        <f t="shared" si="4"/>
        <v>0.5408072603</v>
      </c>
      <c r="N52" s="15">
        <f t="shared" si="5"/>
        <v>0.7926912</v>
      </c>
      <c r="O52" s="17">
        <v>19.79958911804508</v>
      </c>
      <c r="P52" s="17">
        <v>0.7967753290235419</v>
      </c>
      <c r="Q52" s="15">
        <f t="shared" si="6"/>
        <v>0.4591927397</v>
      </c>
      <c r="R52" s="15">
        <f t="shared" si="7"/>
        <v>1.5853824</v>
      </c>
      <c r="S52" s="17">
        <v>20.59228031804508</v>
      </c>
      <c r="T52" s="17">
        <v>0.7899090990872951</v>
      </c>
      <c r="U52" s="15">
        <f t="shared" si="8"/>
        <v>0.4591927397</v>
      </c>
      <c r="V52" s="15"/>
      <c r="W52" s="18">
        <v>44.3801</v>
      </c>
      <c r="X52" s="18">
        <f t="shared" si="9"/>
        <v>-1.775204</v>
      </c>
      <c r="Y52" s="17">
        <v>17.23169391804508</v>
      </c>
      <c r="Z52" s="17">
        <v>0.8072698427061971</v>
      </c>
      <c r="AA52" s="18">
        <f t="shared" si="10"/>
        <v>0.601423871</v>
      </c>
      <c r="AB52" s="18">
        <f t="shared" si="11"/>
        <v>-0.887602</v>
      </c>
      <c r="AC52" s="17">
        <v>18.11929591804508</v>
      </c>
      <c r="AD52" s="17">
        <v>0.806814307982188</v>
      </c>
      <c r="AE52" s="18">
        <f t="shared" si="12"/>
        <v>0.601423871</v>
      </c>
      <c r="AF52" s="18">
        <f t="shared" si="13"/>
        <v>0.887602</v>
      </c>
      <c r="AG52" s="17">
        <v>19.89449991804508</v>
      </c>
      <c r="AH52" s="17">
        <v>0.80017192581853</v>
      </c>
      <c r="AI52" s="18">
        <f t="shared" si="14"/>
        <v>0.398576129</v>
      </c>
      <c r="AJ52" s="18">
        <f t="shared" si="15"/>
        <v>1.775204</v>
      </c>
      <c r="AK52" s="17">
        <v>20.78210191804508</v>
      </c>
      <c r="AL52" s="17">
        <v>0.7946600101594715</v>
      </c>
      <c r="AM52" s="18">
        <f t="shared" si="16"/>
        <v>0.398576129</v>
      </c>
      <c r="AN52" s="18"/>
      <c r="AO52" s="18">
        <v>11.2108</v>
      </c>
      <c r="AP52" s="18">
        <f t="shared" si="17"/>
        <v>-2.466376</v>
      </c>
      <c r="AQ52" s="17">
        <v>16.54052191804508</v>
      </c>
      <c r="AR52" s="17">
        <v>0.805295658610788</v>
      </c>
      <c r="AS52" s="18">
        <f t="shared" si="18"/>
        <v>0.4480272495</v>
      </c>
      <c r="AT52" s="18">
        <f t="shared" si="19"/>
        <v>-1.233188</v>
      </c>
      <c r="AU52" s="17">
        <v>17.77370991804508</v>
      </c>
      <c r="AV52" s="17">
        <v>0.8047645241963046</v>
      </c>
      <c r="AW52" s="18">
        <f t="shared" si="20"/>
        <v>0.4480272495</v>
      </c>
      <c r="AX52" s="18">
        <f t="shared" si="21"/>
        <v>1.233188</v>
      </c>
      <c r="AY52" s="17">
        <v>20.24008591804508</v>
      </c>
      <c r="AZ52" s="17">
        <v>0.8017361823488829</v>
      </c>
      <c r="BA52" s="18">
        <f t="shared" si="22"/>
        <v>0.5519727505</v>
      </c>
      <c r="BB52" s="18">
        <f t="shared" si="23"/>
        <v>2.466376</v>
      </c>
      <c r="BC52" s="17">
        <v>21.47327391804508</v>
      </c>
      <c r="BD52" s="17">
        <v>0.7947336378452688</v>
      </c>
      <c r="BE52" s="18">
        <f t="shared" si="24"/>
        <v>0.5519727505</v>
      </c>
      <c r="BF52" s="18"/>
      <c r="BG52" s="19">
        <v>64.45684</v>
      </c>
      <c r="BH52" s="20">
        <f t="shared" si="25"/>
        <v>-3.8674104</v>
      </c>
      <c r="BI52" s="21">
        <v>15.13948751804508</v>
      </c>
      <c r="BJ52" s="21">
        <v>0.8062051715056229</v>
      </c>
      <c r="BK52" s="20">
        <f t="shared" si="26"/>
        <v>0.5930737384</v>
      </c>
      <c r="BL52" s="20">
        <f t="shared" si="27"/>
        <v>-1.9337052</v>
      </c>
      <c r="BM52" s="21">
        <v>17.07319271804508</v>
      </c>
      <c r="BN52" s="21">
        <v>0.804946528244208</v>
      </c>
      <c r="BO52" s="20">
        <f t="shared" si="28"/>
        <v>0.5930737384</v>
      </c>
      <c r="BP52" s="20">
        <f t="shared" si="29"/>
        <v>1.9337052</v>
      </c>
      <c r="BQ52" s="21">
        <v>20.94060311804508</v>
      </c>
      <c r="BR52" s="21">
        <v>0.7965854796410777</v>
      </c>
      <c r="BS52" s="20">
        <f t="shared" si="30"/>
        <v>0.4069262616</v>
      </c>
      <c r="BT52" s="20">
        <f t="shared" si="31"/>
        <v>3.8674104</v>
      </c>
      <c r="BU52" s="21">
        <v>22.87430831804508</v>
      </c>
      <c r="BV52" s="21">
        <v>0.7873299832130727</v>
      </c>
      <c r="BW52" s="20">
        <f t="shared" si="32"/>
        <v>0.4069262616</v>
      </c>
    </row>
    <row r="53" ht="14.25" customHeight="1">
      <c r="A53" s="13" t="s">
        <v>72</v>
      </c>
      <c r="B53" s="14" t="s">
        <v>141</v>
      </c>
      <c r="C53" s="15">
        <v>22.351641806722686</v>
      </c>
      <c r="D53" s="16">
        <v>0.7691104791138734</v>
      </c>
      <c r="E53" s="15">
        <v>21.409049999999993</v>
      </c>
      <c r="F53" s="15">
        <f t="shared" si="1"/>
        <v>-1.5414516</v>
      </c>
      <c r="G53" s="17">
        <v>20.81019020672269</v>
      </c>
      <c r="H53" s="17">
        <v>0.773409794329681</v>
      </c>
      <c r="I53" s="15">
        <f t="shared" si="2"/>
        <v>0.5254325653</v>
      </c>
      <c r="J53" s="15">
        <f t="shared" si="3"/>
        <v>-0.7707258</v>
      </c>
      <c r="K53" s="17">
        <v>21.58091600672268</v>
      </c>
      <c r="L53" s="17">
        <v>0.772253647359772</v>
      </c>
      <c r="M53" s="15">
        <f t="shared" si="4"/>
        <v>0.5254325653</v>
      </c>
      <c r="N53" s="15">
        <f t="shared" si="5"/>
        <v>0.7707258</v>
      </c>
      <c r="O53" s="17">
        <v>23.12236760672269</v>
      </c>
      <c r="P53" s="17">
        <v>0.7625005950971562</v>
      </c>
      <c r="Q53" s="15">
        <f t="shared" si="6"/>
        <v>0.4745674347</v>
      </c>
      <c r="R53" s="15">
        <f t="shared" si="7"/>
        <v>1.5414516</v>
      </c>
      <c r="S53" s="17">
        <v>23.89309340672268</v>
      </c>
      <c r="T53" s="17">
        <v>0.755909606722751</v>
      </c>
      <c r="U53" s="15">
        <f t="shared" si="8"/>
        <v>0.4745674347</v>
      </c>
      <c r="V53" s="15"/>
      <c r="W53" s="18">
        <v>46.3973</v>
      </c>
      <c r="X53" s="18">
        <f t="shared" si="9"/>
        <v>-1.855892</v>
      </c>
      <c r="Y53" s="17">
        <v>20.49574980672269</v>
      </c>
      <c r="Z53" s="17">
        <v>0.7736221473533894</v>
      </c>
      <c r="AA53" s="18">
        <f t="shared" si="10"/>
        <v>0.6304070461</v>
      </c>
      <c r="AB53" s="18">
        <f t="shared" si="11"/>
        <v>-0.927946</v>
      </c>
      <c r="AC53" s="17">
        <v>21.42369580672269</v>
      </c>
      <c r="AD53" s="17">
        <v>0.7726585244514682</v>
      </c>
      <c r="AE53" s="18">
        <f t="shared" si="12"/>
        <v>0.6304070461</v>
      </c>
      <c r="AF53" s="18">
        <f t="shared" si="13"/>
        <v>0.927946</v>
      </c>
      <c r="AG53" s="17">
        <v>23.27958780672268</v>
      </c>
      <c r="AH53" s="17">
        <v>0.7652415373186056</v>
      </c>
      <c r="AI53" s="18">
        <f t="shared" si="14"/>
        <v>0.3695929539</v>
      </c>
      <c r="AJ53" s="18">
        <f t="shared" si="15"/>
        <v>1.855892</v>
      </c>
      <c r="AK53" s="17">
        <v>24.20753380672269</v>
      </c>
      <c r="AL53" s="17">
        <v>0.7594407722746213</v>
      </c>
      <c r="AM53" s="18">
        <f t="shared" si="16"/>
        <v>0.3695929539</v>
      </c>
      <c r="AN53" s="18"/>
      <c r="AO53" s="18">
        <v>13.414</v>
      </c>
      <c r="AP53" s="18">
        <f t="shared" si="17"/>
        <v>-2.95108</v>
      </c>
      <c r="AQ53" s="17">
        <v>19.40056180672268</v>
      </c>
      <c r="AR53" s="17">
        <v>0.7753463484474232</v>
      </c>
      <c r="AS53" s="18">
        <f t="shared" si="18"/>
        <v>0.5373666923</v>
      </c>
      <c r="AT53" s="18">
        <f t="shared" si="19"/>
        <v>-1.47554</v>
      </c>
      <c r="AU53" s="17">
        <v>20.87610180672269</v>
      </c>
      <c r="AV53" s="17">
        <v>0.7724871090967619</v>
      </c>
      <c r="AW53" s="18">
        <f t="shared" si="20"/>
        <v>0.5373666923</v>
      </c>
      <c r="AX53" s="18">
        <f t="shared" si="21"/>
        <v>1.47554</v>
      </c>
      <c r="AY53" s="17">
        <v>23.82718180672268</v>
      </c>
      <c r="AZ53" s="17">
        <v>0.7649826420291099</v>
      </c>
      <c r="BA53" s="18">
        <f t="shared" si="22"/>
        <v>0.4626333077</v>
      </c>
      <c r="BB53" s="18">
        <f t="shared" si="23"/>
        <v>2.95108</v>
      </c>
      <c r="BC53" s="17">
        <v>25.30272180672269</v>
      </c>
      <c r="BD53" s="17">
        <v>0.7560613660913181</v>
      </c>
      <c r="BE53" s="18">
        <f t="shared" si="24"/>
        <v>0.4626333077</v>
      </c>
      <c r="BF53" s="18"/>
      <c r="BG53" s="19">
        <v>55.18104</v>
      </c>
      <c r="BH53" s="20">
        <f t="shared" si="25"/>
        <v>-3.3108624</v>
      </c>
      <c r="BI53" s="21">
        <v>19.04077940672268</v>
      </c>
      <c r="BJ53" s="21">
        <v>0.7667406715272019</v>
      </c>
      <c r="BK53" s="20">
        <f t="shared" si="26"/>
        <v>0.4374013496</v>
      </c>
      <c r="BL53" s="20">
        <f t="shared" si="27"/>
        <v>-1.6554312</v>
      </c>
      <c r="BM53" s="21">
        <v>20.69621060672269</v>
      </c>
      <c r="BN53" s="21">
        <v>0.7679131664112744</v>
      </c>
      <c r="BO53" s="20">
        <f t="shared" si="28"/>
        <v>0.4374013496</v>
      </c>
      <c r="BP53" s="20">
        <f t="shared" si="29"/>
        <v>1.6554312</v>
      </c>
      <c r="BQ53" s="21">
        <v>24.00707300672268</v>
      </c>
      <c r="BR53" s="21">
        <v>0.7648003754913539</v>
      </c>
      <c r="BS53" s="20">
        <f t="shared" si="30"/>
        <v>0.5625986504</v>
      </c>
      <c r="BT53" s="20">
        <f t="shared" si="31"/>
        <v>3.3108624</v>
      </c>
      <c r="BU53" s="21">
        <v>25.66250420672269</v>
      </c>
      <c r="BV53" s="21">
        <v>0.7584078948212316</v>
      </c>
      <c r="BW53" s="20">
        <f t="shared" si="32"/>
        <v>0.5625986504</v>
      </c>
    </row>
    <row r="54" ht="14.25" customHeight="1">
      <c r="A54" s="13" t="s">
        <v>83</v>
      </c>
      <c r="B54" s="14" t="s">
        <v>142</v>
      </c>
      <c r="C54" s="15">
        <v>50.39049642753057</v>
      </c>
      <c r="D54" s="16">
        <v>0.4794727976596659</v>
      </c>
      <c r="E54" s="15">
        <v>23.323629999999994</v>
      </c>
      <c r="F54" s="15">
        <f t="shared" si="1"/>
        <v>-1.67930136</v>
      </c>
      <c r="G54" s="17">
        <v>48.71119506753057</v>
      </c>
      <c r="H54" s="17">
        <v>0.4876840329222761</v>
      </c>
      <c r="I54" s="15">
        <f t="shared" si="2"/>
        <v>0.5736765768</v>
      </c>
      <c r="J54" s="15">
        <f t="shared" si="3"/>
        <v>-0.83965068</v>
      </c>
      <c r="K54" s="17">
        <v>49.55084574753057</v>
      </c>
      <c r="L54" s="17">
        <v>0.48421331417289</v>
      </c>
      <c r="M54" s="15">
        <f t="shared" si="4"/>
        <v>0.5736765768</v>
      </c>
      <c r="N54" s="15">
        <f t="shared" si="5"/>
        <v>0.83965068</v>
      </c>
      <c r="O54" s="17">
        <v>51.23014710753057</v>
      </c>
      <c r="P54" s="17">
        <v>0.4725665333068639</v>
      </c>
      <c r="Q54" s="15">
        <f t="shared" si="6"/>
        <v>0.4263234232</v>
      </c>
      <c r="R54" s="15">
        <f t="shared" si="7"/>
        <v>1.67930136</v>
      </c>
      <c r="S54" s="17">
        <v>52.06979778753057</v>
      </c>
      <c r="T54" s="17">
        <v>0.4656800118573551</v>
      </c>
      <c r="U54" s="15">
        <f t="shared" si="8"/>
        <v>0.4263234232</v>
      </c>
      <c r="V54" s="15"/>
      <c r="W54" s="18">
        <v>50.7261</v>
      </c>
      <c r="X54" s="18">
        <f t="shared" si="9"/>
        <v>-2.029044</v>
      </c>
      <c r="Y54" s="17">
        <v>48.36145242753057</v>
      </c>
      <c r="Z54" s="17">
        <v>0.4863670559717455</v>
      </c>
      <c r="AA54" s="18">
        <f t="shared" si="10"/>
        <v>0.692603342</v>
      </c>
      <c r="AB54" s="18">
        <f t="shared" si="11"/>
        <v>-1.014522</v>
      </c>
      <c r="AC54" s="17">
        <v>49.37597442753057</v>
      </c>
      <c r="AD54" s="17">
        <v>0.4837310308287905</v>
      </c>
      <c r="AE54" s="18">
        <f t="shared" si="12"/>
        <v>0.692603342</v>
      </c>
      <c r="AF54" s="18">
        <f t="shared" si="13"/>
        <v>1.014522</v>
      </c>
      <c r="AG54" s="17">
        <v>51.40501842753057</v>
      </c>
      <c r="AH54" s="17">
        <v>0.4750179890324555</v>
      </c>
      <c r="AI54" s="18">
        <f t="shared" si="14"/>
        <v>0.307396658</v>
      </c>
      <c r="AJ54" s="18">
        <f t="shared" si="15"/>
        <v>2.029044</v>
      </c>
      <c r="AK54" s="17">
        <v>52.41954042753057</v>
      </c>
      <c r="AL54" s="17">
        <v>0.4693735910612221</v>
      </c>
      <c r="AM54" s="18">
        <f t="shared" si="16"/>
        <v>0.307396658</v>
      </c>
      <c r="AN54" s="18"/>
      <c r="AO54" s="18">
        <v>10.9632</v>
      </c>
      <c r="AP54" s="18">
        <f t="shared" si="17"/>
        <v>-2.411904</v>
      </c>
      <c r="AQ54" s="17">
        <v>47.97859242753057</v>
      </c>
      <c r="AR54" s="17">
        <v>0.4760874792585559</v>
      </c>
      <c r="AS54" s="18">
        <f t="shared" si="18"/>
        <v>0.4379871051</v>
      </c>
      <c r="AT54" s="18">
        <f t="shared" si="19"/>
        <v>-1.205952</v>
      </c>
      <c r="AU54" s="17">
        <v>49.18454442753057</v>
      </c>
      <c r="AV54" s="17">
        <v>0.4779648868629746</v>
      </c>
      <c r="AW54" s="18">
        <f t="shared" si="20"/>
        <v>0.4379871051</v>
      </c>
      <c r="AX54" s="18">
        <f t="shared" si="21"/>
        <v>1.205952</v>
      </c>
      <c r="AY54" s="17">
        <v>51.59644842753058</v>
      </c>
      <c r="AZ54" s="17">
        <v>0.4804575297732881</v>
      </c>
      <c r="BA54" s="18">
        <f t="shared" si="22"/>
        <v>0.5620128949</v>
      </c>
      <c r="BB54" s="18">
        <f t="shared" si="23"/>
        <v>2.411904</v>
      </c>
      <c r="BC54" s="17">
        <v>52.80240042753057</v>
      </c>
      <c r="BD54" s="17">
        <v>0.4783516085269102</v>
      </c>
      <c r="BE54" s="18">
        <f t="shared" si="24"/>
        <v>0.5620128949</v>
      </c>
      <c r="BF54" s="18"/>
      <c r="BG54" s="19">
        <v>61.42714</v>
      </c>
      <c r="BH54" s="20">
        <f t="shared" si="25"/>
        <v>-3.6856284</v>
      </c>
      <c r="BI54" s="21">
        <v>46.70486802753057</v>
      </c>
      <c r="BJ54" s="21">
        <v>0.4868976205759523</v>
      </c>
      <c r="BK54" s="20">
        <f t="shared" si="26"/>
        <v>0.5422273816</v>
      </c>
      <c r="BL54" s="20">
        <f t="shared" si="27"/>
        <v>-1.8428142</v>
      </c>
      <c r="BM54" s="21">
        <v>48.54768222753057</v>
      </c>
      <c r="BN54" s="21">
        <v>0.4832240873602377</v>
      </c>
      <c r="BO54" s="20">
        <f t="shared" si="28"/>
        <v>0.5422273816</v>
      </c>
      <c r="BP54" s="20">
        <f t="shared" si="29"/>
        <v>1.8428142</v>
      </c>
      <c r="BQ54" s="21">
        <v>52.23331062753057</v>
      </c>
      <c r="BR54" s="21">
        <v>0.4722248945303693</v>
      </c>
      <c r="BS54" s="20">
        <f t="shared" si="30"/>
        <v>0.4577726184</v>
      </c>
      <c r="BT54" s="20">
        <f t="shared" si="31"/>
        <v>3.6856284</v>
      </c>
      <c r="BU54" s="21">
        <v>54.07612482753057</v>
      </c>
      <c r="BV54" s="21">
        <v>0.4636720584819135</v>
      </c>
      <c r="BW54" s="20">
        <f t="shared" si="32"/>
        <v>0.4577726184</v>
      </c>
    </row>
    <row r="55" ht="14.25" customHeight="1">
      <c r="A55" s="13" t="s">
        <v>127</v>
      </c>
      <c r="B55" s="14" t="s">
        <v>127</v>
      </c>
      <c r="C55" s="15">
        <v>17.23760975706903</v>
      </c>
      <c r="D55" s="16">
        <v>0.8219377577518876</v>
      </c>
      <c r="E55" s="15">
        <v>13.962940000000003</v>
      </c>
      <c r="F55" s="15">
        <f t="shared" si="1"/>
        <v>-1.00533168</v>
      </c>
      <c r="G55" s="17">
        <v>16.23227807706903</v>
      </c>
      <c r="H55" s="17">
        <v>0.8202908093836891</v>
      </c>
      <c r="I55" s="15">
        <f t="shared" si="2"/>
        <v>0.3378038339</v>
      </c>
      <c r="J55" s="15">
        <f t="shared" si="3"/>
        <v>-0.50266584</v>
      </c>
      <c r="K55" s="17">
        <v>16.73494391706903</v>
      </c>
      <c r="L55" s="17">
        <v>0.8221585069090492</v>
      </c>
      <c r="M55" s="15">
        <f t="shared" si="4"/>
        <v>0.3378038339</v>
      </c>
      <c r="N55" s="15">
        <f t="shared" si="5"/>
        <v>0.50266584</v>
      </c>
      <c r="O55" s="17">
        <v>17.74027559706903</v>
      </c>
      <c r="P55" s="17">
        <v>0.8180173176914511</v>
      </c>
      <c r="Q55" s="15">
        <f t="shared" si="6"/>
        <v>0.6621961661</v>
      </c>
      <c r="R55" s="15">
        <f t="shared" si="7"/>
        <v>1.00533168</v>
      </c>
      <c r="S55" s="17">
        <v>18.24294143706903</v>
      </c>
      <c r="T55" s="17">
        <v>0.8141080849733674</v>
      </c>
      <c r="U55" s="15">
        <f t="shared" si="8"/>
        <v>0.6621961661</v>
      </c>
      <c r="V55" s="15"/>
      <c r="W55" s="18">
        <v>61.4723</v>
      </c>
      <c r="X55" s="18">
        <f t="shared" si="9"/>
        <v>-2.458892</v>
      </c>
      <c r="Y55" s="17">
        <v>14.77871775706903</v>
      </c>
      <c r="Z55" s="17">
        <v>0.8325564791447848</v>
      </c>
      <c r="AA55" s="18">
        <f t="shared" si="10"/>
        <v>0.8470049857</v>
      </c>
      <c r="AB55" s="18">
        <f t="shared" si="11"/>
        <v>-1.229446</v>
      </c>
      <c r="AC55" s="17">
        <v>16.00816375706903</v>
      </c>
      <c r="AD55" s="17">
        <v>0.8286359323388862</v>
      </c>
      <c r="AE55" s="18">
        <f t="shared" si="12"/>
        <v>0.8470049857</v>
      </c>
      <c r="AF55" s="18">
        <f t="shared" si="13"/>
        <v>1.229446</v>
      </c>
      <c r="AG55" s="17">
        <v>18.46705575706903</v>
      </c>
      <c r="AH55" s="17">
        <v>0.8149015815156883</v>
      </c>
      <c r="AI55" s="18">
        <f t="shared" si="14"/>
        <v>0.1529950143</v>
      </c>
      <c r="AJ55" s="18">
        <f t="shared" si="15"/>
        <v>2.458892</v>
      </c>
      <c r="AK55" s="17">
        <v>19.69650175706903</v>
      </c>
      <c r="AL55" s="17">
        <v>0.8058218173592075</v>
      </c>
      <c r="AM55" s="18">
        <f t="shared" si="16"/>
        <v>0.1529950143</v>
      </c>
      <c r="AN55" s="18"/>
      <c r="AO55" s="18">
        <v>3.1781</v>
      </c>
      <c r="AP55" s="18">
        <f t="shared" si="17"/>
        <v>-0.699182</v>
      </c>
      <c r="AQ55" s="17">
        <v>16.53842775706903</v>
      </c>
      <c r="AR55" s="17">
        <v>0.8053175879121421</v>
      </c>
      <c r="AS55" s="18">
        <f t="shared" si="18"/>
        <v>0.1223024208</v>
      </c>
      <c r="AT55" s="18">
        <f t="shared" si="19"/>
        <v>-0.349591</v>
      </c>
      <c r="AU55" s="17">
        <v>16.88801875706903</v>
      </c>
      <c r="AV55" s="17">
        <v>0.8139792921168737</v>
      </c>
      <c r="AW55" s="18">
        <f t="shared" si="20"/>
        <v>0.1223024208</v>
      </c>
      <c r="AX55" s="18">
        <f t="shared" si="21"/>
        <v>0.349591</v>
      </c>
      <c r="AY55" s="17">
        <v>17.58720075706903</v>
      </c>
      <c r="AZ55" s="17">
        <v>0.8289177589650591</v>
      </c>
      <c r="BA55" s="18">
        <f t="shared" si="22"/>
        <v>0.8776975792</v>
      </c>
      <c r="BB55" s="18">
        <f t="shared" si="23"/>
        <v>0.699182</v>
      </c>
      <c r="BC55" s="17">
        <v>17.93679175706903</v>
      </c>
      <c r="BD55" s="17">
        <v>0.8304473498888848</v>
      </c>
      <c r="BE55" s="18">
        <f t="shared" si="24"/>
        <v>0.8776975792</v>
      </c>
      <c r="BF55" s="18"/>
      <c r="BG55" s="19">
        <v>60.02039</v>
      </c>
      <c r="BH55" s="20">
        <f t="shared" si="25"/>
        <v>-3.6012234</v>
      </c>
      <c r="BI55" s="21">
        <v>13.63638635706903</v>
      </c>
      <c r="BJ55" s="21">
        <v>0.8214101696005002</v>
      </c>
      <c r="BK55" s="20">
        <f t="shared" si="26"/>
        <v>0.5186184063</v>
      </c>
      <c r="BL55" s="20">
        <f t="shared" si="27"/>
        <v>-1.8006117</v>
      </c>
      <c r="BM55" s="21">
        <v>15.43699805706903</v>
      </c>
      <c r="BN55" s="21">
        <v>0.8216712010917816</v>
      </c>
      <c r="BO55" s="20">
        <f t="shared" si="28"/>
        <v>0.5186184063</v>
      </c>
      <c r="BP55" s="20">
        <f t="shared" si="29"/>
        <v>1.8006117</v>
      </c>
      <c r="BQ55" s="21">
        <v>19.03822145706903</v>
      </c>
      <c r="BR55" s="21">
        <v>0.8163043751208322</v>
      </c>
      <c r="BS55" s="20">
        <f t="shared" si="30"/>
        <v>0.4813815937</v>
      </c>
      <c r="BT55" s="20">
        <f t="shared" si="31"/>
        <v>3.6012234</v>
      </c>
      <c r="BU55" s="21">
        <v>20.83883315706903</v>
      </c>
      <c r="BV55" s="21">
        <v>0.8084440637424243</v>
      </c>
      <c r="BW55" s="20">
        <f t="shared" si="32"/>
        <v>0.4813815937</v>
      </c>
    </row>
    <row r="56" ht="14.25" customHeight="1">
      <c r="A56" s="13" t="s">
        <v>143</v>
      </c>
      <c r="B56" s="14" t="s">
        <v>144</v>
      </c>
      <c r="C56" s="15">
        <v>7.537877243416306</v>
      </c>
      <c r="D56" s="16">
        <v>0.9221347192174776</v>
      </c>
      <c r="E56" s="15">
        <v>4.3962999999999965</v>
      </c>
      <c r="F56" s="15">
        <f t="shared" si="1"/>
        <v>-0.3165336</v>
      </c>
      <c r="G56" s="17">
        <v>7.221343643416306</v>
      </c>
      <c r="H56" s="17">
        <v>0.9125690665608781</v>
      </c>
      <c r="I56" s="15">
        <f t="shared" si="2"/>
        <v>0.09674151714</v>
      </c>
      <c r="J56" s="15">
        <f t="shared" si="3"/>
        <v>-0.1582668</v>
      </c>
      <c r="K56" s="17">
        <v>7.379610443416306</v>
      </c>
      <c r="L56" s="17">
        <v>0.9185017367918814</v>
      </c>
      <c r="M56" s="15">
        <f t="shared" si="4"/>
        <v>0.09674151714</v>
      </c>
      <c r="N56" s="15">
        <f t="shared" si="5"/>
        <v>0.1582668</v>
      </c>
      <c r="O56" s="17">
        <v>7.696144043416306</v>
      </c>
      <c r="P56" s="17">
        <v>0.9216233623604322</v>
      </c>
      <c r="Q56" s="15">
        <f t="shared" si="6"/>
        <v>0.9032584829</v>
      </c>
      <c r="R56" s="15">
        <f t="shared" si="7"/>
        <v>0.3165336</v>
      </c>
      <c r="S56" s="17">
        <v>7.854410843416305</v>
      </c>
      <c r="T56" s="17">
        <v>0.9211134673166715</v>
      </c>
      <c r="U56" s="15">
        <f t="shared" si="8"/>
        <v>0.9032584829</v>
      </c>
      <c r="V56" s="15"/>
      <c r="W56" s="18">
        <v>20.5309</v>
      </c>
      <c r="X56" s="18">
        <f t="shared" si="9"/>
        <v>-0.821236</v>
      </c>
      <c r="Y56" s="17">
        <v>6.716641243416306</v>
      </c>
      <c r="Z56" s="17">
        <v>0.9156648276823813</v>
      </c>
      <c r="AA56" s="18">
        <f t="shared" si="10"/>
        <v>0.2587580281</v>
      </c>
      <c r="AB56" s="18">
        <f t="shared" si="11"/>
        <v>-0.410618</v>
      </c>
      <c r="AC56" s="17">
        <v>7.127259243416305</v>
      </c>
      <c r="AD56" s="17">
        <v>0.9204330096734654</v>
      </c>
      <c r="AE56" s="18">
        <f t="shared" si="12"/>
        <v>0.2587580281</v>
      </c>
      <c r="AF56" s="18">
        <f t="shared" si="13"/>
        <v>0.410618</v>
      </c>
      <c r="AG56" s="17">
        <v>7.948495243416306</v>
      </c>
      <c r="AH56" s="17">
        <v>0.9234415714021506</v>
      </c>
      <c r="AI56" s="18">
        <f t="shared" si="14"/>
        <v>0.7412419719</v>
      </c>
      <c r="AJ56" s="18">
        <f t="shared" si="15"/>
        <v>0.821236</v>
      </c>
      <c r="AK56" s="17">
        <v>8.359113243416306</v>
      </c>
      <c r="AL56" s="17">
        <v>0.9223893615498038</v>
      </c>
      <c r="AM56" s="18">
        <f t="shared" si="16"/>
        <v>0.7412419719</v>
      </c>
      <c r="AN56" s="18"/>
      <c r="AO56" s="18">
        <v>3.4459</v>
      </c>
      <c r="AP56" s="18">
        <f t="shared" si="17"/>
        <v>-0.758098</v>
      </c>
      <c r="AQ56" s="17">
        <v>6.779779243416305</v>
      </c>
      <c r="AR56" s="17">
        <v>0.9075066490744252</v>
      </c>
      <c r="AS56" s="18">
        <f t="shared" si="18"/>
        <v>0.1331616723</v>
      </c>
      <c r="AT56" s="18">
        <f t="shared" si="19"/>
        <v>-0.379049</v>
      </c>
      <c r="AU56" s="17">
        <v>7.158828243416306</v>
      </c>
      <c r="AV56" s="17">
        <v>0.9152021975588935</v>
      </c>
      <c r="AW56" s="18">
        <f t="shared" si="20"/>
        <v>0.1331616723</v>
      </c>
      <c r="AX56" s="18">
        <f t="shared" si="21"/>
        <v>0.379049</v>
      </c>
      <c r="AY56" s="17">
        <v>7.916926243416306</v>
      </c>
      <c r="AZ56" s="17">
        <v>0.9279998117651128</v>
      </c>
      <c r="BA56" s="18">
        <f t="shared" si="22"/>
        <v>0.8668383277</v>
      </c>
      <c r="BB56" s="18">
        <f t="shared" si="23"/>
        <v>0.758098</v>
      </c>
      <c r="BC56" s="17">
        <v>8.295975243416306</v>
      </c>
      <c r="BD56" s="17">
        <v>0.9278066264697972</v>
      </c>
      <c r="BE56" s="18">
        <f t="shared" si="24"/>
        <v>0.8668383277</v>
      </c>
      <c r="BF56" s="18"/>
      <c r="BG56" s="19">
        <v>44.74026</v>
      </c>
      <c r="BH56" s="20">
        <f t="shared" si="25"/>
        <v>-2.6844156</v>
      </c>
      <c r="BI56" s="21">
        <v>4.853461643416306</v>
      </c>
      <c r="BJ56" s="21">
        <v>0.9102560550310078</v>
      </c>
      <c r="BK56" s="20">
        <f t="shared" si="26"/>
        <v>0.2621775237</v>
      </c>
      <c r="BL56" s="20">
        <f t="shared" si="27"/>
        <v>-1.3422078</v>
      </c>
      <c r="BM56" s="21">
        <v>6.195669443416306</v>
      </c>
      <c r="BN56" s="21">
        <v>0.9161331874474051</v>
      </c>
      <c r="BO56" s="20">
        <f t="shared" si="28"/>
        <v>0.2621775237</v>
      </c>
      <c r="BP56" s="20">
        <f t="shared" si="29"/>
        <v>1.3422078</v>
      </c>
      <c r="BQ56" s="21">
        <v>8.880085043416306</v>
      </c>
      <c r="BR56" s="21">
        <v>0.921597247901752</v>
      </c>
      <c r="BS56" s="20">
        <f t="shared" si="30"/>
        <v>0.7378224763</v>
      </c>
      <c r="BT56" s="20">
        <f t="shared" si="31"/>
        <v>2.6844156</v>
      </c>
      <c r="BU56" s="21">
        <v>10.22229284341631</v>
      </c>
      <c r="BV56" s="21">
        <v>0.9185699406988808</v>
      </c>
      <c r="BW56" s="20">
        <f t="shared" si="32"/>
        <v>0.7378224763</v>
      </c>
    </row>
    <row r="57" ht="14.25" customHeight="1">
      <c r="A57" s="13" t="s">
        <v>92</v>
      </c>
      <c r="B57" s="22" t="s">
        <v>145</v>
      </c>
      <c r="C57" s="15">
        <v>23.237306225154025</v>
      </c>
      <c r="D57" s="16">
        <v>0.7599616821259045</v>
      </c>
      <c r="E57" s="15">
        <v>23.102450000000005</v>
      </c>
      <c r="F57" s="15">
        <f t="shared" si="1"/>
        <v>-1.6633764</v>
      </c>
      <c r="G57" s="17">
        <v>21.57392982515402</v>
      </c>
      <c r="H57" s="17">
        <v>0.7655885676361642</v>
      </c>
      <c r="I57" s="15">
        <f t="shared" si="2"/>
        <v>0.5681032341</v>
      </c>
      <c r="J57" s="15">
        <f t="shared" si="3"/>
        <v>-0.8316882</v>
      </c>
      <c r="K57" s="17">
        <v>22.40561802515403</v>
      </c>
      <c r="L57" s="17">
        <v>0.7637606891589411</v>
      </c>
      <c r="M57" s="15">
        <f t="shared" si="4"/>
        <v>0.5681032341</v>
      </c>
      <c r="N57" s="15">
        <f t="shared" si="5"/>
        <v>0.8316882</v>
      </c>
      <c r="O57" s="17">
        <v>24.06899442515402</v>
      </c>
      <c r="P57" s="17">
        <v>0.7527360614576515</v>
      </c>
      <c r="Q57" s="15">
        <f t="shared" si="6"/>
        <v>0.4318967659</v>
      </c>
      <c r="R57" s="15">
        <f t="shared" si="7"/>
        <v>1.6633764</v>
      </c>
      <c r="S57" s="17">
        <v>24.90068262515403</v>
      </c>
      <c r="T57" s="17">
        <v>0.7455310966349902</v>
      </c>
      <c r="U57" s="15">
        <f t="shared" si="8"/>
        <v>0.4318967659</v>
      </c>
      <c r="V57" s="15"/>
      <c r="W57" s="18">
        <v>38.6417</v>
      </c>
      <c r="X57" s="18">
        <f t="shared" si="9"/>
        <v>-1.545668</v>
      </c>
      <c r="Y57" s="17">
        <v>21.69163822515403</v>
      </c>
      <c r="Z57" s="17">
        <v>0.7612942673930891</v>
      </c>
      <c r="AA57" s="18">
        <f t="shared" si="10"/>
        <v>0.5189744106</v>
      </c>
      <c r="AB57" s="18">
        <f t="shared" si="11"/>
        <v>-0.772834</v>
      </c>
      <c r="AC57" s="17">
        <v>22.46447222515403</v>
      </c>
      <c r="AD57" s="17">
        <v>0.7619005849618732</v>
      </c>
      <c r="AE57" s="18">
        <f t="shared" si="12"/>
        <v>0.5189744106</v>
      </c>
      <c r="AF57" s="18">
        <f t="shared" si="13"/>
        <v>0.772834</v>
      </c>
      <c r="AG57" s="17">
        <v>24.01014022515403</v>
      </c>
      <c r="AH57" s="17">
        <v>0.7577030388705388</v>
      </c>
      <c r="AI57" s="18">
        <f t="shared" si="14"/>
        <v>0.4810255894</v>
      </c>
      <c r="AJ57" s="18">
        <f t="shared" si="15"/>
        <v>1.545668</v>
      </c>
      <c r="AK57" s="17">
        <v>24.78297422515402</v>
      </c>
      <c r="AL57" s="17">
        <v>0.753524270751914</v>
      </c>
      <c r="AM57" s="18">
        <f t="shared" si="16"/>
        <v>0.4810255894</v>
      </c>
      <c r="AN57" s="18"/>
      <c r="AO57" s="18">
        <v>8.5434</v>
      </c>
      <c r="AP57" s="18">
        <f t="shared" si="17"/>
        <v>-1.879548</v>
      </c>
      <c r="AQ57" s="17">
        <v>21.35775822515403</v>
      </c>
      <c r="AR57" s="17">
        <v>0.7548512907322212</v>
      </c>
      <c r="AS57" s="18">
        <f t="shared" si="18"/>
        <v>0.3398645635</v>
      </c>
      <c r="AT57" s="18">
        <f t="shared" si="19"/>
        <v>-0.939774</v>
      </c>
      <c r="AU57" s="17">
        <v>22.29753222515403</v>
      </c>
      <c r="AV57" s="17">
        <v>0.7576984875115045</v>
      </c>
      <c r="AW57" s="18">
        <f t="shared" si="20"/>
        <v>0.3398645635</v>
      </c>
      <c r="AX57" s="18">
        <f t="shared" si="21"/>
        <v>0.939774</v>
      </c>
      <c r="AY57" s="17">
        <v>24.17708022515403</v>
      </c>
      <c r="AZ57" s="17">
        <v>0.7613975676322328</v>
      </c>
      <c r="BA57" s="18">
        <f t="shared" si="22"/>
        <v>0.6601354365</v>
      </c>
      <c r="BB57" s="18">
        <f t="shared" si="23"/>
        <v>1.879548</v>
      </c>
      <c r="BC57" s="17">
        <v>25.11685422515403</v>
      </c>
      <c r="BD57" s="17">
        <v>0.7579383786094739</v>
      </c>
      <c r="BE57" s="18">
        <f t="shared" si="24"/>
        <v>0.6601354365</v>
      </c>
      <c r="BF57" s="18"/>
      <c r="BG57" s="19">
        <v>59.18396</v>
      </c>
      <c r="BH57" s="20">
        <f t="shared" si="25"/>
        <v>-3.5510376</v>
      </c>
      <c r="BI57" s="21">
        <v>19.68626862515402</v>
      </c>
      <c r="BJ57" s="21">
        <v>0.7602110628812082</v>
      </c>
      <c r="BK57" s="20">
        <f t="shared" si="26"/>
        <v>0.5045809048</v>
      </c>
      <c r="BL57" s="20">
        <f t="shared" si="27"/>
        <v>-1.7755188</v>
      </c>
      <c r="BM57" s="21">
        <v>21.46178742515403</v>
      </c>
      <c r="BN57" s="21">
        <v>0.7600876783239875</v>
      </c>
      <c r="BO57" s="20">
        <f t="shared" si="28"/>
        <v>0.5045809048</v>
      </c>
      <c r="BP57" s="20">
        <f t="shared" si="29"/>
        <v>1.7755188</v>
      </c>
      <c r="BQ57" s="21">
        <v>25.01282502515403</v>
      </c>
      <c r="BR57" s="21">
        <v>0.7543753806878273</v>
      </c>
      <c r="BS57" s="20">
        <f t="shared" si="30"/>
        <v>0.4954190952</v>
      </c>
      <c r="BT57" s="20">
        <f t="shared" si="31"/>
        <v>3.5510376</v>
      </c>
      <c r="BU57" s="21">
        <v>26.78834382515403</v>
      </c>
      <c r="BV57" s="21">
        <v>0.7467295069821507</v>
      </c>
      <c r="BW57" s="20">
        <f t="shared" si="32"/>
        <v>0.4954190952</v>
      </c>
    </row>
    <row r="58" ht="14.25" customHeight="1">
      <c r="A58" s="13" t="s">
        <v>146</v>
      </c>
      <c r="B58" s="14" t="s">
        <v>147</v>
      </c>
      <c r="C58" s="15">
        <v>72.32758088603597</v>
      </c>
      <c r="D58" s="16">
        <v>0.2528655996712211</v>
      </c>
      <c r="E58" s="15">
        <v>13.332920000000001</v>
      </c>
      <c r="F58" s="15">
        <f t="shared" si="1"/>
        <v>-0.95997024</v>
      </c>
      <c r="G58" s="17">
        <v>71.36761064603597</v>
      </c>
      <c r="H58" s="17">
        <v>0.2556665258745532</v>
      </c>
      <c r="I58" s="15">
        <f t="shared" si="2"/>
        <v>0.3219284502</v>
      </c>
      <c r="J58" s="15">
        <f t="shared" si="3"/>
        <v>-0.47998512</v>
      </c>
      <c r="K58" s="17">
        <v>71.84759576603598</v>
      </c>
      <c r="L58" s="17">
        <v>0.2545966020885281</v>
      </c>
      <c r="M58" s="15">
        <f t="shared" si="4"/>
        <v>0.3219284502</v>
      </c>
      <c r="N58" s="15">
        <f t="shared" si="5"/>
        <v>0.47998512</v>
      </c>
      <c r="O58" s="17">
        <v>72.80756600603597</v>
      </c>
      <c r="P58" s="17">
        <v>0.2499936792678434</v>
      </c>
      <c r="Q58" s="15">
        <f t="shared" si="6"/>
        <v>0.6780715498</v>
      </c>
      <c r="R58" s="15">
        <f t="shared" si="7"/>
        <v>0.95997024</v>
      </c>
      <c r="S58" s="17">
        <v>73.28755112603598</v>
      </c>
      <c r="T58" s="17">
        <v>0.2471299688089296</v>
      </c>
      <c r="U58" s="15">
        <f t="shared" si="8"/>
        <v>0.6780715498</v>
      </c>
      <c r="V58" s="15"/>
      <c r="W58" s="18">
        <v>32.4283</v>
      </c>
      <c r="X58" s="18">
        <f t="shared" si="9"/>
        <v>-1.297132</v>
      </c>
      <c r="Y58" s="17">
        <v>71.03044888603597</v>
      </c>
      <c r="Z58" s="17">
        <v>0.2526824890390728</v>
      </c>
      <c r="AA58" s="18">
        <f t="shared" si="10"/>
        <v>0.4297001394</v>
      </c>
      <c r="AB58" s="18">
        <f t="shared" si="11"/>
        <v>-0.648566</v>
      </c>
      <c r="AC58" s="17">
        <v>71.67901488603597</v>
      </c>
      <c r="AD58" s="17">
        <v>0.2531966380067251</v>
      </c>
      <c r="AE58" s="18">
        <f t="shared" si="12"/>
        <v>0.4297001394</v>
      </c>
      <c r="AF58" s="18">
        <f t="shared" si="13"/>
        <v>0.648566</v>
      </c>
      <c r="AG58" s="17">
        <v>72.97614688603598</v>
      </c>
      <c r="AH58" s="17">
        <v>0.2524276391754775</v>
      </c>
      <c r="AI58" s="18">
        <f t="shared" si="14"/>
        <v>0.5702998606</v>
      </c>
      <c r="AJ58" s="18">
        <f t="shared" si="15"/>
        <v>1.297132</v>
      </c>
      <c r="AK58" s="17">
        <v>73.62471288603598</v>
      </c>
      <c r="AL58" s="17">
        <v>0.2513485251785978</v>
      </c>
      <c r="AM58" s="18">
        <f t="shared" si="16"/>
        <v>0.5702998606</v>
      </c>
      <c r="AN58" s="18"/>
      <c r="AO58" s="18">
        <v>19.6762</v>
      </c>
      <c r="AP58" s="18">
        <f t="shared" si="17"/>
        <v>-4.328764</v>
      </c>
      <c r="AQ58" s="17">
        <v>67.99881688603597</v>
      </c>
      <c r="AR58" s="17">
        <v>0.2664428815654817</v>
      </c>
      <c r="AS58" s="18">
        <f t="shared" si="18"/>
        <v>0.7912980009</v>
      </c>
      <c r="AT58" s="18">
        <f t="shared" si="19"/>
        <v>-2.164382</v>
      </c>
      <c r="AU58" s="17">
        <v>70.16319888603597</v>
      </c>
      <c r="AV58" s="17">
        <v>0.2597020875505118</v>
      </c>
      <c r="AW58" s="18">
        <f t="shared" si="20"/>
        <v>0.7912980009</v>
      </c>
      <c r="AX58" s="18">
        <f t="shared" si="21"/>
        <v>2.164382</v>
      </c>
      <c r="AY58" s="17">
        <v>74.49196288603598</v>
      </c>
      <c r="AZ58" s="17">
        <v>0.2458690939166584</v>
      </c>
      <c r="BA58" s="18">
        <f t="shared" si="22"/>
        <v>0.2087019991</v>
      </c>
      <c r="BB58" s="18">
        <f t="shared" si="23"/>
        <v>4.328764</v>
      </c>
      <c r="BC58" s="17">
        <v>76.65634488603598</v>
      </c>
      <c r="BD58" s="17">
        <v>0.2374588612380774</v>
      </c>
      <c r="BE58" s="18">
        <f t="shared" si="24"/>
        <v>0.2087019991</v>
      </c>
      <c r="BF58" s="18"/>
      <c r="BG58" s="19">
        <v>61.76505</v>
      </c>
      <c r="BH58" s="20">
        <f t="shared" si="25"/>
        <v>-3.705903</v>
      </c>
      <c r="BI58" s="21">
        <v>68.62167788603597</v>
      </c>
      <c r="BJ58" s="21">
        <v>0.2651926144218958</v>
      </c>
      <c r="BK58" s="20">
        <f t="shared" si="26"/>
        <v>0.5478984026</v>
      </c>
      <c r="BL58" s="20">
        <f t="shared" si="27"/>
        <v>-1.8529515</v>
      </c>
      <c r="BM58" s="21">
        <v>70.47462938603597</v>
      </c>
      <c r="BN58" s="21">
        <v>0.259093654399849</v>
      </c>
      <c r="BO58" s="20">
        <f t="shared" si="28"/>
        <v>0.5478984026</v>
      </c>
      <c r="BP58" s="20">
        <f t="shared" si="29"/>
        <v>1.8529515</v>
      </c>
      <c r="BQ58" s="21">
        <v>74.18053238603598</v>
      </c>
      <c r="BR58" s="21">
        <v>0.2447337549737994</v>
      </c>
      <c r="BS58" s="20">
        <f t="shared" si="30"/>
        <v>0.4521015974</v>
      </c>
      <c r="BT58" s="20">
        <f t="shared" si="31"/>
        <v>3.705903</v>
      </c>
      <c r="BU58" s="21">
        <v>76.03348388603598</v>
      </c>
      <c r="BV58" s="21">
        <v>0.2359073299991239</v>
      </c>
      <c r="BW58" s="20">
        <f t="shared" si="32"/>
        <v>0.4521015974</v>
      </c>
    </row>
    <row r="59" ht="14.25" customHeight="1">
      <c r="A59" s="13" t="s">
        <v>77</v>
      </c>
      <c r="B59" s="14" t="s">
        <v>77</v>
      </c>
      <c r="C59" s="15">
        <v>4.019691156462585</v>
      </c>
      <c r="D59" s="16">
        <v>0.9584771188957268</v>
      </c>
      <c r="E59" s="15">
        <v>7.373580000000004</v>
      </c>
      <c r="F59" s="15">
        <f t="shared" si="1"/>
        <v>-0.53089776</v>
      </c>
      <c r="G59" s="17">
        <v>3.488793396462585</v>
      </c>
      <c r="H59" s="17">
        <v>0.9507929859724805</v>
      </c>
      <c r="I59" s="15">
        <f t="shared" si="2"/>
        <v>0.171763679</v>
      </c>
      <c r="J59" s="15">
        <f t="shared" si="3"/>
        <v>-0.26544888</v>
      </c>
      <c r="K59" s="17">
        <v>3.754242276462585</v>
      </c>
      <c r="L59" s="17">
        <v>0.9558365554493238</v>
      </c>
      <c r="M59" s="15">
        <f t="shared" si="4"/>
        <v>0.171763679</v>
      </c>
      <c r="N59" s="15">
        <f t="shared" si="5"/>
        <v>0.26544888</v>
      </c>
      <c r="O59" s="17">
        <v>4.285140036462585</v>
      </c>
      <c r="P59" s="17">
        <v>0.9568081497781161</v>
      </c>
      <c r="Q59" s="15">
        <f t="shared" si="6"/>
        <v>0.828236321</v>
      </c>
      <c r="R59" s="15">
        <f t="shared" si="7"/>
        <v>0.53089776</v>
      </c>
      <c r="S59" s="17">
        <v>4.550588916462585</v>
      </c>
      <c r="T59" s="17">
        <v>0.9551439517341574</v>
      </c>
      <c r="U59" s="15">
        <f t="shared" si="8"/>
        <v>0.828236321</v>
      </c>
      <c r="V59" s="15"/>
      <c r="W59" s="18">
        <v>56.9248</v>
      </c>
      <c r="X59" s="18">
        <f t="shared" si="9"/>
        <v>-2.276992</v>
      </c>
      <c r="Y59" s="17">
        <v>1.742699156462585</v>
      </c>
      <c r="Z59" s="17">
        <v>0.9669389767019718</v>
      </c>
      <c r="AA59" s="18">
        <f t="shared" si="10"/>
        <v>0.7816664033</v>
      </c>
      <c r="AB59" s="18">
        <f t="shared" si="11"/>
        <v>-1.138496</v>
      </c>
      <c r="AC59" s="17">
        <v>2.881195156462585</v>
      </c>
      <c r="AD59" s="17">
        <v>0.9643222636068304</v>
      </c>
      <c r="AE59" s="18">
        <f t="shared" si="12"/>
        <v>0.7816664033</v>
      </c>
      <c r="AF59" s="18">
        <f t="shared" si="13"/>
        <v>1.138496</v>
      </c>
      <c r="AG59" s="17">
        <v>5.158187156462585</v>
      </c>
      <c r="AH59" s="17">
        <v>0.952234485712523</v>
      </c>
      <c r="AI59" s="18">
        <f t="shared" si="14"/>
        <v>0.2183335967</v>
      </c>
      <c r="AJ59" s="18">
        <f t="shared" si="15"/>
        <v>2.276992</v>
      </c>
      <c r="AK59" s="17">
        <v>6.296683156462585</v>
      </c>
      <c r="AL59" s="17">
        <v>0.9435946338231747</v>
      </c>
      <c r="AM59" s="18">
        <f t="shared" si="16"/>
        <v>0.2183335967</v>
      </c>
      <c r="AN59" s="18"/>
      <c r="AO59" s="18">
        <v>4.63</v>
      </c>
      <c r="AP59" s="18">
        <f t="shared" si="17"/>
        <v>-1.0186</v>
      </c>
      <c r="AQ59" s="17">
        <v>3.001091156462585</v>
      </c>
      <c r="AR59" s="17">
        <v>0.9470757131195825</v>
      </c>
      <c r="AS59" s="18">
        <f t="shared" si="18"/>
        <v>0.1811767568</v>
      </c>
      <c r="AT59" s="18">
        <f t="shared" si="19"/>
        <v>-0.5093</v>
      </c>
      <c r="AU59" s="17">
        <v>3.510391156462585</v>
      </c>
      <c r="AV59" s="17">
        <v>0.9531606897629098</v>
      </c>
      <c r="AW59" s="18">
        <f t="shared" si="20"/>
        <v>0.1811767568</v>
      </c>
      <c r="AX59" s="18">
        <f t="shared" si="21"/>
        <v>0.5093</v>
      </c>
      <c r="AY59" s="17">
        <v>4.528991156462585</v>
      </c>
      <c r="AZ59" s="17">
        <v>0.9627127418577153</v>
      </c>
      <c r="BA59" s="18">
        <f t="shared" si="22"/>
        <v>0.8188232432</v>
      </c>
      <c r="BB59" s="18">
        <f t="shared" si="23"/>
        <v>1.0186</v>
      </c>
      <c r="BC59" s="17">
        <v>5.038291156462585</v>
      </c>
      <c r="BD59" s="17">
        <v>0.9607048530448817</v>
      </c>
      <c r="BE59" s="18">
        <f t="shared" si="24"/>
        <v>0.8188232432</v>
      </c>
      <c r="BF59" s="18"/>
      <c r="BG59" s="19">
        <v>64.85955</v>
      </c>
      <c r="BH59" s="20">
        <f t="shared" si="25"/>
        <v>-3.891573</v>
      </c>
      <c r="BI59" s="21">
        <v>0.1281181564625853</v>
      </c>
      <c r="BJ59" s="21">
        <v>0.9580564563493842</v>
      </c>
      <c r="BK59" s="20">
        <f t="shared" si="26"/>
        <v>0.5998322743</v>
      </c>
      <c r="BL59" s="20">
        <f t="shared" si="27"/>
        <v>-1.9457865</v>
      </c>
      <c r="BM59" s="21">
        <v>2.073904656462585</v>
      </c>
      <c r="BN59" s="21">
        <v>0.9582645849275362</v>
      </c>
      <c r="BO59" s="20">
        <f t="shared" si="28"/>
        <v>0.5998322743</v>
      </c>
      <c r="BP59" s="20">
        <f t="shared" si="29"/>
        <v>1.9457865</v>
      </c>
      <c r="BQ59" s="21">
        <v>5.965477656462585</v>
      </c>
      <c r="BR59" s="21">
        <v>0.95180824057836</v>
      </c>
      <c r="BS59" s="20">
        <f t="shared" si="30"/>
        <v>0.4001677257</v>
      </c>
      <c r="BT59" s="20">
        <f t="shared" si="31"/>
        <v>3.891573</v>
      </c>
      <c r="BU59" s="21">
        <v>7.911264156462584</v>
      </c>
      <c r="BV59" s="21">
        <v>0.9425423510419205</v>
      </c>
      <c r="BW59" s="20">
        <f t="shared" si="32"/>
        <v>0.4001677257</v>
      </c>
    </row>
    <row r="60" ht="14.25" customHeight="1">
      <c r="A60" s="13" t="s">
        <v>143</v>
      </c>
      <c r="B60" s="14" t="s">
        <v>148</v>
      </c>
      <c r="C60" s="15">
        <v>15.684883333529271</v>
      </c>
      <c r="D60" s="16">
        <v>0.837977217541839</v>
      </c>
      <c r="E60" s="15">
        <v>0.676320000000004</v>
      </c>
      <c r="F60" s="15">
        <f t="shared" si="1"/>
        <v>-0.04869504</v>
      </c>
      <c r="G60" s="17">
        <v>15.63618829352927</v>
      </c>
      <c r="H60" s="17">
        <v>0.826395184767972</v>
      </c>
      <c r="I60" s="15">
        <f t="shared" si="2"/>
        <v>0.003004635969</v>
      </c>
      <c r="J60" s="15">
        <f t="shared" si="3"/>
        <v>-0.02434752</v>
      </c>
      <c r="K60" s="17">
        <v>15.66053581352927</v>
      </c>
      <c r="L60" s="17">
        <v>0.8332229919109819</v>
      </c>
      <c r="M60" s="15">
        <f t="shared" si="4"/>
        <v>0.003004635969</v>
      </c>
      <c r="N60" s="15">
        <f t="shared" si="5"/>
        <v>0.02434752</v>
      </c>
      <c r="O60" s="17">
        <v>15.70923085352927</v>
      </c>
      <c r="P60" s="17">
        <v>0.8389677115905985</v>
      </c>
      <c r="Q60" s="15">
        <f t="shared" si="6"/>
        <v>0.996995364</v>
      </c>
      <c r="R60" s="15">
        <f t="shared" si="7"/>
        <v>0.04869504</v>
      </c>
      <c r="S60" s="17">
        <v>15.73357837352927</v>
      </c>
      <c r="T60" s="17">
        <v>0.8399553741189851</v>
      </c>
      <c r="U60" s="15">
        <f t="shared" si="8"/>
        <v>0.996995364</v>
      </c>
      <c r="V60" s="15"/>
      <c r="W60" s="18">
        <v>20.6934</v>
      </c>
      <c r="X60" s="18">
        <f t="shared" si="9"/>
        <v>-0.827736</v>
      </c>
      <c r="Y60" s="17">
        <v>14.85714733352927</v>
      </c>
      <c r="Z60" s="17">
        <v>0.831747983645508</v>
      </c>
      <c r="AA60" s="18">
        <f t="shared" si="10"/>
        <v>0.2610928318</v>
      </c>
      <c r="AB60" s="18">
        <f t="shared" si="11"/>
        <v>-0.413868</v>
      </c>
      <c r="AC60" s="17">
        <v>15.27101533352927</v>
      </c>
      <c r="AD60" s="17">
        <v>0.8362554344671566</v>
      </c>
      <c r="AE60" s="18">
        <f t="shared" si="12"/>
        <v>0.2610928318</v>
      </c>
      <c r="AF60" s="18">
        <f t="shared" si="13"/>
        <v>0.413868</v>
      </c>
      <c r="AG60" s="17">
        <v>16.09875133352927</v>
      </c>
      <c r="AH60" s="17">
        <v>0.8393398815896783</v>
      </c>
      <c r="AI60" s="18">
        <f t="shared" si="14"/>
        <v>0.7389071682</v>
      </c>
      <c r="AJ60" s="18">
        <f t="shared" si="15"/>
        <v>0.827736</v>
      </c>
      <c r="AK60" s="17">
        <v>16.51261933352927</v>
      </c>
      <c r="AL60" s="17">
        <v>0.8385575178828953</v>
      </c>
      <c r="AM60" s="18">
        <f t="shared" si="16"/>
        <v>0.7389071682</v>
      </c>
      <c r="AN60" s="18"/>
      <c r="AO60" s="18">
        <v>4.9726</v>
      </c>
      <c r="AP60" s="18">
        <f t="shared" si="17"/>
        <v>-1.093972</v>
      </c>
      <c r="AQ60" s="17">
        <v>14.59091133352927</v>
      </c>
      <c r="AR60" s="17">
        <v>0.8257112801986536</v>
      </c>
      <c r="AS60" s="18">
        <f t="shared" si="18"/>
        <v>0.1950691375</v>
      </c>
      <c r="AT60" s="18">
        <f t="shared" si="19"/>
        <v>-0.546986</v>
      </c>
      <c r="AU60" s="17">
        <v>15.13789733352927</v>
      </c>
      <c r="AV60" s="17">
        <v>0.8321876286807868</v>
      </c>
      <c r="AW60" s="18">
        <f t="shared" si="20"/>
        <v>0.1950691375</v>
      </c>
      <c r="AX60" s="18">
        <f t="shared" si="21"/>
        <v>0.546986</v>
      </c>
      <c r="AY60" s="17">
        <v>16.23186933352927</v>
      </c>
      <c r="AZ60" s="17">
        <v>0.8428045436141552</v>
      </c>
      <c r="BA60" s="18">
        <f t="shared" si="22"/>
        <v>0.8049308625</v>
      </c>
      <c r="BB60" s="18">
        <f t="shared" si="23"/>
        <v>1.093972</v>
      </c>
      <c r="BC60" s="17">
        <v>16.77885533352927</v>
      </c>
      <c r="BD60" s="17">
        <v>0.8421409499447379</v>
      </c>
      <c r="BE60" s="18">
        <f t="shared" si="24"/>
        <v>0.8049308625</v>
      </c>
      <c r="BF60" s="18"/>
      <c r="BG60" s="19">
        <v>29.118309999999994</v>
      </c>
      <c r="BH60" s="20">
        <f t="shared" si="25"/>
        <v>-1.7470986</v>
      </c>
      <c r="BI60" s="21">
        <v>13.93778473352927</v>
      </c>
      <c r="BJ60" s="21">
        <v>0.8183612984673682</v>
      </c>
      <c r="BK60" s="20">
        <f t="shared" si="26"/>
        <v>0</v>
      </c>
      <c r="BL60" s="20">
        <f t="shared" si="27"/>
        <v>-0.8735493</v>
      </c>
      <c r="BM60" s="21">
        <v>14.81133403352927</v>
      </c>
      <c r="BN60" s="21">
        <v>0.8280665441128602</v>
      </c>
      <c r="BO60" s="20">
        <f t="shared" si="28"/>
        <v>0</v>
      </c>
      <c r="BP60" s="20">
        <f t="shared" si="29"/>
        <v>0.8735493</v>
      </c>
      <c r="BQ60" s="21">
        <v>16.55843263352927</v>
      </c>
      <c r="BR60" s="21">
        <v>0.842008311205958</v>
      </c>
      <c r="BS60" s="20">
        <f t="shared" si="30"/>
        <v>1</v>
      </c>
      <c r="BT60" s="20">
        <f t="shared" si="31"/>
        <v>1.7470986</v>
      </c>
      <c r="BU60" s="21">
        <v>17.43198193352927</v>
      </c>
      <c r="BV60" s="21">
        <v>0.8437834933087599</v>
      </c>
      <c r="BW60" s="20">
        <f t="shared" si="32"/>
        <v>1</v>
      </c>
    </row>
    <row r="61" ht="14.25" customHeight="1">
      <c r="A61" s="13" t="s">
        <v>149</v>
      </c>
      <c r="B61" s="14" t="s">
        <v>149</v>
      </c>
      <c r="C61" s="15">
        <v>40.06550411522633</v>
      </c>
      <c r="D61" s="16">
        <v>0.5861286106310357</v>
      </c>
      <c r="E61" s="15">
        <v>11.935379999999995</v>
      </c>
      <c r="F61" s="15">
        <f t="shared" si="1"/>
        <v>-0.85934736</v>
      </c>
      <c r="G61" s="17">
        <v>39.20615675522633</v>
      </c>
      <c r="H61" s="17">
        <v>0.5850222586434786</v>
      </c>
      <c r="I61" s="15">
        <f t="shared" si="2"/>
        <v>0.2867129272</v>
      </c>
      <c r="J61" s="15">
        <f t="shared" si="3"/>
        <v>-0.42967368</v>
      </c>
      <c r="K61" s="17">
        <v>39.63583043522633</v>
      </c>
      <c r="L61" s="17">
        <v>0.5863202676252035</v>
      </c>
      <c r="M61" s="15">
        <f t="shared" si="4"/>
        <v>0.2867129272</v>
      </c>
      <c r="N61" s="15">
        <f t="shared" si="5"/>
        <v>0.42967368</v>
      </c>
      <c r="O61" s="17">
        <v>40.49517779522633</v>
      </c>
      <c r="P61" s="17">
        <v>0.5832986263852605</v>
      </c>
      <c r="Q61" s="15">
        <f t="shared" si="6"/>
        <v>0.7132870728</v>
      </c>
      <c r="R61" s="15">
        <f t="shared" si="7"/>
        <v>0.85934736</v>
      </c>
      <c r="S61" s="17">
        <v>40.92485147522633</v>
      </c>
      <c r="T61" s="17">
        <v>0.5804767322012658</v>
      </c>
      <c r="U61" s="15">
        <f t="shared" si="8"/>
        <v>0.7132870728</v>
      </c>
      <c r="V61" s="15"/>
      <c r="W61" s="18">
        <v>57.3674</v>
      </c>
      <c r="X61" s="18">
        <f t="shared" si="9"/>
        <v>-2.294696</v>
      </c>
      <c r="Y61" s="17">
        <v>37.77080811522633</v>
      </c>
      <c r="Z61" s="17">
        <v>0.5955412814028945</v>
      </c>
      <c r="AA61" s="18">
        <f t="shared" si="10"/>
        <v>0.78802569</v>
      </c>
      <c r="AB61" s="18">
        <f t="shared" si="11"/>
        <v>-1.147348</v>
      </c>
      <c r="AC61" s="17">
        <v>38.91815611522633</v>
      </c>
      <c r="AD61" s="17">
        <v>0.5918278080083847</v>
      </c>
      <c r="AE61" s="18">
        <f t="shared" si="12"/>
        <v>0.78802569</v>
      </c>
      <c r="AF61" s="18">
        <f t="shared" si="13"/>
        <v>1.147348</v>
      </c>
      <c r="AG61" s="17">
        <v>41.21285211522633</v>
      </c>
      <c r="AH61" s="17">
        <v>0.5801899493042778</v>
      </c>
      <c r="AI61" s="18">
        <f t="shared" si="14"/>
        <v>0.21197431</v>
      </c>
      <c r="AJ61" s="18">
        <f t="shared" si="15"/>
        <v>2.294696</v>
      </c>
      <c r="AK61" s="17">
        <v>42.36020011522633</v>
      </c>
      <c r="AL61" s="17">
        <v>0.5728006364492061</v>
      </c>
      <c r="AM61" s="18">
        <f t="shared" si="16"/>
        <v>0.21197431</v>
      </c>
      <c r="AN61" s="18"/>
      <c r="AO61" s="18">
        <v>5.6606</v>
      </c>
      <c r="AP61" s="18">
        <f t="shared" si="17"/>
        <v>-1.245332</v>
      </c>
      <c r="AQ61" s="17">
        <v>38.82017211522633</v>
      </c>
      <c r="AR61" s="17">
        <v>0.5719911663454108</v>
      </c>
      <c r="AS61" s="18">
        <f t="shared" si="18"/>
        <v>0.2229674385</v>
      </c>
      <c r="AT61" s="18">
        <f t="shared" si="19"/>
        <v>-0.622666</v>
      </c>
      <c r="AU61" s="17">
        <v>39.44283811522633</v>
      </c>
      <c r="AV61" s="17">
        <v>0.5793180071981715</v>
      </c>
      <c r="AW61" s="18">
        <f t="shared" si="20"/>
        <v>0.2229674385</v>
      </c>
      <c r="AX61" s="18">
        <f t="shared" si="21"/>
        <v>0.622666</v>
      </c>
      <c r="AY61" s="17">
        <v>40.68817011522633</v>
      </c>
      <c r="AZ61" s="17">
        <v>0.592224223280436</v>
      </c>
      <c r="BA61" s="18">
        <f t="shared" si="22"/>
        <v>0.7770325615</v>
      </c>
      <c r="BB61" s="18">
        <f t="shared" si="23"/>
        <v>1.245332</v>
      </c>
      <c r="BC61" s="17">
        <v>41.31083611522633</v>
      </c>
      <c r="BD61" s="17">
        <v>0.5944009479832292</v>
      </c>
      <c r="BE61" s="18">
        <f t="shared" si="24"/>
        <v>0.7770325615</v>
      </c>
      <c r="BF61" s="18"/>
      <c r="BG61" s="19">
        <v>50.20848</v>
      </c>
      <c r="BH61" s="20">
        <f t="shared" si="25"/>
        <v>-3.0125088</v>
      </c>
      <c r="BI61" s="21">
        <v>37.05299531522633</v>
      </c>
      <c r="BJ61" s="21">
        <v>0.5845335681839546</v>
      </c>
      <c r="BK61" s="20">
        <f t="shared" si="26"/>
        <v>0.3539486777</v>
      </c>
      <c r="BL61" s="20">
        <f t="shared" si="27"/>
        <v>-1.5062544</v>
      </c>
      <c r="BM61" s="21">
        <v>38.55924971522633</v>
      </c>
      <c r="BN61" s="21">
        <v>0.5853227373635959</v>
      </c>
      <c r="BO61" s="20">
        <f t="shared" si="28"/>
        <v>0.3539486777</v>
      </c>
      <c r="BP61" s="20">
        <f t="shared" si="29"/>
        <v>1.5062544</v>
      </c>
      <c r="BQ61" s="21">
        <v>41.57175851522634</v>
      </c>
      <c r="BR61" s="21">
        <v>0.5827358587953521</v>
      </c>
      <c r="BS61" s="20">
        <f t="shared" si="30"/>
        <v>0.6460513223</v>
      </c>
      <c r="BT61" s="20">
        <f t="shared" si="31"/>
        <v>3.0125088</v>
      </c>
      <c r="BU61" s="21">
        <v>43.07801291522633</v>
      </c>
      <c r="BV61" s="21">
        <v>0.5777559957557349</v>
      </c>
      <c r="BW61" s="20">
        <f t="shared" si="32"/>
        <v>0.6460513223</v>
      </c>
    </row>
    <row r="62" ht="14.25" customHeight="1">
      <c r="A62" s="13" t="s">
        <v>149</v>
      </c>
      <c r="B62" s="14" t="s">
        <v>150</v>
      </c>
      <c r="C62" s="15">
        <v>13.673077922077923</v>
      </c>
      <c r="D62" s="16">
        <v>0.8587589029134438</v>
      </c>
      <c r="E62" s="15">
        <v>21.584919999999997</v>
      </c>
      <c r="F62" s="15">
        <f t="shared" si="1"/>
        <v>-1.55411424</v>
      </c>
      <c r="G62" s="17">
        <v>12.11896368207792</v>
      </c>
      <c r="H62" s="17">
        <v>0.8624140193999625</v>
      </c>
      <c r="I62" s="15">
        <f t="shared" si="2"/>
        <v>0.5298641765</v>
      </c>
      <c r="J62" s="15">
        <f t="shared" si="3"/>
        <v>-0.77705712</v>
      </c>
      <c r="K62" s="17">
        <v>12.89602080207792</v>
      </c>
      <c r="L62" s="17">
        <v>0.8616925602072797</v>
      </c>
      <c r="M62" s="15">
        <f t="shared" si="4"/>
        <v>0.5298641765</v>
      </c>
      <c r="N62" s="15">
        <f t="shared" si="5"/>
        <v>0.77705712</v>
      </c>
      <c r="O62" s="17">
        <v>14.45013504207792</v>
      </c>
      <c r="P62" s="17">
        <v>0.8519553886423109</v>
      </c>
      <c r="Q62" s="15">
        <f t="shared" si="6"/>
        <v>0.4701358235</v>
      </c>
      <c r="R62" s="15">
        <f t="shared" si="7"/>
        <v>1.55411424</v>
      </c>
      <c r="S62" s="17">
        <v>15.22719216207792</v>
      </c>
      <c r="T62" s="17">
        <v>0.8451713235433277</v>
      </c>
      <c r="U62" s="15">
        <f t="shared" si="8"/>
        <v>0.4701358235</v>
      </c>
      <c r="V62" s="15"/>
      <c r="W62" s="18">
        <v>58.045</v>
      </c>
      <c r="X62" s="18">
        <f t="shared" si="9"/>
        <v>-2.3218</v>
      </c>
      <c r="Y62" s="17">
        <v>11.35127792207792</v>
      </c>
      <c r="Z62" s="17">
        <v>0.8678884266791087</v>
      </c>
      <c r="AA62" s="18">
        <f t="shared" si="10"/>
        <v>0.7977614621</v>
      </c>
      <c r="AB62" s="18">
        <f t="shared" si="11"/>
        <v>-1.1609</v>
      </c>
      <c r="AC62" s="17">
        <v>12.51217792207792</v>
      </c>
      <c r="AD62" s="17">
        <v>0.8647720355434546</v>
      </c>
      <c r="AE62" s="18">
        <f t="shared" si="12"/>
        <v>0.7977614621</v>
      </c>
      <c r="AF62" s="18">
        <f t="shared" si="13"/>
        <v>1.1609</v>
      </c>
      <c r="AG62" s="17">
        <v>14.83397792207792</v>
      </c>
      <c r="AH62" s="17">
        <v>0.8523909538451846</v>
      </c>
      <c r="AI62" s="18">
        <f t="shared" si="14"/>
        <v>0.2022385379</v>
      </c>
      <c r="AJ62" s="18">
        <f t="shared" si="15"/>
        <v>2.3218</v>
      </c>
      <c r="AK62" s="17">
        <v>15.99487792207792</v>
      </c>
      <c r="AL62" s="17">
        <v>0.8438807759494228</v>
      </c>
      <c r="AM62" s="18">
        <f t="shared" si="16"/>
        <v>0.2022385379</v>
      </c>
      <c r="AN62" s="18"/>
      <c r="AO62" s="18">
        <v>11.064</v>
      </c>
      <c r="AP62" s="18">
        <f t="shared" si="17"/>
        <v>-2.43408</v>
      </c>
      <c r="AQ62" s="17">
        <v>11.23899792207792</v>
      </c>
      <c r="AR62" s="17">
        <v>0.860811313172919</v>
      </c>
      <c r="AS62" s="18">
        <f t="shared" si="18"/>
        <v>0.4420745306</v>
      </c>
      <c r="AT62" s="18">
        <f t="shared" si="19"/>
        <v>-1.21704</v>
      </c>
      <c r="AU62" s="17">
        <v>12.45603792207792</v>
      </c>
      <c r="AV62" s="17">
        <v>0.8600898062805767</v>
      </c>
      <c r="AW62" s="18">
        <f t="shared" si="20"/>
        <v>0.4420745306</v>
      </c>
      <c r="AX62" s="18">
        <f t="shared" si="21"/>
        <v>1.21704</v>
      </c>
      <c r="AY62" s="17">
        <v>14.89011792207792</v>
      </c>
      <c r="AZ62" s="17">
        <v>0.8565521868693986</v>
      </c>
      <c r="BA62" s="18">
        <f t="shared" si="22"/>
        <v>0.5579254694</v>
      </c>
      <c r="BB62" s="18">
        <f t="shared" si="23"/>
        <v>2.43408</v>
      </c>
      <c r="BC62" s="17">
        <v>16.10715792207792</v>
      </c>
      <c r="BD62" s="17">
        <v>0.8489241901368488</v>
      </c>
      <c r="BE62" s="18">
        <f t="shared" si="24"/>
        <v>0.5579254694</v>
      </c>
      <c r="BF62" s="18"/>
      <c r="BG62" s="19">
        <v>81.5423</v>
      </c>
      <c r="BH62" s="20">
        <f t="shared" si="25"/>
        <v>-4.892538</v>
      </c>
      <c r="BI62" s="21">
        <v>8.780539922077923</v>
      </c>
      <c r="BJ62" s="21">
        <v>0.8705307063347762</v>
      </c>
      <c r="BK62" s="20">
        <f t="shared" si="26"/>
        <v>0.8798128199</v>
      </c>
      <c r="BL62" s="20">
        <f t="shared" si="27"/>
        <v>-2.446269</v>
      </c>
      <c r="BM62" s="21">
        <v>11.22680892207792</v>
      </c>
      <c r="BN62" s="21">
        <v>0.8647064447510728</v>
      </c>
      <c r="BO62" s="20">
        <f t="shared" si="28"/>
        <v>0.8798128199</v>
      </c>
      <c r="BP62" s="20">
        <f t="shared" si="29"/>
        <v>2.446269</v>
      </c>
      <c r="BQ62" s="21">
        <v>16.11934692207792</v>
      </c>
      <c r="BR62" s="21">
        <v>0.8465595983784386</v>
      </c>
      <c r="BS62" s="20">
        <f t="shared" si="30"/>
        <v>0.1201871801</v>
      </c>
      <c r="BT62" s="20">
        <f t="shared" si="31"/>
        <v>4.892538</v>
      </c>
      <c r="BU62" s="21">
        <v>18.56561592207792</v>
      </c>
      <c r="BV62" s="21">
        <v>0.8320242540982216</v>
      </c>
      <c r="BW62" s="20">
        <f t="shared" si="32"/>
        <v>0.1201871801</v>
      </c>
    </row>
    <row r="63" ht="14.25" customHeight="1">
      <c r="A63" s="13" t="s">
        <v>151</v>
      </c>
      <c r="B63" s="14" t="s">
        <v>152</v>
      </c>
      <c r="C63" s="15">
        <v>9.464440404040399</v>
      </c>
      <c r="D63" s="16">
        <v>0.9022335750885676</v>
      </c>
      <c r="E63" s="15">
        <v>17.315969999999993</v>
      </c>
      <c r="F63" s="15">
        <f t="shared" si="1"/>
        <v>-1.24674984</v>
      </c>
      <c r="G63" s="17">
        <v>8.2176905640404</v>
      </c>
      <c r="H63" s="17">
        <v>0.9023657787602609</v>
      </c>
      <c r="I63" s="15">
        <f t="shared" si="2"/>
        <v>0.4222942275</v>
      </c>
      <c r="J63" s="15">
        <f t="shared" si="3"/>
        <v>-0.62337492</v>
      </c>
      <c r="K63" s="17">
        <v>8.8410654840404</v>
      </c>
      <c r="L63" s="17">
        <v>0.9034513594495016</v>
      </c>
      <c r="M63" s="15">
        <f t="shared" si="4"/>
        <v>0.4222942275</v>
      </c>
      <c r="N63" s="15">
        <f t="shared" si="5"/>
        <v>0.62337492</v>
      </c>
      <c r="O63" s="17">
        <v>10.0878153240404</v>
      </c>
      <c r="P63" s="17">
        <v>0.8969530760136007</v>
      </c>
      <c r="Q63" s="15">
        <f t="shared" si="6"/>
        <v>0.5777057725</v>
      </c>
      <c r="R63" s="15">
        <f t="shared" si="7"/>
        <v>1.24674984</v>
      </c>
      <c r="S63" s="17">
        <v>10.7111902440404</v>
      </c>
      <c r="T63" s="17">
        <v>0.8916876722748752</v>
      </c>
      <c r="U63" s="15">
        <f t="shared" si="8"/>
        <v>0.5777057725</v>
      </c>
      <c r="V63" s="15"/>
      <c r="W63" s="18">
        <v>52.4835</v>
      </c>
      <c r="X63" s="18">
        <f t="shared" si="9"/>
        <v>-2.09934</v>
      </c>
      <c r="Y63" s="17">
        <v>7.365100404040399</v>
      </c>
      <c r="Z63" s="17">
        <v>0.9089801516138423</v>
      </c>
      <c r="AA63" s="18">
        <f t="shared" si="10"/>
        <v>0.7178537048</v>
      </c>
      <c r="AB63" s="18">
        <f t="shared" si="11"/>
        <v>-1.04967</v>
      </c>
      <c r="AC63" s="17">
        <v>8.414770404040398</v>
      </c>
      <c r="AD63" s="17">
        <v>0.9071247074167247</v>
      </c>
      <c r="AE63" s="18">
        <f t="shared" si="12"/>
        <v>0.7178537048</v>
      </c>
      <c r="AF63" s="18">
        <f t="shared" si="13"/>
        <v>1.04967</v>
      </c>
      <c r="AG63" s="17">
        <v>10.5141104040404</v>
      </c>
      <c r="AH63" s="17">
        <v>0.8969672412668391</v>
      </c>
      <c r="AI63" s="18">
        <f t="shared" si="14"/>
        <v>0.2821462952</v>
      </c>
      <c r="AJ63" s="18">
        <f t="shared" si="15"/>
        <v>2.09934</v>
      </c>
      <c r="AK63" s="17">
        <v>11.5637804040404</v>
      </c>
      <c r="AL63" s="17">
        <v>0.8894399587475312</v>
      </c>
      <c r="AM63" s="18">
        <f t="shared" si="16"/>
        <v>0.2821462952</v>
      </c>
      <c r="AN63" s="18"/>
      <c r="AO63" s="18">
        <v>11.622</v>
      </c>
      <c r="AP63" s="18">
        <f t="shared" si="17"/>
        <v>-2.55684</v>
      </c>
      <c r="AQ63" s="17">
        <v>6.907600404040399</v>
      </c>
      <c r="AR63" s="17">
        <v>0.9061681518037658</v>
      </c>
      <c r="AS63" s="18">
        <f t="shared" si="18"/>
        <v>0.4647013503</v>
      </c>
      <c r="AT63" s="18">
        <f t="shared" si="19"/>
        <v>-1.27842</v>
      </c>
      <c r="AU63" s="17">
        <v>8.186020404040399</v>
      </c>
      <c r="AV63" s="17">
        <v>0.9045152473136774</v>
      </c>
      <c r="AW63" s="18">
        <f t="shared" si="20"/>
        <v>0.4647013503</v>
      </c>
      <c r="AX63" s="18">
        <f t="shared" si="21"/>
        <v>1.27842</v>
      </c>
      <c r="AY63" s="17">
        <v>10.7428604040404</v>
      </c>
      <c r="AZ63" s="17">
        <v>0.8990451675802841</v>
      </c>
      <c r="BA63" s="18">
        <f t="shared" si="22"/>
        <v>0.5352986497</v>
      </c>
      <c r="BB63" s="18">
        <f t="shared" si="23"/>
        <v>2.55684</v>
      </c>
      <c r="BC63" s="17">
        <v>12.0212804040404</v>
      </c>
      <c r="BD63" s="17">
        <v>0.8901860561614755</v>
      </c>
      <c r="BE63" s="18">
        <f t="shared" si="24"/>
        <v>0.5352986497</v>
      </c>
      <c r="BF63" s="18"/>
      <c r="BG63" s="19">
        <v>72.96693</v>
      </c>
      <c r="BH63" s="20">
        <f t="shared" si="25"/>
        <v>-4.3780158</v>
      </c>
      <c r="BI63" s="21">
        <v>5.086424604040399</v>
      </c>
      <c r="BJ63" s="21">
        <v>0.9078994595706157</v>
      </c>
      <c r="BK63" s="20">
        <f t="shared" si="26"/>
        <v>0.7358954938</v>
      </c>
      <c r="BL63" s="20">
        <f t="shared" si="27"/>
        <v>-2.1890079</v>
      </c>
      <c r="BM63" s="21">
        <v>7.275432504040399</v>
      </c>
      <c r="BN63" s="21">
        <v>0.9050961853274617</v>
      </c>
      <c r="BO63" s="20">
        <f t="shared" si="28"/>
        <v>0.7358954938</v>
      </c>
      <c r="BP63" s="20">
        <f t="shared" si="29"/>
        <v>2.1890079</v>
      </c>
      <c r="BQ63" s="21">
        <v>11.6534483040404</v>
      </c>
      <c r="BR63" s="21">
        <v>0.8928503032767817</v>
      </c>
      <c r="BS63" s="20">
        <f t="shared" si="30"/>
        <v>0.2641045062</v>
      </c>
      <c r="BT63" s="20">
        <f t="shared" si="31"/>
        <v>4.3780158</v>
      </c>
      <c r="BU63" s="21">
        <v>13.8424562040404</v>
      </c>
      <c r="BV63" s="21">
        <v>0.8810178142022976</v>
      </c>
      <c r="BW63" s="20">
        <f t="shared" si="32"/>
        <v>0.2641045062</v>
      </c>
    </row>
    <row r="64" ht="14.25" customHeight="1">
      <c r="A64" s="13" t="s">
        <v>97</v>
      </c>
      <c r="B64" s="14" t="s">
        <v>153</v>
      </c>
      <c r="C64" s="15">
        <v>13.87809523740134</v>
      </c>
      <c r="D64" s="16">
        <v>0.8566411010035122</v>
      </c>
      <c r="E64" s="15">
        <v>13.419550000000001</v>
      </c>
      <c r="F64" s="15">
        <f t="shared" si="1"/>
        <v>-0.9662076</v>
      </c>
      <c r="G64" s="17">
        <v>12.91188763740134</v>
      </c>
      <c r="H64" s="17">
        <v>0.8542939247294226</v>
      </c>
      <c r="I64" s="15">
        <f t="shared" si="2"/>
        <v>0.3241113721</v>
      </c>
      <c r="J64" s="15">
        <f t="shared" si="3"/>
        <v>-0.4831038</v>
      </c>
      <c r="K64" s="17">
        <v>13.39499143740134</v>
      </c>
      <c r="L64" s="17">
        <v>0.8565540536260732</v>
      </c>
      <c r="M64" s="15">
        <f t="shared" si="4"/>
        <v>0.3241113721</v>
      </c>
      <c r="N64" s="15">
        <f t="shared" si="5"/>
        <v>0.4831038</v>
      </c>
      <c r="O64" s="17">
        <v>14.36119903740134</v>
      </c>
      <c r="P64" s="17">
        <v>0.852872770859378</v>
      </c>
      <c r="Q64" s="15">
        <f t="shared" si="6"/>
        <v>0.6758886279</v>
      </c>
      <c r="R64" s="15">
        <f t="shared" si="7"/>
        <v>0.9662076</v>
      </c>
      <c r="S64" s="17">
        <v>14.84430283740134</v>
      </c>
      <c r="T64" s="17">
        <v>0.8491152132217409</v>
      </c>
      <c r="U64" s="15">
        <f t="shared" si="8"/>
        <v>0.6758886279</v>
      </c>
      <c r="V64" s="15"/>
      <c r="W64" s="18">
        <v>33.4364</v>
      </c>
      <c r="X64" s="18">
        <f t="shared" si="9"/>
        <v>-1.337456</v>
      </c>
      <c r="Y64" s="17">
        <v>12.54063923740134</v>
      </c>
      <c r="Z64" s="17">
        <v>0.8556278317115911</v>
      </c>
      <c r="AA64" s="18">
        <f t="shared" si="10"/>
        <v>0.4441845429</v>
      </c>
      <c r="AB64" s="18">
        <f t="shared" si="11"/>
        <v>-0.668728</v>
      </c>
      <c r="AC64" s="17">
        <v>13.20936723740134</v>
      </c>
      <c r="AD64" s="17">
        <v>0.8575655689727131</v>
      </c>
      <c r="AE64" s="18">
        <f t="shared" si="12"/>
        <v>0.4441845429</v>
      </c>
      <c r="AF64" s="18">
        <f t="shared" si="13"/>
        <v>0.668728</v>
      </c>
      <c r="AG64" s="17">
        <v>14.54682323740134</v>
      </c>
      <c r="AH64" s="17">
        <v>0.855354074752289</v>
      </c>
      <c r="AI64" s="18">
        <f t="shared" si="14"/>
        <v>0.5558154571</v>
      </c>
      <c r="AJ64" s="18">
        <f t="shared" si="15"/>
        <v>1.337456</v>
      </c>
      <c r="AK64" s="17">
        <v>15.21555123740134</v>
      </c>
      <c r="AL64" s="17">
        <v>0.8518935733979314</v>
      </c>
      <c r="AM64" s="18">
        <f t="shared" si="16"/>
        <v>0.5558154571</v>
      </c>
      <c r="AN64" s="18"/>
      <c r="AO64" s="18">
        <v>13.7927</v>
      </c>
      <c r="AP64" s="18">
        <f t="shared" si="17"/>
        <v>-3.034394</v>
      </c>
      <c r="AQ64" s="17">
        <v>10.84370123740134</v>
      </c>
      <c r="AR64" s="17">
        <v>0.8649507180332489</v>
      </c>
      <c r="AS64" s="18">
        <f t="shared" si="18"/>
        <v>0.5527229228</v>
      </c>
      <c r="AT64" s="18">
        <f t="shared" si="19"/>
        <v>-1.517197</v>
      </c>
      <c r="AU64" s="17">
        <v>12.36089823740134</v>
      </c>
      <c r="AV64" s="17">
        <v>0.8610796435432233</v>
      </c>
      <c r="AW64" s="18">
        <f t="shared" si="20"/>
        <v>0.5527229228</v>
      </c>
      <c r="AX64" s="18">
        <f t="shared" si="21"/>
        <v>1.517197</v>
      </c>
      <c r="AY64" s="17">
        <v>15.39529223740134</v>
      </c>
      <c r="AZ64" s="17">
        <v>0.8513761488868741</v>
      </c>
      <c r="BA64" s="18">
        <f t="shared" si="22"/>
        <v>0.4472770772</v>
      </c>
      <c r="BB64" s="18">
        <f t="shared" si="23"/>
        <v>3.034394</v>
      </c>
      <c r="BC64" s="17">
        <v>16.91248923740134</v>
      </c>
      <c r="BD64" s="17">
        <v>0.8407914272990945</v>
      </c>
      <c r="BE64" s="18">
        <f t="shared" si="24"/>
        <v>0.4472770772</v>
      </c>
      <c r="BF64" s="18"/>
      <c r="BG64" s="19">
        <v>65.64603</v>
      </c>
      <c r="BH64" s="20">
        <f t="shared" si="25"/>
        <v>-3.9387618</v>
      </c>
      <c r="BI64" s="21">
        <v>9.93933343740134</v>
      </c>
      <c r="BJ64" s="21">
        <v>0.8588086388849662</v>
      </c>
      <c r="BK64" s="20">
        <f t="shared" si="26"/>
        <v>0.6130314831</v>
      </c>
      <c r="BL64" s="20">
        <f t="shared" si="27"/>
        <v>-1.9693809</v>
      </c>
      <c r="BM64" s="21">
        <v>11.90871433740134</v>
      </c>
      <c r="BN64" s="21">
        <v>0.8577362197183926</v>
      </c>
      <c r="BO64" s="20">
        <f t="shared" si="28"/>
        <v>0.6130314831</v>
      </c>
      <c r="BP64" s="20">
        <f t="shared" si="29"/>
        <v>1.9693809</v>
      </c>
      <c r="BQ64" s="21">
        <v>15.84747613740134</v>
      </c>
      <c r="BR64" s="21">
        <v>0.8493776404658954</v>
      </c>
      <c r="BS64" s="20">
        <f t="shared" si="30"/>
        <v>0.3869685169</v>
      </c>
      <c r="BT64" s="20">
        <f t="shared" si="31"/>
        <v>3.9387618</v>
      </c>
      <c r="BU64" s="21">
        <v>17.81685703740134</v>
      </c>
      <c r="BV64" s="21">
        <v>0.8397911655748265</v>
      </c>
      <c r="BW64" s="20">
        <f t="shared" si="32"/>
        <v>0.3869685169</v>
      </c>
    </row>
    <row r="65" ht="14.25" customHeight="1">
      <c r="A65" s="13" t="s">
        <v>88</v>
      </c>
      <c r="B65" s="14" t="s">
        <v>154</v>
      </c>
      <c r="C65" s="15">
        <v>2.1467678571428563</v>
      </c>
      <c r="D65" s="16">
        <v>0.9778241703103719</v>
      </c>
      <c r="E65" s="15">
        <v>25.711</v>
      </c>
      <c r="F65" s="15">
        <f t="shared" si="1"/>
        <v>-1.851192</v>
      </c>
      <c r="G65" s="17">
        <v>0.2955758571428566</v>
      </c>
      <c r="H65" s="17">
        <v>0.983493762066865</v>
      </c>
      <c r="I65" s="15">
        <f t="shared" si="2"/>
        <v>0.6338340556</v>
      </c>
      <c r="J65" s="15">
        <f t="shared" si="3"/>
        <v>-0.925596</v>
      </c>
      <c r="K65" s="17">
        <v>1.221171857142856</v>
      </c>
      <c r="L65" s="17">
        <v>0.981922657714435</v>
      </c>
      <c r="M65" s="15">
        <f t="shared" si="4"/>
        <v>0.6338340556</v>
      </c>
      <c r="N65" s="15">
        <f t="shared" si="5"/>
        <v>0.925596</v>
      </c>
      <c r="O65" s="17">
        <v>3.072363857142856</v>
      </c>
      <c r="P65" s="17">
        <v>0.969318036007392</v>
      </c>
      <c r="Q65" s="15">
        <f t="shared" si="6"/>
        <v>0.3661659444</v>
      </c>
      <c r="R65" s="15">
        <f t="shared" si="7"/>
        <v>1.851192</v>
      </c>
      <c r="S65" s="17">
        <v>3.997959857142856</v>
      </c>
      <c r="T65" s="17">
        <v>0.9608362181479136</v>
      </c>
      <c r="U65" s="15">
        <f t="shared" si="8"/>
        <v>0.3661659444</v>
      </c>
      <c r="V65" s="15"/>
      <c r="W65" s="18">
        <v>39.5989</v>
      </c>
      <c r="X65" s="18">
        <f t="shared" si="9"/>
        <v>-1.583956</v>
      </c>
      <c r="Y65" s="17">
        <v>0.562811857142856</v>
      </c>
      <c r="Z65" s="17">
        <v>0.9791019082669216</v>
      </c>
      <c r="AA65" s="18">
        <f t="shared" si="10"/>
        <v>0.5327274817</v>
      </c>
      <c r="AB65" s="18">
        <f t="shared" si="11"/>
        <v>-0.791978</v>
      </c>
      <c r="AC65" s="17">
        <v>1.354789857142856</v>
      </c>
      <c r="AD65" s="17">
        <v>0.980099884578901</v>
      </c>
      <c r="AE65" s="18">
        <f t="shared" si="12"/>
        <v>0.5327274817</v>
      </c>
      <c r="AF65" s="18">
        <f t="shared" si="13"/>
        <v>0.791978</v>
      </c>
      <c r="AG65" s="17">
        <v>2.938745857142857</v>
      </c>
      <c r="AH65" s="17">
        <v>0.9751366818703606</v>
      </c>
      <c r="AI65" s="18">
        <f t="shared" si="14"/>
        <v>0.4672725183</v>
      </c>
      <c r="AJ65" s="18">
        <f t="shared" si="15"/>
        <v>1.583956</v>
      </c>
      <c r="AK65" s="17">
        <v>3.730723857142856</v>
      </c>
      <c r="AL65" s="17">
        <v>0.969977038700147</v>
      </c>
      <c r="AM65" s="18">
        <f t="shared" si="16"/>
        <v>0.4672725183</v>
      </c>
      <c r="AN65" s="18"/>
      <c r="AO65" s="18">
        <v>7.0384</v>
      </c>
      <c r="AP65" s="18">
        <f t="shared" si="17"/>
        <v>-1.548448</v>
      </c>
      <c r="AQ65" s="17">
        <v>0.5983198571428561</v>
      </c>
      <c r="AR65" s="17">
        <v>0.9722366709019686</v>
      </c>
      <c r="AS65" s="18">
        <f t="shared" si="18"/>
        <v>0.2788370301</v>
      </c>
      <c r="AT65" s="18">
        <f t="shared" si="19"/>
        <v>-0.774224</v>
      </c>
      <c r="AU65" s="17">
        <v>1.372543857142856</v>
      </c>
      <c r="AV65" s="17">
        <v>0.9754029425715942</v>
      </c>
      <c r="AW65" s="18">
        <f t="shared" si="20"/>
        <v>0.2788370301</v>
      </c>
      <c r="AX65" s="18">
        <f t="shared" si="21"/>
        <v>0.774224</v>
      </c>
      <c r="AY65" s="17">
        <v>2.920991857142857</v>
      </c>
      <c r="AZ65" s="17">
        <v>0.9791883725394203</v>
      </c>
      <c r="BA65" s="18">
        <f t="shared" si="22"/>
        <v>0.7211629699</v>
      </c>
      <c r="BB65" s="18">
        <f t="shared" si="23"/>
        <v>1.548448</v>
      </c>
      <c r="BC65" s="17">
        <v>3.695215857142856</v>
      </c>
      <c r="BD65" s="17">
        <v>0.9742681066707843</v>
      </c>
      <c r="BE65" s="18">
        <f t="shared" si="24"/>
        <v>0.7211629699</v>
      </c>
      <c r="BF65" s="18"/>
      <c r="BG65" s="19">
        <v>47.75093</v>
      </c>
      <c r="BH65" s="20">
        <f t="shared" si="25"/>
        <v>-2.8650558</v>
      </c>
      <c r="BI65" s="21">
        <v>-0.7182879428571431</v>
      </c>
      <c r="BJ65" s="21">
        <v>0.9666184902708351</v>
      </c>
      <c r="BK65" s="20">
        <f t="shared" si="26"/>
        <v>0.3127045069</v>
      </c>
      <c r="BL65" s="20">
        <f t="shared" si="27"/>
        <v>-1.4325279</v>
      </c>
      <c r="BM65" s="21">
        <v>0.7142399571428566</v>
      </c>
      <c r="BN65" s="21">
        <v>0.9721626545282229</v>
      </c>
      <c r="BO65" s="20">
        <f t="shared" si="28"/>
        <v>0.3127045069</v>
      </c>
      <c r="BP65" s="20">
        <f t="shared" si="29"/>
        <v>1.4325279</v>
      </c>
      <c r="BQ65" s="21">
        <v>3.579295757142856</v>
      </c>
      <c r="BR65" s="21">
        <v>0.976541905979774</v>
      </c>
      <c r="BS65" s="20">
        <f t="shared" si="30"/>
        <v>0.6872954931</v>
      </c>
      <c r="BT65" s="20">
        <f t="shared" si="31"/>
        <v>2.8650558</v>
      </c>
      <c r="BU65" s="21">
        <v>5.011823657142855</v>
      </c>
      <c r="BV65" s="21">
        <v>0.9726183850640426</v>
      </c>
      <c r="BW65" s="20">
        <f t="shared" si="32"/>
        <v>0.6872954931</v>
      </c>
    </row>
    <row r="66" ht="14.25" customHeight="1">
      <c r="A66" s="13" t="s">
        <v>135</v>
      </c>
      <c r="B66" s="14" t="s">
        <v>155</v>
      </c>
      <c r="C66" s="15">
        <v>21.68294415760644</v>
      </c>
      <c r="D66" s="16">
        <v>0.7760180379033889</v>
      </c>
      <c r="E66" s="15">
        <v>7.9910699999999935</v>
      </c>
      <c r="F66" s="15">
        <f t="shared" si="1"/>
        <v>-0.57535704</v>
      </c>
      <c r="G66" s="17">
        <v>21.10758711760644</v>
      </c>
      <c r="H66" s="17">
        <v>0.7703642424140283</v>
      </c>
      <c r="I66" s="15">
        <f t="shared" si="2"/>
        <v>0.187323329</v>
      </c>
      <c r="J66" s="15">
        <f t="shared" si="3"/>
        <v>-0.28767852</v>
      </c>
      <c r="K66" s="17">
        <v>21.39526563760644</v>
      </c>
      <c r="L66" s="17">
        <v>0.7741655146641253</v>
      </c>
      <c r="M66" s="15">
        <f t="shared" si="4"/>
        <v>0.187323329</v>
      </c>
      <c r="N66" s="15">
        <f t="shared" si="5"/>
        <v>0.28767852</v>
      </c>
      <c r="O66" s="17">
        <v>21.97062267760644</v>
      </c>
      <c r="P66" s="17">
        <v>0.7743809389512641</v>
      </c>
      <c r="Q66" s="15">
        <f t="shared" si="6"/>
        <v>0.812676671</v>
      </c>
      <c r="R66" s="15">
        <f t="shared" si="7"/>
        <v>0.57535704</v>
      </c>
      <c r="S66" s="17">
        <v>22.25830119760644</v>
      </c>
      <c r="T66" s="17">
        <v>0.7727485199657094</v>
      </c>
      <c r="U66" s="15">
        <f t="shared" si="8"/>
        <v>0.812676671</v>
      </c>
      <c r="V66" s="15"/>
      <c r="W66" s="18">
        <v>26.9241</v>
      </c>
      <c r="X66" s="18">
        <f t="shared" si="9"/>
        <v>-1.076964</v>
      </c>
      <c r="Y66" s="17">
        <v>20.60598015760644</v>
      </c>
      <c r="Z66" s="17">
        <v>0.7724858318638063</v>
      </c>
      <c r="AA66" s="18">
        <f t="shared" si="10"/>
        <v>0.3506156698</v>
      </c>
      <c r="AB66" s="18">
        <f t="shared" si="11"/>
        <v>-0.538482</v>
      </c>
      <c r="AC66" s="17">
        <v>21.14446215760644</v>
      </c>
      <c r="AD66" s="17">
        <v>0.7755448107349133</v>
      </c>
      <c r="AE66" s="18">
        <f t="shared" si="12"/>
        <v>0.3506156698</v>
      </c>
      <c r="AF66" s="18">
        <f t="shared" si="13"/>
        <v>0.538482</v>
      </c>
      <c r="AG66" s="17">
        <v>22.22142615760644</v>
      </c>
      <c r="AH66" s="17">
        <v>0.7761606031493572</v>
      </c>
      <c r="AI66" s="18">
        <f t="shared" si="14"/>
        <v>0.6493843302</v>
      </c>
      <c r="AJ66" s="18">
        <f t="shared" si="15"/>
        <v>1.076964</v>
      </c>
      <c r="AK66" s="17">
        <v>22.75990815760644</v>
      </c>
      <c r="AL66" s="17">
        <v>0.774324814276145</v>
      </c>
      <c r="AM66" s="18">
        <f t="shared" si="16"/>
        <v>0.6493843302</v>
      </c>
      <c r="AN66" s="18"/>
      <c r="AO66" s="18">
        <v>7.5247</v>
      </c>
      <c r="AP66" s="18">
        <f t="shared" si="17"/>
        <v>-1.655434</v>
      </c>
      <c r="AQ66" s="17">
        <v>20.02751015760644</v>
      </c>
      <c r="AR66" s="17">
        <v>0.7687811705660371</v>
      </c>
      <c r="AS66" s="18">
        <f t="shared" si="18"/>
        <v>0.2985564251</v>
      </c>
      <c r="AT66" s="18">
        <f t="shared" si="19"/>
        <v>-0.827717</v>
      </c>
      <c r="AU66" s="17">
        <v>20.85522715760644</v>
      </c>
      <c r="AV66" s="17">
        <v>0.7727042898201391</v>
      </c>
      <c r="AW66" s="18">
        <f t="shared" si="20"/>
        <v>0.2985564251</v>
      </c>
      <c r="AX66" s="18">
        <f t="shared" si="21"/>
        <v>0.827717</v>
      </c>
      <c r="AY66" s="17">
        <v>22.51066115760644</v>
      </c>
      <c r="AZ66" s="17">
        <v>0.7784717697972962</v>
      </c>
      <c r="BA66" s="18">
        <f t="shared" si="22"/>
        <v>0.7014435749</v>
      </c>
      <c r="BB66" s="18">
        <f t="shared" si="23"/>
        <v>1.655434</v>
      </c>
      <c r="BC66" s="17">
        <v>23.33837815760644</v>
      </c>
      <c r="BD66" s="17">
        <v>0.775898594231013</v>
      </c>
      <c r="BE66" s="18">
        <f t="shared" si="24"/>
        <v>0.7014435749</v>
      </c>
      <c r="BF66" s="18"/>
      <c r="BG66" s="19">
        <v>55.51931</v>
      </c>
      <c r="BH66" s="20">
        <f t="shared" si="25"/>
        <v>-3.3311586</v>
      </c>
      <c r="BI66" s="21">
        <v>18.35178555760644</v>
      </c>
      <c r="BJ66" s="21">
        <v>0.7737103622141496</v>
      </c>
      <c r="BK66" s="20">
        <f t="shared" si="26"/>
        <v>0.4430784123</v>
      </c>
      <c r="BL66" s="20">
        <f t="shared" si="27"/>
        <v>-1.6655793</v>
      </c>
      <c r="BM66" s="21">
        <v>20.01736485760644</v>
      </c>
      <c r="BN66" s="21">
        <v>0.7748521164877663</v>
      </c>
      <c r="BO66" s="20">
        <f t="shared" si="28"/>
        <v>0.4430784123</v>
      </c>
      <c r="BP66" s="20">
        <f t="shared" si="29"/>
        <v>1.6655793</v>
      </c>
      <c r="BQ66" s="21">
        <v>23.34852345760644</v>
      </c>
      <c r="BR66" s="21">
        <v>0.7716264871984024</v>
      </c>
      <c r="BS66" s="20">
        <f t="shared" si="30"/>
        <v>0.5569215877</v>
      </c>
      <c r="BT66" s="20">
        <f t="shared" si="31"/>
        <v>3.3311586</v>
      </c>
      <c r="BU66" s="21">
        <v>25.01410275760644</v>
      </c>
      <c r="BV66" s="21">
        <v>0.7651337938518167</v>
      </c>
      <c r="BW66" s="20">
        <f t="shared" si="32"/>
        <v>0.5569215877</v>
      </c>
    </row>
    <row r="67" ht="14.25" customHeight="1">
      <c r="A67" s="13" t="s">
        <v>97</v>
      </c>
      <c r="B67" s="14" t="s">
        <v>156</v>
      </c>
      <c r="C67" s="15">
        <v>0.9758035714285719</v>
      </c>
      <c r="D67" s="16">
        <v>0.9899200774138055</v>
      </c>
      <c r="E67" s="15">
        <v>2.424520000000001</v>
      </c>
      <c r="F67" s="15">
        <f t="shared" si="1"/>
        <v>-0.17456544</v>
      </c>
      <c r="G67" s="17">
        <v>0.8012381314285718</v>
      </c>
      <c r="H67" s="17">
        <v>0.9783154274851511</v>
      </c>
      <c r="I67" s="15">
        <f t="shared" si="2"/>
        <v>0.04705616734</v>
      </c>
      <c r="J67" s="15">
        <f t="shared" si="3"/>
        <v>-0.08728272</v>
      </c>
      <c r="K67" s="17">
        <v>0.8885208514285718</v>
      </c>
      <c r="L67" s="17">
        <v>0.9853483690912176</v>
      </c>
      <c r="M67" s="15">
        <f t="shared" si="4"/>
        <v>0.04705616734</v>
      </c>
      <c r="N67" s="15">
        <f t="shared" si="5"/>
        <v>0.08728272</v>
      </c>
      <c r="O67" s="17">
        <v>1.063086291428572</v>
      </c>
      <c r="P67" s="17">
        <v>0.9900438996735313</v>
      </c>
      <c r="Q67" s="15">
        <f t="shared" si="6"/>
        <v>0.9529438327</v>
      </c>
      <c r="R67" s="15">
        <f t="shared" si="7"/>
        <v>0.17456544</v>
      </c>
      <c r="S67" s="17">
        <v>1.150369011428572</v>
      </c>
      <c r="T67" s="17">
        <v>0.9901673679631843</v>
      </c>
      <c r="U67" s="15">
        <f t="shared" si="8"/>
        <v>0.9529438327</v>
      </c>
      <c r="V67" s="15"/>
      <c r="W67" s="18">
        <v>30.7932</v>
      </c>
      <c r="X67" s="18">
        <f t="shared" si="9"/>
        <v>-1.231728</v>
      </c>
      <c r="Y67" s="17">
        <v>-0.2559244285714283</v>
      </c>
      <c r="Z67" s="17">
        <v>0.987541895220443</v>
      </c>
      <c r="AA67" s="18">
        <f t="shared" si="10"/>
        <v>0.4062069857</v>
      </c>
      <c r="AB67" s="18">
        <f t="shared" si="11"/>
        <v>-0.615864</v>
      </c>
      <c r="AC67" s="17">
        <v>0.3599395714285718</v>
      </c>
      <c r="AD67" s="17">
        <v>0.9903831106257128</v>
      </c>
      <c r="AE67" s="18">
        <f t="shared" si="12"/>
        <v>0.4062069857</v>
      </c>
      <c r="AF67" s="18">
        <f t="shared" si="13"/>
        <v>0.615864</v>
      </c>
      <c r="AG67" s="17">
        <v>1.591667571428572</v>
      </c>
      <c r="AH67" s="17">
        <v>0.989037050016546</v>
      </c>
      <c r="AI67" s="18">
        <f t="shared" si="14"/>
        <v>0.5937930143</v>
      </c>
      <c r="AJ67" s="18">
        <f t="shared" si="15"/>
        <v>1.231728</v>
      </c>
      <c r="AK67" s="17">
        <v>2.207531571428572</v>
      </c>
      <c r="AL67" s="17">
        <v>0.9856380336340297</v>
      </c>
      <c r="AM67" s="18">
        <f t="shared" si="16"/>
        <v>0.5937930143</v>
      </c>
      <c r="AN67" s="18"/>
      <c r="AO67" s="18">
        <v>13.0822</v>
      </c>
      <c r="AP67" s="18">
        <f t="shared" si="17"/>
        <v>-2.878084</v>
      </c>
      <c r="AQ67" s="17">
        <v>-1.902280428571428</v>
      </c>
      <c r="AR67" s="17">
        <v>0.9984220586820263</v>
      </c>
      <c r="AS67" s="18">
        <f t="shared" si="18"/>
        <v>0.5239122501</v>
      </c>
      <c r="AT67" s="18">
        <f t="shared" si="19"/>
        <v>-1.439042</v>
      </c>
      <c r="AU67" s="17">
        <v>-0.4632384285714283</v>
      </c>
      <c r="AV67" s="17">
        <v>0.9945024983319868</v>
      </c>
      <c r="AW67" s="18">
        <f t="shared" si="20"/>
        <v>0.5239122501</v>
      </c>
      <c r="AX67" s="18">
        <f t="shared" si="21"/>
        <v>1.439042</v>
      </c>
      <c r="AY67" s="17">
        <v>2.414845571428572</v>
      </c>
      <c r="AZ67" s="17">
        <v>0.9843743693727977</v>
      </c>
      <c r="BA67" s="18">
        <f t="shared" si="22"/>
        <v>0.4760877499</v>
      </c>
      <c r="BB67" s="18">
        <f t="shared" si="23"/>
        <v>2.878084</v>
      </c>
      <c r="BC67" s="17">
        <v>3.853887571428572</v>
      </c>
      <c r="BD67" s="17">
        <v>0.9726657358244111</v>
      </c>
      <c r="BE67" s="18">
        <f t="shared" si="24"/>
        <v>0.4760877499</v>
      </c>
      <c r="BF67" s="18"/>
      <c r="BG67" s="19">
        <v>33.87322</v>
      </c>
      <c r="BH67" s="20">
        <f t="shared" si="25"/>
        <v>-2.0323932</v>
      </c>
      <c r="BI67" s="21">
        <v>-1.056589628571428</v>
      </c>
      <c r="BJ67" s="21">
        <v>0.9700406661165641</v>
      </c>
      <c r="BK67" s="20">
        <f t="shared" si="26"/>
        <v>0.07979993082</v>
      </c>
      <c r="BL67" s="20">
        <f t="shared" si="27"/>
        <v>-1.0161966</v>
      </c>
      <c r="BM67" s="21">
        <v>-0.04039302857142812</v>
      </c>
      <c r="BN67" s="21">
        <v>0.9798762781618132</v>
      </c>
      <c r="BO67" s="20">
        <f t="shared" si="28"/>
        <v>0.07979993082</v>
      </c>
      <c r="BP67" s="20">
        <f t="shared" si="29"/>
        <v>1.0161966</v>
      </c>
      <c r="BQ67" s="21">
        <v>1.992000171428572</v>
      </c>
      <c r="BR67" s="21">
        <v>0.9929948167664122</v>
      </c>
      <c r="BS67" s="20">
        <f t="shared" si="30"/>
        <v>0.9202000692</v>
      </c>
      <c r="BT67" s="20">
        <f t="shared" si="31"/>
        <v>2.0323932</v>
      </c>
      <c r="BU67" s="21">
        <v>3.008196771428572</v>
      </c>
      <c r="BV67" s="21">
        <v>0.9934021019213192</v>
      </c>
      <c r="BW67" s="20">
        <f t="shared" si="32"/>
        <v>0.9202000692</v>
      </c>
    </row>
    <row r="68" ht="14.25" customHeight="1">
      <c r="A68" s="13" t="s">
        <v>72</v>
      </c>
      <c r="B68" s="14" t="s">
        <v>157</v>
      </c>
      <c r="C68" s="15">
        <v>21.547642024587606</v>
      </c>
      <c r="D68" s="16">
        <v>0.7774156911468385</v>
      </c>
      <c r="E68" s="15">
        <v>25.369169999999997</v>
      </c>
      <c r="F68" s="15">
        <f t="shared" si="1"/>
        <v>-1.82658024</v>
      </c>
      <c r="G68" s="17">
        <v>19.72106178458761</v>
      </c>
      <c r="H68" s="17">
        <v>0.7845632294563893</v>
      </c>
      <c r="I68" s="15">
        <f t="shared" si="2"/>
        <v>0.6252205474</v>
      </c>
      <c r="J68" s="15">
        <f t="shared" si="3"/>
        <v>-0.91329012</v>
      </c>
      <c r="K68" s="17">
        <v>20.63435190458761</v>
      </c>
      <c r="L68" s="17">
        <v>0.782001567425654</v>
      </c>
      <c r="M68" s="15">
        <f t="shared" si="4"/>
        <v>0.6252205474</v>
      </c>
      <c r="N68" s="15">
        <f t="shared" si="5"/>
        <v>0.91329012</v>
      </c>
      <c r="O68" s="17">
        <v>22.46093214458761</v>
      </c>
      <c r="P68" s="17">
        <v>0.7693233563950899</v>
      </c>
      <c r="Q68" s="15">
        <f t="shared" si="6"/>
        <v>0.3747794526</v>
      </c>
      <c r="R68" s="15">
        <f t="shared" si="7"/>
        <v>1.82658024</v>
      </c>
      <c r="S68" s="17">
        <v>23.3742222645876</v>
      </c>
      <c r="T68" s="17">
        <v>0.7612541551601396</v>
      </c>
      <c r="U68" s="15">
        <f t="shared" si="8"/>
        <v>0.3747794526</v>
      </c>
      <c r="V68" s="15"/>
      <c r="W68" s="18">
        <v>53.6924</v>
      </c>
      <c r="X68" s="18">
        <f t="shared" si="9"/>
        <v>-2.147696</v>
      </c>
      <c r="Y68" s="17">
        <v>19.39994602458761</v>
      </c>
      <c r="Z68" s="17">
        <v>0.7849182994675842</v>
      </c>
      <c r="AA68" s="18">
        <f t="shared" si="10"/>
        <v>0.7352232072</v>
      </c>
      <c r="AB68" s="18">
        <f t="shared" si="11"/>
        <v>-1.073848</v>
      </c>
      <c r="AC68" s="17">
        <v>20.4737940245876</v>
      </c>
      <c r="AD68" s="17">
        <v>0.7824771422759093</v>
      </c>
      <c r="AE68" s="18">
        <f t="shared" si="12"/>
        <v>0.7352232072</v>
      </c>
      <c r="AF68" s="18">
        <f t="shared" si="13"/>
        <v>1.073848</v>
      </c>
      <c r="AG68" s="17">
        <v>22.62149002458761</v>
      </c>
      <c r="AH68" s="17">
        <v>0.7720323835113457</v>
      </c>
      <c r="AI68" s="18">
        <f t="shared" si="14"/>
        <v>0.2647767928</v>
      </c>
      <c r="AJ68" s="18">
        <f t="shared" si="15"/>
        <v>2.147696</v>
      </c>
      <c r="AK68" s="17">
        <v>23.69533802458761</v>
      </c>
      <c r="AL68" s="17">
        <v>0.7647070118849486</v>
      </c>
      <c r="AM68" s="18">
        <f t="shared" si="16"/>
        <v>0.2647767928</v>
      </c>
      <c r="AN68" s="18"/>
      <c r="AO68" s="18">
        <v>7.7577</v>
      </c>
      <c r="AP68" s="18">
        <f t="shared" si="17"/>
        <v>-1.706694</v>
      </c>
      <c r="AQ68" s="17">
        <v>19.84094802458761</v>
      </c>
      <c r="AR68" s="17">
        <v>0.7707347821952455</v>
      </c>
      <c r="AS68" s="18">
        <f t="shared" si="18"/>
        <v>0.3080045416</v>
      </c>
      <c r="AT68" s="18">
        <f t="shared" si="19"/>
        <v>-0.853347</v>
      </c>
      <c r="AU68" s="17">
        <v>20.69429502458761</v>
      </c>
      <c r="AV68" s="17">
        <v>0.7743786344699112</v>
      </c>
      <c r="AW68" s="18">
        <f t="shared" si="20"/>
        <v>0.3080045416</v>
      </c>
      <c r="AX68" s="18">
        <f t="shared" si="21"/>
        <v>0.853347</v>
      </c>
      <c r="AY68" s="17">
        <v>22.40098902458761</v>
      </c>
      <c r="AZ68" s="17">
        <v>0.7795954752370047</v>
      </c>
      <c r="BA68" s="18">
        <f t="shared" si="22"/>
        <v>0.6919954584</v>
      </c>
      <c r="BB68" s="18">
        <f t="shared" si="23"/>
        <v>1.706694</v>
      </c>
      <c r="BC68" s="17">
        <v>23.25433602458761</v>
      </c>
      <c r="BD68" s="17">
        <v>0.7767473067089908</v>
      </c>
      <c r="BE68" s="18">
        <f t="shared" si="24"/>
        <v>0.6919954584</v>
      </c>
      <c r="BF68" s="18"/>
      <c r="BG68" s="19">
        <v>50.17921</v>
      </c>
      <c r="BH68" s="20">
        <f t="shared" si="25"/>
        <v>-3.0107526</v>
      </c>
      <c r="BI68" s="21">
        <v>18.53688942458761</v>
      </c>
      <c r="BJ68" s="21">
        <v>0.7718378974606958</v>
      </c>
      <c r="BK68" s="20">
        <f t="shared" si="26"/>
        <v>0.3534574499</v>
      </c>
      <c r="BL68" s="20">
        <f t="shared" si="27"/>
        <v>-1.5053763</v>
      </c>
      <c r="BM68" s="21">
        <v>20.04226572458761</v>
      </c>
      <c r="BN68" s="21">
        <v>0.7745975875714864</v>
      </c>
      <c r="BO68" s="20">
        <f t="shared" si="28"/>
        <v>0.3534574499</v>
      </c>
      <c r="BP68" s="20">
        <f t="shared" si="29"/>
        <v>1.5053763</v>
      </c>
      <c r="BQ68" s="21">
        <v>23.0530183245876</v>
      </c>
      <c r="BR68" s="21">
        <v>0.7746895081217324</v>
      </c>
      <c r="BS68" s="20">
        <f t="shared" si="30"/>
        <v>0.6465425501</v>
      </c>
      <c r="BT68" s="20">
        <f t="shared" si="31"/>
        <v>3.0107526</v>
      </c>
      <c r="BU68" s="21">
        <v>24.55839462458761</v>
      </c>
      <c r="BV68" s="21">
        <v>0.7698608759616402</v>
      </c>
      <c r="BW68" s="20">
        <f t="shared" si="32"/>
        <v>0.6465425501</v>
      </c>
    </row>
    <row r="69" ht="14.25" customHeight="1">
      <c r="A69" s="13" t="s">
        <v>94</v>
      </c>
      <c r="B69" s="14" t="s">
        <v>158</v>
      </c>
      <c r="C69" s="15">
        <v>10.699720279720282</v>
      </c>
      <c r="D69" s="16">
        <v>0.8894732963975311</v>
      </c>
      <c r="E69" s="15">
        <v>26.199489999999997</v>
      </c>
      <c r="F69" s="15">
        <f t="shared" si="1"/>
        <v>-1.88636328</v>
      </c>
      <c r="G69" s="17">
        <v>8.813356999720282</v>
      </c>
      <c r="H69" s="17">
        <v>0.8962657387535102</v>
      </c>
      <c r="I69" s="15">
        <f t="shared" si="2"/>
        <v>0.646143135</v>
      </c>
      <c r="J69" s="15">
        <f t="shared" si="3"/>
        <v>-0.94318164</v>
      </c>
      <c r="K69" s="17">
        <v>9.756538639720281</v>
      </c>
      <c r="L69" s="17">
        <v>0.8940236206160732</v>
      </c>
      <c r="M69" s="15">
        <f t="shared" si="4"/>
        <v>0.646143135</v>
      </c>
      <c r="N69" s="15">
        <f t="shared" si="5"/>
        <v>0.94318164</v>
      </c>
      <c r="O69" s="17">
        <v>11.64290191972028</v>
      </c>
      <c r="P69" s="17">
        <v>0.880912229631262</v>
      </c>
      <c r="Q69" s="15">
        <f t="shared" si="6"/>
        <v>0.353856865</v>
      </c>
      <c r="R69" s="15">
        <f t="shared" si="7"/>
        <v>1.88636328</v>
      </c>
      <c r="S69" s="17">
        <v>12.58608355972028</v>
      </c>
      <c r="T69" s="17">
        <v>0.8723756363436522</v>
      </c>
      <c r="U69" s="15">
        <f t="shared" si="8"/>
        <v>0.353856865</v>
      </c>
      <c r="V69" s="15"/>
      <c r="W69" s="18">
        <v>57.193</v>
      </c>
      <c r="X69" s="18">
        <f t="shared" si="9"/>
        <v>-2.28772</v>
      </c>
      <c r="Y69" s="17">
        <v>8.412000279720282</v>
      </c>
      <c r="Z69" s="17">
        <v>0.8981881280446502</v>
      </c>
      <c r="AA69" s="18">
        <f t="shared" si="10"/>
        <v>0.7855199069</v>
      </c>
      <c r="AB69" s="18">
        <f t="shared" si="11"/>
        <v>-1.14386</v>
      </c>
      <c r="AC69" s="17">
        <v>9.555860279720282</v>
      </c>
      <c r="AD69" s="17">
        <v>0.89532988230601</v>
      </c>
      <c r="AE69" s="18">
        <f t="shared" si="12"/>
        <v>0.7855199069</v>
      </c>
      <c r="AF69" s="18">
        <f t="shared" si="13"/>
        <v>1.14386</v>
      </c>
      <c r="AG69" s="17">
        <v>11.84358027972028</v>
      </c>
      <c r="AH69" s="17">
        <v>0.8832485725694109</v>
      </c>
      <c r="AI69" s="18">
        <f t="shared" si="14"/>
        <v>0.2144800931</v>
      </c>
      <c r="AJ69" s="18">
        <f t="shared" si="15"/>
        <v>2.28772</v>
      </c>
      <c r="AK69" s="17">
        <v>12.98744027972028</v>
      </c>
      <c r="AL69" s="17">
        <v>0.8748023254626835</v>
      </c>
      <c r="AM69" s="18">
        <f t="shared" si="16"/>
        <v>0.2144800931</v>
      </c>
      <c r="AN69" s="18"/>
      <c r="AO69" s="18">
        <v>4.8421</v>
      </c>
      <c r="AP69" s="18">
        <f t="shared" si="17"/>
        <v>-1.065262</v>
      </c>
      <c r="AQ69" s="17">
        <v>9.634458279720281</v>
      </c>
      <c r="AR69" s="17">
        <v>0.877613475831078</v>
      </c>
      <c r="AS69" s="18">
        <f t="shared" si="18"/>
        <v>0.1897773813</v>
      </c>
      <c r="AT69" s="18">
        <f t="shared" si="19"/>
        <v>-0.532631</v>
      </c>
      <c r="AU69" s="17">
        <v>10.16708927972028</v>
      </c>
      <c r="AV69" s="17">
        <v>0.88390412378848</v>
      </c>
      <c r="AW69" s="18">
        <f t="shared" si="20"/>
        <v>0.1897773813</v>
      </c>
      <c r="AX69" s="18">
        <f t="shared" si="21"/>
        <v>0.532631</v>
      </c>
      <c r="AY69" s="17">
        <v>11.23235127972028</v>
      </c>
      <c r="AZ69" s="17">
        <v>0.8940298228017274</v>
      </c>
      <c r="BA69" s="18">
        <f t="shared" si="22"/>
        <v>0.8102226187</v>
      </c>
      <c r="BB69" s="18">
        <f t="shared" si="23"/>
        <v>1.065262</v>
      </c>
      <c r="BC69" s="17">
        <v>11.76498227972028</v>
      </c>
      <c r="BD69" s="17">
        <v>0.8927743224081688</v>
      </c>
      <c r="BE69" s="18">
        <f t="shared" si="24"/>
        <v>0.8102226187</v>
      </c>
      <c r="BF69" s="18"/>
      <c r="BG69" s="19">
        <v>78.31584000000001</v>
      </c>
      <c r="BH69" s="20">
        <f t="shared" si="25"/>
        <v>-4.6989504</v>
      </c>
      <c r="BI69" s="21">
        <v>6.000769879720282</v>
      </c>
      <c r="BJ69" s="21">
        <v>0.8986501698117382</v>
      </c>
      <c r="BK69" s="20">
        <f t="shared" si="26"/>
        <v>0.8256643113</v>
      </c>
      <c r="BL69" s="20">
        <f t="shared" si="27"/>
        <v>-2.3494752</v>
      </c>
      <c r="BM69" s="21">
        <v>8.350245079720281</v>
      </c>
      <c r="BN69" s="21">
        <v>0.8941097855246529</v>
      </c>
      <c r="BO69" s="20">
        <f t="shared" si="28"/>
        <v>0.8256643113</v>
      </c>
      <c r="BP69" s="20">
        <f t="shared" si="29"/>
        <v>2.3494752</v>
      </c>
      <c r="BQ69" s="21">
        <v>13.04919547972028</v>
      </c>
      <c r="BR69" s="21">
        <v>0.8783828632052277</v>
      </c>
      <c r="BS69" s="20">
        <f t="shared" si="30"/>
        <v>0.1743356887</v>
      </c>
      <c r="BT69" s="20">
        <f t="shared" si="31"/>
        <v>4.6989504</v>
      </c>
      <c r="BU69" s="21">
        <v>15.39867067972028</v>
      </c>
      <c r="BV69" s="21">
        <v>0.8648751275262826</v>
      </c>
      <c r="BW69" s="20">
        <f t="shared" si="32"/>
        <v>0.1743356887</v>
      </c>
    </row>
    <row r="70" ht="14.25" customHeight="1">
      <c r="A70" s="13" t="s">
        <v>126</v>
      </c>
      <c r="B70" s="14" t="s">
        <v>159</v>
      </c>
      <c r="C70" s="15">
        <v>13.398739705882349</v>
      </c>
      <c r="D70" s="16">
        <v>0.8615927806145037</v>
      </c>
      <c r="E70" s="15">
        <v>8.990369999999999</v>
      </c>
      <c r="F70" s="15">
        <f t="shared" si="1"/>
        <v>-0.64730664</v>
      </c>
      <c r="G70" s="17">
        <v>12.75143306588235</v>
      </c>
      <c r="H70" s="17">
        <v>0.8559370915202703</v>
      </c>
      <c r="I70" s="15">
        <f t="shared" si="2"/>
        <v>0.212503912</v>
      </c>
      <c r="J70" s="15">
        <f t="shared" si="3"/>
        <v>-0.32365332</v>
      </c>
      <c r="K70" s="17">
        <v>13.07508638588235</v>
      </c>
      <c r="L70" s="17">
        <v>0.8598485044338369</v>
      </c>
      <c r="M70" s="15">
        <f t="shared" si="4"/>
        <v>0.212503912</v>
      </c>
      <c r="N70" s="15">
        <f t="shared" si="5"/>
        <v>0.32365332</v>
      </c>
      <c r="O70" s="17">
        <v>13.72239302588235</v>
      </c>
      <c r="P70" s="17">
        <v>0.8594621075094122</v>
      </c>
      <c r="Q70" s="15">
        <f t="shared" si="6"/>
        <v>0.787496088</v>
      </c>
      <c r="R70" s="15">
        <f t="shared" si="7"/>
        <v>0.64730664</v>
      </c>
      <c r="S70" s="17">
        <v>14.04604634588235</v>
      </c>
      <c r="T70" s="17">
        <v>0.8573375253488481</v>
      </c>
      <c r="U70" s="15">
        <f t="shared" si="8"/>
        <v>0.787496088</v>
      </c>
      <c r="V70" s="15"/>
      <c r="W70" s="18">
        <v>50.1772</v>
      </c>
      <c r="X70" s="18">
        <f t="shared" si="9"/>
        <v>-2.007088</v>
      </c>
      <c r="Y70" s="17">
        <v>11.39165170588235</v>
      </c>
      <c r="Z70" s="17">
        <v>0.8674722313613742</v>
      </c>
      <c r="AA70" s="18">
        <f t="shared" si="10"/>
        <v>0.6847167344</v>
      </c>
      <c r="AB70" s="18">
        <f t="shared" si="11"/>
        <v>-1.003544</v>
      </c>
      <c r="AC70" s="17">
        <v>12.39519570588235</v>
      </c>
      <c r="AD70" s="17">
        <v>0.8659812170553566</v>
      </c>
      <c r="AE70" s="18">
        <f t="shared" si="12"/>
        <v>0.6847167344</v>
      </c>
      <c r="AF70" s="18">
        <f t="shared" si="13"/>
        <v>1.003544</v>
      </c>
      <c r="AG70" s="17">
        <v>14.40228370588235</v>
      </c>
      <c r="AH70" s="17">
        <v>0.8568455639412232</v>
      </c>
      <c r="AI70" s="18">
        <f t="shared" si="14"/>
        <v>0.3152832656</v>
      </c>
      <c r="AJ70" s="18">
        <f t="shared" si="15"/>
        <v>2.007088</v>
      </c>
      <c r="AK70" s="17">
        <v>15.40582770588235</v>
      </c>
      <c r="AL70" s="17">
        <v>0.8499372092298181</v>
      </c>
      <c r="AM70" s="18">
        <f t="shared" si="16"/>
        <v>0.3152832656</v>
      </c>
      <c r="AN70" s="18"/>
      <c r="AO70" s="18">
        <v>16.7143</v>
      </c>
      <c r="AP70" s="18">
        <f t="shared" si="17"/>
        <v>-3.677146</v>
      </c>
      <c r="AQ70" s="17">
        <v>9.721593705882349</v>
      </c>
      <c r="AR70" s="17">
        <v>0.8767010249541948</v>
      </c>
      <c r="AS70" s="18">
        <f t="shared" si="18"/>
        <v>0.6711933823</v>
      </c>
      <c r="AT70" s="18">
        <f t="shared" si="19"/>
        <v>-1.838573</v>
      </c>
      <c r="AU70" s="17">
        <v>11.56016670588235</v>
      </c>
      <c r="AV70" s="17">
        <v>0.8694104879218643</v>
      </c>
      <c r="AW70" s="18">
        <f t="shared" si="20"/>
        <v>0.6711933823</v>
      </c>
      <c r="AX70" s="18">
        <f t="shared" si="21"/>
        <v>1.838573</v>
      </c>
      <c r="AY70" s="17">
        <v>15.23731270588235</v>
      </c>
      <c r="AZ70" s="17">
        <v>0.8529948140303706</v>
      </c>
      <c r="BA70" s="18">
        <f t="shared" si="22"/>
        <v>0.3288066177</v>
      </c>
      <c r="BB70" s="18">
        <f t="shared" si="23"/>
        <v>3.677146</v>
      </c>
      <c r="BC70" s="17">
        <v>17.07588570588235</v>
      </c>
      <c r="BD70" s="17">
        <v>0.8391413427917647</v>
      </c>
      <c r="BE70" s="18">
        <f t="shared" si="24"/>
        <v>0.3288066177</v>
      </c>
      <c r="BF70" s="18"/>
      <c r="BG70" s="19">
        <v>54.45333</v>
      </c>
      <c r="BH70" s="20">
        <f t="shared" si="25"/>
        <v>-3.2671998</v>
      </c>
      <c r="BI70" s="21">
        <v>10.13153990588235</v>
      </c>
      <c r="BJ70" s="21">
        <v>0.8568643259784556</v>
      </c>
      <c r="BK70" s="20">
        <f t="shared" si="26"/>
        <v>0.4251884564</v>
      </c>
      <c r="BL70" s="20">
        <f t="shared" si="27"/>
        <v>-1.6335999</v>
      </c>
      <c r="BM70" s="21">
        <v>11.76513980588235</v>
      </c>
      <c r="BN70" s="21">
        <v>0.8592037939173369</v>
      </c>
      <c r="BO70" s="20">
        <f t="shared" si="28"/>
        <v>0.4251884564</v>
      </c>
      <c r="BP70" s="20">
        <f t="shared" si="29"/>
        <v>1.6335999</v>
      </c>
      <c r="BQ70" s="21">
        <v>15.03233960588235</v>
      </c>
      <c r="BR70" s="21">
        <v>0.8578268346504659</v>
      </c>
      <c r="BS70" s="20">
        <f t="shared" si="30"/>
        <v>0.5748115436</v>
      </c>
      <c r="BT70" s="20">
        <f t="shared" si="31"/>
        <v>3.2671998</v>
      </c>
      <c r="BU70" s="21">
        <v>16.66593950588235</v>
      </c>
      <c r="BV70" s="21">
        <v>0.8517296877975599</v>
      </c>
      <c r="BW70" s="20">
        <f t="shared" si="32"/>
        <v>0.5748115436</v>
      </c>
    </row>
    <row r="71" ht="14.25" customHeight="1">
      <c r="A71" s="13" t="s">
        <v>160</v>
      </c>
      <c r="B71" s="14" t="s">
        <v>161</v>
      </c>
      <c r="C71" s="15">
        <v>48.3257793049543</v>
      </c>
      <c r="D71" s="16">
        <v>0.500801054049925</v>
      </c>
      <c r="E71" s="15">
        <v>25.6434</v>
      </c>
      <c r="F71" s="15">
        <f t="shared" si="1"/>
        <v>-1.8463248</v>
      </c>
      <c r="G71" s="17">
        <v>46.4794545049543</v>
      </c>
      <c r="H71" s="17">
        <v>0.5105386137765168</v>
      </c>
      <c r="I71" s="15">
        <f t="shared" si="2"/>
        <v>0.6321306558</v>
      </c>
      <c r="J71" s="15">
        <f t="shared" si="3"/>
        <v>-0.9231624</v>
      </c>
      <c r="K71" s="17">
        <v>47.4026169049543</v>
      </c>
      <c r="L71" s="17">
        <v>0.5063362353711707</v>
      </c>
      <c r="M71" s="15">
        <f t="shared" si="4"/>
        <v>0.6321306558</v>
      </c>
      <c r="N71" s="15">
        <f t="shared" si="5"/>
        <v>0.9231624</v>
      </c>
      <c r="O71" s="17">
        <v>49.24894170495431</v>
      </c>
      <c r="P71" s="17">
        <v>0.4930028302969302</v>
      </c>
      <c r="Q71" s="15">
        <f t="shared" si="6"/>
        <v>0.3678693442</v>
      </c>
      <c r="R71" s="15">
        <f t="shared" si="7"/>
        <v>1.8463248</v>
      </c>
      <c r="S71" s="17">
        <v>50.1721041049543</v>
      </c>
      <c r="T71" s="17">
        <v>0.4852268992870958</v>
      </c>
      <c r="U71" s="15">
        <f t="shared" si="8"/>
        <v>0.3678693442</v>
      </c>
      <c r="V71" s="15"/>
      <c r="W71" s="18">
        <v>43.7701</v>
      </c>
      <c r="X71" s="18">
        <f t="shared" si="9"/>
        <v>-1.750804</v>
      </c>
      <c r="Y71" s="17">
        <v>46.5749753049543</v>
      </c>
      <c r="Z71" s="17">
        <v>0.5047830512933085</v>
      </c>
      <c r="AA71" s="18">
        <f t="shared" si="10"/>
        <v>0.5926593773</v>
      </c>
      <c r="AB71" s="18">
        <f t="shared" si="11"/>
        <v>-0.875402</v>
      </c>
      <c r="AC71" s="17">
        <v>47.4503773049543</v>
      </c>
      <c r="AD71" s="17">
        <v>0.5036348804540888</v>
      </c>
      <c r="AE71" s="18">
        <f t="shared" si="12"/>
        <v>0.5926593773</v>
      </c>
      <c r="AF71" s="18">
        <f t="shared" si="13"/>
        <v>0.875402</v>
      </c>
      <c r="AG71" s="17">
        <v>49.2011813049543</v>
      </c>
      <c r="AH71" s="17">
        <v>0.4977591672274527</v>
      </c>
      <c r="AI71" s="18">
        <f t="shared" si="14"/>
        <v>0.4073406227</v>
      </c>
      <c r="AJ71" s="18">
        <f t="shared" si="15"/>
        <v>1.750804</v>
      </c>
      <c r="AK71" s="17">
        <v>50.0765833049543</v>
      </c>
      <c r="AL71" s="17">
        <v>0.4934631560958588</v>
      </c>
      <c r="AM71" s="18">
        <f t="shared" si="16"/>
        <v>0.4073406227</v>
      </c>
      <c r="AN71" s="18"/>
      <c r="AO71" s="18">
        <v>24.4171</v>
      </c>
      <c r="AP71" s="18">
        <f t="shared" si="17"/>
        <v>-5.371762</v>
      </c>
      <c r="AQ71" s="17">
        <v>42.9540173049543</v>
      </c>
      <c r="AR71" s="17">
        <v>0.528703024720316</v>
      </c>
      <c r="AS71" s="18">
        <f t="shared" si="18"/>
        <v>0.9835408134</v>
      </c>
      <c r="AT71" s="18">
        <f t="shared" si="19"/>
        <v>-2.685881</v>
      </c>
      <c r="AU71" s="17">
        <v>45.6398983049543</v>
      </c>
      <c r="AV71" s="17">
        <v>0.514843533528128</v>
      </c>
      <c r="AW71" s="18">
        <f t="shared" si="20"/>
        <v>0.9835408134</v>
      </c>
      <c r="AX71" s="18">
        <f t="shared" si="21"/>
        <v>2.685881</v>
      </c>
      <c r="AY71" s="17">
        <v>51.0116603049543</v>
      </c>
      <c r="AZ71" s="17">
        <v>0.4864492942838139</v>
      </c>
      <c r="BA71" s="18">
        <f t="shared" si="22"/>
        <v>0.01645918657</v>
      </c>
      <c r="BB71" s="18">
        <f t="shared" si="23"/>
        <v>5.371762</v>
      </c>
      <c r="BC71" s="17">
        <v>53.69754130495431</v>
      </c>
      <c r="BD71" s="17">
        <v>0.4693118899366267</v>
      </c>
      <c r="BE71" s="18">
        <f t="shared" si="24"/>
        <v>0.01645918657</v>
      </c>
      <c r="BF71" s="18"/>
      <c r="BG71" s="19">
        <v>42.62688</v>
      </c>
      <c r="BH71" s="20">
        <f t="shared" si="25"/>
        <v>-2.5576128</v>
      </c>
      <c r="BI71" s="21">
        <v>45.7681665049543</v>
      </c>
      <c r="BJ71" s="21">
        <v>0.4963730605769383</v>
      </c>
      <c r="BK71" s="20">
        <f t="shared" si="26"/>
        <v>0.2267094333</v>
      </c>
      <c r="BL71" s="20">
        <f t="shared" si="27"/>
        <v>-1.2788064</v>
      </c>
      <c r="BM71" s="21">
        <v>47.0469729049543</v>
      </c>
      <c r="BN71" s="21">
        <v>0.4985638712245975</v>
      </c>
      <c r="BO71" s="20">
        <f t="shared" si="28"/>
        <v>0.2267094333</v>
      </c>
      <c r="BP71" s="20">
        <f t="shared" si="29"/>
        <v>1.2788064</v>
      </c>
      <c r="BQ71" s="21">
        <v>49.6045857049543</v>
      </c>
      <c r="BR71" s="21">
        <v>0.4994726088332458</v>
      </c>
      <c r="BS71" s="20">
        <f t="shared" si="30"/>
        <v>0.7732905667</v>
      </c>
      <c r="BT71" s="20">
        <f t="shared" si="31"/>
        <v>2.5576128</v>
      </c>
      <c r="BU71" s="21">
        <v>50.8833921049543</v>
      </c>
      <c r="BV71" s="21">
        <v>0.4967904266671809</v>
      </c>
      <c r="BW71" s="20">
        <f t="shared" si="32"/>
        <v>0.7732905667</v>
      </c>
    </row>
    <row r="72" ht="14.25" customHeight="1">
      <c r="A72" s="13" t="s">
        <v>100</v>
      </c>
      <c r="B72" s="14" t="s">
        <v>162</v>
      </c>
      <c r="C72" s="15">
        <v>23.72621582056872</v>
      </c>
      <c r="D72" s="16">
        <v>0.7549113102911172</v>
      </c>
      <c r="E72" s="15">
        <v>22.7462</v>
      </c>
      <c r="F72" s="15">
        <f t="shared" si="1"/>
        <v>-1.6377264</v>
      </c>
      <c r="G72" s="17">
        <v>22.08848942056872</v>
      </c>
      <c r="H72" s="17">
        <v>0.7603191182768019</v>
      </c>
      <c r="I72" s="15">
        <f t="shared" si="2"/>
        <v>0.5591263676</v>
      </c>
      <c r="J72" s="15">
        <f t="shared" si="3"/>
        <v>-0.8188632</v>
      </c>
      <c r="K72" s="17">
        <v>22.90735262056872</v>
      </c>
      <c r="L72" s="17">
        <v>0.7585937187241253</v>
      </c>
      <c r="M72" s="15">
        <f t="shared" si="4"/>
        <v>0.5591263676</v>
      </c>
      <c r="N72" s="15">
        <f t="shared" si="5"/>
        <v>0.8188632</v>
      </c>
      <c r="O72" s="17">
        <v>24.54507902056872</v>
      </c>
      <c r="P72" s="17">
        <v>0.7478252096238948</v>
      </c>
      <c r="Q72" s="15">
        <f t="shared" si="6"/>
        <v>0.4408736324</v>
      </c>
      <c r="R72" s="15">
        <f t="shared" si="7"/>
        <v>1.6377264</v>
      </c>
      <c r="S72" s="17">
        <v>25.36394222056872</v>
      </c>
      <c r="T72" s="17">
        <v>0.7407593659571365</v>
      </c>
      <c r="U72" s="15">
        <f t="shared" si="8"/>
        <v>0.4408736324</v>
      </c>
      <c r="V72" s="15"/>
      <c r="W72" s="18">
        <v>63.6605</v>
      </c>
      <c r="X72" s="18">
        <f t="shared" si="9"/>
        <v>-2.54642</v>
      </c>
      <c r="Y72" s="17">
        <v>21.17979582056872</v>
      </c>
      <c r="Z72" s="17">
        <v>0.7665706222980024</v>
      </c>
      <c r="AA72" s="18">
        <f t="shared" si="10"/>
        <v>0.8784450926</v>
      </c>
      <c r="AB72" s="18">
        <f t="shared" si="11"/>
        <v>-1.27321</v>
      </c>
      <c r="AC72" s="17">
        <v>22.45300582056872</v>
      </c>
      <c r="AD72" s="17">
        <v>0.7620191069465256</v>
      </c>
      <c r="AE72" s="18">
        <f t="shared" si="12"/>
        <v>0.8784450926</v>
      </c>
      <c r="AF72" s="18">
        <f t="shared" si="13"/>
        <v>1.27321</v>
      </c>
      <c r="AG72" s="17">
        <v>24.99942582056872</v>
      </c>
      <c r="AH72" s="17">
        <v>0.7474946982538012</v>
      </c>
      <c r="AI72" s="18">
        <f t="shared" si="14"/>
        <v>0.1215549074</v>
      </c>
      <c r="AJ72" s="18">
        <f t="shared" si="15"/>
        <v>2.54642</v>
      </c>
      <c r="AK72" s="17">
        <v>26.27263582056872</v>
      </c>
      <c r="AL72" s="17">
        <v>0.7382080280701511</v>
      </c>
      <c r="AM72" s="18">
        <f t="shared" si="16"/>
        <v>0.1215549074</v>
      </c>
      <c r="AN72" s="18"/>
      <c r="AO72" s="18">
        <v>17.0745</v>
      </c>
      <c r="AP72" s="18">
        <f t="shared" si="17"/>
        <v>-3.75639</v>
      </c>
      <c r="AQ72" s="17">
        <v>19.96982582056872</v>
      </c>
      <c r="AR72" s="17">
        <v>0.7693852202187537</v>
      </c>
      <c r="AS72" s="18">
        <f t="shared" si="18"/>
        <v>0.6857994404</v>
      </c>
      <c r="AT72" s="18">
        <f t="shared" si="19"/>
        <v>-1.878195</v>
      </c>
      <c r="AU72" s="17">
        <v>21.84802082056872</v>
      </c>
      <c r="AV72" s="17">
        <v>0.7623752229847792</v>
      </c>
      <c r="AW72" s="18">
        <f t="shared" si="20"/>
        <v>0.6857994404</v>
      </c>
      <c r="AX72" s="18">
        <f t="shared" si="21"/>
        <v>1.878195</v>
      </c>
      <c r="AY72" s="17">
        <v>25.60441082056872</v>
      </c>
      <c r="AZ72" s="17">
        <v>0.7467730763400418</v>
      </c>
      <c r="BA72" s="18">
        <f t="shared" si="22"/>
        <v>0.3142005596</v>
      </c>
      <c r="BB72" s="18">
        <f t="shared" si="23"/>
        <v>3.75639</v>
      </c>
      <c r="BC72" s="17">
        <v>27.48260582056872</v>
      </c>
      <c r="BD72" s="17">
        <v>0.7340474702436173</v>
      </c>
      <c r="BE72" s="18">
        <f t="shared" si="24"/>
        <v>0.3142005596</v>
      </c>
      <c r="BF72" s="18"/>
      <c r="BG72" s="19">
        <v>69.23592</v>
      </c>
      <c r="BH72" s="20">
        <f t="shared" si="25"/>
        <v>-4.1541552</v>
      </c>
      <c r="BI72" s="21">
        <v>19.57206062056872</v>
      </c>
      <c r="BJ72" s="21">
        <v>0.7613663626955013</v>
      </c>
      <c r="BK72" s="20">
        <f t="shared" si="26"/>
        <v>0.6732793055</v>
      </c>
      <c r="BL72" s="20">
        <f t="shared" si="27"/>
        <v>-2.0770776</v>
      </c>
      <c r="BM72" s="21">
        <v>21.64913822056872</v>
      </c>
      <c r="BN72" s="21">
        <v>0.7581726367731404</v>
      </c>
      <c r="BO72" s="20">
        <f t="shared" si="28"/>
        <v>0.6732793055</v>
      </c>
      <c r="BP72" s="20">
        <f t="shared" si="29"/>
        <v>2.0770776</v>
      </c>
      <c r="BQ72" s="21">
        <v>25.80329342056872</v>
      </c>
      <c r="BR72" s="21">
        <v>0.7461818809348733</v>
      </c>
      <c r="BS72" s="20">
        <f t="shared" si="30"/>
        <v>0.3267206945</v>
      </c>
      <c r="BT72" s="20">
        <f t="shared" si="31"/>
        <v>4.1541552</v>
      </c>
      <c r="BU72" s="21">
        <v>27.88037102056872</v>
      </c>
      <c r="BV72" s="21">
        <v>0.735401857013103</v>
      </c>
      <c r="BW72" s="20">
        <f t="shared" si="32"/>
        <v>0.3267206945</v>
      </c>
    </row>
    <row r="73" ht="14.25" customHeight="1">
      <c r="A73" s="13" t="s">
        <v>100</v>
      </c>
      <c r="B73" s="14" t="s">
        <v>163</v>
      </c>
      <c r="C73" s="15">
        <v>18.93225732580493</v>
      </c>
      <c r="D73" s="16">
        <v>0.8044322711930172</v>
      </c>
      <c r="E73" s="15">
        <v>27.102289999999996</v>
      </c>
      <c r="F73" s="15">
        <f t="shared" si="1"/>
        <v>-1.95136488</v>
      </c>
      <c r="G73" s="17">
        <v>16.98089244580493</v>
      </c>
      <c r="H73" s="17">
        <v>0.8126244758027059</v>
      </c>
      <c r="I73" s="15">
        <f t="shared" si="2"/>
        <v>0.6688920896</v>
      </c>
      <c r="J73" s="15">
        <f t="shared" si="3"/>
        <v>-0.97568244</v>
      </c>
      <c r="K73" s="17">
        <v>17.95657488580493</v>
      </c>
      <c r="L73" s="17">
        <v>0.8095778892769387</v>
      </c>
      <c r="M73" s="15">
        <f t="shared" si="4"/>
        <v>0.6688920896</v>
      </c>
      <c r="N73" s="15">
        <f t="shared" si="5"/>
        <v>0.97568244</v>
      </c>
      <c r="O73" s="17">
        <v>19.90793976580493</v>
      </c>
      <c r="P73" s="17">
        <v>0.795657683163195</v>
      </c>
      <c r="Q73" s="15">
        <f t="shared" si="6"/>
        <v>0.3311079104</v>
      </c>
      <c r="R73" s="15">
        <f t="shared" si="7"/>
        <v>1.95136488</v>
      </c>
      <c r="S73" s="17">
        <v>20.88362220580493</v>
      </c>
      <c r="T73" s="17">
        <v>0.786908179004198</v>
      </c>
      <c r="U73" s="15">
        <f t="shared" si="8"/>
        <v>0.3311079104</v>
      </c>
      <c r="V73" s="15"/>
      <c r="W73" s="18">
        <v>50.0512</v>
      </c>
      <c r="X73" s="18">
        <f t="shared" si="9"/>
        <v>-2.002048</v>
      </c>
      <c r="Y73" s="17">
        <v>16.93020932580493</v>
      </c>
      <c r="Z73" s="17">
        <v>0.8103777128099077</v>
      </c>
      <c r="AA73" s="18">
        <f t="shared" si="10"/>
        <v>0.6829063636</v>
      </c>
      <c r="AB73" s="18">
        <f t="shared" si="11"/>
        <v>-1.001024</v>
      </c>
      <c r="AC73" s="17">
        <v>17.93123332580493</v>
      </c>
      <c r="AD73" s="17">
        <v>0.8087582086622449</v>
      </c>
      <c r="AE73" s="18">
        <f t="shared" si="12"/>
        <v>0.6829063636</v>
      </c>
      <c r="AF73" s="18">
        <f t="shared" si="13"/>
        <v>1.001024</v>
      </c>
      <c r="AG73" s="17">
        <v>19.93328132580493</v>
      </c>
      <c r="AH73" s="17">
        <v>0.7997717442917351</v>
      </c>
      <c r="AI73" s="18">
        <f t="shared" si="14"/>
        <v>0.3170936364</v>
      </c>
      <c r="AJ73" s="18">
        <f t="shared" si="15"/>
        <v>2.002048</v>
      </c>
      <c r="AK73" s="17">
        <v>20.93430532580493</v>
      </c>
      <c r="AL73" s="17">
        <v>0.7930951015000708</v>
      </c>
      <c r="AM73" s="18">
        <f t="shared" si="16"/>
        <v>0.3170936364</v>
      </c>
      <c r="AN73" s="18"/>
      <c r="AO73" s="18">
        <v>11.4342</v>
      </c>
      <c r="AP73" s="18">
        <f t="shared" si="17"/>
        <v>-2.515524</v>
      </c>
      <c r="AQ73" s="17">
        <v>16.41673332580493</v>
      </c>
      <c r="AR73" s="17">
        <v>0.806591928274146</v>
      </c>
      <c r="AS73" s="18">
        <f t="shared" si="18"/>
        <v>0.4570860873</v>
      </c>
      <c r="AT73" s="18">
        <f t="shared" si="19"/>
        <v>-1.257762</v>
      </c>
      <c r="AU73" s="17">
        <v>17.67449532580493</v>
      </c>
      <c r="AV73" s="17">
        <v>0.8057967569678494</v>
      </c>
      <c r="AW73" s="18">
        <f t="shared" si="20"/>
        <v>0.4570860873</v>
      </c>
      <c r="AX73" s="18">
        <f t="shared" si="21"/>
        <v>1.257762</v>
      </c>
      <c r="AY73" s="17">
        <v>20.19001932580493</v>
      </c>
      <c r="AZ73" s="17">
        <v>0.8022491668281605</v>
      </c>
      <c r="BA73" s="18">
        <f t="shared" si="22"/>
        <v>0.5429139127</v>
      </c>
      <c r="BB73" s="18">
        <f t="shared" si="23"/>
        <v>2.515524</v>
      </c>
      <c r="BC73" s="17">
        <v>21.44778132580493</v>
      </c>
      <c r="BD73" s="17">
        <v>0.7949910787306087</v>
      </c>
      <c r="BE73" s="18">
        <f t="shared" si="24"/>
        <v>0.5429139127</v>
      </c>
      <c r="BF73" s="18"/>
      <c r="BG73" s="19">
        <v>70.67031</v>
      </c>
      <c r="BH73" s="20">
        <f t="shared" si="25"/>
        <v>-4.2402186</v>
      </c>
      <c r="BI73" s="21">
        <v>14.69203872580493</v>
      </c>
      <c r="BJ73" s="21">
        <v>0.810731452377596</v>
      </c>
      <c r="BK73" s="20">
        <f t="shared" si="26"/>
        <v>0.6973521529</v>
      </c>
      <c r="BL73" s="20">
        <f t="shared" si="27"/>
        <v>-2.1201093</v>
      </c>
      <c r="BM73" s="21">
        <v>16.81214802580493</v>
      </c>
      <c r="BN73" s="21">
        <v>0.807614845884181</v>
      </c>
      <c r="BO73" s="20">
        <f t="shared" si="28"/>
        <v>0.6973521529</v>
      </c>
      <c r="BP73" s="20">
        <f t="shared" si="29"/>
        <v>2.1201093</v>
      </c>
      <c r="BQ73" s="21">
        <v>21.05236662580493</v>
      </c>
      <c r="BR73" s="21">
        <v>0.795427009196805</v>
      </c>
      <c r="BS73" s="20">
        <f t="shared" si="30"/>
        <v>0.3026478471</v>
      </c>
      <c r="BT73" s="20">
        <f t="shared" si="31"/>
        <v>4.2402186</v>
      </c>
      <c r="BU73" s="21">
        <v>23.17247592580493</v>
      </c>
      <c r="BV73" s="21">
        <v>0.7842370764548949</v>
      </c>
      <c r="BW73" s="20">
        <f t="shared" si="32"/>
        <v>0.3026478471</v>
      </c>
    </row>
    <row r="74" ht="14.25" customHeight="1">
      <c r="A74" s="13" t="s">
        <v>83</v>
      </c>
      <c r="B74" s="14" t="s">
        <v>164</v>
      </c>
      <c r="C74" s="15">
        <v>37.20651247165534</v>
      </c>
      <c r="D74" s="16">
        <v>0.6156616183854373</v>
      </c>
      <c r="E74" s="15">
        <v>15.746250000000003</v>
      </c>
      <c r="F74" s="15">
        <f t="shared" si="1"/>
        <v>-1.13373</v>
      </c>
      <c r="G74" s="17">
        <v>36.07278247165534</v>
      </c>
      <c r="H74" s="17">
        <v>0.6171101980354142</v>
      </c>
      <c r="I74" s="15">
        <f t="shared" si="2"/>
        <v>0.3827400748</v>
      </c>
      <c r="J74" s="15">
        <f t="shared" si="3"/>
        <v>-0.566865</v>
      </c>
      <c r="K74" s="17">
        <v>36.63964747165534</v>
      </c>
      <c r="L74" s="17">
        <v>0.6171756021617328</v>
      </c>
      <c r="M74" s="15">
        <f t="shared" si="4"/>
        <v>0.3827400748</v>
      </c>
      <c r="N74" s="15">
        <f t="shared" si="5"/>
        <v>0.566865</v>
      </c>
      <c r="O74" s="17">
        <v>37.77337747165534</v>
      </c>
      <c r="P74" s="17">
        <v>0.6113742210145834</v>
      </c>
      <c r="Q74" s="15">
        <f t="shared" si="6"/>
        <v>0.6172599252</v>
      </c>
      <c r="R74" s="15">
        <f t="shared" si="7"/>
        <v>1.13373</v>
      </c>
      <c r="S74" s="17">
        <v>38.34024247165534</v>
      </c>
      <c r="T74" s="17">
        <v>0.6070990800051064</v>
      </c>
      <c r="U74" s="15">
        <f t="shared" si="8"/>
        <v>0.6172599252</v>
      </c>
      <c r="V74" s="15"/>
      <c r="W74" s="18">
        <v>54.0092</v>
      </c>
      <c r="X74" s="18">
        <f t="shared" si="9"/>
        <v>-2.160368</v>
      </c>
      <c r="Y74" s="17">
        <v>35.04614447165534</v>
      </c>
      <c r="Z74" s="17">
        <v>0.6236286228408165</v>
      </c>
      <c r="AA74" s="18">
        <f t="shared" si="10"/>
        <v>0.7397749968</v>
      </c>
      <c r="AB74" s="18">
        <f t="shared" si="11"/>
        <v>-1.080184</v>
      </c>
      <c r="AC74" s="17">
        <v>36.12632847165533</v>
      </c>
      <c r="AD74" s="17">
        <v>0.6206854111621759</v>
      </c>
      <c r="AE74" s="18">
        <f t="shared" si="12"/>
        <v>0.7397749968</v>
      </c>
      <c r="AF74" s="18">
        <f t="shared" si="13"/>
        <v>1.080184</v>
      </c>
      <c r="AG74" s="17">
        <v>38.28669647165534</v>
      </c>
      <c r="AH74" s="17">
        <v>0.6103846611707133</v>
      </c>
      <c r="AI74" s="18">
        <f t="shared" si="14"/>
        <v>0.2602250032</v>
      </c>
      <c r="AJ74" s="18">
        <f t="shared" si="15"/>
        <v>2.160368</v>
      </c>
      <c r="AK74" s="17">
        <v>39.36688047165534</v>
      </c>
      <c r="AL74" s="17">
        <v>0.6035770290380603</v>
      </c>
      <c r="AM74" s="18">
        <f t="shared" si="16"/>
        <v>0.2602250032</v>
      </c>
      <c r="AN74" s="18"/>
      <c r="AO74" s="18">
        <v>9.6221</v>
      </c>
      <c r="AP74" s="18">
        <f t="shared" si="17"/>
        <v>-2.116862</v>
      </c>
      <c r="AQ74" s="17">
        <v>35.08965047165534</v>
      </c>
      <c r="AR74" s="17">
        <v>0.6110558487006322</v>
      </c>
      <c r="AS74" s="18">
        <f t="shared" si="18"/>
        <v>0.3836056932</v>
      </c>
      <c r="AT74" s="18">
        <f t="shared" si="19"/>
        <v>-1.058431</v>
      </c>
      <c r="AU74" s="17">
        <v>36.14808147165534</v>
      </c>
      <c r="AV74" s="17">
        <v>0.6135967932614781</v>
      </c>
      <c r="AW74" s="18">
        <f t="shared" si="20"/>
        <v>0.3836056932</v>
      </c>
      <c r="AX74" s="18">
        <f t="shared" si="21"/>
        <v>1.058431</v>
      </c>
      <c r="AY74" s="17">
        <v>38.26494347165534</v>
      </c>
      <c r="AZ74" s="17">
        <v>0.6170527087495736</v>
      </c>
      <c r="BA74" s="18">
        <f t="shared" si="22"/>
        <v>0.6163943068</v>
      </c>
      <c r="BB74" s="18">
        <f t="shared" si="23"/>
        <v>2.116862</v>
      </c>
      <c r="BC74" s="17">
        <v>39.32337447165533</v>
      </c>
      <c r="BD74" s="17">
        <v>0.6144716367652804</v>
      </c>
      <c r="BE74" s="18">
        <f t="shared" si="24"/>
        <v>0.6163943068</v>
      </c>
      <c r="BF74" s="18"/>
      <c r="BG74" s="19">
        <v>47.44714</v>
      </c>
      <c r="BH74" s="20">
        <f t="shared" si="25"/>
        <v>-2.8468284</v>
      </c>
      <c r="BI74" s="21">
        <v>34.35968407165534</v>
      </c>
      <c r="BJ74" s="21">
        <v>0.6117784359218097</v>
      </c>
      <c r="BK74" s="20">
        <f t="shared" si="26"/>
        <v>0.3076061095</v>
      </c>
      <c r="BL74" s="20">
        <f t="shared" si="27"/>
        <v>-1.4234142</v>
      </c>
      <c r="BM74" s="21">
        <v>35.78309827165533</v>
      </c>
      <c r="BN74" s="21">
        <v>0.6136996938324228</v>
      </c>
      <c r="BO74" s="20">
        <f t="shared" si="28"/>
        <v>0.3076061095</v>
      </c>
      <c r="BP74" s="20">
        <f t="shared" si="29"/>
        <v>1.4234142</v>
      </c>
      <c r="BQ74" s="21">
        <v>38.62992667165534</v>
      </c>
      <c r="BR74" s="21">
        <v>0.613229043119168</v>
      </c>
      <c r="BS74" s="20">
        <f t="shared" si="30"/>
        <v>0.6923938905</v>
      </c>
      <c r="BT74" s="20">
        <f t="shared" si="31"/>
        <v>2.8468284</v>
      </c>
      <c r="BU74" s="21">
        <v>40.05334087165534</v>
      </c>
      <c r="BV74" s="21">
        <v>0.6091310625348417</v>
      </c>
      <c r="BW74" s="20">
        <f t="shared" si="32"/>
        <v>0.6923938905</v>
      </c>
    </row>
    <row r="75" ht="14.25" customHeight="1">
      <c r="A75" s="13" t="s">
        <v>120</v>
      </c>
      <c r="B75" s="14" t="s">
        <v>165</v>
      </c>
      <c r="C75" s="15">
        <v>22.28092069245414</v>
      </c>
      <c r="D75" s="16">
        <v>0.7698410189252748</v>
      </c>
      <c r="E75" s="15">
        <v>25.938590000000005</v>
      </c>
      <c r="F75" s="15">
        <f t="shared" si="1"/>
        <v>-1.86757848</v>
      </c>
      <c r="G75" s="17">
        <v>20.41334221245414</v>
      </c>
      <c r="H75" s="17">
        <v>0.7774737947443995</v>
      </c>
      <c r="I75" s="15">
        <f t="shared" si="2"/>
        <v>0.6395689189</v>
      </c>
      <c r="J75" s="15">
        <f t="shared" si="3"/>
        <v>-0.93378924</v>
      </c>
      <c r="K75" s="17">
        <v>21.34713145245414</v>
      </c>
      <c r="L75" s="17">
        <v>0.7746612108227297</v>
      </c>
      <c r="M75" s="15">
        <f t="shared" si="4"/>
        <v>0.6395689189</v>
      </c>
      <c r="N75" s="15">
        <f t="shared" si="5"/>
        <v>0.93378924</v>
      </c>
      <c r="O75" s="17">
        <v>23.21470993245414</v>
      </c>
      <c r="P75" s="17">
        <v>0.7615480763977082</v>
      </c>
      <c r="Q75" s="15">
        <f t="shared" si="6"/>
        <v>0.3604310811</v>
      </c>
      <c r="R75" s="15">
        <f t="shared" si="7"/>
        <v>1.86757848</v>
      </c>
      <c r="S75" s="17">
        <v>24.14849917245414</v>
      </c>
      <c r="T75" s="17">
        <v>0.7532788408633833</v>
      </c>
      <c r="U75" s="15">
        <f t="shared" si="8"/>
        <v>0.3604310811</v>
      </c>
      <c r="V75" s="15"/>
      <c r="W75" s="18">
        <v>41.1558</v>
      </c>
      <c r="X75" s="18">
        <f t="shared" si="9"/>
        <v>-1.646232</v>
      </c>
      <c r="Y75" s="17">
        <v>20.63468869245414</v>
      </c>
      <c r="Z75" s="17">
        <v>0.7721898883911679</v>
      </c>
      <c r="AA75" s="18">
        <f t="shared" si="10"/>
        <v>0.555097056</v>
      </c>
      <c r="AB75" s="18">
        <f t="shared" si="11"/>
        <v>-0.823116</v>
      </c>
      <c r="AC75" s="17">
        <v>21.45780469245414</v>
      </c>
      <c r="AD75" s="17">
        <v>0.7723059594603153</v>
      </c>
      <c r="AE75" s="18">
        <f t="shared" si="12"/>
        <v>0.555097056</v>
      </c>
      <c r="AF75" s="18">
        <f t="shared" si="13"/>
        <v>0.823116</v>
      </c>
      <c r="AG75" s="17">
        <v>23.10403669245414</v>
      </c>
      <c r="AH75" s="17">
        <v>0.7670530319753635</v>
      </c>
      <c r="AI75" s="18">
        <f t="shared" si="14"/>
        <v>0.444902944</v>
      </c>
      <c r="AJ75" s="18">
        <f t="shared" si="15"/>
        <v>1.646232</v>
      </c>
      <c r="AK75" s="17">
        <v>23.92715269245414</v>
      </c>
      <c r="AL75" s="17">
        <v>0.7623235647173737</v>
      </c>
      <c r="AM75" s="18">
        <f t="shared" si="16"/>
        <v>0.444902944</v>
      </c>
      <c r="AN75" s="18"/>
      <c r="AO75" s="18">
        <v>5.3035</v>
      </c>
      <c r="AP75" s="18">
        <f t="shared" si="17"/>
        <v>-1.16677</v>
      </c>
      <c r="AQ75" s="17">
        <v>21.11415069245414</v>
      </c>
      <c r="AR75" s="17">
        <v>0.7574022612917033</v>
      </c>
      <c r="AS75" s="18">
        <f t="shared" si="18"/>
        <v>0.2084870849</v>
      </c>
      <c r="AT75" s="18">
        <f t="shared" si="19"/>
        <v>-0.583385</v>
      </c>
      <c r="AU75" s="17">
        <v>21.69753569245414</v>
      </c>
      <c r="AV75" s="17">
        <v>0.7639408765581364</v>
      </c>
      <c r="AW75" s="18">
        <f t="shared" si="20"/>
        <v>0.2084870849</v>
      </c>
      <c r="AX75" s="18">
        <f t="shared" si="21"/>
        <v>0.583385</v>
      </c>
      <c r="AY75" s="17">
        <v>22.86430569245414</v>
      </c>
      <c r="AZ75" s="17">
        <v>0.7748483125288638</v>
      </c>
      <c r="BA75" s="18">
        <f t="shared" si="22"/>
        <v>0.7915129151</v>
      </c>
      <c r="BB75" s="18">
        <f t="shared" si="23"/>
        <v>1.16677</v>
      </c>
      <c r="BC75" s="17">
        <v>23.44769069245414</v>
      </c>
      <c r="BD75" s="17">
        <v>0.7747946846919271</v>
      </c>
      <c r="BE75" s="18">
        <f t="shared" si="24"/>
        <v>0.7915129151</v>
      </c>
      <c r="BF75" s="18"/>
      <c r="BG75" s="19">
        <v>62.23951</v>
      </c>
      <c r="BH75" s="20">
        <f t="shared" si="25"/>
        <v>-3.7343706</v>
      </c>
      <c r="BI75" s="21">
        <v>18.54655009245414</v>
      </c>
      <c r="BJ75" s="21">
        <v>0.7717401725434916</v>
      </c>
      <c r="BK75" s="20">
        <f t="shared" si="26"/>
        <v>0.5558610928</v>
      </c>
      <c r="BL75" s="20">
        <f t="shared" si="27"/>
        <v>-1.8671853</v>
      </c>
      <c r="BM75" s="21">
        <v>20.41373539245414</v>
      </c>
      <c r="BN75" s="21">
        <v>0.7708005401809526</v>
      </c>
      <c r="BO75" s="20">
        <f t="shared" si="28"/>
        <v>0.5558610928</v>
      </c>
      <c r="BP75" s="20">
        <f t="shared" si="29"/>
        <v>1.8671853</v>
      </c>
      <c r="BQ75" s="21">
        <v>24.14810599245414</v>
      </c>
      <c r="BR75" s="21">
        <v>0.7633385159907692</v>
      </c>
      <c r="BS75" s="20">
        <f t="shared" si="30"/>
        <v>0.4441389072</v>
      </c>
      <c r="BT75" s="20">
        <f t="shared" si="31"/>
        <v>3.7343706</v>
      </c>
      <c r="BU75" s="21">
        <v>26.01529129245414</v>
      </c>
      <c r="BV75" s="21">
        <v>0.7547484176236434</v>
      </c>
      <c r="BW75" s="20">
        <f t="shared" si="32"/>
        <v>0.4441389072</v>
      </c>
    </row>
    <row r="76" ht="14.25" customHeight="1">
      <c r="A76" s="13" t="s">
        <v>100</v>
      </c>
      <c r="B76" s="14" t="s">
        <v>166</v>
      </c>
      <c r="C76" s="15">
        <v>11.869159245166598</v>
      </c>
      <c r="D76" s="16">
        <v>0.8773931456519042</v>
      </c>
      <c r="E76" s="15">
        <v>27.410709999999995</v>
      </c>
      <c r="F76" s="15">
        <f t="shared" si="1"/>
        <v>-1.97357112</v>
      </c>
      <c r="G76" s="17">
        <v>9.895588125166599</v>
      </c>
      <c r="H76" s="17">
        <v>0.8851829367584001</v>
      </c>
      <c r="I76" s="15">
        <f t="shared" si="2"/>
        <v>0.6766637252</v>
      </c>
      <c r="J76" s="15">
        <f t="shared" si="3"/>
        <v>-0.98678556</v>
      </c>
      <c r="K76" s="17">
        <v>10.8823736851666</v>
      </c>
      <c r="L76" s="17">
        <v>0.8824295299405184</v>
      </c>
      <c r="M76" s="15">
        <f t="shared" si="4"/>
        <v>0.6766637252</v>
      </c>
      <c r="N76" s="15">
        <f t="shared" si="5"/>
        <v>0.98678556</v>
      </c>
      <c r="O76" s="17">
        <v>12.8559448051666</v>
      </c>
      <c r="P76" s="17">
        <v>0.8683995923063123</v>
      </c>
      <c r="Q76" s="15">
        <f t="shared" si="6"/>
        <v>0.3233362748</v>
      </c>
      <c r="R76" s="15">
        <f t="shared" si="7"/>
        <v>1.97357112</v>
      </c>
      <c r="S76" s="17">
        <v>13.8427303651666</v>
      </c>
      <c r="T76" s="17">
        <v>0.8594317487865963</v>
      </c>
      <c r="U76" s="15">
        <f t="shared" si="8"/>
        <v>0.3233362748</v>
      </c>
      <c r="V76" s="15"/>
      <c r="W76" s="18">
        <v>52.3394</v>
      </c>
      <c r="X76" s="18">
        <f t="shared" si="9"/>
        <v>-2.093576</v>
      </c>
      <c r="Y76" s="17">
        <v>9.775583245166597</v>
      </c>
      <c r="Z76" s="17">
        <v>0.8841315598440965</v>
      </c>
      <c r="AA76" s="18">
        <f t="shared" si="10"/>
        <v>0.7157832727</v>
      </c>
      <c r="AB76" s="18">
        <f t="shared" si="11"/>
        <v>-1.046788</v>
      </c>
      <c r="AC76" s="17">
        <v>10.8223712451666</v>
      </c>
      <c r="AD76" s="17">
        <v>0.8822386476393792</v>
      </c>
      <c r="AE76" s="18">
        <f t="shared" si="12"/>
        <v>0.7157832727</v>
      </c>
      <c r="AF76" s="18">
        <f t="shared" si="13"/>
        <v>1.046788</v>
      </c>
      <c r="AG76" s="17">
        <v>12.9159472451666</v>
      </c>
      <c r="AH76" s="17">
        <v>0.8721829234786402</v>
      </c>
      <c r="AI76" s="18">
        <f t="shared" si="14"/>
        <v>0.2842167273</v>
      </c>
      <c r="AJ76" s="18">
        <f t="shared" si="15"/>
        <v>2.093576</v>
      </c>
      <c r="AK76" s="17">
        <v>13.9627352451666</v>
      </c>
      <c r="AL76" s="17">
        <v>0.8647746423814674</v>
      </c>
      <c r="AM76" s="18">
        <f t="shared" si="16"/>
        <v>0.2842167273</v>
      </c>
      <c r="AN76" s="18"/>
      <c r="AO76" s="18">
        <v>12.9445</v>
      </c>
      <c r="AP76" s="18">
        <f t="shared" si="17"/>
        <v>-2.84779</v>
      </c>
      <c r="AQ76" s="17">
        <v>9.021369245166598</v>
      </c>
      <c r="AR76" s="17">
        <v>0.8840335239312098</v>
      </c>
      <c r="AS76" s="18">
        <f t="shared" si="18"/>
        <v>0.5183285349</v>
      </c>
      <c r="AT76" s="18">
        <f t="shared" si="19"/>
        <v>-1.423895</v>
      </c>
      <c r="AU76" s="17">
        <v>10.4452642451666</v>
      </c>
      <c r="AV76" s="17">
        <v>0.881009979801455</v>
      </c>
      <c r="AW76" s="18">
        <f t="shared" si="20"/>
        <v>0.5183285349</v>
      </c>
      <c r="AX76" s="18">
        <f t="shared" si="21"/>
        <v>1.423895</v>
      </c>
      <c r="AY76" s="17">
        <v>13.2930542451666</v>
      </c>
      <c r="AZ76" s="17">
        <v>0.8729157706887998</v>
      </c>
      <c r="BA76" s="18">
        <f t="shared" si="22"/>
        <v>0.4816714651</v>
      </c>
      <c r="BB76" s="18">
        <f t="shared" si="23"/>
        <v>2.84779</v>
      </c>
      <c r="BC76" s="17">
        <v>14.7169492451666</v>
      </c>
      <c r="BD76" s="17">
        <v>0.8629634274658571</v>
      </c>
      <c r="BE76" s="18">
        <f t="shared" si="24"/>
        <v>0.4816714651</v>
      </c>
      <c r="BF76" s="18"/>
      <c r="BG76" s="19">
        <v>68.27498</v>
      </c>
      <c r="BH76" s="20">
        <f t="shared" si="25"/>
        <v>-4.0964988</v>
      </c>
      <c r="BI76" s="21">
        <v>7.772660445166598</v>
      </c>
      <c r="BJ76" s="21">
        <v>0.8807261648469308</v>
      </c>
      <c r="BK76" s="20">
        <f t="shared" si="26"/>
        <v>0.6571521979</v>
      </c>
      <c r="BL76" s="20">
        <f t="shared" si="27"/>
        <v>-2.0482494</v>
      </c>
      <c r="BM76" s="21">
        <v>9.820909845166598</v>
      </c>
      <c r="BN76" s="21">
        <v>0.8790771077772077</v>
      </c>
      <c r="BO76" s="20">
        <f t="shared" si="28"/>
        <v>0.6571521979</v>
      </c>
      <c r="BP76" s="20">
        <f t="shared" si="29"/>
        <v>2.0482494</v>
      </c>
      <c r="BQ76" s="21">
        <v>13.9174086451666</v>
      </c>
      <c r="BR76" s="21">
        <v>0.8693835099131029</v>
      </c>
      <c r="BS76" s="20">
        <f t="shared" si="30"/>
        <v>0.3428478021</v>
      </c>
      <c r="BT76" s="20">
        <f t="shared" si="31"/>
        <v>4.0964988</v>
      </c>
      <c r="BU76" s="21">
        <v>15.9656580451666</v>
      </c>
      <c r="BV76" s="21">
        <v>0.8589937406527537</v>
      </c>
      <c r="BW76" s="20">
        <f t="shared" si="32"/>
        <v>0.3428478021</v>
      </c>
    </row>
    <row r="77" ht="14.25" customHeight="1">
      <c r="A77" s="13" t="s">
        <v>127</v>
      </c>
      <c r="B77" s="14" t="s">
        <v>167</v>
      </c>
      <c r="C77" s="15">
        <v>22.095417734905727</v>
      </c>
      <c r="D77" s="16">
        <v>0.7717572400852986</v>
      </c>
      <c r="E77" s="15">
        <v>35.159040000000005</v>
      </c>
      <c r="F77" s="15">
        <f t="shared" si="1"/>
        <v>-2.53145088</v>
      </c>
      <c r="G77" s="17">
        <v>19.56396685490573</v>
      </c>
      <c r="H77" s="17">
        <v>0.7861719911701887</v>
      </c>
      <c r="I77" s="15">
        <f t="shared" si="2"/>
        <v>0.8719078632</v>
      </c>
      <c r="J77" s="15">
        <f t="shared" si="3"/>
        <v>-1.26572544</v>
      </c>
      <c r="K77" s="17">
        <v>20.82969229490573</v>
      </c>
      <c r="L77" s="17">
        <v>0.779989910205436</v>
      </c>
      <c r="M77" s="15">
        <f t="shared" si="4"/>
        <v>0.8719078632</v>
      </c>
      <c r="N77" s="15">
        <f t="shared" si="5"/>
        <v>1.26572544</v>
      </c>
      <c r="O77" s="17">
        <v>23.36114317490573</v>
      </c>
      <c r="P77" s="17">
        <v>0.7600376054348954</v>
      </c>
      <c r="Q77" s="15">
        <f t="shared" si="6"/>
        <v>0.1280921368</v>
      </c>
      <c r="R77" s="15">
        <f t="shared" si="7"/>
        <v>2.53145088</v>
      </c>
      <c r="S77" s="17">
        <v>24.62686861490573</v>
      </c>
      <c r="T77" s="17">
        <v>0.748351473645332</v>
      </c>
      <c r="U77" s="15">
        <f t="shared" si="8"/>
        <v>0.1280921368</v>
      </c>
      <c r="V77" s="15"/>
      <c r="W77" s="18">
        <v>37.5852</v>
      </c>
      <c r="X77" s="18">
        <f t="shared" si="9"/>
        <v>-1.503408</v>
      </c>
      <c r="Y77" s="17">
        <v>20.59200973490573</v>
      </c>
      <c r="Z77" s="17">
        <v>0.772629846716191</v>
      </c>
      <c r="AA77" s="18">
        <f t="shared" si="10"/>
        <v>0.5037945947</v>
      </c>
      <c r="AB77" s="18">
        <f t="shared" si="11"/>
        <v>-0.751704</v>
      </c>
      <c r="AC77" s="17">
        <v>21.34371373490573</v>
      </c>
      <c r="AD77" s="17">
        <v>0.7734852556048856</v>
      </c>
      <c r="AE77" s="18">
        <f t="shared" si="12"/>
        <v>0.5037945947</v>
      </c>
      <c r="AF77" s="18">
        <f t="shared" si="13"/>
        <v>0.751704</v>
      </c>
      <c r="AG77" s="17">
        <v>22.84712173490573</v>
      </c>
      <c r="AH77" s="17">
        <v>0.7697041121167754</v>
      </c>
      <c r="AI77" s="18">
        <f t="shared" si="14"/>
        <v>0.4962054053</v>
      </c>
      <c r="AJ77" s="18">
        <f t="shared" si="15"/>
        <v>1.503408</v>
      </c>
      <c r="AK77" s="17">
        <v>23.59882573490573</v>
      </c>
      <c r="AL77" s="17">
        <v>0.7656993215847423</v>
      </c>
      <c r="AM77" s="18">
        <f t="shared" si="16"/>
        <v>0.4962054053</v>
      </c>
      <c r="AN77" s="18"/>
      <c r="AO77" s="18">
        <v>3.0576</v>
      </c>
      <c r="AP77" s="18">
        <f t="shared" si="17"/>
        <v>-0.672672</v>
      </c>
      <c r="AQ77" s="17">
        <v>21.42274573490573</v>
      </c>
      <c r="AR77" s="17">
        <v>0.754170764878717</v>
      </c>
      <c r="AS77" s="18">
        <f t="shared" si="18"/>
        <v>0.1174161632</v>
      </c>
      <c r="AT77" s="18">
        <f t="shared" si="19"/>
        <v>-0.336336</v>
      </c>
      <c r="AU77" s="17">
        <v>21.75908173490573</v>
      </c>
      <c r="AV77" s="17">
        <v>0.7633005489556842</v>
      </c>
      <c r="AW77" s="18">
        <f t="shared" si="20"/>
        <v>0.1174161632</v>
      </c>
      <c r="AX77" s="18">
        <f t="shared" si="21"/>
        <v>0.336336</v>
      </c>
      <c r="AY77" s="17">
        <v>22.43175373490573</v>
      </c>
      <c r="AZ77" s="17">
        <v>0.7792802586784866</v>
      </c>
      <c r="BA77" s="18">
        <f t="shared" si="22"/>
        <v>0.8825838368</v>
      </c>
      <c r="BB77" s="18">
        <f t="shared" si="23"/>
        <v>0.672672</v>
      </c>
      <c r="BC77" s="17">
        <v>22.76808973490573</v>
      </c>
      <c r="BD77" s="17">
        <v>0.7816577400666364</v>
      </c>
      <c r="BE77" s="18">
        <f t="shared" si="24"/>
        <v>0.8825838368</v>
      </c>
      <c r="BF77" s="18"/>
      <c r="BG77" s="19">
        <v>58.4003</v>
      </c>
      <c r="BH77" s="20">
        <f t="shared" si="25"/>
        <v>-3.504018</v>
      </c>
      <c r="BI77" s="21">
        <v>18.59139973490573</v>
      </c>
      <c r="BJ77" s="21">
        <v>0.7712864846974988</v>
      </c>
      <c r="BK77" s="20">
        <f t="shared" si="26"/>
        <v>0.4914290231</v>
      </c>
      <c r="BL77" s="20">
        <f t="shared" si="27"/>
        <v>-1.752009</v>
      </c>
      <c r="BM77" s="21">
        <v>20.34340873490573</v>
      </c>
      <c r="BN77" s="21">
        <v>0.7715193973976477</v>
      </c>
      <c r="BO77" s="20">
        <f t="shared" si="28"/>
        <v>0.4914290231</v>
      </c>
      <c r="BP77" s="20">
        <f t="shared" si="29"/>
        <v>1.752009</v>
      </c>
      <c r="BQ77" s="21">
        <v>23.84742673490573</v>
      </c>
      <c r="BR77" s="21">
        <v>0.76645516864473</v>
      </c>
      <c r="BS77" s="20">
        <f t="shared" si="30"/>
        <v>0.5085709769</v>
      </c>
      <c r="BT77" s="20">
        <f t="shared" si="31"/>
        <v>3.504018</v>
      </c>
      <c r="BU77" s="21">
        <v>25.59943573490573</v>
      </c>
      <c r="BV77" s="21">
        <v>0.7590621070751251</v>
      </c>
      <c r="BW77" s="20">
        <f t="shared" si="32"/>
        <v>0.5085709769</v>
      </c>
    </row>
    <row r="78" ht="14.25" customHeight="1">
      <c r="A78" s="13" t="s">
        <v>79</v>
      </c>
      <c r="B78" s="14" t="s">
        <v>79</v>
      </c>
      <c r="C78" s="15">
        <v>6.227049612988636</v>
      </c>
      <c r="D78" s="16">
        <v>0.9356753962814198</v>
      </c>
      <c r="E78" s="15">
        <v>8.27655</v>
      </c>
      <c r="F78" s="15">
        <f t="shared" si="1"/>
        <v>-0.5959116</v>
      </c>
      <c r="G78" s="17">
        <v>5.631138012988636</v>
      </c>
      <c r="H78" s="17">
        <v>0.9288538819936916</v>
      </c>
      <c r="I78" s="15">
        <f t="shared" si="2"/>
        <v>0.1945169173</v>
      </c>
      <c r="J78" s="15">
        <f t="shared" si="3"/>
        <v>-0.2979558</v>
      </c>
      <c r="K78" s="17">
        <v>5.929093812988636</v>
      </c>
      <c r="L78" s="17">
        <v>0.9334394680408779</v>
      </c>
      <c r="M78" s="15">
        <f t="shared" si="4"/>
        <v>0.1945169173</v>
      </c>
      <c r="N78" s="15">
        <f t="shared" si="5"/>
        <v>0.2979558</v>
      </c>
      <c r="O78" s="17">
        <v>6.525005412988635</v>
      </c>
      <c r="P78" s="17">
        <v>0.9337037538417179</v>
      </c>
      <c r="Q78" s="15">
        <f t="shared" si="6"/>
        <v>0.8054830827</v>
      </c>
      <c r="R78" s="15">
        <f t="shared" si="7"/>
        <v>0.5959116</v>
      </c>
      <c r="S78" s="17">
        <v>6.822961212988636</v>
      </c>
      <c r="T78" s="17">
        <v>0.9317377477263773</v>
      </c>
      <c r="U78" s="15">
        <f t="shared" si="8"/>
        <v>0.8054830827</v>
      </c>
      <c r="V78" s="15"/>
      <c r="W78" s="18">
        <v>42.6757</v>
      </c>
      <c r="X78" s="18">
        <f t="shared" si="9"/>
        <v>-1.707028</v>
      </c>
      <c r="Y78" s="17">
        <v>4.520021612988636</v>
      </c>
      <c r="Z78" s="17">
        <v>0.9383087990638186</v>
      </c>
      <c r="AA78" s="18">
        <f t="shared" si="10"/>
        <v>0.5769350134</v>
      </c>
      <c r="AB78" s="18">
        <f t="shared" si="11"/>
        <v>-0.853514</v>
      </c>
      <c r="AC78" s="17">
        <v>5.373535612988636</v>
      </c>
      <c r="AD78" s="17">
        <v>0.9385602965369106</v>
      </c>
      <c r="AE78" s="18">
        <f t="shared" si="12"/>
        <v>0.5769350134</v>
      </c>
      <c r="AF78" s="18">
        <f t="shared" si="13"/>
        <v>0.853514</v>
      </c>
      <c r="AG78" s="17">
        <v>7.080563612988636</v>
      </c>
      <c r="AH78" s="17">
        <v>0.9323976724072723</v>
      </c>
      <c r="AI78" s="18">
        <f t="shared" si="14"/>
        <v>0.4230649866</v>
      </c>
      <c r="AJ78" s="18">
        <f t="shared" si="15"/>
        <v>1.707028</v>
      </c>
      <c r="AK78" s="17">
        <v>7.934077612988636</v>
      </c>
      <c r="AL78" s="17">
        <v>0.9267594472686439</v>
      </c>
      <c r="AM78" s="18">
        <f t="shared" si="16"/>
        <v>0.4230649866</v>
      </c>
      <c r="AN78" s="18"/>
      <c r="AO78" s="18">
        <v>8.7276</v>
      </c>
      <c r="AP78" s="18">
        <f t="shared" si="17"/>
        <v>-1.920072</v>
      </c>
      <c r="AQ78" s="17">
        <v>4.306977612988636</v>
      </c>
      <c r="AR78" s="17">
        <v>0.9334009393237808</v>
      </c>
      <c r="AS78" s="18">
        <f t="shared" si="18"/>
        <v>0.347333847</v>
      </c>
      <c r="AT78" s="18">
        <f t="shared" si="19"/>
        <v>-0.960036</v>
      </c>
      <c r="AU78" s="17">
        <v>5.267013612988635</v>
      </c>
      <c r="AV78" s="17">
        <v>0.9348847161796247</v>
      </c>
      <c r="AW78" s="18">
        <f t="shared" si="20"/>
        <v>0.347333847</v>
      </c>
      <c r="AX78" s="18">
        <f t="shared" si="21"/>
        <v>0.960036</v>
      </c>
      <c r="AY78" s="17">
        <v>7.187085612988636</v>
      </c>
      <c r="AZ78" s="17">
        <v>0.9354777905730115</v>
      </c>
      <c r="BA78" s="18">
        <f t="shared" si="22"/>
        <v>0.652666153</v>
      </c>
      <c r="BB78" s="18">
        <f t="shared" si="23"/>
        <v>1.920072</v>
      </c>
      <c r="BC78" s="17">
        <v>8.147121612988636</v>
      </c>
      <c r="BD78" s="17">
        <v>0.9293098478778965</v>
      </c>
      <c r="BE78" s="18">
        <f t="shared" si="24"/>
        <v>0.652666153</v>
      </c>
      <c r="BF78" s="18"/>
      <c r="BG78" s="19">
        <v>49.39531</v>
      </c>
      <c r="BH78" s="20">
        <f t="shared" si="25"/>
        <v>-2.9637186</v>
      </c>
      <c r="BI78" s="21">
        <v>3.263331012988636</v>
      </c>
      <c r="BJ78" s="21">
        <v>0.9263414216277304</v>
      </c>
      <c r="BK78" s="20">
        <f t="shared" si="26"/>
        <v>0.3403015404</v>
      </c>
      <c r="BL78" s="20">
        <f t="shared" si="27"/>
        <v>-1.4818593</v>
      </c>
      <c r="BM78" s="21">
        <v>4.745190312988636</v>
      </c>
      <c r="BN78" s="21">
        <v>0.9309595339129073</v>
      </c>
      <c r="BO78" s="20">
        <f t="shared" si="28"/>
        <v>0.3403015404</v>
      </c>
      <c r="BP78" s="20">
        <f t="shared" si="29"/>
        <v>1.4818593</v>
      </c>
      <c r="BQ78" s="21">
        <v>7.708908912988636</v>
      </c>
      <c r="BR78" s="21">
        <v>0.9337369253271733</v>
      </c>
      <c r="BS78" s="20">
        <f t="shared" si="30"/>
        <v>0.6596984596</v>
      </c>
      <c r="BT78" s="20">
        <f t="shared" si="31"/>
        <v>2.9637186</v>
      </c>
      <c r="BU78" s="21">
        <v>9.190768212988637</v>
      </c>
      <c r="BV78" s="21">
        <v>0.9292699946874617</v>
      </c>
      <c r="BW78" s="20">
        <f t="shared" si="32"/>
        <v>0.6596984596</v>
      </c>
    </row>
    <row r="79" ht="14.25" customHeight="1">
      <c r="A79" s="13" t="s">
        <v>120</v>
      </c>
      <c r="B79" s="14" t="s">
        <v>120</v>
      </c>
      <c r="C79" s="15">
        <v>16.841084598150708</v>
      </c>
      <c r="D79" s="16">
        <v>0.8260338105051316</v>
      </c>
      <c r="E79" s="15">
        <v>32.11662</v>
      </c>
      <c r="F79" s="15">
        <f t="shared" si="1"/>
        <v>-2.31239664</v>
      </c>
      <c r="G79" s="17">
        <v>14.52868795815071</v>
      </c>
      <c r="H79" s="17">
        <v>0.8377367611077366</v>
      </c>
      <c r="I79" s="15">
        <f t="shared" si="2"/>
        <v>0.7952442892</v>
      </c>
      <c r="J79" s="15">
        <f t="shared" si="3"/>
        <v>-1.15619832</v>
      </c>
      <c r="K79" s="17">
        <v>15.68488627815071</v>
      </c>
      <c r="L79" s="17">
        <v>0.8329722256056028</v>
      </c>
      <c r="M79" s="15">
        <f t="shared" si="4"/>
        <v>0.7952442892</v>
      </c>
      <c r="N79" s="15">
        <f t="shared" si="5"/>
        <v>1.15619832</v>
      </c>
      <c r="O79" s="17">
        <v>17.99728291815071</v>
      </c>
      <c r="P79" s="17">
        <v>0.8153662659956419</v>
      </c>
      <c r="Q79" s="15">
        <f t="shared" si="6"/>
        <v>0.2047557108</v>
      </c>
      <c r="R79" s="15">
        <f t="shared" si="7"/>
        <v>2.31239664</v>
      </c>
      <c r="S79" s="17">
        <v>19.15348123815071</v>
      </c>
      <c r="T79" s="17">
        <v>0.8047292167421788</v>
      </c>
      <c r="U79" s="15">
        <f t="shared" si="8"/>
        <v>0.2047557108</v>
      </c>
      <c r="V79" s="15"/>
      <c r="W79" s="18">
        <v>46.7257</v>
      </c>
      <c r="X79" s="18">
        <f t="shared" si="9"/>
        <v>-1.869028</v>
      </c>
      <c r="Y79" s="17">
        <v>14.97205659815071</v>
      </c>
      <c r="Z79" s="17">
        <v>0.8305634353224817</v>
      </c>
      <c r="AA79" s="18">
        <f t="shared" si="10"/>
        <v>0.6351255047</v>
      </c>
      <c r="AB79" s="18">
        <f t="shared" si="11"/>
        <v>-0.934514</v>
      </c>
      <c r="AC79" s="17">
        <v>15.90657059815071</v>
      </c>
      <c r="AD79" s="17">
        <v>0.8296860455398054</v>
      </c>
      <c r="AE79" s="18">
        <f t="shared" si="12"/>
        <v>0.6351255047</v>
      </c>
      <c r="AF79" s="18">
        <f t="shared" si="13"/>
        <v>0.934514</v>
      </c>
      <c r="AG79" s="17">
        <v>17.77559859815071</v>
      </c>
      <c r="AH79" s="17">
        <v>0.8220366598316331</v>
      </c>
      <c r="AI79" s="18">
        <f t="shared" si="14"/>
        <v>0.3648744953</v>
      </c>
      <c r="AJ79" s="18">
        <f t="shared" si="15"/>
        <v>1.869028</v>
      </c>
      <c r="AK79" s="17">
        <v>18.71011259815071</v>
      </c>
      <c r="AL79" s="17">
        <v>0.8159635675279413</v>
      </c>
      <c r="AM79" s="18">
        <f t="shared" si="16"/>
        <v>0.3648744953</v>
      </c>
      <c r="AN79" s="18"/>
      <c r="AO79" s="18">
        <v>5.2654</v>
      </c>
      <c r="AP79" s="18">
        <f t="shared" si="17"/>
        <v>-1.158388</v>
      </c>
      <c r="AQ79" s="17">
        <v>15.68269659815071</v>
      </c>
      <c r="AR79" s="17">
        <v>0.8142784971625199</v>
      </c>
      <c r="AS79" s="18">
        <f t="shared" si="18"/>
        <v>0.2069421354</v>
      </c>
      <c r="AT79" s="18">
        <f t="shared" si="19"/>
        <v>-0.579194</v>
      </c>
      <c r="AU79" s="17">
        <v>16.26189059815071</v>
      </c>
      <c r="AV79" s="17">
        <v>0.8204935556967511</v>
      </c>
      <c r="AW79" s="18">
        <f t="shared" si="20"/>
        <v>0.2069421354</v>
      </c>
      <c r="AX79" s="18">
        <f t="shared" si="21"/>
        <v>0.579194</v>
      </c>
      <c r="AY79" s="17">
        <v>17.42027859815071</v>
      </c>
      <c r="AZ79" s="17">
        <v>0.8306280506574092</v>
      </c>
      <c r="BA79" s="18">
        <f t="shared" si="22"/>
        <v>0.7930578646</v>
      </c>
      <c r="BB79" s="18">
        <f t="shared" si="23"/>
        <v>1.158388</v>
      </c>
      <c r="BC79" s="17">
        <v>17.99947259815071</v>
      </c>
      <c r="BD79" s="17">
        <v>0.8298143577212035</v>
      </c>
      <c r="BE79" s="18">
        <f t="shared" si="24"/>
        <v>0.7930578646</v>
      </c>
      <c r="BF79" s="18"/>
      <c r="BG79" s="19">
        <v>60.76772</v>
      </c>
      <c r="BH79" s="20">
        <f t="shared" si="25"/>
        <v>-3.6460632</v>
      </c>
      <c r="BI79" s="21">
        <v>13.19502139815071</v>
      </c>
      <c r="BJ79" s="21">
        <v>0.8258749079253251</v>
      </c>
      <c r="BK79" s="20">
        <f t="shared" si="26"/>
        <v>0.5311605748</v>
      </c>
      <c r="BL79" s="20">
        <f t="shared" si="27"/>
        <v>-1.8230316</v>
      </c>
      <c r="BM79" s="21">
        <v>15.01805299815071</v>
      </c>
      <c r="BN79" s="21">
        <v>0.8259535271613073</v>
      </c>
      <c r="BO79" s="20">
        <f t="shared" si="28"/>
        <v>0.5311605748</v>
      </c>
      <c r="BP79" s="20">
        <f t="shared" si="29"/>
        <v>1.8230316</v>
      </c>
      <c r="BQ79" s="21">
        <v>18.66411619815071</v>
      </c>
      <c r="BR79" s="21">
        <v>0.8201821156659402</v>
      </c>
      <c r="BS79" s="20">
        <f t="shared" si="30"/>
        <v>0.4688394252</v>
      </c>
      <c r="BT79" s="20">
        <f t="shared" si="31"/>
        <v>3.6460632</v>
      </c>
      <c r="BU79" s="21">
        <v>20.48714779815071</v>
      </c>
      <c r="BV79" s="21">
        <v>0.8120921126754481</v>
      </c>
      <c r="BW79" s="20">
        <f t="shared" si="32"/>
        <v>0.4688394252</v>
      </c>
    </row>
    <row r="80" ht="14.25" customHeight="1">
      <c r="A80" s="13" t="s">
        <v>118</v>
      </c>
      <c r="B80" s="14" t="s">
        <v>168</v>
      </c>
      <c r="C80" s="15">
        <v>4.857333333333335</v>
      </c>
      <c r="D80" s="16">
        <v>0.9498243853487206</v>
      </c>
      <c r="E80" s="15">
        <v>19.07118</v>
      </c>
      <c r="F80" s="15">
        <f t="shared" si="1"/>
        <v>-1.37312496</v>
      </c>
      <c r="G80" s="17">
        <v>3.484208373333335</v>
      </c>
      <c r="H80" s="17">
        <v>0.9508399398091331</v>
      </c>
      <c r="I80" s="15">
        <f t="shared" si="2"/>
        <v>0.4665223984</v>
      </c>
      <c r="J80" s="15">
        <f t="shared" si="3"/>
        <v>-0.68656248</v>
      </c>
      <c r="K80" s="17">
        <v>4.170770853333335</v>
      </c>
      <c r="L80" s="17">
        <v>0.9515470548615313</v>
      </c>
      <c r="M80" s="15">
        <f t="shared" si="4"/>
        <v>0.4665223984</v>
      </c>
      <c r="N80" s="15">
        <f t="shared" si="5"/>
        <v>0.68656248</v>
      </c>
      <c r="O80" s="17">
        <v>5.543895813333335</v>
      </c>
      <c r="P80" s="17">
        <v>0.9438239802111233</v>
      </c>
      <c r="Q80" s="15">
        <f t="shared" si="6"/>
        <v>0.5334776016</v>
      </c>
      <c r="R80" s="15">
        <f t="shared" si="7"/>
        <v>1.37312496</v>
      </c>
      <c r="S80" s="17">
        <v>6.230458293333335</v>
      </c>
      <c r="T80" s="17">
        <v>0.9378407284016209</v>
      </c>
      <c r="U80" s="15">
        <f t="shared" si="8"/>
        <v>0.5334776016</v>
      </c>
      <c r="V80" s="15"/>
      <c r="W80" s="18">
        <v>16.5503</v>
      </c>
      <c r="X80" s="18">
        <f t="shared" si="9"/>
        <v>-0.662012</v>
      </c>
      <c r="Y80" s="17">
        <v>4.195321333333335</v>
      </c>
      <c r="Z80" s="17">
        <v>0.9416559893275365</v>
      </c>
      <c r="AA80" s="18">
        <f t="shared" si="10"/>
        <v>0.2015646777</v>
      </c>
      <c r="AB80" s="18">
        <f t="shared" si="11"/>
        <v>-0.331006</v>
      </c>
      <c r="AC80" s="17">
        <v>4.526327333333334</v>
      </c>
      <c r="AD80" s="17">
        <v>0.9473174275077993</v>
      </c>
      <c r="AE80" s="18">
        <f t="shared" si="12"/>
        <v>0.2015646777</v>
      </c>
      <c r="AF80" s="18">
        <f t="shared" si="13"/>
        <v>0.331006</v>
      </c>
      <c r="AG80" s="17">
        <v>5.188339333333335</v>
      </c>
      <c r="AH80" s="17">
        <v>0.9519233483693136</v>
      </c>
      <c r="AI80" s="18">
        <f t="shared" si="14"/>
        <v>0.7984353223</v>
      </c>
      <c r="AJ80" s="18">
        <f t="shared" si="15"/>
        <v>0.662012</v>
      </c>
      <c r="AK80" s="17">
        <v>5.519345333333335</v>
      </c>
      <c r="AL80" s="17">
        <v>0.9515869824085232</v>
      </c>
      <c r="AM80" s="18">
        <f t="shared" si="16"/>
        <v>0.7984353223</v>
      </c>
      <c r="AN80" s="18"/>
      <c r="AO80" s="18">
        <v>3.3898</v>
      </c>
      <c r="AP80" s="18">
        <f t="shared" si="17"/>
        <v>-0.745756</v>
      </c>
      <c r="AQ80" s="17">
        <v>4.111577333333335</v>
      </c>
      <c r="AR80" s="17">
        <v>0.93544710084921</v>
      </c>
      <c r="AS80" s="18">
        <f t="shared" si="18"/>
        <v>0.1308868254</v>
      </c>
      <c r="AT80" s="18">
        <f t="shared" si="19"/>
        <v>-0.372878</v>
      </c>
      <c r="AU80" s="17">
        <v>4.484455333333335</v>
      </c>
      <c r="AV80" s="17">
        <v>0.9430264852850052</v>
      </c>
      <c r="AW80" s="18">
        <f t="shared" si="20"/>
        <v>0.1308868254</v>
      </c>
      <c r="AX80" s="18">
        <f t="shared" si="21"/>
        <v>0.372878</v>
      </c>
      <c r="AY80" s="17">
        <v>5.230211333333335</v>
      </c>
      <c r="AZ80" s="17">
        <v>0.9555280094604003</v>
      </c>
      <c r="BA80" s="18">
        <f t="shared" si="22"/>
        <v>0.8691131746</v>
      </c>
      <c r="BB80" s="18">
        <f t="shared" si="23"/>
        <v>0.745756</v>
      </c>
      <c r="BC80" s="17">
        <v>5.603089333333335</v>
      </c>
      <c r="BD80" s="17">
        <v>0.9550011513058763</v>
      </c>
      <c r="BE80" s="18">
        <f t="shared" si="24"/>
        <v>0.8691131746</v>
      </c>
      <c r="BF80" s="18"/>
      <c r="BG80" s="19">
        <v>54.48424</v>
      </c>
      <c r="BH80" s="20">
        <f t="shared" si="25"/>
        <v>-3.2690544</v>
      </c>
      <c r="BI80" s="21">
        <v>1.588278933333335</v>
      </c>
      <c r="BJ80" s="21">
        <v>0.9432858325171749</v>
      </c>
      <c r="BK80" s="20">
        <f t="shared" si="26"/>
        <v>0.4257072078</v>
      </c>
      <c r="BL80" s="20">
        <f t="shared" si="27"/>
        <v>-1.6345272</v>
      </c>
      <c r="BM80" s="21">
        <v>3.222806133333335</v>
      </c>
      <c r="BN80" s="21">
        <v>0.9465208714238538</v>
      </c>
      <c r="BO80" s="20">
        <f t="shared" si="28"/>
        <v>0.4257072078</v>
      </c>
      <c r="BP80" s="20">
        <f t="shared" si="29"/>
        <v>1.6345272</v>
      </c>
      <c r="BQ80" s="21">
        <v>6.491860533333335</v>
      </c>
      <c r="BR80" s="21">
        <v>0.9463520857255944</v>
      </c>
      <c r="BS80" s="20">
        <f t="shared" si="30"/>
        <v>0.5742927922</v>
      </c>
      <c r="BT80" s="20">
        <f t="shared" si="31"/>
        <v>3.2690544</v>
      </c>
      <c r="BU80" s="21">
        <v>8.126387733333335</v>
      </c>
      <c r="BV80" s="21">
        <v>0.9403108639607256</v>
      </c>
      <c r="BW80" s="20">
        <f t="shared" si="32"/>
        <v>0.5742927922</v>
      </c>
    </row>
    <row r="81" ht="14.25" customHeight="1">
      <c r="A81" s="13" t="s">
        <v>169</v>
      </c>
      <c r="B81" s="14" t="s">
        <v>170</v>
      </c>
      <c r="C81" s="15">
        <v>7.155892857012749</v>
      </c>
      <c r="D81" s="16">
        <v>0.9260805677025841</v>
      </c>
      <c r="E81" s="15">
        <v>21.037639999999996</v>
      </c>
      <c r="F81" s="15">
        <f t="shared" si="1"/>
        <v>-1.51471008</v>
      </c>
      <c r="G81" s="17">
        <v>5.64118277701275</v>
      </c>
      <c r="H81" s="17">
        <v>0.9287510166000161</v>
      </c>
      <c r="I81" s="15">
        <f t="shared" si="2"/>
        <v>0.5160736937</v>
      </c>
      <c r="J81" s="15">
        <f t="shared" si="3"/>
        <v>-0.75735504</v>
      </c>
      <c r="K81" s="17">
        <v>6.39853781701275</v>
      </c>
      <c r="L81" s="17">
        <v>0.9286050330392623</v>
      </c>
      <c r="M81" s="15">
        <f t="shared" si="4"/>
        <v>0.5160736937</v>
      </c>
      <c r="N81" s="15">
        <f t="shared" si="5"/>
        <v>0.75735504</v>
      </c>
      <c r="O81" s="17">
        <v>7.913247897012749</v>
      </c>
      <c r="P81" s="17">
        <v>0.9193839182200036</v>
      </c>
      <c r="Q81" s="15">
        <f t="shared" si="6"/>
        <v>0.4839263063</v>
      </c>
      <c r="R81" s="15">
        <f t="shared" si="7"/>
        <v>1.51471008</v>
      </c>
      <c r="S81" s="17">
        <v>8.670602937012749</v>
      </c>
      <c r="T81" s="17">
        <v>0.9127064124157377</v>
      </c>
      <c r="U81" s="15">
        <f t="shared" si="8"/>
        <v>0.4839263063</v>
      </c>
      <c r="V81" s="15"/>
      <c r="W81" s="18">
        <v>41.1622</v>
      </c>
      <c r="X81" s="18">
        <f t="shared" si="9"/>
        <v>-1.646488</v>
      </c>
      <c r="Y81" s="17">
        <v>5.509404857012749</v>
      </c>
      <c r="Z81" s="17">
        <v>0.9281096887797163</v>
      </c>
      <c r="AA81" s="18">
        <f t="shared" si="10"/>
        <v>0.5551890113</v>
      </c>
      <c r="AB81" s="18">
        <f t="shared" si="11"/>
        <v>-0.823244</v>
      </c>
      <c r="AC81" s="17">
        <v>6.332648857012749</v>
      </c>
      <c r="AD81" s="17">
        <v>0.9286464648434215</v>
      </c>
      <c r="AE81" s="18">
        <f t="shared" si="12"/>
        <v>0.5551890113</v>
      </c>
      <c r="AF81" s="18">
        <f t="shared" si="13"/>
        <v>0.823244</v>
      </c>
      <c r="AG81" s="17">
        <v>7.979136857012749</v>
      </c>
      <c r="AH81" s="17">
        <v>0.9231253836095771</v>
      </c>
      <c r="AI81" s="18">
        <f t="shared" si="14"/>
        <v>0.4448109887</v>
      </c>
      <c r="AJ81" s="18">
        <f t="shared" si="15"/>
        <v>1.646488</v>
      </c>
      <c r="AK81" s="17">
        <v>8.80238085701275</v>
      </c>
      <c r="AL81" s="17">
        <v>0.9178318201835587</v>
      </c>
      <c r="AM81" s="18">
        <f t="shared" si="16"/>
        <v>0.4448109887</v>
      </c>
      <c r="AN81" s="18"/>
      <c r="AO81" s="18">
        <v>9.1564</v>
      </c>
      <c r="AP81" s="18">
        <f t="shared" si="17"/>
        <v>-2.014408</v>
      </c>
      <c r="AQ81" s="17">
        <v>5.141484857012749</v>
      </c>
      <c r="AR81" s="17">
        <v>0.9246622792848788</v>
      </c>
      <c r="AS81" s="18">
        <f t="shared" si="18"/>
        <v>0.3647216252</v>
      </c>
      <c r="AT81" s="18">
        <f t="shared" si="19"/>
        <v>-1.007204</v>
      </c>
      <c r="AU81" s="17">
        <v>6.14868885701275</v>
      </c>
      <c r="AV81" s="17">
        <v>0.9257117300271606</v>
      </c>
      <c r="AW81" s="18">
        <f t="shared" si="20"/>
        <v>0.3647216252</v>
      </c>
      <c r="AX81" s="18">
        <f t="shared" si="21"/>
        <v>1.007204</v>
      </c>
      <c r="AY81" s="17">
        <v>8.16309685701275</v>
      </c>
      <c r="AZ81" s="17">
        <v>0.9254775369631153</v>
      </c>
      <c r="BA81" s="18">
        <f t="shared" si="22"/>
        <v>0.6352783748</v>
      </c>
      <c r="BB81" s="18">
        <f t="shared" si="23"/>
        <v>2.014408</v>
      </c>
      <c r="BC81" s="17">
        <v>9.17030085701275</v>
      </c>
      <c r="BD81" s="17">
        <v>0.9189771140404956</v>
      </c>
      <c r="BE81" s="18">
        <f t="shared" si="24"/>
        <v>0.6352783748</v>
      </c>
      <c r="BF81" s="18"/>
      <c r="BG81" s="19">
        <v>55.06566</v>
      </c>
      <c r="BH81" s="20">
        <f t="shared" si="25"/>
        <v>-3.3039396</v>
      </c>
      <c r="BI81" s="21">
        <v>3.851953257012749</v>
      </c>
      <c r="BJ81" s="21">
        <v>0.9203870651736529</v>
      </c>
      <c r="BK81" s="20">
        <f t="shared" si="26"/>
        <v>0.4354649688</v>
      </c>
      <c r="BL81" s="20">
        <f t="shared" si="27"/>
        <v>-1.6519698</v>
      </c>
      <c r="BM81" s="21">
        <v>5.50392305701275</v>
      </c>
      <c r="BN81" s="21">
        <v>0.9232040038252004</v>
      </c>
      <c r="BO81" s="20">
        <f t="shared" si="28"/>
        <v>0.4354649688</v>
      </c>
      <c r="BP81" s="20">
        <f t="shared" si="29"/>
        <v>1.6519698</v>
      </c>
      <c r="BQ81" s="21">
        <v>8.80786265701275</v>
      </c>
      <c r="BR81" s="21">
        <v>0.9223458598748403</v>
      </c>
      <c r="BS81" s="20">
        <f t="shared" si="30"/>
        <v>0.5645350312</v>
      </c>
      <c r="BT81" s="20">
        <f t="shared" si="31"/>
        <v>3.3039396</v>
      </c>
      <c r="BU81" s="21">
        <v>10.45983245701275</v>
      </c>
      <c r="BV81" s="21">
        <v>0.9161059310039742</v>
      </c>
      <c r="BW81" s="20">
        <f t="shared" si="32"/>
        <v>0.5645350312</v>
      </c>
    </row>
    <row r="82" ht="14.25" customHeight="1">
      <c r="A82" s="13" t="s">
        <v>120</v>
      </c>
      <c r="B82" s="14" t="s">
        <v>171</v>
      </c>
      <c r="C82" s="15">
        <v>5.54371035724896</v>
      </c>
      <c r="D82" s="16">
        <v>0.9427342009421568</v>
      </c>
      <c r="E82" s="15">
        <v>11.234629999999996</v>
      </c>
      <c r="F82" s="15">
        <f t="shared" si="1"/>
        <v>-0.80889336</v>
      </c>
      <c r="G82" s="17">
        <v>4.73481699724896</v>
      </c>
      <c r="H82" s="17">
        <v>0.938032834721929</v>
      </c>
      <c r="I82" s="15">
        <f t="shared" si="2"/>
        <v>0.2690552733</v>
      </c>
      <c r="J82" s="15">
        <f t="shared" si="3"/>
        <v>-0.40444668</v>
      </c>
      <c r="K82" s="17">
        <v>5.139263677248961</v>
      </c>
      <c r="L82" s="17">
        <v>0.9415733081172644</v>
      </c>
      <c r="M82" s="15">
        <f t="shared" si="4"/>
        <v>0.2690552733</v>
      </c>
      <c r="N82" s="15">
        <f t="shared" si="5"/>
        <v>0.40444668</v>
      </c>
      <c r="O82" s="17">
        <v>5.94815703724896</v>
      </c>
      <c r="P82" s="17">
        <v>0.9396539923730302</v>
      </c>
      <c r="Q82" s="15">
        <f t="shared" si="6"/>
        <v>0.7309447267</v>
      </c>
      <c r="R82" s="15">
        <f t="shared" si="7"/>
        <v>0.80889336</v>
      </c>
      <c r="S82" s="17">
        <v>6.35260371724896</v>
      </c>
      <c r="T82" s="17">
        <v>0.9365825891807034</v>
      </c>
      <c r="U82" s="15">
        <f t="shared" si="8"/>
        <v>0.7309447267</v>
      </c>
      <c r="V82" s="15"/>
      <c r="W82" s="18">
        <v>52.3551</v>
      </c>
      <c r="X82" s="18">
        <f t="shared" si="9"/>
        <v>-2.094204</v>
      </c>
      <c r="Y82" s="17">
        <v>3.44950635724896</v>
      </c>
      <c r="Z82" s="17">
        <v>0.9493442630461019</v>
      </c>
      <c r="AA82" s="18">
        <f t="shared" si="10"/>
        <v>0.7160088507</v>
      </c>
      <c r="AB82" s="18">
        <f t="shared" si="11"/>
        <v>-1.047102</v>
      </c>
      <c r="AC82" s="17">
        <v>4.496608357248959</v>
      </c>
      <c r="AD82" s="17">
        <v>0.9476246163917388</v>
      </c>
      <c r="AE82" s="18">
        <f t="shared" si="12"/>
        <v>0.7160088507</v>
      </c>
      <c r="AF82" s="18">
        <f t="shared" si="13"/>
        <v>1.047102</v>
      </c>
      <c r="AG82" s="17">
        <v>6.590812357248961</v>
      </c>
      <c r="AH82" s="17">
        <v>0.9374513673758823</v>
      </c>
      <c r="AI82" s="18">
        <f t="shared" si="14"/>
        <v>0.2839911493</v>
      </c>
      <c r="AJ82" s="18">
        <f t="shared" si="15"/>
        <v>2.094204</v>
      </c>
      <c r="AK82" s="17">
        <v>7.637914357248961</v>
      </c>
      <c r="AL82" s="17">
        <v>0.9298045068394164</v>
      </c>
      <c r="AM82" s="18">
        <f t="shared" si="16"/>
        <v>0.2839911493</v>
      </c>
      <c r="AN82" s="18"/>
      <c r="AO82" s="18">
        <v>6.7009</v>
      </c>
      <c r="AP82" s="18">
        <f t="shared" si="17"/>
        <v>-1.474198</v>
      </c>
      <c r="AQ82" s="17">
        <v>4.06951235724896</v>
      </c>
      <c r="AR82" s="17">
        <v>0.9358875901657236</v>
      </c>
      <c r="AS82" s="18">
        <f t="shared" si="18"/>
        <v>0.2651514537</v>
      </c>
      <c r="AT82" s="18">
        <f t="shared" si="19"/>
        <v>-0.737099</v>
      </c>
      <c r="AU82" s="17">
        <v>4.80661135724896</v>
      </c>
      <c r="AV82" s="17">
        <v>0.9396747605242836</v>
      </c>
      <c r="AW82" s="18">
        <f t="shared" si="20"/>
        <v>0.2651514537</v>
      </c>
      <c r="AX82" s="18">
        <f t="shared" si="21"/>
        <v>0.737099</v>
      </c>
      <c r="AY82" s="17">
        <v>6.28080935724896</v>
      </c>
      <c r="AZ82" s="17">
        <v>0.9447635364632505</v>
      </c>
      <c r="BA82" s="18">
        <f t="shared" si="22"/>
        <v>0.7348485463</v>
      </c>
      <c r="BB82" s="18">
        <f t="shared" si="23"/>
        <v>1.474198</v>
      </c>
      <c r="BC82" s="17">
        <v>7.01790835724896</v>
      </c>
      <c r="BD82" s="17">
        <v>0.9407133825814875</v>
      </c>
      <c r="BE82" s="18">
        <f t="shared" si="24"/>
        <v>0.7348485463</v>
      </c>
      <c r="BF82" s="18"/>
      <c r="BG82" s="19">
        <v>64.36508</v>
      </c>
      <c r="BH82" s="20">
        <f t="shared" si="25"/>
        <v>-3.8619048</v>
      </c>
      <c r="BI82" s="21">
        <v>1.68180555724896</v>
      </c>
      <c r="BJ82" s="21">
        <v>0.942339740414143</v>
      </c>
      <c r="BK82" s="20">
        <f t="shared" si="26"/>
        <v>0.5915337636</v>
      </c>
      <c r="BL82" s="20">
        <f t="shared" si="27"/>
        <v>-1.9309524</v>
      </c>
      <c r="BM82" s="21">
        <v>3.61275795724896</v>
      </c>
      <c r="BN82" s="21">
        <v>0.9425349051834964</v>
      </c>
      <c r="BO82" s="20">
        <f t="shared" si="28"/>
        <v>0.5915337636</v>
      </c>
      <c r="BP82" s="20">
        <f t="shared" si="29"/>
        <v>1.9309524</v>
      </c>
      <c r="BQ82" s="21">
        <v>7.47466275724896</v>
      </c>
      <c r="BR82" s="21">
        <v>0.9361649741021993</v>
      </c>
      <c r="BS82" s="20">
        <f t="shared" si="30"/>
        <v>0.4084662364</v>
      </c>
      <c r="BT82" s="20">
        <f t="shared" si="31"/>
        <v>3.8619048</v>
      </c>
      <c r="BU82" s="21">
        <v>9.40561515724896</v>
      </c>
      <c r="BV82" s="21">
        <v>0.9270413771294749</v>
      </c>
      <c r="BW82" s="20">
        <f t="shared" si="32"/>
        <v>0.4084662364</v>
      </c>
    </row>
    <row r="83" ht="14.25" customHeight="1">
      <c r="A83" s="13" t="s">
        <v>124</v>
      </c>
      <c r="B83" s="14" t="s">
        <v>172</v>
      </c>
      <c r="C83" s="15">
        <v>8.387623874802445</v>
      </c>
      <c r="D83" s="16">
        <v>0.9133569482469203</v>
      </c>
      <c r="E83" s="15">
        <v>14.366240000000005</v>
      </c>
      <c r="F83" s="15">
        <f t="shared" si="1"/>
        <v>-1.03436928</v>
      </c>
      <c r="G83" s="17">
        <v>7.353254594802445</v>
      </c>
      <c r="H83" s="17">
        <v>0.9112182063602935</v>
      </c>
      <c r="I83" s="15">
        <f t="shared" si="2"/>
        <v>0.3479662767</v>
      </c>
      <c r="J83" s="15">
        <f t="shared" si="3"/>
        <v>-0.51718464</v>
      </c>
      <c r="K83" s="17">
        <v>7.870439234802445</v>
      </c>
      <c r="L83" s="17">
        <v>0.9134470766651416</v>
      </c>
      <c r="M83" s="15">
        <f t="shared" si="4"/>
        <v>0.3479662767</v>
      </c>
      <c r="N83" s="15">
        <f t="shared" si="5"/>
        <v>0.51718464</v>
      </c>
      <c r="O83" s="17">
        <v>8.904808514802445</v>
      </c>
      <c r="P83" s="17">
        <v>0.9091558887373193</v>
      </c>
      <c r="Q83" s="15">
        <f t="shared" si="6"/>
        <v>0.6520337233</v>
      </c>
      <c r="R83" s="15">
        <f t="shared" si="7"/>
        <v>1.03436928</v>
      </c>
      <c r="S83" s="17">
        <v>9.421993154802445</v>
      </c>
      <c r="T83" s="17">
        <v>0.9049668387754838</v>
      </c>
      <c r="U83" s="15">
        <f t="shared" si="8"/>
        <v>0.6520337233</v>
      </c>
      <c r="V83" s="15"/>
      <c r="W83" s="18">
        <v>49.9735</v>
      </c>
      <c r="X83" s="18">
        <f t="shared" si="9"/>
        <v>-1.99894</v>
      </c>
      <c r="Y83" s="17">
        <v>6.388683874802445</v>
      </c>
      <c r="Z83" s="17">
        <v>0.9190455938224791</v>
      </c>
      <c r="AA83" s="18">
        <f t="shared" si="10"/>
        <v>0.6817899682</v>
      </c>
      <c r="AB83" s="18">
        <f t="shared" si="11"/>
        <v>-0.99947</v>
      </c>
      <c r="AC83" s="17">
        <v>7.388153874802445</v>
      </c>
      <c r="AD83" s="17">
        <v>0.9177362838369573</v>
      </c>
      <c r="AE83" s="18">
        <f t="shared" si="12"/>
        <v>0.6817899682</v>
      </c>
      <c r="AF83" s="18">
        <f t="shared" si="13"/>
        <v>0.99947</v>
      </c>
      <c r="AG83" s="17">
        <v>9.387093874802446</v>
      </c>
      <c r="AH83" s="17">
        <v>0.90859681382352</v>
      </c>
      <c r="AI83" s="18">
        <f t="shared" si="14"/>
        <v>0.3182100318</v>
      </c>
      <c r="AJ83" s="18">
        <f t="shared" si="15"/>
        <v>1.99894</v>
      </c>
      <c r="AK83" s="17">
        <v>10.38656387480245</v>
      </c>
      <c r="AL83" s="17">
        <v>0.9015437372877652</v>
      </c>
      <c r="AM83" s="18">
        <f t="shared" si="16"/>
        <v>0.3182100318</v>
      </c>
      <c r="AN83" s="18"/>
      <c r="AO83" s="18">
        <v>7.6981</v>
      </c>
      <c r="AP83" s="18">
        <f t="shared" si="17"/>
        <v>-1.693582</v>
      </c>
      <c r="AQ83" s="17">
        <v>6.694041874802445</v>
      </c>
      <c r="AR83" s="17">
        <v>0.9084044599949554</v>
      </c>
      <c r="AS83" s="18">
        <f t="shared" si="18"/>
        <v>0.3055877702</v>
      </c>
      <c r="AT83" s="18">
        <f t="shared" si="19"/>
        <v>-0.846791</v>
      </c>
      <c r="AU83" s="17">
        <v>7.540832874802445</v>
      </c>
      <c r="AV83" s="17">
        <v>0.9112278053803303</v>
      </c>
      <c r="AW83" s="18">
        <f t="shared" si="20"/>
        <v>0.3055877702</v>
      </c>
      <c r="AX83" s="18">
        <f t="shared" si="21"/>
        <v>0.846791</v>
      </c>
      <c r="AY83" s="17">
        <v>9.234414874802445</v>
      </c>
      <c r="AZ83" s="17">
        <v>0.9145007660085344</v>
      </c>
      <c r="BA83" s="18">
        <f t="shared" si="22"/>
        <v>0.6944122298</v>
      </c>
      <c r="BB83" s="18">
        <f t="shared" si="23"/>
        <v>1.693582</v>
      </c>
      <c r="BC83" s="17">
        <v>10.08120587480245</v>
      </c>
      <c r="BD83" s="17">
        <v>0.9097781988406951</v>
      </c>
      <c r="BE83" s="18">
        <f t="shared" si="24"/>
        <v>0.6944122298</v>
      </c>
      <c r="BF83" s="18"/>
      <c r="BG83" s="19">
        <v>55.54874</v>
      </c>
      <c r="BH83" s="20">
        <f t="shared" si="25"/>
        <v>-3.3329244</v>
      </c>
      <c r="BI83" s="21">
        <v>5.054699474802446</v>
      </c>
      <c r="BJ83" s="21">
        <v>0.9082203831000139</v>
      </c>
      <c r="BK83" s="20">
        <f t="shared" si="26"/>
        <v>0.4435723254</v>
      </c>
      <c r="BL83" s="20">
        <f t="shared" si="27"/>
        <v>-1.6664622</v>
      </c>
      <c r="BM83" s="21">
        <v>6.721161674802445</v>
      </c>
      <c r="BN83" s="21">
        <v>0.9107617693249234</v>
      </c>
      <c r="BO83" s="20">
        <f t="shared" si="28"/>
        <v>0.4435723254</v>
      </c>
      <c r="BP83" s="20">
        <f t="shared" si="29"/>
        <v>1.6664622</v>
      </c>
      <c r="BQ83" s="21">
        <v>10.05408607480244</v>
      </c>
      <c r="BR83" s="21">
        <v>0.9094282893242447</v>
      </c>
      <c r="BS83" s="20">
        <f t="shared" si="30"/>
        <v>0.5564276746</v>
      </c>
      <c r="BT83" s="20">
        <f t="shared" si="31"/>
        <v>3.3329244</v>
      </c>
      <c r="BU83" s="21">
        <v>11.72054827480244</v>
      </c>
      <c r="BV83" s="21">
        <v>0.9030284659423644</v>
      </c>
      <c r="BW83" s="20">
        <f t="shared" si="32"/>
        <v>0.5564276746</v>
      </c>
    </row>
    <row r="84" ht="14.25" customHeight="1">
      <c r="A84" s="13" t="s">
        <v>124</v>
      </c>
      <c r="B84" s="14" t="s">
        <v>173</v>
      </c>
      <c r="C84" s="15">
        <v>10.324539447963096</v>
      </c>
      <c r="D84" s="16">
        <v>0.8933488650577278</v>
      </c>
      <c r="E84" s="15">
        <v>18.16158</v>
      </c>
      <c r="F84" s="15">
        <f t="shared" si="1"/>
        <v>-1.30763376</v>
      </c>
      <c r="G84" s="17">
        <v>9.016905687963096</v>
      </c>
      <c r="H84" s="17">
        <v>0.8941812581327657</v>
      </c>
      <c r="I84" s="15">
        <f t="shared" si="2"/>
        <v>0.4436020959</v>
      </c>
      <c r="J84" s="15">
        <f t="shared" si="3"/>
        <v>-0.65381688</v>
      </c>
      <c r="K84" s="17">
        <v>9.670722567963097</v>
      </c>
      <c r="L84" s="17">
        <v>0.8949073729218813</v>
      </c>
      <c r="M84" s="15">
        <f t="shared" si="4"/>
        <v>0.4436020959</v>
      </c>
      <c r="N84" s="15">
        <f t="shared" si="5"/>
        <v>0.65381688</v>
      </c>
      <c r="O84" s="17">
        <v>10.97835632796309</v>
      </c>
      <c r="P84" s="17">
        <v>0.8877670721725398</v>
      </c>
      <c r="Q84" s="15">
        <f t="shared" si="6"/>
        <v>0.5563979041</v>
      </c>
      <c r="R84" s="15">
        <f t="shared" si="7"/>
        <v>1.30763376</v>
      </c>
      <c r="S84" s="17">
        <v>11.6321732079631</v>
      </c>
      <c r="T84" s="17">
        <v>0.8822012359306987</v>
      </c>
      <c r="U84" s="15">
        <f t="shared" si="8"/>
        <v>0.5563979041</v>
      </c>
      <c r="V84" s="15"/>
      <c r="W84" s="18">
        <v>45.976</v>
      </c>
      <c r="X84" s="18">
        <f t="shared" si="9"/>
        <v>-1.83904</v>
      </c>
      <c r="Y84" s="17">
        <v>8.485499447963095</v>
      </c>
      <c r="Z84" s="17">
        <v>0.897430457923162</v>
      </c>
      <c r="AA84" s="18">
        <f t="shared" si="10"/>
        <v>0.6243537982</v>
      </c>
      <c r="AB84" s="18">
        <f t="shared" si="11"/>
        <v>-0.91952</v>
      </c>
      <c r="AC84" s="17">
        <v>9.405019447963095</v>
      </c>
      <c r="AD84" s="17">
        <v>0.8968890419025058</v>
      </c>
      <c r="AE84" s="18">
        <f t="shared" si="12"/>
        <v>0.6243537982</v>
      </c>
      <c r="AF84" s="18">
        <f t="shared" si="13"/>
        <v>0.91952</v>
      </c>
      <c r="AG84" s="17">
        <v>11.2440594479631</v>
      </c>
      <c r="AH84" s="17">
        <v>0.8894349689808959</v>
      </c>
      <c r="AI84" s="18">
        <f t="shared" si="14"/>
        <v>0.3756462018</v>
      </c>
      <c r="AJ84" s="18">
        <f t="shared" si="15"/>
        <v>1.83904</v>
      </c>
      <c r="AK84" s="17">
        <v>12.1635794479631</v>
      </c>
      <c r="AL84" s="17">
        <v>0.8832730093240603</v>
      </c>
      <c r="AM84" s="18">
        <f t="shared" si="16"/>
        <v>0.3756462018</v>
      </c>
      <c r="AN84" s="18"/>
      <c r="AO84" s="18">
        <v>8.6372</v>
      </c>
      <c r="AP84" s="18">
        <f t="shared" si="17"/>
        <v>-1.900184</v>
      </c>
      <c r="AQ84" s="17">
        <v>8.424355447963094</v>
      </c>
      <c r="AR84" s="17">
        <v>0.890285237921298</v>
      </c>
      <c r="AS84" s="18">
        <f t="shared" si="18"/>
        <v>0.34366814</v>
      </c>
      <c r="AT84" s="18">
        <f t="shared" si="19"/>
        <v>-0.950092</v>
      </c>
      <c r="AU84" s="17">
        <v>9.374447447963096</v>
      </c>
      <c r="AV84" s="17">
        <v>0.8921508025921029</v>
      </c>
      <c r="AW84" s="18">
        <f t="shared" si="20"/>
        <v>0.34366814</v>
      </c>
      <c r="AX84" s="18">
        <f t="shared" si="21"/>
        <v>0.950092</v>
      </c>
      <c r="AY84" s="17">
        <v>11.2746314479631</v>
      </c>
      <c r="AZ84" s="17">
        <v>0.8935966183610142</v>
      </c>
      <c r="BA84" s="18">
        <f t="shared" si="22"/>
        <v>0.65633186</v>
      </c>
      <c r="BB84" s="18">
        <f t="shared" si="23"/>
        <v>1.900184</v>
      </c>
      <c r="BC84" s="17">
        <v>12.2247234479631</v>
      </c>
      <c r="BD84" s="17">
        <v>0.8881315551185728</v>
      </c>
      <c r="BE84" s="18">
        <f t="shared" si="24"/>
        <v>0.65633186</v>
      </c>
      <c r="BF84" s="18"/>
      <c r="BG84" s="19">
        <v>52.35758</v>
      </c>
      <c r="BH84" s="20">
        <f t="shared" si="25"/>
        <v>-3.1414548</v>
      </c>
      <c r="BI84" s="21">
        <v>7.183084647963096</v>
      </c>
      <c r="BJ84" s="21">
        <v>0.8866901672081849</v>
      </c>
      <c r="BK84" s="20">
        <f t="shared" si="26"/>
        <v>0.3900162439</v>
      </c>
      <c r="BL84" s="20">
        <f t="shared" si="27"/>
        <v>-1.5707274</v>
      </c>
      <c r="BM84" s="21">
        <v>8.753812047963095</v>
      </c>
      <c r="BN84" s="21">
        <v>0.8899846495142946</v>
      </c>
      <c r="BO84" s="20">
        <f t="shared" si="28"/>
        <v>0.3900162439</v>
      </c>
      <c r="BP84" s="20">
        <f t="shared" si="29"/>
        <v>1.5707274</v>
      </c>
      <c r="BQ84" s="21">
        <v>11.8952668479631</v>
      </c>
      <c r="BR84" s="21">
        <v>0.8903437638738357</v>
      </c>
      <c r="BS84" s="20">
        <f t="shared" si="30"/>
        <v>0.6099837561</v>
      </c>
      <c r="BT84" s="20">
        <f t="shared" si="31"/>
        <v>3.1414548</v>
      </c>
      <c r="BU84" s="21">
        <v>13.4659942479631</v>
      </c>
      <c r="BV84" s="21">
        <v>0.8849228719545338</v>
      </c>
      <c r="BW84" s="20">
        <f t="shared" si="32"/>
        <v>0.6099837561</v>
      </c>
    </row>
    <row r="85" ht="14.25" customHeight="1">
      <c r="A85" s="13" t="s">
        <v>79</v>
      </c>
      <c r="B85" s="14" t="s">
        <v>174</v>
      </c>
      <c r="C85" s="15">
        <v>1.1809725274725267</v>
      </c>
      <c r="D85" s="16">
        <v>0.9878007090751696</v>
      </c>
      <c r="E85" s="15">
        <v>22.966520000000003</v>
      </c>
      <c r="F85" s="15">
        <f t="shared" si="1"/>
        <v>-1.65358944</v>
      </c>
      <c r="G85" s="17">
        <v>-0.4726169125274733</v>
      </c>
      <c r="H85" s="17">
        <v>0.9913605921368469</v>
      </c>
      <c r="I85" s="15">
        <f t="shared" si="2"/>
        <v>0.5646780398</v>
      </c>
      <c r="J85" s="15">
        <f t="shared" si="3"/>
        <v>-0.82679472</v>
      </c>
      <c r="K85" s="17">
        <v>0.3541778074725267</v>
      </c>
      <c r="L85" s="17">
        <v>0.9908511483203207</v>
      </c>
      <c r="M85" s="15">
        <f t="shared" si="4"/>
        <v>0.5646780398</v>
      </c>
      <c r="N85" s="15">
        <f t="shared" si="5"/>
        <v>0.82679472</v>
      </c>
      <c r="O85" s="17">
        <v>2.007767247472527</v>
      </c>
      <c r="P85" s="17">
        <v>0.9802994377649026</v>
      </c>
      <c r="Q85" s="15">
        <f t="shared" si="6"/>
        <v>0.4353219602</v>
      </c>
      <c r="R85" s="15">
        <f t="shared" si="7"/>
        <v>1.65358944</v>
      </c>
      <c r="S85" s="17">
        <v>2.834561967472527</v>
      </c>
      <c r="T85" s="17">
        <v>0.9728196103013361</v>
      </c>
      <c r="U85" s="15">
        <f t="shared" si="8"/>
        <v>0.4353219602</v>
      </c>
      <c r="V85" s="15"/>
      <c r="W85" s="18">
        <v>40.4685</v>
      </c>
      <c r="X85" s="18">
        <f t="shared" si="9"/>
        <v>-1.61874</v>
      </c>
      <c r="Y85" s="17">
        <v>-0.4377674725274736</v>
      </c>
      <c r="Z85" s="17">
        <v>0.9894164340009475</v>
      </c>
      <c r="AA85" s="18">
        <f t="shared" si="10"/>
        <v>0.5452219141</v>
      </c>
      <c r="AB85" s="18">
        <f t="shared" si="11"/>
        <v>-0.80937</v>
      </c>
      <c r="AC85" s="17">
        <v>0.3716025274725265</v>
      </c>
      <c r="AD85" s="17">
        <v>0.9902625569955875</v>
      </c>
      <c r="AE85" s="18">
        <f t="shared" si="12"/>
        <v>0.5452219141</v>
      </c>
      <c r="AF85" s="18">
        <f t="shared" si="13"/>
        <v>0.80937</v>
      </c>
      <c r="AG85" s="17">
        <v>1.990342527472527</v>
      </c>
      <c r="AH85" s="17">
        <v>0.984923162413691</v>
      </c>
      <c r="AI85" s="18">
        <f t="shared" si="14"/>
        <v>0.4547780859</v>
      </c>
      <c r="AJ85" s="18">
        <f t="shared" si="15"/>
        <v>1.61874</v>
      </c>
      <c r="AK85" s="17">
        <v>2.799712527472527</v>
      </c>
      <c r="AL85" s="17">
        <v>0.9795494110487354</v>
      </c>
      <c r="AM85" s="18">
        <f t="shared" si="16"/>
        <v>0.4547780859</v>
      </c>
      <c r="AN85" s="18"/>
      <c r="AO85" s="18">
        <v>8.7387</v>
      </c>
      <c r="AP85" s="18">
        <f t="shared" si="17"/>
        <v>-1.922514</v>
      </c>
      <c r="AQ85" s="17">
        <v>-0.7415414725274736</v>
      </c>
      <c r="AR85" s="17">
        <v>0.9862672173628955</v>
      </c>
      <c r="AS85" s="18">
        <f t="shared" si="18"/>
        <v>0.3477839504</v>
      </c>
      <c r="AT85" s="18">
        <f t="shared" si="19"/>
        <v>-0.961257</v>
      </c>
      <c r="AU85" s="17">
        <v>0.2197155274725265</v>
      </c>
      <c r="AV85" s="17">
        <v>0.987397016779654</v>
      </c>
      <c r="AW85" s="18">
        <f t="shared" si="20"/>
        <v>0.3477839504</v>
      </c>
      <c r="AX85" s="18">
        <f t="shared" si="21"/>
        <v>0.961257</v>
      </c>
      <c r="AY85" s="17">
        <v>2.142229527472527</v>
      </c>
      <c r="AZ85" s="17">
        <v>0.9871676052032035</v>
      </c>
      <c r="BA85" s="18">
        <f t="shared" si="22"/>
        <v>0.6522160496</v>
      </c>
      <c r="BB85" s="18">
        <f t="shared" si="23"/>
        <v>1.922514</v>
      </c>
      <c r="BC85" s="17">
        <v>3.103486527472527</v>
      </c>
      <c r="BD85" s="17">
        <v>0.9802437768214222</v>
      </c>
      <c r="BE85" s="18">
        <f t="shared" si="24"/>
        <v>0.6522160496</v>
      </c>
      <c r="BF85" s="18"/>
      <c r="BG85" s="19">
        <v>46.36608</v>
      </c>
      <c r="BH85" s="20">
        <f t="shared" si="25"/>
        <v>-2.7819648</v>
      </c>
      <c r="BI85" s="21">
        <v>-1.600992272527473</v>
      </c>
      <c r="BJ85" s="21">
        <v>0.9755477080769487</v>
      </c>
      <c r="BK85" s="20">
        <f t="shared" si="26"/>
        <v>0.2894630714</v>
      </c>
      <c r="BL85" s="20">
        <f t="shared" si="27"/>
        <v>-1.3909824</v>
      </c>
      <c r="BM85" s="21">
        <v>-0.2100098725274733</v>
      </c>
      <c r="BN85" s="21">
        <v>0.9816100487774139</v>
      </c>
      <c r="BO85" s="20">
        <f t="shared" si="28"/>
        <v>0.2894630714</v>
      </c>
      <c r="BP85" s="20">
        <f t="shared" si="29"/>
        <v>1.3909824</v>
      </c>
      <c r="BQ85" s="21">
        <v>2.571954927472527</v>
      </c>
      <c r="BR85" s="21">
        <v>0.9869833694043987</v>
      </c>
      <c r="BS85" s="20">
        <f t="shared" si="30"/>
        <v>0.7105369286</v>
      </c>
      <c r="BT85" s="20">
        <f t="shared" si="31"/>
        <v>2.7819648</v>
      </c>
      <c r="BU85" s="21">
        <v>3.962937327472527</v>
      </c>
      <c r="BV85" s="21">
        <v>0.983498532783544</v>
      </c>
      <c r="BW85" s="20">
        <f t="shared" si="32"/>
        <v>0.7105369286</v>
      </c>
    </row>
    <row r="86" ht="14.25" customHeight="1">
      <c r="A86" s="13" t="s">
        <v>127</v>
      </c>
      <c r="B86" s="14" t="s">
        <v>175</v>
      </c>
      <c r="C86" s="15">
        <v>47.02809148263826</v>
      </c>
      <c r="D86" s="16">
        <v>0.5142059986238039</v>
      </c>
      <c r="E86" s="15">
        <v>18.310239999999993</v>
      </c>
      <c r="F86" s="15">
        <f t="shared" si="1"/>
        <v>-1.31833728</v>
      </c>
      <c r="G86" s="17">
        <v>45.70975420263826</v>
      </c>
      <c r="H86" s="17">
        <v>0.5184208820328721</v>
      </c>
      <c r="I86" s="15">
        <f t="shared" si="2"/>
        <v>0.4473480635</v>
      </c>
      <c r="J86" s="15">
        <f t="shared" si="3"/>
        <v>-0.65916864</v>
      </c>
      <c r="K86" s="17">
        <v>46.36892284263826</v>
      </c>
      <c r="L86" s="17">
        <v>0.5169814384475446</v>
      </c>
      <c r="M86" s="15">
        <f t="shared" si="4"/>
        <v>0.4473480635</v>
      </c>
      <c r="N86" s="15">
        <f t="shared" si="5"/>
        <v>0.65916864</v>
      </c>
      <c r="O86" s="17">
        <v>47.68726012263826</v>
      </c>
      <c r="P86" s="17">
        <v>0.509111704509885</v>
      </c>
      <c r="Q86" s="15">
        <f t="shared" si="6"/>
        <v>0.5526519365</v>
      </c>
      <c r="R86" s="15">
        <f t="shared" si="7"/>
        <v>1.31833728</v>
      </c>
      <c r="S86" s="17">
        <v>48.34642876263826</v>
      </c>
      <c r="T86" s="17">
        <v>0.5040319734290183</v>
      </c>
      <c r="U86" s="15">
        <f t="shared" si="8"/>
        <v>0.5526519365</v>
      </c>
      <c r="V86" s="15"/>
      <c r="W86" s="18">
        <v>48.6232</v>
      </c>
      <c r="X86" s="18">
        <f t="shared" si="9"/>
        <v>-1.944928</v>
      </c>
      <c r="Y86" s="17">
        <v>45.08316348263826</v>
      </c>
      <c r="Z86" s="17">
        <v>0.5201614735486159</v>
      </c>
      <c r="AA86" s="18">
        <f t="shared" si="10"/>
        <v>0.6623888274</v>
      </c>
      <c r="AB86" s="18">
        <f t="shared" si="11"/>
        <v>-0.972464</v>
      </c>
      <c r="AC86" s="17">
        <v>46.05562748263826</v>
      </c>
      <c r="AD86" s="17">
        <v>0.5180516504018693</v>
      </c>
      <c r="AE86" s="18">
        <f t="shared" si="12"/>
        <v>0.6623888274</v>
      </c>
      <c r="AF86" s="18">
        <f t="shared" si="13"/>
        <v>0.972464</v>
      </c>
      <c r="AG86" s="17">
        <v>48.00055548263826</v>
      </c>
      <c r="AH86" s="17">
        <v>0.5101483068290611</v>
      </c>
      <c r="AI86" s="18">
        <f t="shared" si="14"/>
        <v>0.3376111726</v>
      </c>
      <c r="AJ86" s="18">
        <f t="shared" si="15"/>
        <v>1.944928</v>
      </c>
      <c r="AK86" s="17">
        <v>48.97301948263826</v>
      </c>
      <c r="AL86" s="17">
        <v>0.5048096601404242</v>
      </c>
      <c r="AM86" s="18">
        <f t="shared" si="16"/>
        <v>0.3376111726</v>
      </c>
      <c r="AN86" s="18"/>
      <c r="AO86" s="18">
        <v>3.6271</v>
      </c>
      <c r="AP86" s="18">
        <f t="shared" si="17"/>
        <v>-0.797962</v>
      </c>
      <c r="AQ86" s="17">
        <v>46.23012948263826</v>
      </c>
      <c r="AR86" s="17">
        <v>0.4943967550323082</v>
      </c>
      <c r="AS86" s="18">
        <f t="shared" si="18"/>
        <v>0.1405093062</v>
      </c>
      <c r="AT86" s="18">
        <f t="shared" si="19"/>
        <v>-0.398981</v>
      </c>
      <c r="AU86" s="17">
        <v>46.62911048263826</v>
      </c>
      <c r="AV86" s="17">
        <v>0.504551728615552</v>
      </c>
      <c r="AW86" s="18">
        <f t="shared" si="20"/>
        <v>0.1405093062</v>
      </c>
      <c r="AX86" s="18">
        <f t="shared" si="21"/>
        <v>0.398981</v>
      </c>
      <c r="AY86" s="17">
        <v>47.42707248263826</v>
      </c>
      <c r="AZ86" s="17">
        <v>0.5231771368466814</v>
      </c>
      <c r="BA86" s="18">
        <f t="shared" si="22"/>
        <v>0.8594906938</v>
      </c>
      <c r="BB86" s="18">
        <f t="shared" si="23"/>
        <v>0.797962</v>
      </c>
      <c r="BC86" s="17">
        <v>47.82605348263826</v>
      </c>
      <c r="BD86" s="17">
        <v>0.5286060177757782</v>
      </c>
      <c r="BE86" s="18">
        <f t="shared" si="24"/>
        <v>0.8594906938</v>
      </c>
      <c r="BF86" s="18"/>
      <c r="BG86" s="19">
        <v>54.49676</v>
      </c>
      <c r="BH86" s="20">
        <f t="shared" si="25"/>
        <v>-3.2698056</v>
      </c>
      <c r="BI86" s="21">
        <v>43.75828588263826</v>
      </c>
      <c r="BJ86" s="21">
        <v>0.5167045138594318</v>
      </c>
      <c r="BK86" s="20">
        <f t="shared" si="26"/>
        <v>0.4259173264</v>
      </c>
      <c r="BL86" s="20">
        <f t="shared" si="27"/>
        <v>-1.6349028</v>
      </c>
      <c r="BM86" s="21">
        <v>45.39318868263826</v>
      </c>
      <c r="BN86" s="21">
        <v>0.5154683390965409</v>
      </c>
      <c r="BO86" s="20">
        <f t="shared" si="28"/>
        <v>0.4259173264</v>
      </c>
      <c r="BP86" s="20">
        <f t="shared" si="29"/>
        <v>1.6349028</v>
      </c>
      <c r="BQ86" s="21">
        <v>48.66299428263826</v>
      </c>
      <c r="BR86" s="21">
        <v>0.5092325551269654</v>
      </c>
      <c r="BS86" s="20">
        <f t="shared" si="30"/>
        <v>0.5740826736</v>
      </c>
      <c r="BT86" s="20">
        <f t="shared" si="31"/>
        <v>3.2698056</v>
      </c>
      <c r="BU86" s="21">
        <v>50.29789708263826</v>
      </c>
      <c r="BV86" s="21">
        <v>0.5028637943445283</v>
      </c>
      <c r="BW86" s="20">
        <f t="shared" si="32"/>
        <v>0.5740826736</v>
      </c>
    </row>
    <row r="87" ht="14.25" customHeight="1">
      <c r="A87" s="13" t="s">
        <v>83</v>
      </c>
      <c r="B87" s="14" t="s">
        <v>176</v>
      </c>
      <c r="C87" s="15">
        <v>15.381555554514701</v>
      </c>
      <c r="D87" s="16">
        <v>0.8411105536150335</v>
      </c>
      <c r="E87" s="15">
        <v>29.443340000000006</v>
      </c>
      <c r="F87" s="15">
        <f t="shared" si="1"/>
        <v>-2.11992048</v>
      </c>
      <c r="G87" s="17">
        <v>13.2616350745147</v>
      </c>
      <c r="H87" s="17">
        <v>0.8507122668906443</v>
      </c>
      <c r="I87" s="15">
        <f t="shared" si="2"/>
        <v>0.7278823868</v>
      </c>
      <c r="J87" s="15">
        <f t="shared" si="3"/>
        <v>-1.05996024</v>
      </c>
      <c r="K87" s="17">
        <v>14.3215953145147</v>
      </c>
      <c r="L87" s="17">
        <v>0.8470116882369109</v>
      </c>
      <c r="M87" s="15">
        <f t="shared" si="4"/>
        <v>0.7278823868</v>
      </c>
      <c r="N87" s="15">
        <f t="shared" si="5"/>
        <v>1.05996024</v>
      </c>
      <c r="O87" s="17">
        <v>16.4415157945147</v>
      </c>
      <c r="P87" s="17">
        <v>0.8314141320799272</v>
      </c>
      <c r="Q87" s="15">
        <f t="shared" si="6"/>
        <v>0.2721176132</v>
      </c>
      <c r="R87" s="15">
        <f t="shared" si="7"/>
        <v>2.11992048</v>
      </c>
      <c r="S87" s="17">
        <v>17.5014760345147</v>
      </c>
      <c r="T87" s="17">
        <v>0.8217454296564677</v>
      </c>
      <c r="U87" s="15">
        <f t="shared" si="8"/>
        <v>0.2721176132</v>
      </c>
      <c r="V87" s="15"/>
      <c r="W87" s="18">
        <v>16.0755</v>
      </c>
      <c r="X87" s="18">
        <f t="shared" si="9"/>
        <v>-0.64302</v>
      </c>
      <c r="Y87" s="17">
        <v>14.7385355545147</v>
      </c>
      <c r="Z87" s="17">
        <v>0.832970699536918</v>
      </c>
      <c r="AA87" s="18">
        <f t="shared" si="10"/>
        <v>0.1947427406</v>
      </c>
      <c r="AB87" s="18">
        <f t="shared" si="11"/>
        <v>-0.32151</v>
      </c>
      <c r="AC87" s="17">
        <v>15.0600455545147</v>
      </c>
      <c r="AD87" s="17">
        <v>0.8384361142717516</v>
      </c>
      <c r="AE87" s="18">
        <f t="shared" si="12"/>
        <v>0.1947427406</v>
      </c>
      <c r="AF87" s="18">
        <f t="shared" si="13"/>
        <v>0.32151</v>
      </c>
      <c r="AG87" s="17">
        <v>15.7030655545147</v>
      </c>
      <c r="AH87" s="17">
        <v>0.8434229241691942</v>
      </c>
      <c r="AI87" s="18">
        <f t="shared" si="14"/>
        <v>0.8052572594</v>
      </c>
      <c r="AJ87" s="18">
        <f t="shared" si="15"/>
        <v>0.64302</v>
      </c>
      <c r="AK87" s="17">
        <v>16.0245755545147</v>
      </c>
      <c r="AL87" s="17">
        <v>0.8435754340201714</v>
      </c>
      <c r="AM87" s="18">
        <f t="shared" si="16"/>
        <v>0.8052572594</v>
      </c>
      <c r="AN87" s="18"/>
      <c r="AO87" s="18">
        <v>5.1345</v>
      </c>
      <c r="AP87" s="18">
        <f t="shared" si="17"/>
        <v>-1.12959</v>
      </c>
      <c r="AQ87" s="17">
        <v>14.2519655545147</v>
      </c>
      <c r="AR87" s="17">
        <v>0.82926059862056</v>
      </c>
      <c r="AS87" s="18">
        <f t="shared" si="18"/>
        <v>0.2016341592</v>
      </c>
      <c r="AT87" s="18">
        <f t="shared" si="19"/>
        <v>-0.564795</v>
      </c>
      <c r="AU87" s="17">
        <v>14.8167605545147</v>
      </c>
      <c r="AV87" s="17">
        <v>0.8355287491748845</v>
      </c>
      <c r="AW87" s="18">
        <f t="shared" si="20"/>
        <v>0.2016341592</v>
      </c>
      <c r="AX87" s="18">
        <f t="shared" si="21"/>
        <v>0.564795</v>
      </c>
      <c r="AY87" s="17">
        <v>15.9463505545147</v>
      </c>
      <c r="AZ87" s="17">
        <v>0.8457299814285407</v>
      </c>
      <c r="BA87" s="18">
        <f t="shared" si="22"/>
        <v>0.7983658408</v>
      </c>
      <c r="BB87" s="18">
        <f t="shared" si="23"/>
        <v>1.12959</v>
      </c>
      <c r="BC87" s="17">
        <v>16.5111455545147</v>
      </c>
      <c r="BD87" s="17">
        <v>0.8448444585512532</v>
      </c>
      <c r="BE87" s="18">
        <f t="shared" si="24"/>
        <v>0.7983658408</v>
      </c>
      <c r="BF87" s="18"/>
      <c r="BG87" s="19">
        <v>60.30635</v>
      </c>
      <c r="BH87" s="20">
        <f t="shared" si="25"/>
        <v>-3.618381</v>
      </c>
      <c r="BI87" s="21">
        <v>11.7631745545147</v>
      </c>
      <c r="BJ87" s="21">
        <v>0.8403591150398378</v>
      </c>
      <c r="BK87" s="20">
        <f t="shared" si="26"/>
        <v>0.5234175693</v>
      </c>
      <c r="BL87" s="20">
        <f t="shared" si="27"/>
        <v>-1.8091905</v>
      </c>
      <c r="BM87" s="21">
        <v>13.5723650545147</v>
      </c>
      <c r="BN87" s="21">
        <v>0.8407308996058368</v>
      </c>
      <c r="BO87" s="20">
        <f t="shared" si="28"/>
        <v>0.5234175693</v>
      </c>
      <c r="BP87" s="20">
        <f t="shared" si="29"/>
        <v>1.8091905</v>
      </c>
      <c r="BQ87" s="21">
        <v>17.1907460545147</v>
      </c>
      <c r="BR87" s="21">
        <v>0.8354541467527217</v>
      </c>
      <c r="BS87" s="20">
        <f t="shared" si="30"/>
        <v>0.4765824307</v>
      </c>
      <c r="BT87" s="20">
        <f t="shared" si="31"/>
        <v>3.618381</v>
      </c>
      <c r="BU87" s="21">
        <v>18.9999365545147</v>
      </c>
      <c r="BV87" s="21">
        <v>0.8275190255478364</v>
      </c>
      <c r="BW87" s="20">
        <f t="shared" si="32"/>
        <v>0.4765824307</v>
      </c>
    </row>
    <row r="88" ht="14.25" customHeight="1">
      <c r="A88" s="13" t="s">
        <v>124</v>
      </c>
      <c r="B88" s="14" t="s">
        <v>177</v>
      </c>
      <c r="C88" s="15">
        <v>26.074581208914548</v>
      </c>
      <c r="D88" s="16">
        <v>0.7306530046118604</v>
      </c>
      <c r="E88" s="15">
        <v>27.417609999999996</v>
      </c>
      <c r="F88" s="15">
        <f t="shared" si="1"/>
        <v>-1.97406792</v>
      </c>
      <c r="G88" s="17">
        <v>24.10051328891455</v>
      </c>
      <c r="H88" s="17">
        <v>0.7397145897079932</v>
      </c>
      <c r="I88" s="15">
        <f t="shared" si="2"/>
        <v>0.6768375929</v>
      </c>
      <c r="J88" s="15">
        <f t="shared" si="3"/>
        <v>-0.98703396</v>
      </c>
      <c r="K88" s="17">
        <v>25.08754724891455</v>
      </c>
      <c r="L88" s="17">
        <v>0.7361416070105674</v>
      </c>
      <c r="M88" s="15">
        <f t="shared" si="4"/>
        <v>0.6768375929</v>
      </c>
      <c r="N88" s="15">
        <f t="shared" si="5"/>
        <v>0.98703396</v>
      </c>
      <c r="O88" s="17">
        <v>27.06161516891455</v>
      </c>
      <c r="P88" s="17">
        <v>0.7218669318769447</v>
      </c>
      <c r="Q88" s="15">
        <f t="shared" si="6"/>
        <v>0.3231624071</v>
      </c>
      <c r="R88" s="15">
        <f t="shared" si="7"/>
        <v>1.97406792</v>
      </c>
      <c r="S88" s="17">
        <v>28.04864912891455</v>
      </c>
      <c r="T88" s="17">
        <v>0.7131059758441229</v>
      </c>
      <c r="U88" s="15">
        <f t="shared" si="8"/>
        <v>0.3231624071</v>
      </c>
      <c r="V88" s="15"/>
      <c r="W88" s="18">
        <v>45.578</v>
      </c>
      <c r="X88" s="18">
        <f t="shared" si="9"/>
        <v>-1.82312</v>
      </c>
      <c r="Y88" s="17">
        <v>24.25146120891455</v>
      </c>
      <c r="Z88" s="17">
        <v>0.7349061947459676</v>
      </c>
      <c r="AA88" s="18">
        <f t="shared" si="10"/>
        <v>0.6186353252</v>
      </c>
      <c r="AB88" s="18">
        <f t="shared" si="11"/>
        <v>-0.91156</v>
      </c>
      <c r="AC88" s="17">
        <v>25.16302120891455</v>
      </c>
      <c r="AD88" s="17">
        <v>0.7340071525561319</v>
      </c>
      <c r="AE88" s="18">
        <f t="shared" si="12"/>
        <v>0.6186353252</v>
      </c>
      <c r="AF88" s="18">
        <f t="shared" si="13"/>
        <v>0.91156</v>
      </c>
      <c r="AG88" s="17">
        <v>26.98614120891455</v>
      </c>
      <c r="AH88" s="17">
        <v>0.7269939778483384</v>
      </c>
      <c r="AI88" s="18">
        <f t="shared" si="14"/>
        <v>0.3813646748</v>
      </c>
      <c r="AJ88" s="18">
        <f t="shared" si="15"/>
        <v>1.82312</v>
      </c>
      <c r="AK88" s="17">
        <v>27.89770120891455</v>
      </c>
      <c r="AL88" s="17">
        <v>0.7214996052053534</v>
      </c>
      <c r="AM88" s="18">
        <f t="shared" si="16"/>
        <v>0.3813646748</v>
      </c>
      <c r="AN88" s="18"/>
      <c r="AO88" s="18">
        <v>9.1267</v>
      </c>
      <c r="AP88" s="18">
        <f t="shared" si="17"/>
        <v>-2.007874</v>
      </c>
      <c r="AQ88" s="17">
        <v>24.06670720891455</v>
      </c>
      <c r="AR88" s="17">
        <v>0.726484150241433</v>
      </c>
      <c r="AS88" s="18">
        <f t="shared" si="18"/>
        <v>0.3635172945</v>
      </c>
      <c r="AT88" s="18">
        <f t="shared" si="19"/>
        <v>-1.003937</v>
      </c>
      <c r="AU88" s="17">
        <v>25.07064420891455</v>
      </c>
      <c r="AV88" s="17">
        <v>0.7288469143288825</v>
      </c>
      <c r="AW88" s="18">
        <f t="shared" si="20"/>
        <v>0.3635172945</v>
      </c>
      <c r="AX88" s="18">
        <f t="shared" si="21"/>
        <v>1.003937</v>
      </c>
      <c r="AY88" s="17">
        <v>27.07851820891455</v>
      </c>
      <c r="AZ88" s="17">
        <v>0.7316693079952215</v>
      </c>
      <c r="BA88" s="18">
        <f t="shared" si="22"/>
        <v>0.6364827055</v>
      </c>
      <c r="BB88" s="18">
        <f t="shared" si="23"/>
        <v>2.007874</v>
      </c>
      <c r="BC88" s="17">
        <v>28.08245520891455</v>
      </c>
      <c r="BD88" s="17">
        <v>0.7279897984246225</v>
      </c>
      <c r="BE88" s="18">
        <f t="shared" si="24"/>
        <v>0.6364827055</v>
      </c>
      <c r="BF88" s="18"/>
      <c r="BG88" s="19">
        <v>49.79424</v>
      </c>
      <c r="BH88" s="20">
        <f t="shared" si="25"/>
        <v>-2.9876544</v>
      </c>
      <c r="BI88" s="21">
        <v>23.08692680891455</v>
      </c>
      <c r="BJ88" s="21">
        <v>0.7258108491445416</v>
      </c>
      <c r="BK88" s="20">
        <f t="shared" si="26"/>
        <v>0.3469966379</v>
      </c>
      <c r="BL88" s="20">
        <f t="shared" si="27"/>
        <v>-1.4938272</v>
      </c>
      <c r="BM88" s="21">
        <v>24.58075400891455</v>
      </c>
      <c r="BN88" s="21">
        <v>0.7282065721328747</v>
      </c>
      <c r="BO88" s="20">
        <f t="shared" si="28"/>
        <v>0.3469966379</v>
      </c>
      <c r="BP88" s="20">
        <f t="shared" si="29"/>
        <v>1.4938272</v>
      </c>
      <c r="BQ88" s="21">
        <v>27.56840840891455</v>
      </c>
      <c r="BR88" s="21">
        <v>0.7278858057156233</v>
      </c>
      <c r="BS88" s="20">
        <f t="shared" si="30"/>
        <v>0.6530033621</v>
      </c>
      <c r="BT88" s="20">
        <f t="shared" si="31"/>
        <v>2.9876544</v>
      </c>
      <c r="BU88" s="21">
        <v>29.06223560891455</v>
      </c>
      <c r="BV88" s="21">
        <v>0.7231423194999275</v>
      </c>
      <c r="BW88" s="20">
        <f t="shared" si="32"/>
        <v>0.6530033621</v>
      </c>
    </row>
    <row r="89" ht="14.25" customHeight="1">
      <c r="A89" s="13" t="s">
        <v>112</v>
      </c>
      <c r="B89" s="14" t="s">
        <v>178</v>
      </c>
      <c r="C89" s="15">
        <v>1.734761905282333</v>
      </c>
      <c r="D89" s="16">
        <v>0.9820801376191671</v>
      </c>
      <c r="E89" s="15">
        <v>7.110039999999998</v>
      </c>
      <c r="F89" s="15">
        <f t="shared" si="1"/>
        <v>-0.51192288</v>
      </c>
      <c r="G89" s="17">
        <v>1.222839025282333</v>
      </c>
      <c r="H89" s="17">
        <v>0.9739979401040562</v>
      </c>
      <c r="I89" s="15">
        <f t="shared" si="2"/>
        <v>0.1651229396</v>
      </c>
      <c r="J89" s="15">
        <f t="shared" si="3"/>
        <v>-0.25596144</v>
      </c>
      <c r="K89" s="17">
        <v>1.478800465282333</v>
      </c>
      <c r="L89" s="17">
        <v>0.979269543072581</v>
      </c>
      <c r="M89" s="15">
        <f t="shared" si="4"/>
        <v>0.1651229396</v>
      </c>
      <c r="N89" s="15">
        <f t="shared" si="5"/>
        <v>0.25596144</v>
      </c>
      <c r="O89" s="17">
        <v>1.990723345282333</v>
      </c>
      <c r="P89" s="17">
        <v>0.980475247020508</v>
      </c>
      <c r="Q89" s="15">
        <f t="shared" si="6"/>
        <v>0.8348770604</v>
      </c>
      <c r="R89" s="15">
        <f t="shared" si="7"/>
        <v>0.51192288</v>
      </c>
      <c r="S89" s="17">
        <v>2.246684785282333</v>
      </c>
      <c r="T89" s="17">
        <v>0.9788749443145603</v>
      </c>
      <c r="U89" s="15">
        <f t="shared" si="8"/>
        <v>0.8348770604</v>
      </c>
      <c r="V89" s="15"/>
      <c r="W89" s="18">
        <v>63.5792</v>
      </c>
      <c r="X89" s="18">
        <f t="shared" si="9"/>
        <v>-2.543168</v>
      </c>
      <c r="Y89" s="17">
        <v>-0.8084060947176674</v>
      </c>
      <c r="Z89" s="17">
        <v>0.9932371821347953</v>
      </c>
      <c r="AA89" s="18">
        <f t="shared" si="10"/>
        <v>0.8772769724</v>
      </c>
      <c r="AB89" s="18">
        <f t="shared" si="11"/>
        <v>-1.271584</v>
      </c>
      <c r="AC89" s="17">
        <v>0.4631779052823328</v>
      </c>
      <c r="AD89" s="17">
        <v>0.9893159921467225</v>
      </c>
      <c r="AE89" s="18">
        <f t="shared" si="12"/>
        <v>0.8772769724</v>
      </c>
      <c r="AF89" s="18">
        <f t="shared" si="13"/>
        <v>1.271584</v>
      </c>
      <c r="AG89" s="17">
        <v>3.006345905282333</v>
      </c>
      <c r="AH89" s="17">
        <v>0.9744391236320581</v>
      </c>
      <c r="AI89" s="18">
        <f t="shared" si="14"/>
        <v>0.1227230276</v>
      </c>
      <c r="AJ89" s="18">
        <f t="shared" si="15"/>
        <v>2.543168</v>
      </c>
      <c r="AK89" s="17">
        <v>4.277929905282334</v>
      </c>
      <c r="AL89" s="17">
        <v>0.9643508342950455</v>
      </c>
      <c r="AM89" s="18">
        <f t="shared" si="16"/>
        <v>0.1227230276</v>
      </c>
      <c r="AN89" s="18"/>
      <c r="AO89" s="18">
        <v>8.8255</v>
      </c>
      <c r="AP89" s="18">
        <f t="shared" si="17"/>
        <v>-1.94161</v>
      </c>
      <c r="AQ89" s="17">
        <v>-0.2068480947176672</v>
      </c>
      <c r="AR89" s="17">
        <v>0.9806681004143109</v>
      </c>
      <c r="AS89" s="18">
        <f t="shared" si="18"/>
        <v>0.3513036779</v>
      </c>
      <c r="AT89" s="18">
        <f t="shared" si="19"/>
        <v>-0.970805</v>
      </c>
      <c r="AU89" s="17">
        <v>0.763956905282333</v>
      </c>
      <c r="AV89" s="17">
        <v>0.9817347066988338</v>
      </c>
      <c r="AW89" s="18">
        <f t="shared" si="20"/>
        <v>0.3513036779</v>
      </c>
      <c r="AX89" s="18">
        <f t="shared" si="21"/>
        <v>0.970805</v>
      </c>
      <c r="AY89" s="17">
        <v>2.705566905282333</v>
      </c>
      <c r="AZ89" s="17">
        <v>0.9813956259555003</v>
      </c>
      <c r="BA89" s="18">
        <f t="shared" si="22"/>
        <v>0.6486963221</v>
      </c>
      <c r="BB89" s="18">
        <f t="shared" si="23"/>
        <v>1.94161</v>
      </c>
      <c r="BC89" s="17">
        <v>3.676371905282333</v>
      </c>
      <c r="BD89" s="17">
        <v>0.974458405232993</v>
      </c>
      <c r="BE89" s="18">
        <f t="shared" si="24"/>
        <v>0.6486963221</v>
      </c>
      <c r="BF89" s="18"/>
      <c r="BG89" s="19">
        <v>53.53073</v>
      </c>
      <c r="BH89" s="20">
        <f t="shared" si="25"/>
        <v>-3.2118438</v>
      </c>
      <c r="BI89" s="21">
        <v>-1.477081894717666</v>
      </c>
      <c r="BJ89" s="21">
        <v>0.9742942614644066</v>
      </c>
      <c r="BK89" s="20">
        <f t="shared" si="26"/>
        <v>0.4097047951</v>
      </c>
      <c r="BL89" s="20">
        <f t="shared" si="27"/>
        <v>-1.6059219</v>
      </c>
      <c r="BM89" s="21">
        <v>0.1288400052823333</v>
      </c>
      <c r="BN89" s="21">
        <v>0.978146430733685</v>
      </c>
      <c r="BO89" s="20">
        <f t="shared" si="28"/>
        <v>0.4097047951</v>
      </c>
      <c r="BP89" s="20">
        <f t="shared" si="29"/>
        <v>1.6059219</v>
      </c>
      <c r="BQ89" s="21">
        <v>3.340683805282333</v>
      </c>
      <c r="BR89" s="21">
        <v>0.979015207859978</v>
      </c>
      <c r="BS89" s="20">
        <f t="shared" si="30"/>
        <v>0.5902952049</v>
      </c>
      <c r="BT89" s="20">
        <f t="shared" si="31"/>
        <v>3.2118438</v>
      </c>
      <c r="BU89" s="21">
        <v>4.946605705282333</v>
      </c>
      <c r="BV89" s="21">
        <v>0.9732948939765278</v>
      </c>
      <c r="BW89" s="20">
        <f t="shared" si="32"/>
        <v>0.5902952049</v>
      </c>
    </row>
    <row r="90" ht="14.25" customHeight="1">
      <c r="A90" s="13" t="s">
        <v>143</v>
      </c>
      <c r="B90" s="14" t="s">
        <v>179</v>
      </c>
      <c r="C90" s="15">
        <v>3.4246058673469393</v>
      </c>
      <c r="D90" s="16">
        <v>0.9646242716855934</v>
      </c>
      <c r="E90" s="15">
        <v>8.728449999999995</v>
      </c>
      <c r="F90" s="15">
        <f t="shared" si="1"/>
        <v>-0.6284484</v>
      </c>
      <c r="G90" s="17">
        <v>2.79615746734694</v>
      </c>
      <c r="H90" s="17">
        <v>0.9578860612653595</v>
      </c>
      <c r="I90" s="15">
        <f t="shared" si="2"/>
        <v>0.2059039938</v>
      </c>
      <c r="J90" s="15">
        <f t="shared" si="3"/>
        <v>-0.3142242</v>
      </c>
      <c r="K90" s="17">
        <v>3.110381667346939</v>
      </c>
      <c r="L90" s="17">
        <v>0.962467170044862</v>
      </c>
      <c r="M90" s="15">
        <f t="shared" si="4"/>
        <v>0.2059039938</v>
      </c>
      <c r="N90" s="15">
        <f t="shared" si="5"/>
        <v>0.3142242</v>
      </c>
      <c r="O90" s="17">
        <v>3.738830067346939</v>
      </c>
      <c r="P90" s="17">
        <v>0.9624433821285646</v>
      </c>
      <c r="Q90" s="15">
        <f t="shared" si="6"/>
        <v>0.7940960062</v>
      </c>
      <c r="R90" s="15">
        <f t="shared" si="7"/>
        <v>0.6284484</v>
      </c>
      <c r="S90" s="17">
        <v>4.053054267346939</v>
      </c>
      <c r="T90" s="17">
        <v>0.9602687270695827</v>
      </c>
      <c r="U90" s="15">
        <f t="shared" si="8"/>
        <v>0.7940960062</v>
      </c>
      <c r="V90" s="15"/>
      <c r="W90" s="18">
        <v>19.7115</v>
      </c>
      <c r="X90" s="18">
        <f t="shared" si="9"/>
        <v>-0.78846</v>
      </c>
      <c r="Y90" s="17">
        <v>2.636145867346939</v>
      </c>
      <c r="Z90" s="17">
        <v>0.9577288333199035</v>
      </c>
      <c r="AA90" s="18">
        <f t="shared" si="10"/>
        <v>0.2469848705</v>
      </c>
      <c r="AB90" s="18">
        <f t="shared" si="11"/>
        <v>-0.39423</v>
      </c>
      <c r="AC90" s="17">
        <v>3.030375867346939</v>
      </c>
      <c r="AD90" s="17">
        <v>0.9627802637764272</v>
      </c>
      <c r="AE90" s="18">
        <f t="shared" si="12"/>
        <v>0.2469848705</v>
      </c>
      <c r="AF90" s="18">
        <f t="shared" si="13"/>
        <v>0.39423</v>
      </c>
      <c r="AG90" s="17">
        <v>3.818835867346939</v>
      </c>
      <c r="AH90" s="17">
        <v>0.9660551197418984</v>
      </c>
      <c r="AI90" s="18">
        <f t="shared" si="14"/>
        <v>0.7530151295</v>
      </c>
      <c r="AJ90" s="18">
        <f t="shared" si="15"/>
        <v>0.78846</v>
      </c>
      <c r="AK90" s="17">
        <v>4.213065867346939</v>
      </c>
      <c r="AL90" s="17">
        <v>0.9650177463973616</v>
      </c>
      <c r="AM90" s="18">
        <f t="shared" si="16"/>
        <v>0.7530151295</v>
      </c>
      <c r="AN90" s="18"/>
      <c r="AO90" s="18">
        <v>3.1856</v>
      </c>
      <c r="AP90" s="18">
        <f t="shared" si="17"/>
        <v>-0.700832</v>
      </c>
      <c r="AQ90" s="17">
        <v>2.723773867346939</v>
      </c>
      <c r="AR90" s="17">
        <v>0.9499796801370594</v>
      </c>
      <c r="AS90" s="18">
        <f t="shared" si="18"/>
        <v>0.1226065447</v>
      </c>
      <c r="AT90" s="18">
        <f t="shared" si="19"/>
        <v>-0.350416</v>
      </c>
      <c r="AU90" s="17">
        <v>3.074189867346939</v>
      </c>
      <c r="AV90" s="17">
        <v>0.9576989462375753</v>
      </c>
      <c r="AW90" s="18">
        <f t="shared" si="20"/>
        <v>0.1226065447</v>
      </c>
      <c r="AX90" s="18">
        <f t="shared" si="21"/>
        <v>0.350416</v>
      </c>
      <c r="AY90" s="17">
        <v>3.775021867346939</v>
      </c>
      <c r="AZ90" s="17">
        <v>0.9704379439508208</v>
      </c>
      <c r="BA90" s="18">
        <f t="shared" si="22"/>
        <v>0.8773934553</v>
      </c>
      <c r="BB90" s="18">
        <f t="shared" si="23"/>
        <v>0.700832</v>
      </c>
      <c r="BC90" s="17">
        <v>4.125437867346939</v>
      </c>
      <c r="BD90" s="17">
        <v>0.9699234431639807</v>
      </c>
      <c r="BE90" s="18">
        <f t="shared" si="24"/>
        <v>0.8773934553</v>
      </c>
      <c r="BF90" s="18"/>
      <c r="BG90" s="19">
        <v>54.20097</v>
      </c>
      <c r="BH90" s="20">
        <f t="shared" si="25"/>
        <v>-3.2520582</v>
      </c>
      <c r="BI90" s="21">
        <v>0.1725476673469397</v>
      </c>
      <c r="BJ90" s="21">
        <v>0.9576070184499988</v>
      </c>
      <c r="BK90" s="20">
        <f t="shared" si="26"/>
        <v>0.42095319</v>
      </c>
      <c r="BL90" s="20">
        <f t="shared" si="27"/>
        <v>-1.6260291</v>
      </c>
      <c r="BM90" s="21">
        <v>1.798576767346939</v>
      </c>
      <c r="BN90" s="21">
        <v>0.9610789009628453</v>
      </c>
      <c r="BO90" s="20">
        <f t="shared" si="28"/>
        <v>0.42095319</v>
      </c>
      <c r="BP90" s="20">
        <f t="shared" si="29"/>
        <v>1.6260291</v>
      </c>
      <c r="BQ90" s="21">
        <v>5.050634967346939</v>
      </c>
      <c r="BR90" s="21">
        <v>0.9612909262755263</v>
      </c>
      <c r="BS90" s="20">
        <f t="shared" si="30"/>
        <v>0.57904681</v>
      </c>
      <c r="BT90" s="20">
        <f t="shared" si="31"/>
        <v>3.2520582</v>
      </c>
      <c r="BU90" s="21">
        <v>6.676664067346939</v>
      </c>
      <c r="BV90" s="21">
        <v>0.9553489164095041</v>
      </c>
      <c r="BW90" s="20">
        <f t="shared" si="32"/>
        <v>0.57904681</v>
      </c>
    </row>
    <row r="91" ht="14.25" customHeight="1">
      <c r="A91" s="13" t="s">
        <v>100</v>
      </c>
      <c r="B91" s="14" t="s">
        <v>180</v>
      </c>
      <c r="C91" s="15">
        <v>15.724635699910985</v>
      </c>
      <c r="D91" s="16">
        <v>0.8375665808240832</v>
      </c>
      <c r="E91" s="15">
        <v>28.957490000000007</v>
      </c>
      <c r="F91" s="15">
        <f t="shared" si="1"/>
        <v>-2.08493928</v>
      </c>
      <c r="G91" s="17">
        <v>13.63969641991098</v>
      </c>
      <c r="H91" s="17">
        <v>0.8468406548712578</v>
      </c>
      <c r="I91" s="15">
        <f t="shared" si="2"/>
        <v>0.7156398307</v>
      </c>
      <c r="J91" s="15">
        <f t="shared" si="3"/>
        <v>-1.04246964</v>
      </c>
      <c r="K91" s="17">
        <v>14.68216605991099</v>
      </c>
      <c r="L91" s="17">
        <v>0.8432984533949277</v>
      </c>
      <c r="M91" s="15">
        <f t="shared" si="4"/>
        <v>0.7156398307</v>
      </c>
      <c r="N91" s="15">
        <f t="shared" si="5"/>
        <v>1.04246964</v>
      </c>
      <c r="O91" s="17">
        <v>16.76710533991098</v>
      </c>
      <c r="P91" s="17">
        <v>0.8280556490887508</v>
      </c>
      <c r="Q91" s="15">
        <f t="shared" si="6"/>
        <v>0.2843601693</v>
      </c>
      <c r="R91" s="15">
        <f t="shared" si="7"/>
        <v>2.08493928</v>
      </c>
      <c r="S91" s="17">
        <v>17.80957497991098</v>
      </c>
      <c r="T91" s="17">
        <v>0.818571906206304</v>
      </c>
      <c r="U91" s="15">
        <f t="shared" si="8"/>
        <v>0.2843601693</v>
      </c>
      <c r="V91" s="15"/>
      <c r="W91" s="18">
        <v>44.4001</v>
      </c>
      <c r="X91" s="18">
        <f t="shared" si="9"/>
        <v>-1.776004</v>
      </c>
      <c r="Y91" s="17">
        <v>13.94863169991098</v>
      </c>
      <c r="Z91" s="17">
        <v>0.8411134658265241</v>
      </c>
      <c r="AA91" s="18">
        <f t="shared" si="10"/>
        <v>0.6017112315</v>
      </c>
      <c r="AB91" s="18">
        <f t="shared" si="11"/>
        <v>-0.888002</v>
      </c>
      <c r="AC91" s="17">
        <v>14.83663369991099</v>
      </c>
      <c r="AD91" s="17">
        <v>0.8407454010412456</v>
      </c>
      <c r="AE91" s="18">
        <f t="shared" si="12"/>
        <v>0.6017112315</v>
      </c>
      <c r="AF91" s="18">
        <f t="shared" si="13"/>
        <v>0.888002</v>
      </c>
      <c r="AG91" s="17">
        <v>16.61263769991098</v>
      </c>
      <c r="AH91" s="17">
        <v>0.8340371387916059</v>
      </c>
      <c r="AI91" s="18">
        <f t="shared" si="14"/>
        <v>0.3982887685</v>
      </c>
      <c r="AJ91" s="18">
        <f t="shared" si="15"/>
        <v>1.776004</v>
      </c>
      <c r="AK91" s="17">
        <v>17.50063969991098</v>
      </c>
      <c r="AL91" s="17">
        <v>0.8283989961403689</v>
      </c>
      <c r="AM91" s="18">
        <f t="shared" si="16"/>
        <v>0.3982887685</v>
      </c>
      <c r="AN91" s="18"/>
      <c r="AO91" s="18">
        <v>9.6392</v>
      </c>
      <c r="AP91" s="18">
        <f t="shared" si="17"/>
        <v>-2.120624</v>
      </c>
      <c r="AQ91" s="17">
        <v>13.60401169991098</v>
      </c>
      <c r="AR91" s="17">
        <v>0.8360457385900752</v>
      </c>
      <c r="AS91" s="18">
        <f t="shared" si="18"/>
        <v>0.3842990957</v>
      </c>
      <c r="AT91" s="18">
        <f t="shared" si="19"/>
        <v>-1.060312</v>
      </c>
      <c r="AU91" s="17">
        <v>14.66432369991099</v>
      </c>
      <c r="AV91" s="17">
        <v>0.8371147085923487</v>
      </c>
      <c r="AW91" s="18">
        <f t="shared" si="20"/>
        <v>0.3842990957</v>
      </c>
      <c r="AX91" s="18">
        <f t="shared" si="21"/>
        <v>1.060312</v>
      </c>
      <c r="AY91" s="17">
        <v>16.78494769991099</v>
      </c>
      <c r="AZ91" s="17">
        <v>0.8371376786432558</v>
      </c>
      <c r="BA91" s="18">
        <f t="shared" si="22"/>
        <v>0.6157009043</v>
      </c>
      <c r="BB91" s="18">
        <f t="shared" si="23"/>
        <v>2.120624</v>
      </c>
      <c r="BC91" s="17">
        <v>17.84525969991099</v>
      </c>
      <c r="BD91" s="17">
        <v>0.83137170052415</v>
      </c>
      <c r="BE91" s="18">
        <f t="shared" si="24"/>
        <v>0.6157009043</v>
      </c>
      <c r="BF91" s="18"/>
      <c r="BG91" s="19">
        <v>73.80095</v>
      </c>
      <c r="BH91" s="20">
        <f t="shared" si="25"/>
        <v>-4.428057</v>
      </c>
      <c r="BI91" s="21">
        <v>11.29657869991098</v>
      </c>
      <c r="BJ91" s="21">
        <v>0.8450790828400893</v>
      </c>
      <c r="BK91" s="20">
        <f t="shared" si="26"/>
        <v>0.7498925492</v>
      </c>
      <c r="BL91" s="20">
        <f t="shared" si="27"/>
        <v>-2.2140285</v>
      </c>
      <c r="BM91" s="21">
        <v>13.51060719991099</v>
      </c>
      <c r="BN91" s="21">
        <v>0.8413621691843592</v>
      </c>
      <c r="BO91" s="20">
        <f t="shared" si="28"/>
        <v>0.7498925492</v>
      </c>
      <c r="BP91" s="20">
        <f t="shared" si="29"/>
        <v>2.2140285</v>
      </c>
      <c r="BQ91" s="21">
        <v>17.93866419991098</v>
      </c>
      <c r="BR91" s="21">
        <v>0.827701696211901</v>
      </c>
      <c r="BS91" s="20">
        <f t="shared" si="30"/>
        <v>0.2501074508</v>
      </c>
      <c r="BT91" s="20">
        <f t="shared" si="31"/>
        <v>4.428057</v>
      </c>
      <c r="BU91" s="21">
        <v>20.15269269991099</v>
      </c>
      <c r="BV91" s="21">
        <v>0.8155614312960201</v>
      </c>
      <c r="BW91" s="20">
        <f t="shared" si="32"/>
        <v>0.2501074508</v>
      </c>
    </row>
    <row r="92" ht="14.25" customHeight="1">
      <c r="A92" s="13" t="s">
        <v>77</v>
      </c>
      <c r="B92" s="14" t="s">
        <v>181</v>
      </c>
      <c r="C92" s="15">
        <v>47.04552548036759</v>
      </c>
      <c r="D92" s="16">
        <v>0.5140259077196251</v>
      </c>
      <c r="E92" s="15">
        <v>9.692459999999997</v>
      </c>
      <c r="F92" s="15">
        <f t="shared" si="1"/>
        <v>-0.69785712</v>
      </c>
      <c r="G92" s="17">
        <v>46.34766836036759</v>
      </c>
      <c r="H92" s="17">
        <v>0.5118881958683746</v>
      </c>
      <c r="I92" s="15">
        <f t="shared" si="2"/>
        <v>0.2301953316</v>
      </c>
      <c r="J92" s="15">
        <f t="shared" si="3"/>
        <v>-0.34892856</v>
      </c>
      <c r="K92" s="17">
        <v>46.69659692036759</v>
      </c>
      <c r="L92" s="17">
        <v>0.513606980542198</v>
      </c>
      <c r="M92" s="15">
        <f t="shared" si="4"/>
        <v>0.2301953316</v>
      </c>
      <c r="N92" s="15">
        <f t="shared" si="5"/>
        <v>0.34892856</v>
      </c>
      <c r="O92" s="17">
        <v>47.39445404036758</v>
      </c>
      <c r="P92" s="17">
        <v>0.5121320233773785</v>
      </c>
      <c r="Q92" s="15">
        <f t="shared" si="6"/>
        <v>0.7698046684</v>
      </c>
      <c r="R92" s="15">
        <f t="shared" si="7"/>
        <v>0.69785712</v>
      </c>
      <c r="S92" s="17">
        <v>47.74338260036759</v>
      </c>
      <c r="T92" s="17">
        <v>0.5102435530728096</v>
      </c>
      <c r="U92" s="15">
        <f t="shared" si="8"/>
        <v>0.7698046684</v>
      </c>
      <c r="V92" s="15"/>
      <c r="W92" s="18">
        <v>48.9103</v>
      </c>
      <c r="X92" s="18">
        <f t="shared" si="9"/>
        <v>-1.956412</v>
      </c>
      <c r="Y92" s="17">
        <v>45.08911348036759</v>
      </c>
      <c r="Z92" s="17">
        <v>0.5201001376776092</v>
      </c>
      <c r="AA92" s="18">
        <f t="shared" si="10"/>
        <v>0.6665138867</v>
      </c>
      <c r="AB92" s="18">
        <f t="shared" si="11"/>
        <v>-0.978206</v>
      </c>
      <c r="AC92" s="17">
        <v>46.06731948036759</v>
      </c>
      <c r="AD92" s="17">
        <v>0.5179307965836456</v>
      </c>
      <c r="AE92" s="18">
        <f t="shared" si="12"/>
        <v>0.6665138867</v>
      </c>
      <c r="AF92" s="18">
        <f t="shared" si="13"/>
        <v>0.978206</v>
      </c>
      <c r="AG92" s="17">
        <v>48.02373148036759</v>
      </c>
      <c r="AH92" s="17">
        <v>0.5099091559912744</v>
      </c>
      <c r="AI92" s="18">
        <f t="shared" si="14"/>
        <v>0.3334861133</v>
      </c>
      <c r="AJ92" s="18">
        <f t="shared" si="15"/>
        <v>1.956412</v>
      </c>
      <c r="AK92" s="17">
        <v>49.00193748036759</v>
      </c>
      <c r="AL92" s="17">
        <v>0.5045123341756168</v>
      </c>
      <c r="AM92" s="18">
        <f t="shared" si="16"/>
        <v>0.3334861133</v>
      </c>
      <c r="AN92" s="18"/>
      <c r="AO92" s="18">
        <v>4.1488</v>
      </c>
      <c r="AP92" s="18">
        <f t="shared" si="17"/>
        <v>-0.912736</v>
      </c>
      <c r="AQ92" s="17">
        <v>46.13278948036758</v>
      </c>
      <c r="AR92" s="17">
        <v>0.4954160645639159</v>
      </c>
      <c r="AS92" s="18">
        <f t="shared" si="18"/>
        <v>0.1616641661</v>
      </c>
      <c r="AT92" s="18">
        <f t="shared" si="19"/>
        <v>-0.456368</v>
      </c>
      <c r="AU92" s="17">
        <v>46.58915748036759</v>
      </c>
      <c r="AV92" s="17">
        <v>0.5049674013239129</v>
      </c>
      <c r="AW92" s="18">
        <f t="shared" si="20"/>
        <v>0.1616641661</v>
      </c>
      <c r="AX92" s="18">
        <f t="shared" si="21"/>
        <v>0.456368</v>
      </c>
      <c r="AY92" s="17">
        <v>47.50189348036758</v>
      </c>
      <c r="AZ92" s="17">
        <v>0.5224105176532858</v>
      </c>
      <c r="BA92" s="18">
        <f t="shared" si="22"/>
        <v>0.8383358339</v>
      </c>
      <c r="BB92" s="18">
        <f t="shared" si="23"/>
        <v>0.912736</v>
      </c>
      <c r="BC92" s="17">
        <v>47.95826148036759</v>
      </c>
      <c r="BD92" s="17">
        <v>0.5272708948638433</v>
      </c>
      <c r="BE92" s="18">
        <f t="shared" si="24"/>
        <v>0.8383358339</v>
      </c>
      <c r="BF92" s="18"/>
      <c r="BG92" s="19">
        <v>52.88519</v>
      </c>
      <c r="BH92" s="20">
        <f t="shared" si="25"/>
        <v>-3.1731114</v>
      </c>
      <c r="BI92" s="21">
        <v>43.87241408036759</v>
      </c>
      <c r="BJ92" s="21">
        <v>0.5155500213514762</v>
      </c>
      <c r="BK92" s="20">
        <f t="shared" si="26"/>
        <v>0.3988709313</v>
      </c>
      <c r="BL92" s="20">
        <f t="shared" si="27"/>
        <v>-1.5865557</v>
      </c>
      <c r="BM92" s="21">
        <v>45.45896978036759</v>
      </c>
      <c r="BN92" s="21">
        <v>0.514795945178313</v>
      </c>
      <c r="BO92" s="20">
        <f t="shared" si="28"/>
        <v>0.3988709313</v>
      </c>
      <c r="BP92" s="20">
        <f t="shared" si="29"/>
        <v>1.5865557</v>
      </c>
      <c r="BQ92" s="21">
        <v>48.63208118036759</v>
      </c>
      <c r="BR92" s="21">
        <v>0.509552980962188</v>
      </c>
      <c r="BS92" s="20">
        <f t="shared" si="30"/>
        <v>0.6011290687</v>
      </c>
      <c r="BT92" s="20">
        <f t="shared" si="31"/>
        <v>3.1731114</v>
      </c>
      <c r="BU92" s="21">
        <v>50.21863688036758</v>
      </c>
      <c r="BV92" s="21">
        <v>0.5036859641875213</v>
      </c>
      <c r="BW92" s="20">
        <f t="shared" si="32"/>
        <v>0.6011290687</v>
      </c>
    </row>
    <row r="93" ht="14.25" customHeight="1">
      <c r="A93" s="13" t="s">
        <v>88</v>
      </c>
      <c r="B93" s="14" t="s">
        <v>182</v>
      </c>
      <c r="C93" s="15">
        <v>5.967495915032679</v>
      </c>
      <c r="D93" s="16">
        <v>0.9383565518530542</v>
      </c>
      <c r="E93" s="15">
        <v>25.34209</v>
      </c>
      <c r="F93" s="15">
        <f t="shared" si="1"/>
        <v>-1.82463048</v>
      </c>
      <c r="G93" s="17">
        <v>4.14286543503268</v>
      </c>
      <c r="H93" s="17">
        <v>0.9440948318318658</v>
      </c>
      <c r="I93" s="15">
        <f t="shared" si="2"/>
        <v>0.6245381796</v>
      </c>
      <c r="J93" s="15">
        <f t="shared" si="3"/>
        <v>-0.91231524</v>
      </c>
      <c r="K93" s="17">
        <v>5.05518067503268</v>
      </c>
      <c r="L93" s="17">
        <v>0.9424392129013724</v>
      </c>
      <c r="M93" s="15">
        <f t="shared" si="4"/>
        <v>0.6245381796</v>
      </c>
      <c r="N93" s="15">
        <f t="shared" si="5"/>
        <v>0.91231524</v>
      </c>
      <c r="O93" s="17">
        <v>6.879811155032679</v>
      </c>
      <c r="P93" s="17">
        <v>0.9300439033745406</v>
      </c>
      <c r="Q93" s="15">
        <f t="shared" si="6"/>
        <v>0.3754618204</v>
      </c>
      <c r="R93" s="15">
        <f t="shared" si="7"/>
        <v>1.82463048</v>
      </c>
      <c r="S93" s="17">
        <v>7.792126395032679</v>
      </c>
      <c r="T93" s="17">
        <v>0.9217550182225719</v>
      </c>
      <c r="U93" s="15">
        <f t="shared" si="8"/>
        <v>0.3754618204</v>
      </c>
      <c r="V93" s="15"/>
      <c r="W93" s="18">
        <v>26.3715</v>
      </c>
      <c r="X93" s="18">
        <f t="shared" si="9"/>
        <v>-1.05486</v>
      </c>
      <c r="Y93" s="17">
        <v>4.912635915032679</v>
      </c>
      <c r="Z93" s="17">
        <v>0.9342615134544764</v>
      </c>
      <c r="AA93" s="18">
        <f t="shared" si="10"/>
        <v>0.3426759005</v>
      </c>
      <c r="AB93" s="18">
        <f t="shared" si="11"/>
        <v>-0.52743</v>
      </c>
      <c r="AC93" s="17">
        <v>5.44006591503268</v>
      </c>
      <c r="AD93" s="17">
        <v>0.937872609007736</v>
      </c>
      <c r="AE93" s="18">
        <f t="shared" si="12"/>
        <v>0.3426759005</v>
      </c>
      <c r="AF93" s="18">
        <f t="shared" si="13"/>
        <v>0.52743</v>
      </c>
      <c r="AG93" s="17">
        <v>6.494925915032679</v>
      </c>
      <c r="AH93" s="17">
        <v>0.938440810128519</v>
      </c>
      <c r="AI93" s="18">
        <f t="shared" si="14"/>
        <v>0.6573240995</v>
      </c>
      <c r="AJ93" s="18">
        <f t="shared" si="15"/>
        <v>1.05486</v>
      </c>
      <c r="AK93" s="17">
        <v>7.02235591503268</v>
      </c>
      <c r="AL93" s="17">
        <v>0.9361334895525459</v>
      </c>
      <c r="AM93" s="18">
        <f t="shared" si="16"/>
        <v>0.6573240995</v>
      </c>
      <c r="AN93" s="18"/>
      <c r="AO93" s="18">
        <v>7.471</v>
      </c>
      <c r="AP93" s="18">
        <f t="shared" si="17"/>
        <v>-1.64362</v>
      </c>
      <c r="AQ93" s="17">
        <v>4.323875915032679</v>
      </c>
      <c r="AR93" s="17">
        <v>0.9332239863759724</v>
      </c>
      <c r="AS93" s="18">
        <f t="shared" si="18"/>
        <v>0.2963788979</v>
      </c>
      <c r="AT93" s="18">
        <f t="shared" si="19"/>
        <v>-0.82181</v>
      </c>
      <c r="AU93" s="17">
        <v>5.145685915032679</v>
      </c>
      <c r="AV93" s="17">
        <v>0.9361470146288594</v>
      </c>
      <c r="AW93" s="18">
        <f t="shared" si="20"/>
        <v>0.2963788979</v>
      </c>
      <c r="AX93" s="18">
        <f t="shared" si="21"/>
        <v>0.82181</v>
      </c>
      <c r="AY93" s="17">
        <v>6.78930591503268</v>
      </c>
      <c r="AZ93" s="17">
        <v>0.9395534586401401</v>
      </c>
      <c r="BA93" s="18">
        <f t="shared" si="22"/>
        <v>0.7036211021</v>
      </c>
      <c r="BB93" s="18">
        <f t="shared" si="23"/>
        <v>1.64362</v>
      </c>
      <c r="BC93" s="17">
        <v>7.61111591503268</v>
      </c>
      <c r="BD93" s="17">
        <v>0.9347227843156285</v>
      </c>
      <c r="BE93" s="18">
        <f t="shared" si="24"/>
        <v>0.7036211021</v>
      </c>
      <c r="BF93" s="18"/>
      <c r="BG93" s="19">
        <v>48.78698</v>
      </c>
      <c r="BH93" s="20">
        <f t="shared" si="25"/>
        <v>-2.9272188</v>
      </c>
      <c r="BI93" s="21">
        <v>3.04027711503268</v>
      </c>
      <c r="BJ93" s="21">
        <v>0.9285977794707866</v>
      </c>
      <c r="BK93" s="20">
        <f t="shared" si="26"/>
        <v>0.3300921585</v>
      </c>
      <c r="BL93" s="20">
        <f t="shared" si="27"/>
        <v>-1.4636094</v>
      </c>
      <c r="BM93" s="21">
        <v>4.503886515032679</v>
      </c>
      <c r="BN93" s="21">
        <v>0.933426066272378</v>
      </c>
      <c r="BO93" s="20">
        <f t="shared" si="28"/>
        <v>0.3300921585</v>
      </c>
      <c r="BP93" s="20">
        <f t="shared" si="29"/>
        <v>1.4636094</v>
      </c>
      <c r="BQ93" s="21">
        <v>7.43110531503268</v>
      </c>
      <c r="BR93" s="21">
        <v>0.9366164632371333</v>
      </c>
      <c r="BS93" s="20">
        <f t="shared" si="30"/>
        <v>0.6699078415</v>
      </c>
      <c r="BT93" s="20">
        <f t="shared" si="31"/>
        <v>2.9272188</v>
      </c>
      <c r="BU93" s="21">
        <v>8.894714715032679</v>
      </c>
      <c r="BV93" s="21">
        <v>0.9323409716842241</v>
      </c>
      <c r="BW93" s="20">
        <f t="shared" si="32"/>
        <v>0.6699078415</v>
      </c>
    </row>
    <row r="94" ht="14.25" customHeight="1">
      <c r="A94" s="13" t="s">
        <v>90</v>
      </c>
      <c r="B94" s="14" t="s">
        <v>183</v>
      </c>
      <c r="C94" s="15">
        <v>46.903625000000005</v>
      </c>
      <c r="D94" s="16">
        <v>0.5154917210235824</v>
      </c>
      <c r="E94" s="15">
        <v>14.237799999999993</v>
      </c>
      <c r="F94" s="15">
        <f t="shared" si="1"/>
        <v>-1.0251216</v>
      </c>
      <c r="G94" s="17">
        <v>45.87850340000001</v>
      </c>
      <c r="H94" s="17">
        <v>0.5166927724847173</v>
      </c>
      <c r="I94" s="15">
        <f t="shared" si="2"/>
        <v>0.3447298171</v>
      </c>
      <c r="J94" s="15">
        <f t="shared" si="3"/>
        <v>-0.5125608</v>
      </c>
      <c r="K94" s="17">
        <v>46.3910642</v>
      </c>
      <c r="L94" s="17">
        <v>0.5167534220023556</v>
      </c>
      <c r="M94" s="15">
        <f t="shared" si="4"/>
        <v>0.3447298171</v>
      </c>
      <c r="N94" s="15">
        <f t="shared" si="5"/>
        <v>0.5125608</v>
      </c>
      <c r="O94" s="17">
        <v>47.41618580000001</v>
      </c>
      <c r="P94" s="17">
        <v>0.5119078584859507</v>
      </c>
      <c r="Q94" s="15">
        <f t="shared" si="6"/>
        <v>0.6552701829</v>
      </c>
      <c r="R94" s="15">
        <f t="shared" si="7"/>
        <v>1.0251216</v>
      </c>
      <c r="S94" s="17">
        <v>47.9287466</v>
      </c>
      <c r="T94" s="17">
        <v>0.508334241118194</v>
      </c>
      <c r="U94" s="15">
        <f t="shared" si="8"/>
        <v>0.6552701829</v>
      </c>
      <c r="V94" s="15"/>
      <c r="W94" s="18">
        <v>36.754</v>
      </c>
      <c r="X94" s="18">
        <f t="shared" si="9"/>
        <v>-1.47016</v>
      </c>
      <c r="Y94" s="17">
        <v>45.43346500000001</v>
      </c>
      <c r="Z94" s="17">
        <v>0.5165503715516493</v>
      </c>
      <c r="AA94" s="18">
        <f t="shared" si="10"/>
        <v>0.4918518944</v>
      </c>
      <c r="AB94" s="18">
        <f t="shared" si="11"/>
        <v>-0.73508</v>
      </c>
      <c r="AC94" s="17">
        <v>46.168545</v>
      </c>
      <c r="AD94" s="17">
        <v>0.5168844834699706</v>
      </c>
      <c r="AE94" s="18">
        <f t="shared" si="12"/>
        <v>0.4918518944</v>
      </c>
      <c r="AF94" s="18">
        <f t="shared" si="13"/>
        <v>0.73508</v>
      </c>
      <c r="AG94" s="17">
        <v>47.63870500000001</v>
      </c>
      <c r="AH94" s="17">
        <v>0.5138822063179683</v>
      </c>
      <c r="AI94" s="18">
        <f t="shared" si="14"/>
        <v>0.5081481056</v>
      </c>
      <c r="AJ94" s="18">
        <f t="shared" si="15"/>
        <v>1.47016</v>
      </c>
      <c r="AK94" s="17">
        <v>48.37378500000001</v>
      </c>
      <c r="AL94" s="17">
        <v>0.5109708049182843</v>
      </c>
      <c r="AM94" s="18">
        <f t="shared" si="16"/>
        <v>0.5081481056</v>
      </c>
      <c r="AN94" s="18"/>
      <c r="AO94" s="18">
        <v>9.0167</v>
      </c>
      <c r="AP94" s="18">
        <f t="shared" si="17"/>
        <v>-1.983674</v>
      </c>
      <c r="AQ94" s="17">
        <v>44.919951</v>
      </c>
      <c r="AR94" s="17">
        <v>0.5081164733835243</v>
      </c>
      <c r="AS94" s="18">
        <f t="shared" si="18"/>
        <v>0.3590568103</v>
      </c>
      <c r="AT94" s="18">
        <f t="shared" si="19"/>
        <v>-0.991837</v>
      </c>
      <c r="AU94" s="17">
        <v>45.91178800000001</v>
      </c>
      <c r="AV94" s="17">
        <v>0.5120147817575</v>
      </c>
      <c r="AW94" s="18">
        <f t="shared" si="20"/>
        <v>0.3590568103</v>
      </c>
      <c r="AX94" s="18">
        <f t="shared" si="21"/>
        <v>0.991837</v>
      </c>
      <c r="AY94" s="17">
        <v>47.895462</v>
      </c>
      <c r="AZ94" s="17">
        <v>0.5183779975022185</v>
      </c>
      <c r="BA94" s="18">
        <f t="shared" si="22"/>
        <v>0.6409431897</v>
      </c>
      <c r="BB94" s="18">
        <f t="shared" si="23"/>
        <v>1.983674</v>
      </c>
      <c r="BC94" s="17">
        <v>48.88729900000001</v>
      </c>
      <c r="BD94" s="17">
        <v>0.5178888657898694</v>
      </c>
      <c r="BE94" s="18">
        <f t="shared" si="24"/>
        <v>0.6409431897</v>
      </c>
      <c r="BF94" s="18"/>
      <c r="BG94" s="19">
        <v>66.88802</v>
      </c>
      <c r="BH94" s="20">
        <f t="shared" si="25"/>
        <v>-4.0132812</v>
      </c>
      <c r="BI94" s="21">
        <v>42.8903438</v>
      </c>
      <c r="BJ94" s="21">
        <v>0.5254844004403251</v>
      </c>
      <c r="BK94" s="20">
        <f t="shared" si="26"/>
        <v>0.633875351</v>
      </c>
      <c r="BL94" s="20">
        <f t="shared" si="27"/>
        <v>-2.0066406</v>
      </c>
      <c r="BM94" s="21">
        <v>44.89698440000001</v>
      </c>
      <c r="BN94" s="21">
        <v>0.5205403849176287</v>
      </c>
      <c r="BO94" s="20">
        <f t="shared" si="28"/>
        <v>0.633875351</v>
      </c>
      <c r="BP94" s="20">
        <f t="shared" si="29"/>
        <v>2.0066406</v>
      </c>
      <c r="BQ94" s="21">
        <v>48.9102656</v>
      </c>
      <c r="BR94" s="21">
        <v>0.5066694956935099</v>
      </c>
      <c r="BS94" s="20">
        <f t="shared" si="30"/>
        <v>0.366124649</v>
      </c>
      <c r="BT94" s="20">
        <f t="shared" si="31"/>
        <v>4.0132812</v>
      </c>
      <c r="BU94" s="21">
        <v>50.91690620000001</v>
      </c>
      <c r="BV94" s="21">
        <v>0.496442783367361</v>
      </c>
      <c r="BW94" s="20">
        <f t="shared" si="32"/>
        <v>0.366124649</v>
      </c>
    </row>
    <row r="95" ht="14.25" customHeight="1">
      <c r="A95" s="13" t="s">
        <v>90</v>
      </c>
      <c r="B95" s="14" t="s">
        <v>184</v>
      </c>
      <c r="C95" s="15">
        <v>21.745108877714603</v>
      </c>
      <c r="D95" s="16">
        <v>0.7753758845185992</v>
      </c>
      <c r="E95" s="15">
        <v>21.203819999999993</v>
      </c>
      <c r="F95" s="15">
        <f t="shared" si="1"/>
        <v>-1.52667504</v>
      </c>
      <c r="G95" s="17">
        <v>20.2184338377146</v>
      </c>
      <c r="H95" s="17">
        <v>0.779469792524944</v>
      </c>
      <c r="I95" s="15">
        <f t="shared" si="2"/>
        <v>0.5202611342</v>
      </c>
      <c r="J95" s="15">
        <f t="shared" si="3"/>
        <v>-0.76333752</v>
      </c>
      <c r="K95" s="17">
        <v>20.9817713577146</v>
      </c>
      <c r="L95" s="17">
        <v>0.7784237674110797</v>
      </c>
      <c r="M95" s="15">
        <f t="shared" si="4"/>
        <v>0.5202611342</v>
      </c>
      <c r="N95" s="15">
        <f t="shared" si="5"/>
        <v>0.76333752</v>
      </c>
      <c r="O95" s="17">
        <v>22.5084463977146</v>
      </c>
      <c r="P95" s="17">
        <v>0.7688332429586425</v>
      </c>
      <c r="Q95" s="15">
        <f t="shared" si="6"/>
        <v>0.4797388658</v>
      </c>
      <c r="R95" s="15">
        <f t="shared" si="7"/>
        <v>1.52667504</v>
      </c>
      <c r="S95" s="17">
        <v>23.2717839177146</v>
      </c>
      <c r="T95" s="17">
        <v>0.7623093048153237</v>
      </c>
      <c r="U95" s="15">
        <f t="shared" si="8"/>
        <v>0.4797388658</v>
      </c>
      <c r="V95" s="15"/>
      <c r="W95" s="18">
        <v>42.6433</v>
      </c>
      <c r="X95" s="18">
        <f t="shared" si="9"/>
        <v>-1.705732</v>
      </c>
      <c r="Y95" s="17">
        <v>20.0393768777146</v>
      </c>
      <c r="Z95" s="17">
        <v>0.7783266921915459</v>
      </c>
      <c r="AA95" s="18">
        <f t="shared" si="10"/>
        <v>0.5764694895</v>
      </c>
      <c r="AB95" s="18">
        <f t="shared" si="11"/>
        <v>-0.852866</v>
      </c>
      <c r="AC95" s="17">
        <v>20.8922428777146</v>
      </c>
      <c r="AD95" s="17">
        <v>0.7781518641837945</v>
      </c>
      <c r="AE95" s="18">
        <f t="shared" si="12"/>
        <v>0.5764694895</v>
      </c>
      <c r="AF95" s="18">
        <f t="shared" si="13"/>
        <v>0.852866</v>
      </c>
      <c r="AG95" s="17">
        <v>22.5979748777146</v>
      </c>
      <c r="AH95" s="17">
        <v>0.7722750339957405</v>
      </c>
      <c r="AI95" s="18">
        <f t="shared" si="14"/>
        <v>0.4235305105</v>
      </c>
      <c r="AJ95" s="18">
        <f t="shared" si="15"/>
        <v>1.705732</v>
      </c>
      <c r="AK95" s="17">
        <v>23.4508408777146</v>
      </c>
      <c r="AL95" s="17">
        <v>0.7672208564037521</v>
      </c>
      <c r="AM95" s="18">
        <f t="shared" si="16"/>
        <v>0.4235305105</v>
      </c>
      <c r="AN95" s="18"/>
      <c r="AO95" s="18">
        <v>8.6165</v>
      </c>
      <c r="AP95" s="18">
        <f t="shared" si="17"/>
        <v>-1.89563</v>
      </c>
      <c r="AQ95" s="17">
        <v>19.8494788777146</v>
      </c>
      <c r="AR95" s="17">
        <v>0.7706454501662517</v>
      </c>
      <c r="AS95" s="18">
        <f t="shared" si="18"/>
        <v>0.342828758</v>
      </c>
      <c r="AT95" s="18">
        <f t="shared" si="19"/>
        <v>-0.947815</v>
      </c>
      <c r="AU95" s="17">
        <v>20.7972938777146</v>
      </c>
      <c r="AV95" s="17">
        <v>0.7733070300896617</v>
      </c>
      <c r="AW95" s="18">
        <f t="shared" si="20"/>
        <v>0.342828758</v>
      </c>
      <c r="AX95" s="18">
        <f t="shared" si="21"/>
        <v>0.947815</v>
      </c>
      <c r="AY95" s="17">
        <v>22.6929238777146</v>
      </c>
      <c r="AZ95" s="17">
        <v>0.7766042980485114</v>
      </c>
      <c r="BA95" s="18">
        <f t="shared" si="22"/>
        <v>0.657171242</v>
      </c>
      <c r="BB95" s="18">
        <f t="shared" si="23"/>
        <v>1.89563</v>
      </c>
      <c r="BC95" s="17">
        <v>23.6407388777146</v>
      </c>
      <c r="BD95" s="17">
        <v>0.7728451577368606</v>
      </c>
      <c r="BE95" s="18">
        <f t="shared" si="24"/>
        <v>0.657171242</v>
      </c>
      <c r="BF95" s="18"/>
      <c r="BG95" s="19">
        <v>69.3866</v>
      </c>
      <c r="BH95" s="20">
        <f t="shared" si="25"/>
        <v>-4.163196</v>
      </c>
      <c r="BI95" s="21">
        <v>17.5819128777146</v>
      </c>
      <c r="BJ95" s="21">
        <v>0.7814982030694199</v>
      </c>
      <c r="BK95" s="20">
        <f t="shared" si="26"/>
        <v>0.6758081134</v>
      </c>
      <c r="BL95" s="20">
        <f t="shared" si="27"/>
        <v>-2.081598</v>
      </c>
      <c r="BM95" s="21">
        <v>19.6635108777146</v>
      </c>
      <c r="BN95" s="21">
        <v>0.7784691017955979</v>
      </c>
      <c r="BO95" s="20">
        <f t="shared" si="28"/>
        <v>0.6758081134</v>
      </c>
      <c r="BP95" s="20">
        <f t="shared" si="29"/>
        <v>2.081598</v>
      </c>
      <c r="BQ95" s="21">
        <v>23.8267068777146</v>
      </c>
      <c r="BR95" s="21">
        <v>0.7666699376927545</v>
      </c>
      <c r="BS95" s="20">
        <f t="shared" si="30"/>
        <v>0.3241918866</v>
      </c>
      <c r="BT95" s="20">
        <f t="shared" si="31"/>
        <v>4.163196</v>
      </c>
      <c r="BU95" s="21">
        <v>25.9083048777146</v>
      </c>
      <c r="BV95" s="21">
        <v>0.7558581927855638</v>
      </c>
      <c r="BW95" s="20">
        <f t="shared" si="32"/>
        <v>0.3241918866</v>
      </c>
    </row>
    <row r="96" ht="14.25" customHeight="1">
      <c r="A96" s="13" t="s">
        <v>94</v>
      </c>
      <c r="B96" s="14" t="s">
        <v>185</v>
      </c>
      <c r="C96" s="15">
        <v>1.8390144230488996</v>
      </c>
      <c r="D96" s="16">
        <v>0.9810032228186152</v>
      </c>
      <c r="E96" s="15">
        <v>14.116569999999996</v>
      </c>
      <c r="F96" s="15">
        <f t="shared" si="1"/>
        <v>-1.01639304</v>
      </c>
      <c r="G96" s="17">
        <v>0.8226213830489</v>
      </c>
      <c r="H96" s="17">
        <v>0.9780964480655544</v>
      </c>
      <c r="I96" s="15">
        <f t="shared" si="2"/>
        <v>0.3416750367</v>
      </c>
      <c r="J96" s="15">
        <f t="shared" si="3"/>
        <v>-0.50819652</v>
      </c>
      <c r="K96" s="17">
        <v>1.3308179030489</v>
      </c>
      <c r="L96" s="17">
        <v>0.980793499225727</v>
      </c>
      <c r="M96" s="15">
        <f t="shared" si="4"/>
        <v>0.3416750367</v>
      </c>
      <c r="N96" s="15">
        <f t="shared" si="5"/>
        <v>0.50819652</v>
      </c>
      <c r="O96" s="17">
        <v>2.347210943048899</v>
      </c>
      <c r="P96" s="17">
        <v>0.9767980480729586</v>
      </c>
      <c r="Q96" s="15">
        <f t="shared" si="6"/>
        <v>0.6583249633</v>
      </c>
      <c r="R96" s="15">
        <f t="shared" si="7"/>
        <v>1.01639304</v>
      </c>
      <c r="S96" s="17">
        <v>2.855407463048899</v>
      </c>
      <c r="T96" s="17">
        <v>0.9726048946392722</v>
      </c>
      <c r="U96" s="15">
        <f t="shared" si="8"/>
        <v>0.6583249633</v>
      </c>
      <c r="V96" s="15"/>
      <c r="W96" s="18">
        <v>35.1101</v>
      </c>
      <c r="X96" s="18">
        <f t="shared" si="9"/>
        <v>-1.404404</v>
      </c>
      <c r="Y96" s="17">
        <v>0.4346104230488992</v>
      </c>
      <c r="Z96" s="17">
        <v>0.9804234796325193</v>
      </c>
      <c r="AA96" s="18">
        <f t="shared" si="10"/>
        <v>0.4682323022</v>
      </c>
      <c r="AB96" s="18">
        <f t="shared" si="11"/>
        <v>-0.702202</v>
      </c>
      <c r="AC96" s="17">
        <v>1.136812423048899</v>
      </c>
      <c r="AD96" s="17">
        <v>0.982352998700774</v>
      </c>
      <c r="AE96" s="18">
        <f t="shared" si="12"/>
        <v>0.4682323022</v>
      </c>
      <c r="AF96" s="18">
        <f t="shared" si="13"/>
        <v>0.702202</v>
      </c>
      <c r="AG96" s="17">
        <v>2.5412164230489</v>
      </c>
      <c r="AH96" s="17">
        <v>0.979238748945045</v>
      </c>
      <c r="AI96" s="18">
        <f t="shared" si="14"/>
        <v>0.5317676978</v>
      </c>
      <c r="AJ96" s="18">
        <f t="shared" si="15"/>
        <v>1.404404</v>
      </c>
      <c r="AK96" s="17">
        <v>3.2434184230489</v>
      </c>
      <c r="AL96" s="17">
        <v>0.9749873634018772</v>
      </c>
      <c r="AM96" s="18">
        <f t="shared" si="16"/>
        <v>0.5317676978</v>
      </c>
      <c r="AN96" s="18"/>
      <c r="AO96" s="18">
        <v>11.5267</v>
      </c>
      <c r="AP96" s="18">
        <f t="shared" si="17"/>
        <v>-2.535874</v>
      </c>
      <c r="AQ96" s="17">
        <v>-0.6968595769511006</v>
      </c>
      <c r="AR96" s="17">
        <v>0.9857993246056646</v>
      </c>
      <c r="AS96" s="18">
        <f t="shared" si="18"/>
        <v>0.460836949</v>
      </c>
      <c r="AT96" s="18">
        <f t="shared" si="19"/>
        <v>-1.267937</v>
      </c>
      <c r="AU96" s="17">
        <v>0.5710774230488995</v>
      </c>
      <c r="AV96" s="17">
        <v>0.9837414329073937</v>
      </c>
      <c r="AW96" s="18">
        <f t="shared" si="20"/>
        <v>0.460836949</v>
      </c>
      <c r="AX96" s="18">
        <f t="shared" si="21"/>
        <v>1.267937</v>
      </c>
      <c r="AY96" s="17">
        <v>3.106951423048899</v>
      </c>
      <c r="AZ96" s="17">
        <v>0.977283022747978</v>
      </c>
      <c r="BA96" s="18">
        <f t="shared" si="22"/>
        <v>0.539163051</v>
      </c>
      <c r="BB96" s="18">
        <f t="shared" si="23"/>
        <v>2.535874</v>
      </c>
      <c r="BC96" s="17">
        <v>4.374888423048899</v>
      </c>
      <c r="BD96" s="17">
        <v>0.9674043281480009</v>
      </c>
      <c r="BE96" s="18">
        <f t="shared" si="24"/>
        <v>0.539163051</v>
      </c>
      <c r="BF96" s="18"/>
      <c r="BG96" s="19">
        <v>59.94083</v>
      </c>
      <c r="BH96" s="20">
        <f t="shared" si="25"/>
        <v>-3.5964498</v>
      </c>
      <c r="BI96" s="21">
        <v>-1.7574353769511</v>
      </c>
      <c r="BJ96" s="21">
        <v>0.9771302476734008</v>
      </c>
      <c r="BK96" s="20">
        <f t="shared" si="26"/>
        <v>0.5172831797</v>
      </c>
      <c r="BL96" s="20">
        <f t="shared" si="27"/>
        <v>-1.7982249</v>
      </c>
      <c r="BM96" s="21">
        <v>0.04078952304889971</v>
      </c>
      <c r="BN96" s="21">
        <v>0.9790464553728968</v>
      </c>
      <c r="BO96" s="20">
        <f t="shared" si="28"/>
        <v>0.5172831797</v>
      </c>
      <c r="BP96" s="20">
        <f t="shared" si="29"/>
        <v>1.7982249</v>
      </c>
      <c r="BQ96" s="21">
        <v>3.6372393230489</v>
      </c>
      <c r="BR96" s="21">
        <v>0.9759412993069576</v>
      </c>
      <c r="BS96" s="20">
        <f t="shared" si="30"/>
        <v>0.4827168203</v>
      </c>
      <c r="BT96" s="20">
        <f t="shared" si="31"/>
        <v>3.5964498</v>
      </c>
      <c r="BU96" s="21">
        <v>5.4354642230489</v>
      </c>
      <c r="BV96" s="21">
        <v>0.9682239413510813</v>
      </c>
      <c r="BW96" s="20">
        <f t="shared" si="32"/>
        <v>0.4827168203</v>
      </c>
    </row>
    <row r="97" ht="14.25" customHeight="1">
      <c r="A97" s="13" t="s">
        <v>160</v>
      </c>
      <c r="B97" s="14" t="s">
        <v>186</v>
      </c>
      <c r="C97" s="15">
        <v>8.416500341763498</v>
      </c>
      <c r="D97" s="16">
        <v>0.9130586581401275</v>
      </c>
      <c r="E97" s="15">
        <v>20.380539999999996</v>
      </c>
      <c r="F97" s="15">
        <f t="shared" si="1"/>
        <v>-1.46739888</v>
      </c>
      <c r="G97" s="17">
        <v>6.949101461763499</v>
      </c>
      <c r="H97" s="17">
        <v>0.9153570164941518</v>
      </c>
      <c r="I97" s="15">
        <f t="shared" si="2"/>
        <v>0.4995159422</v>
      </c>
      <c r="J97" s="15">
        <f t="shared" si="3"/>
        <v>-0.73369944</v>
      </c>
      <c r="K97" s="17">
        <v>7.682800901763499</v>
      </c>
      <c r="L97" s="17">
        <v>0.9153794164481878</v>
      </c>
      <c r="M97" s="15">
        <f t="shared" si="4"/>
        <v>0.4995159422</v>
      </c>
      <c r="N97" s="15">
        <f t="shared" si="5"/>
        <v>0.73369944</v>
      </c>
      <c r="O97" s="17">
        <v>9.150199781763499</v>
      </c>
      <c r="P97" s="17">
        <v>0.9066246575969924</v>
      </c>
      <c r="Q97" s="15">
        <f t="shared" si="6"/>
        <v>0.5004840578</v>
      </c>
      <c r="R97" s="15">
        <f t="shared" si="7"/>
        <v>1.46739888</v>
      </c>
      <c r="S97" s="17">
        <v>9.883899221763498</v>
      </c>
      <c r="T97" s="17">
        <v>0.9002090498989648</v>
      </c>
      <c r="U97" s="15">
        <f t="shared" si="8"/>
        <v>0.5004840578</v>
      </c>
      <c r="V97" s="15"/>
      <c r="W97" s="18">
        <v>52.9434</v>
      </c>
      <c r="X97" s="18">
        <f t="shared" si="9"/>
        <v>-2.117736</v>
      </c>
      <c r="Y97" s="17">
        <v>6.298764341763498</v>
      </c>
      <c r="Z97" s="17">
        <v>0.9199725341559629</v>
      </c>
      <c r="AA97" s="18">
        <f t="shared" si="10"/>
        <v>0.7244615584</v>
      </c>
      <c r="AB97" s="18">
        <f t="shared" si="11"/>
        <v>-1.058868</v>
      </c>
      <c r="AC97" s="17">
        <v>7.357632341763498</v>
      </c>
      <c r="AD97" s="17">
        <v>0.9180517683154175</v>
      </c>
      <c r="AE97" s="18">
        <f t="shared" si="12"/>
        <v>0.7244615584</v>
      </c>
      <c r="AF97" s="18">
        <f t="shared" si="13"/>
        <v>1.058868</v>
      </c>
      <c r="AG97" s="17">
        <v>9.475368341763499</v>
      </c>
      <c r="AH97" s="17">
        <v>0.9076859182937801</v>
      </c>
      <c r="AI97" s="18">
        <f t="shared" si="14"/>
        <v>0.2755384416</v>
      </c>
      <c r="AJ97" s="18">
        <f t="shared" si="15"/>
        <v>2.117736</v>
      </c>
      <c r="AK97" s="17">
        <v>10.5342363417635</v>
      </c>
      <c r="AL97" s="17">
        <v>0.9000254143690888</v>
      </c>
      <c r="AM97" s="18">
        <f t="shared" si="16"/>
        <v>0.2755384416</v>
      </c>
      <c r="AN97" s="18"/>
      <c r="AO97" s="18">
        <v>14.5681</v>
      </c>
      <c r="AP97" s="18">
        <f t="shared" si="17"/>
        <v>-3.204982</v>
      </c>
      <c r="AQ97" s="17">
        <v>5.211518341763498</v>
      </c>
      <c r="AR97" s="17">
        <v>0.9239289137940948</v>
      </c>
      <c r="AS97" s="18">
        <f t="shared" si="18"/>
        <v>0.5841652812</v>
      </c>
      <c r="AT97" s="18">
        <f t="shared" si="19"/>
        <v>-1.602491</v>
      </c>
      <c r="AU97" s="17">
        <v>6.814009341763498</v>
      </c>
      <c r="AV97" s="17">
        <v>0.9187897078484336</v>
      </c>
      <c r="AW97" s="18">
        <f t="shared" si="20"/>
        <v>0.5841652812</v>
      </c>
      <c r="AX97" s="18">
        <f t="shared" si="21"/>
        <v>1.602491</v>
      </c>
      <c r="AY97" s="17">
        <v>10.0189913417635</v>
      </c>
      <c r="AZ97" s="17">
        <v>0.9064619614414703</v>
      </c>
      <c r="BA97" s="18">
        <f t="shared" si="22"/>
        <v>0.4158347188</v>
      </c>
      <c r="BB97" s="18">
        <f t="shared" si="23"/>
        <v>3.204982</v>
      </c>
      <c r="BC97" s="17">
        <v>11.6214823417635</v>
      </c>
      <c r="BD97" s="17">
        <v>0.8942234787248661</v>
      </c>
      <c r="BE97" s="18">
        <f t="shared" si="24"/>
        <v>0.4158347188</v>
      </c>
      <c r="BF97" s="18"/>
      <c r="BG97" s="19">
        <v>51.19211</v>
      </c>
      <c r="BH97" s="20">
        <f t="shared" si="25"/>
        <v>-3.0715266</v>
      </c>
      <c r="BI97" s="21">
        <v>5.344973741763498</v>
      </c>
      <c r="BJ97" s="21">
        <v>0.9052840406962406</v>
      </c>
      <c r="BK97" s="20">
        <f t="shared" si="26"/>
        <v>0.3704565834</v>
      </c>
      <c r="BL97" s="20">
        <f t="shared" si="27"/>
        <v>-1.5357633</v>
      </c>
      <c r="BM97" s="21">
        <v>6.880737041763498</v>
      </c>
      <c r="BN97" s="21">
        <v>0.9091306395635275</v>
      </c>
      <c r="BO97" s="20">
        <f t="shared" si="28"/>
        <v>0.3704565834</v>
      </c>
      <c r="BP97" s="20">
        <f t="shared" si="29"/>
        <v>1.5357633</v>
      </c>
      <c r="BQ97" s="21">
        <v>9.952263641763498</v>
      </c>
      <c r="BR97" s="21">
        <v>0.910483716821143</v>
      </c>
      <c r="BS97" s="20">
        <f t="shared" si="30"/>
        <v>0.6295434166</v>
      </c>
      <c r="BT97" s="20">
        <f t="shared" si="31"/>
        <v>3.0715266</v>
      </c>
      <c r="BU97" s="21">
        <v>11.4880269417635</v>
      </c>
      <c r="BV97" s="21">
        <v>0.905440420774681</v>
      </c>
      <c r="BW97" s="20">
        <f t="shared" si="32"/>
        <v>0.6295434166</v>
      </c>
    </row>
    <row r="98" ht="14.25" customHeight="1">
      <c r="A98" s="13" t="s">
        <v>169</v>
      </c>
      <c r="B98" s="14" t="s">
        <v>187</v>
      </c>
      <c r="C98" s="15">
        <v>7.155892857012749</v>
      </c>
      <c r="D98" s="16">
        <v>0.9260805677025841</v>
      </c>
      <c r="E98" s="15">
        <v>11.46929</v>
      </c>
      <c r="F98" s="15">
        <f t="shared" si="1"/>
        <v>-0.82578888</v>
      </c>
      <c r="G98" s="17">
        <v>6.330103977012749</v>
      </c>
      <c r="H98" s="17">
        <v>0.921695982725727</v>
      </c>
      <c r="I98" s="15">
        <f t="shared" si="2"/>
        <v>0.274968288</v>
      </c>
      <c r="J98" s="15">
        <f t="shared" si="3"/>
        <v>-0.41289444</v>
      </c>
      <c r="K98" s="17">
        <v>6.74299841701275</v>
      </c>
      <c r="L98" s="17">
        <v>0.9250577039285641</v>
      </c>
      <c r="M98" s="15">
        <f t="shared" si="4"/>
        <v>0.274968288</v>
      </c>
      <c r="N98" s="15">
        <f t="shared" si="5"/>
        <v>0.41289444</v>
      </c>
      <c r="O98" s="17">
        <v>7.568787297012749</v>
      </c>
      <c r="P98" s="17">
        <v>0.9229370576944987</v>
      </c>
      <c r="Q98" s="15">
        <f t="shared" si="6"/>
        <v>0.725031712</v>
      </c>
      <c r="R98" s="15">
        <f t="shared" si="7"/>
        <v>0.82578888</v>
      </c>
      <c r="S98" s="17">
        <v>7.98168173701275</v>
      </c>
      <c r="T98" s="17">
        <v>0.9198025340227193</v>
      </c>
      <c r="U98" s="15">
        <f t="shared" si="8"/>
        <v>0.725031712</v>
      </c>
      <c r="V98" s="15"/>
      <c r="W98" s="18">
        <v>31.8342</v>
      </c>
      <c r="X98" s="18">
        <f t="shared" si="9"/>
        <v>-1.273368</v>
      </c>
      <c r="Y98" s="17">
        <v>5.882524857012749</v>
      </c>
      <c r="Z98" s="17">
        <v>0.9242633612295083</v>
      </c>
      <c r="AA98" s="18">
        <f t="shared" si="10"/>
        <v>0.4211640972</v>
      </c>
      <c r="AB98" s="18">
        <f t="shared" si="11"/>
        <v>-0.636684</v>
      </c>
      <c r="AC98" s="17">
        <v>6.51920885701275</v>
      </c>
      <c r="AD98" s="17">
        <v>0.9267180956417022</v>
      </c>
      <c r="AE98" s="18">
        <f t="shared" si="12"/>
        <v>0.4211640972</v>
      </c>
      <c r="AF98" s="18">
        <f t="shared" si="13"/>
        <v>0.636684</v>
      </c>
      <c r="AG98" s="17">
        <v>7.792576857012749</v>
      </c>
      <c r="AH98" s="17">
        <v>0.9250504778738479</v>
      </c>
      <c r="AI98" s="18">
        <f t="shared" si="14"/>
        <v>0.5788359028</v>
      </c>
      <c r="AJ98" s="18">
        <f t="shared" si="15"/>
        <v>1.273368</v>
      </c>
      <c r="AK98" s="17">
        <v>8.42926085701275</v>
      </c>
      <c r="AL98" s="17">
        <v>0.9216681253464293</v>
      </c>
      <c r="AM98" s="18">
        <f t="shared" si="16"/>
        <v>0.5788359028</v>
      </c>
      <c r="AN98" s="18"/>
      <c r="AO98" s="18">
        <v>10.2801</v>
      </c>
      <c r="AP98" s="18">
        <f t="shared" si="17"/>
        <v>-2.261622</v>
      </c>
      <c r="AQ98" s="17">
        <v>4.894270857012749</v>
      </c>
      <c r="AR98" s="17">
        <v>0.9272510154742013</v>
      </c>
      <c r="AS98" s="18">
        <f t="shared" si="18"/>
        <v>0.4102874985</v>
      </c>
      <c r="AT98" s="18">
        <f t="shared" si="19"/>
        <v>-1.130811</v>
      </c>
      <c r="AU98" s="17">
        <v>6.025081857012749</v>
      </c>
      <c r="AV98" s="17">
        <v>0.9269977424302904</v>
      </c>
      <c r="AW98" s="18">
        <f t="shared" si="20"/>
        <v>0.4102874985</v>
      </c>
      <c r="AX98" s="18">
        <f t="shared" si="21"/>
        <v>1.130811</v>
      </c>
      <c r="AY98" s="17">
        <v>8.28670385701275</v>
      </c>
      <c r="AZ98" s="17">
        <v>0.9242110542709057</v>
      </c>
      <c r="BA98" s="18">
        <f t="shared" si="22"/>
        <v>0.5897125015</v>
      </c>
      <c r="BB98" s="18">
        <f t="shared" si="23"/>
        <v>2.261622</v>
      </c>
      <c r="BC98" s="17">
        <v>9.41751485701275</v>
      </c>
      <c r="BD98" s="17">
        <v>0.9164805852281706</v>
      </c>
      <c r="BE98" s="18">
        <f t="shared" si="24"/>
        <v>0.5897125015</v>
      </c>
      <c r="BF98" s="18"/>
      <c r="BG98" s="19">
        <v>63.42505</v>
      </c>
      <c r="BH98" s="20">
        <f t="shared" si="25"/>
        <v>-3.805503</v>
      </c>
      <c r="BI98" s="21">
        <v>3.350389857012749</v>
      </c>
      <c r="BJ98" s="21">
        <v>0.9254607559800043</v>
      </c>
      <c r="BK98" s="20">
        <f t="shared" si="26"/>
        <v>0.5757575808</v>
      </c>
      <c r="BL98" s="20">
        <f t="shared" si="27"/>
        <v>-1.9027515</v>
      </c>
      <c r="BM98" s="21">
        <v>5.253141357012749</v>
      </c>
      <c r="BN98" s="21">
        <v>0.9257674163510403</v>
      </c>
      <c r="BO98" s="20">
        <f t="shared" si="28"/>
        <v>0.5757575808</v>
      </c>
      <c r="BP98" s="20">
        <f t="shared" si="29"/>
        <v>1.9027515</v>
      </c>
      <c r="BQ98" s="21">
        <v>9.05864435701275</v>
      </c>
      <c r="BR98" s="21">
        <v>0.9197464140160119</v>
      </c>
      <c r="BS98" s="20">
        <f t="shared" si="30"/>
        <v>0.4242424192</v>
      </c>
      <c r="BT98" s="20">
        <f t="shared" si="31"/>
        <v>3.805503</v>
      </c>
      <c r="BU98" s="21">
        <v>10.96139585701275</v>
      </c>
      <c r="BV98" s="21">
        <v>0.9109031900316417</v>
      </c>
      <c r="BW98" s="20">
        <f t="shared" si="32"/>
        <v>0.4242424192</v>
      </c>
    </row>
    <row r="99" ht="14.25" customHeight="1">
      <c r="A99" s="13" t="s">
        <v>94</v>
      </c>
      <c r="B99" s="14" t="s">
        <v>188</v>
      </c>
      <c r="C99" s="15">
        <v>0.26021428571428573</v>
      </c>
      <c r="D99" s="16">
        <v>0.9973120206436815</v>
      </c>
      <c r="E99" s="15">
        <v>7.46463</v>
      </c>
      <c r="F99" s="15">
        <f t="shared" si="1"/>
        <v>-0.53745336</v>
      </c>
      <c r="G99" s="17">
        <v>-0.2772390742857141</v>
      </c>
      <c r="H99" s="17">
        <v>0.9893597867224092</v>
      </c>
      <c r="I99" s="15">
        <f t="shared" si="2"/>
        <v>0.1740579771</v>
      </c>
      <c r="J99" s="15">
        <f t="shared" si="3"/>
        <v>-0.26872668</v>
      </c>
      <c r="K99" s="17">
        <v>-0.008512394285714209</v>
      </c>
      <c r="L99" s="17">
        <v>0.994586209778328</v>
      </c>
      <c r="M99" s="15">
        <f t="shared" si="4"/>
        <v>0.1740579771</v>
      </c>
      <c r="N99" s="15">
        <f t="shared" si="5"/>
        <v>0.26872668</v>
      </c>
      <c r="O99" s="17">
        <v>0.5289409657142856</v>
      </c>
      <c r="P99" s="17">
        <v>0.9955536527248598</v>
      </c>
      <c r="Q99" s="15">
        <f t="shared" si="6"/>
        <v>0.8259420229</v>
      </c>
      <c r="R99" s="15">
        <f t="shared" si="7"/>
        <v>0.53745336</v>
      </c>
      <c r="S99" s="17">
        <v>0.7976676457142856</v>
      </c>
      <c r="T99" s="17">
        <v>0.9938003114435954</v>
      </c>
      <c r="U99" s="15">
        <f t="shared" si="8"/>
        <v>0.8259420229</v>
      </c>
      <c r="V99" s="15"/>
      <c r="W99" s="18">
        <v>33.1755</v>
      </c>
      <c r="X99" s="18">
        <f t="shared" si="9"/>
        <v>-1.32702</v>
      </c>
      <c r="Y99" s="17">
        <v>-1.066805714285715</v>
      </c>
      <c r="Z99" s="17">
        <v>0.9959009084847843</v>
      </c>
      <c r="AA99" s="18">
        <f t="shared" si="10"/>
        <v>0.4404359258</v>
      </c>
      <c r="AB99" s="18">
        <f t="shared" si="11"/>
        <v>-0.66351</v>
      </c>
      <c r="AC99" s="17">
        <v>-0.4032957142857144</v>
      </c>
      <c r="AD99" s="17">
        <v>0.9982722584528836</v>
      </c>
      <c r="AE99" s="18">
        <f t="shared" si="12"/>
        <v>0.4404359258</v>
      </c>
      <c r="AF99" s="18">
        <f t="shared" si="13"/>
        <v>0.66351</v>
      </c>
      <c r="AG99" s="17">
        <v>0.9237242857142859</v>
      </c>
      <c r="AH99" s="17">
        <v>0.9959294909909605</v>
      </c>
      <c r="AI99" s="18">
        <f t="shared" si="14"/>
        <v>0.5595640742</v>
      </c>
      <c r="AJ99" s="18">
        <f t="shared" si="15"/>
        <v>1.32702</v>
      </c>
      <c r="AK99" s="17">
        <v>1.587234285714286</v>
      </c>
      <c r="AL99" s="17">
        <v>0.9920157396795387</v>
      </c>
      <c r="AM99" s="18">
        <f t="shared" si="16"/>
        <v>0.5595640742</v>
      </c>
      <c r="AN99" s="18"/>
      <c r="AO99" s="18">
        <v>8.1959</v>
      </c>
      <c r="AP99" s="18">
        <f t="shared" si="17"/>
        <v>-1.803098</v>
      </c>
      <c r="AQ99" s="17">
        <v>-1.542883714285715</v>
      </c>
      <c r="AR99" s="17">
        <v>0.9946585854135419</v>
      </c>
      <c r="AS99" s="18">
        <f t="shared" si="18"/>
        <v>0.3257734885</v>
      </c>
      <c r="AT99" s="18">
        <f t="shared" si="19"/>
        <v>-0.901549</v>
      </c>
      <c r="AU99" s="17">
        <v>-0.6413347142857144</v>
      </c>
      <c r="AV99" s="17">
        <v>0.9963554195450245</v>
      </c>
      <c r="AW99" s="18">
        <f t="shared" si="20"/>
        <v>0.3257734885</v>
      </c>
      <c r="AX99" s="18">
        <f t="shared" si="21"/>
        <v>0.901549</v>
      </c>
      <c r="AY99" s="17">
        <v>1.161763285714286</v>
      </c>
      <c r="AZ99" s="17">
        <v>0.9972135049134346</v>
      </c>
      <c r="BA99" s="18">
        <f t="shared" si="22"/>
        <v>0.6742265115</v>
      </c>
      <c r="BB99" s="18">
        <f t="shared" si="23"/>
        <v>1.803098</v>
      </c>
      <c r="BC99" s="17">
        <v>2.063312285714286</v>
      </c>
      <c r="BD99" s="17">
        <v>0.990748137271833</v>
      </c>
      <c r="BE99" s="18">
        <f t="shared" si="24"/>
        <v>0.6742265115</v>
      </c>
      <c r="BF99" s="18"/>
      <c r="BG99" s="19">
        <v>35.198679999999996</v>
      </c>
      <c r="BH99" s="20">
        <f t="shared" si="25"/>
        <v>-2.1119208</v>
      </c>
      <c r="BI99" s="21">
        <v>-1.851706514285714</v>
      </c>
      <c r="BJ99" s="21">
        <v>0.9780838710893018</v>
      </c>
      <c r="BK99" s="20">
        <f t="shared" si="26"/>
        <v>0.1020446455</v>
      </c>
      <c r="BL99" s="20">
        <f t="shared" si="27"/>
        <v>-1.0559604</v>
      </c>
      <c r="BM99" s="21">
        <v>-0.7957461142857141</v>
      </c>
      <c r="BN99" s="21">
        <v>0.9875972624335996</v>
      </c>
      <c r="BO99" s="20">
        <f t="shared" si="28"/>
        <v>0.1020446455</v>
      </c>
      <c r="BP99" s="20">
        <f t="shared" si="29"/>
        <v>1.0559604</v>
      </c>
      <c r="BQ99" s="21">
        <v>1.316174685714286</v>
      </c>
      <c r="BR99" s="21">
        <v>1.0</v>
      </c>
      <c r="BS99" s="20">
        <f t="shared" si="30"/>
        <v>0.8979553545</v>
      </c>
      <c r="BT99" s="20">
        <f t="shared" si="31"/>
        <v>2.1119208</v>
      </c>
      <c r="BU99" s="21">
        <v>2.372135085714286</v>
      </c>
      <c r="BV99" s="21">
        <v>1.0</v>
      </c>
      <c r="BW99" s="20">
        <f t="shared" si="32"/>
        <v>0.8979553545</v>
      </c>
    </row>
    <row r="100" ht="14.25" customHeight="1">
      <c r="A100" s="13" t="s">
        <v>92</v>
      </c>
      <c r="B100" s="14" t="s">
        <v>189</v>
      </c>
      <c r="C100" s="15">
        <v>14.78996657626977</v>
      </c>
      <c r="D100" s="16">
        <v>0.8472215899733293</v>
      </c>
      <c r="E100" s="15">
        <v>18.790009999999995</v>
      </c>
      <c r="F100" s="15">
        <f t="shared" si="1"/>
        <v>-1.35288072</v>
      </c>
      <c r="G100" s="17">
        <v>13.43708585626977</v>
      </c>
      <c r="H100" s="17">
        <v>0.8489155284413811</v>
      </c>
      <c r="I100" s="15">
        <f t="shared" si="2"/>
        <v>0.4594374144</v>
      </c>
      <c r="J100" s="15">
        <f t="shared" si="3"/>
        <v>-0.67644036</v>
      </c>
      <c r="K100" s="17">
        <v>14.11352621626977</v>
      </c>
      <c r="L100" s="17">
        <v>0.8491544284203772</v>
      </c>
      <c r="M100" s="15">
        <f t="shared" si="4"/>
        <v>0.4594374144</v>
      </c>
      <c r="N100" s="15">
        <f t="shared" si="5"/>
        <v>0.67644036</v>
      </c>
      <c r="O100" s="17">
        <v>15.46640693626977</v>
      </c>
      <c r="P100" s="17">
        <v>0.8414724603071898</v>
      </c>
      <c r="Q100" s="15">
        <f t="shared" si="6"/>
        <v>0.5405625856</v>
      </c>
      <c r="R100" s="15">
        <f t="shared" si="7"/>
        <v>1.35288072</v>
      </c>
      <c r="S100" s="17">
        <v>16.14284729626977</v>
      </c>
      <c r="T100" s="17">
        <v>0.8357397656492139</v>
      </c>
      <c r="U100" s="15">
        <f t="shared" si="8"/>
        <v>0.5405625856</v>
      </c>
      <c r="V100" s="15"/>
      <c r="W100" s="18">
        <v>53.7412</v>
      </c>
      <c r="X100" s="18">
        <f t="shared" si="9"/>
        <v>-2.149648</v>
      </c>
      <c r="Y100" s="17">
        <v>12.64031857626977</v>
      </c>
      <c r="Z100" s="17">
        <v>0.8546002818957781</v>
      </c>
      <c r="AA100" s="18">
        <f t="shared" si="10"/>
        <v>0.7359243667</v>
      </c>
      <c r="AB100" s="18">
        <f t="shared" si="11"/>
        <v>-1.074824</v>
      </c>
      <c r="AC100" s="17">
        <v>13.71514257626977</v>
      </c>
      <c r="AD100" s="17">
        <v>0.8523376445169718</v>
      </c>
      <c r="AE100" s="18">
        <f t="shared" si="12"/>
        <v>0.7359243667</v>
      </c>
      <c r="AF100" s="18">
        <f t="shared" si="13"/>
        <v>1.074824</v>
      </c>
      <c r="AG100" s="17">
        <v>15.86479057626977</v>
      </c>
      <c r="AH100" s="17">
        <v>0.841754099599245</v>
      </c>
      <c r="AI100" s="18">
        <f t="shared" si="14"/>
        <v>0.2640756333</v>
      </c>
      <c r="AJ100" s="18">
        <f t="shared" si="15"/>
        <v>2.149648</v>
      </c>
      <c r="AK100" s="17">
        <v>16.93961457626977</v>
      </c>
      <c r="AL100" s="17">
        <v>0.8341672840325348</v>
      </c>
      <c r="AM100" s="18">
        <f t="shared" si="16"/>
        <v>0.2640756333</v>
      </c>
      <c r="AN100" s="18"/>
      <c r="AO100" s="18">
        <v>8.0773</v>
      </c>
      <c r="AP100" s="18">
        <f t="shared" si="17"/>
        <v>-1.777006</v>
      </c>
      <c r="AQ100" s="17">
        <v>13.01296057626977</v>
      </c>
      <c r="AR100" s="17">
        <v>0.8422350136048795</v>
      </c>
      <c r="AS100" s="18">
        <f t="shared" si="18"/>
        <v>0.3209642756</v>
      </c>
      <c r="AT100" s="18">
        <f t="shared" si="19"/>
        <v>-0.888503</v>
      </c>
      <c r="AU100" s="17">
        <v>13.90146357626977</v>
      </c>
      <c r="AV100" s="17">
        <v>0.8450515372578438</v>
      </c>
      <c r="AW100" s="18">
        <f t="shared" si="20"/>
        <v>0.3209642756</v>
      </c>
      <c r="AX100" s="18">
        <f t="shared" si="21"/>
        <v>0.888503</v>
      </c>
      <c r="AY100" s="17">
        <v>15.67846957626977</v>
      </c>
      <c r="AZ100" s="17">
        <v>0.8484747015699515</v>
      </c>
      <c r="BA100" s="18">
        <f t="shared" si="22"/>
        <v>0.6790357244</v>
      </c>
      <c r="BB100" s="18">
        <f t="shared" si="23"/>
        <v>1.777006</v>
      </c>
      <c r="BC100" s="17">
        <v>16.56697257626977</v>
      </c>
      <c r="BD100" s="17">
        <v>0.8442806807380313</v>
      </c>
      <c r="BE100" s="18">
        <f t="shared" si="24"/>
        <v>0.6790357244</v>
      </c>
      <c r="BF100" s="18"/>
      <c r="BG100" s="19">
        <v>58.71069</v>
      </c>
      <c r="BH100" s="20">
        <f t="shared" si="25"/>
        <v>-3.5226414</v>
      </c>
      <c r="BI100" s="21">
        <v>11.26732517626977</v>
      </c>
      <c r="BJ100" s="21">
        <v>0.845375004221019</v>
      </c>
      <c r="BK100" s="20">
        <f t="shared" si="26"/>
        <v>0.496638186</v>
      </c>
      <c r="BL100" s="20">
        <f t="shared" si="27"/>
        <v>-1.7613207</v>
      </c>
      <c r="BM100" s="21">
        <v>13.02864587626977</v>
      </c>
      <c r="BN100" s="21">
        <v>0.8462886279091877</v>
      </c>
      <c r="BO100" s="20">
        <f t="shared" si="28"/>
        <v>0.496638186</v>
      </c>
      <c r="BP100" s="20">
        <f t="shared" si="29"/>
        <v>1.7613207</v>
      </c>
      <c r="BQ100" s="21">
        <v>16.55128727626977</v>
      </c>
      <c r="BR100" s="21">
        <v>0.8420823754990786</v>
      </c>
      <c r="BS100" s="20">
        <f t="shared" si="30"/>
        <v>0.503361814</v>
      </c>
      <c r="BT100" s="20">
        <f t="shared" si="31"/>
        <v>3.5226414</v>
      </c>
      <c r="BU100" s="21">
        <v>18.31260797626977</v>
      </c>
      <c r="BV100" s="21">
        <v>0.8346487175379019</v>
      </c>
      <c r="BW100" s="20">
        <f t="shared" si="32"/>
        <v>0.503361814</v>
      </c>
    </row>
    <row r="101" ht="14.25" customHeight="1">
      <c r="A101" s="13" t="s">
        <v>127</v>
      </c>
      <c r="B101" s="14" t="s">
        <v>190</v>
      </c>
      <c r="C101" s="15">
        <v>32.43883449900885</v>
      </c>
      <c r="D101" s="16">
        <v>0.6649111049494444</v>
      </c>
      <c r="E101" s="15">
        <v>17.057689999999994</v>
      </c>
      <c r="F101" s="15">
        <f t="shared" si="1"/>
        <v>-1.22815368</v>
      </c>
      <c r="G101" s="17">
        <v>31.21068081900885</v>
      </c>
      <c r="H101" s="17">
        <v>0.6669015121358626</v>
      </c>
      <c r="I101" s="15">
        <f t="shared" si="2"/>
        <v>0.4157860308</v>
      </c>
      <c r="J101" s="15">
        <f t="shared" si="3"/>
        <v>-0.61407684</v>
      </c>
      <c r="K101" s="17">
        <v>31.82475765900885</v>
      </c>
      <c r="L101" s="17">
        <v>0.666760369758391</v>
      </c>
      <c r="M101" s="15">
        <f t="shared" si="4"/>
        <v>0.4157860308</v>
      </c>
      <c r="N101" s="15">
        <f t="shared" si="5"/>
        <v>0.61407684</v>
      </c>
      <c r="O101" s="17">
        <v>33.05291133900885</v>
      </c>
      <c r="P101" s="17">
        <v>0.6600662181658479</v>
      </c>
      <c r="Q101" s="15">
        <f t="shared" si="6"/>
        <v>0.5842139692</v>
      </c>
      <c r="R101" s="15">
        <f t="shared" si="7"/>
        <v>1.22815368</v>
      </c>
      <c r="S101" s="17">
        <v>33.66698817900885</v>
      </c>
      <c r="T101" s="17">
        <v>0.6552351814358186</v>
      </c>
      <c r="U101" s="15">
        <f t="shared" si="8"/>
        <v>0.5842139692</v>
      </c>
      <c r="V101" s="15"/>
      <c r="W101" s="18">
        <v>52.5017</v>
      </c>
      <c r="X101" s="18">
        <f t="shared" si="9"/>
        <v>-2.100068</v>
      </c>
      <c r="Y101" s="17">
        <v>30.33876649900885</v>
      </c>
      <c r="Z101" s="17">
        <v>0.6721548813781044</v>
      </c>
      <c r="AA101" s="18">
        <f t="shared" si="10"/>
        <v>0.7181152028</v>
      </c>
      <c r="AB101" s="18">
        <f t="shared" si="11"/>
        <v>-1.050034</v>
      </c>
      <c r="AC101" s="17">
        <v>31.38880049900885</v>
      </c>
      <c r="AD101" s="17">
        <v>0.6696546598475095</v>
      </c>
      <c r="AE101" s="18">
        <f t="shared" si="12"/>
        <v>0.7181152028</v>
      </c>
      <c r="AF101" s="18">
        <f t="shared" si="13"/>
        <v>1.050034</v>
      </c>
      <c r="AG101" s="17">
        <v>33.48886849900884</v>
      </c>
      <c r="AH101" s="17">
        <v>0.6598929754454768</v>
      </c>
      <c r="AI101" s="18">
        <f t="shared" si="14"/>
        <v>0.2818847972</v>
      </c>
      <c r="AJ101" s="18">
        <f t="shared" si="15"/>
        <v>2.100068</v>
      </c>
      <c r="AK101" s="17">
        <v>34.53890249900885</v>
      </c>
      <c r="AL101" s="17">
        <v>0.653216814690636</v>
      </c>
      <c r="AM101" s="18">
        <f t="shared" si="16"/>
        <v>0.2818847972</v>
      </c>
      <c r="AN101" s="18"/>
      <c r="AO101" s="18">
        <v>5.2113</v>
      </c>
      <c r="AP101" s="18">
        <f t="shared" si="17"/>
        <v>-1.146486</v>
      </c>
      <c r="AQ101" s="17">
        <v>31.29234849900885</v>
      </c>
      <c r="AR101" s="17">
        <v>0.6508198306691951</v>
      </c>
      <c r="AS101" s="18">
        <f t="shared" si="18"/>
        <v>0.2047483881</v>
      </c>
      <c r="AT101" s="18">
        <f t="shared" si="19"/>
        <v>-0.573243</v>
      </c>
      <c r="AU101" s="17">
        <v>31.86559149900885</v>
      </c>
      <c r="AV101" s="17">
        <v>0.6581519982345223</v>
      </c>
      <c r="AW101" s="18">
        <f t="shared" si="20"/>
        <v>0.2047483881</v>
      </c>
      <c r="AX101" s="18">
        <f t="shared" si="21"/>
        <v>0.573243</v>
      </c>
      <c r="AY101" s="17">
        <v>33.01207749900885</v>
      </c>
      <c r="AZ101" s="17">
        <v>0.670873801720467</v>
      </c>
      <c r="BA101" s="18">
        <f t="shared" si="22"/>
        <v>0.7952516119</v>
      </c>
      <c r="BB101" s="18">
        <f t="shared" si="23"/>
        <v>1.146486</v>
      </c>
      <c r="BC101" s="17">
        <v>33.58532049900885</v>
      </c>
      <c r="BD101" s="17">
        <v>0.672418262237092</v>
      </c>
      <c r="BE101" s="18">
        <f t="shared" si="24"/>
        <v>0.7952516119</v>
      </c>
      <c r="BF101" s="18"/>
      <c r="BG101" s="19">
        <v>54.15036</v>
      </c>
      <c r="BH101" s="20">
        <f t="shared" si="25"/>
        <v>-3.2490216</v>
      </c>
      <c r="BI101" s="21">
        <v>29.18981289900885</v>
      </c>
      <c r="BJ101" s="21">
        <v>0.6640755689236941</v>
      </c>
      <c r="BK101" s="20">
        <f t="shared" si="26"/>
        <v>0.4201038208</v>
      </c>
      <c r="BL101" s="20">
        <f t="shared" si="27"/>
        <v>-1.6245108</v>
      </c>
      <c r="BM101" s="21">
        <v>30.81432369900885</v>
      </c>
      <c r="BN101" s="21">
        <v>0.6644889618595426</v>
      </c>
      <c r="BO101" s="20">
        <f t="shared" si="28"/>
        <v>0.4201038208</v>
      </c>
      <c r="BP101" s="20">
        <f t="shared" si="29"/>
        <v>1.6245108</v>
      </c>
      <c r="BQ101" s="21">
        <v>34.06334529900885</v>
      </c>
      <c r="BR101" s="21">
        <v>0.6605633623223974</v>
      </c>
      <c r="BS101" s="20">
        <f t="shared" si="30"/>
        <v>0.5798961792</v>
      </c>
      <c r="BT101" s="20">
        <f t="shared" si="31"/>
        <v>3.2490216</v>
      </c>
      <c r="BU101" s="21">
        <v>35.68785609900885</v>
      </c>
      <c r="BV101" s="21">
        <v>0.6544144434409086</v>
      </c>
      <c r="BW101" s="20">
        <f t="shared" si="32"/>
        <v>0.5798961792</v>
      </c>
    </row>
    <row r="102" ht="14.25" customHeight="1">
      <c r="A102" s="13" t="s">
        <v>94</v>
      </c>
      <c r="B102" s="14" t="s">
        <v>191</v>
      </c>
      <c r="C102" s="15">
        <v>37.10655714285714</v>
      </c>
      <c r="D102" s="16">
        <v>0.6166941437889757</v>
      </c>
      <c r="E102" s="15">
        <v>6.339579999999998</v>
      </c>
      <c r="F102" s="15">
        <f t="shared" si="1"/>
        <v>-0.45644976</v>
      </c>
      <c r="G102" s="17">
        <v>36.65010738285714</v>
      </c>
      <c r="H102" s="17">
        <v>0.6111979880395545</v>
      </c>
      <c r="I102" s="15">
        <f t="shared" si="2"/>
        <v>0.1457087176</v>
      </c>
      <c r="J102" s="15">
        <f t="shared" si="3"/>
        <v>-0.22822488</v>
      </c>
      <c r="K102" s="17">
        <v>36.87833226285714</v>
      </c>
      <c r="L102" s="17">
        <v>0.6147175750082323</v>
      </c>
      <c r="M102" s="15">
        <f t="shared" si="4"/>
        <v>0.1457087176</v>
      </c>
      <c r="N102" s="15">
        <f t="shared" si="5"/>
        <v>0.22822488</v>
      </c>
      <c r="O102" s="17">
        <v>37.33478202285714</v>
      </c>
      <c r="P102" s="17">
        <v>0.6158983692116738</v>
      </c>
      <c r="Q102" s="15">
        <f t="shared" si="6"/>
        <v>0.8542912824</v>
      </c>
      <c r="R102" s="15">
        <f t="shared" si="7"/>
        <v>0.45644976</v>
      </c>
      <c r="S102" s="17">
        <v>37.56300690285714</v>
      </c>
      <c r="T102" s="17">
        <v>0.615104869511168</v>
      </c>
      <c r="U102" s="15">
        <f t="shared" si="8"/>
        <v>0.8542912824</v>
      </c>
      <c r="V102" s="15"/>
      <c r="W102" s="18">
        <v>42.4527</v>
      </c>
      <c r="X102" s="18">
        <f t="shared" si="9"/>
        <v>-1.698108</v>
      </c>
      <c r="Y102" s="17">
        <v>35.40844914285714</v>
      </c>
      <c r="Z102" s="17">
        <v>0.6198937856881241</v>
      </c>
      <c r="AA102" s="18">
        <f t="shared" si="10"/>
        <v>0.5737309444</v>
      </c>
      <c r="AB102" s="18">
        <f t="shared" si="11"/>
        <v>-0.849054</v>
      </c>
      <c r="AC102" s="17">
        <v>36.25750314285714</v>
      </c>
      <c r="AD102" s="17">
        <v>0.6193295299658249</v>
      </c>
      <c r="AE102" s="18">
        <f t="shared" si="12"/>
        <v>0.5737309444</v>
      </c>
      <c r="AF102" s="18">
        <f t="shared" si="13"/>
        <v>0.849054</v>
      </c>
      <c r="AG102" s="17">
        <v>37.95561114285714</v>
      </c>
      <c r="AH102" s="17">
        <v>0.6138010980674417</v>
      </c>
      <c r="AI102" s="18">
        <f t="shared" si="14"/>
        <v>0.4262690556</v>
      </c>
      <c r="AJ102" s="18">
        <f t="shared" si="15"/>
        <v>1.698108</v>
      </c>
      <c r="AK102" s="17">
        <v>38.80466514285714</v>
      </c>
      <c r="AL102" s="17">
        <v>0.6093575542538447</v>
      </c>
      <c r="AM102" s="18">
        <f t="shared" si="16"/>
        <v>0.4262690556</v>
      </c>
      <c r="AN102" s="18"/>
      <c r="AO102" s="18">
        <v>4.447</v>
      </c>
      <c r="AP102" s="18">
        <f t="shared" si="17"/>
        <v>-0.97834</v>
      </c>
      <c r="AQ102" s="17">
        <v>36.12821714285714</v>
      </c>
      <c r="AR102" s="17">
        <v>0.6001803516544921</v>
      </c>
      <c r="AS102" s="18">
        <f t="shared" si="18"/>
        <v>0.1737561332</v>
      </c>
      <c r="AT102" s="18">
        <f t="shared" si="19"/>
        <v>-0.48917</v>
      </c>
      <c r="AU102" s="17">
        <v>36.61738714285714</v>
      </c>
      <c r="AV102" s="17">
        <v>0.6087141174095866</v>
      </c>
      <c r="AW102" s="18">
        <f t="shared" si="20"/>
        <v>0.1737561332</v>
      </c>
      <c r="AX102" s="18">
        <f t="shared" si="21"/>
        <v>0.48917</v>
      </c>
      <c r="AY102" s="17">
        <v>37.59572714285714</v>
      </c>
      <c r="AZ102" s="17">
        <v>0.6239095283291033</v>
      </c>
      <c r="BA102" s="18">
        <f t="shared" si="22"/>
        <v>0.8262438668</v>
      </c>
      <c r="BB102" s="18">
        <f t="shared" si="23"/>
        <v>0.97834</v>
      </c>
      <c r="BC102" s="17">
        <v>38.08489714285714</v>
      </c>
      <c r="BD102" s="17">
        <v>0.6269785916090842</v>
      </c>
      <c r="BE102" s="18">
        <f t="shared" si="24"/>
        <v>0.8262438668</v>
      </c>
      <c r="BF102" s="18"/>
      <c r="BG102" s="19">
        <v>70.13333</v>
      </c>
      <c r="BH102" s="20">
        <f t="shared" si="25"/>
        <v>-4.2079998</v>
      </c>
      <c r="BI102" s="21">
        <v>32.89855734285715</v>
      </c>
      <c r="BJ102" s="21">
        <v>0.6265588310838522</v>
      </c>
      <c r="BK102" s="20">
        <f t="shared" si="26"/>
        <v>0.6883402123</v>
      </c>
      <c r="BL102" s="20">
        <f t="shared" si="27"/>
        <v>-2.1039999</v>
      </c>
      <c r="BM102" s="21">
        <v>35.00255724285714</v>
      </c>
      <c r="BN102" s="21">
        <v>0.6216781414231092</v>
      </c>
      <c r="BO102" s="20">
        <f t="shared" si="28"/>
        <v>0.6883402123</v>
      </c>
      <c r="BP102" s="20">
        <f t="shared" si="29"/>
        <v>2.1039999</v>
      </c>
      <c r="BQ102" s="21">
        <v>39.21055704285714</v>
      </c>
      <c r="BR102" s="21">
        <v>0.6072105927540479</v>
      </c>
      <c r="BS102" s="20">
        <f t="shared" si="30"/>
        <v>0.3116597877</v>
      </c>
      <c r="BT102" s="20">
        <f t="shared" si="31"/>
        <v>4.2079998</v>
      </c>
      <c r="BU102" s="21">
        <v>41.31455694285714</v>
      </c>
      <c r="BV102" s="21">
        <v>0.5960484083208261</v>
      </c>
      <c r="BW102" s="20">
        <f t="shared" si="32"/>
        <v>0.3116597877</v>
      </c>
    </row>
    <row r="103" ht="14.25" customHeight="1">
      <c r="A103" s="13" t="s">
        <v>72</v>
      </c>
      <c r="B103" s="14" t="s">
        <v>192</v>
      </c>
      <c r="C103" s="15">
        <v>16.38584663865546</v>
      </c>
      <c r="D103" s="16">
        <v>0.830736358768294</v>
      </c>
      <c r="E103" s="15">
        <v>21.727180000000004</v>
      </c>
      <c r="F103" s="15">
        <f t="shared" si="1"/>
        <v>-1.56435696</v>
      </c>
      <c r="G103" s="17">
        <v>14.82148967865546</v>
      </c>
      <c r="H103" s="17">
        <v>0.8347382671484693</v>
      </c>
      <c r="I103" s="15">
        <f t="shared" si="2"/>
        <v>0.5334488756</v>
      </c>
      <c r="J103" s="15">
        <f t="shared" si="3"/>
        <v>-0.78217848</v>
      </c>
      <c r="K103" s="17">
        <v>15.60366815865546</v>
      </c>
      <c r="L103" s="17">
        <v>0.8338086272132225</v>
      </c>
      <c r="M103" s="15">
        <f t="shared" si="4"/>
        <v>0.5334488756</v>
      </c>
      <c r="N103" s="15">
        <f t="shared" si="5"/>
        <v>0.78217848</v>
      </c>
      <c r="O103" s="17">
        <v>17.16802511865546</v>
      </c>
      <c r="P103" s="17">
        <v>0.8239201285329519</v>
      </c>
      <c r="Q103" s="15">
        <f t="shared" si="6"/>
        <v>0.4665511244</v>
      </c>
      <c r="R103" s="15">
        <f t="shared" si="7"/>
        <v>1.56435696</v>
      </c>
      <c r="S103" s="17">
        <v>17.95020359865546</v>
      </c>
      <c r="T103" s="17">
        <v>0.8171233838208228</v>
      </c>
      <c r="U103" s="15">
        <f t="shared" si="8"/>
        <v>0.4665511244</v>
      </c>
      <c r="V103" s="15"/>
      <c r="W103" s="18">
        <v>59.108</v>
      </c>
      <c r="X103" s="18">
        <f t="shared" si="9"/>
        <v>-2.36432</v>
      </c>
      <c r="Y103" s="17">
        <v>14.02152663865546</v>
      </c>
      <c r="Z103" s="17">
        <v>0.8403620244372564</v>
      </c>
      <c r="AA103" s="18">
        <f t="shared" si="10"/>
        <v>0.81303467</v>
      </c>
      <c r="AB103" s="18">
        <f t="shared" si="11"/>
        <v>-1.18216</v>
      </c>
      <c r="AC103" s="17">
        <v>15.20368663865546</v>
      </c>
      <c r="AD103" s="17">
        <v>0.8369513745485598</v>
      </c>
      <c r="AE103" s="18">
        <f t="shared" si="12"/>
        <v>0.81303467</v>
      </c>
      <c r="AF103" s="18">
        <f t="shared" si="13"/>
        <v>1.18216</v>
      </c>
      <c r="AG103" s="17">
        <v>17.56800663865546</v>
      </c>
      <c r="AH103" s="17">
        <v>0.8241787808143359</v>
      </c>
      <c r="AI103" s="18">
        <f t="shared" si="14"/>
        <v>0.18696533</v>
      </c>
      <c r="AJ103" s="18">
        <f t="shared" si="15"/>
        <v>2.36432</v>
      </c>
      <c r="AK103" s="17">
        <v>18.75016663865546</v>
      </c>
      <c r="AL103" s="17">
        <v>0.8155517441939409</v>
      </c>
      <c r="AM103" s="18">
        <f t="shared" si="16"/>
        <v>0.18696533</v>
      </c>
      <c r="AN103" s="18"/>
      <c r="AO103" s="18">
        <v>9.9223</v>
      </c>
      <c r="AP103" s="18">
        <f t="shared" si="17"/>
        <v>-2.182906</v>
      </c>
      <c r="AQ103" s="17">
        <v>14.20294063865546</v>
      </c>
      <c r="AR103" s="17">
        <v>0.8297739699258392</v>
      </c>
      <c r="AS103" s="18">
        <f t="shared" si="18"/>
        <v>0.39577876</v>
      </c>
      <c r="AT103" s="18">
        <f t="shared" si="19"/>
        <v>-1.091453</v>
      </c>
      <c r="AU103" s="17">
        <v>15.29439363865546</v>
      </c>
      <c r="AV103" s="17">
        <v>0.8305594345701272</v>
      </c>
      <c r="AW103" s="18">
        <f t="shared" si="20"/>
        <v>0.39577876</v>
      </c>
      <c r="AX103" s="18">
        <f t="shared" si="21"/>
        <v>1.091453</v>
      </c>
      <c r="AY103" s="17">
        <v>17.47729963865546</v>
      </c>
      <c r="AZ103" s="17">
        <v>0.8300438105990705</v>
      </c>
      <c r="BA103" s="18">
        <f t="shared" si="22"/>
        <v>0.60422124</v>
      </c>
      <c r="BB103" s="18">
        <f t="shared" si="23"/>
        <v>2.182906</v>
      </c>
      <c r="BC103" s="17">
        <v>18.56875263865546</v>
      </c>
      <c r="BD103" s="17">
        <v>0.8240653951891392</v>
      </c>
      <c r="BE103" s="18">
        <f t="shared" si="24"/>
        <v>0.60422124</v>
      </c>
      <c r="BF103" s="18"/>
      <c r="BG103" s="19">
        <v>55.24407</v>
      </c>
      <c r="BH103" s="20">
        <f t="shared" si="25"/>
        <v>-3.3146442</v>
      </c>
      <c r="BI103" s="21">
        <v>13.07120243865546</v>
      </c>
      <c r="BJ103" s="21">
        <v>0.8271274297728982</v>
      </c>
      <c r="BK103" s="20">
        <f t="shared" si="26"/>
        <v>0.4384591592</v>
      </c>
      <c r="BL103" s="20">
        <f t="shared" si="27"/>
        <v>-1.6573221</v>
      </c>
      <c r="BM103" s="21">
        <v>14.72852453865546</v>
      </c>
      <c r="BN103" s="21">
        <v>0.8289129970096146</v>
      </c>
      <c r="BO103" s="20">
        <f t="shared" si="28"/>
        <v>0.4384591592</v>
      </c>
      <c r="BP103" s="20">
        <f t="shared" si="29"/>
        <v>1.6573221</v>
      </c>
      <c r="BQ103" s="21">
        <v>18.04316873865546</v>
      </c>
      <c r="BR103" s="21">
        <v>0.8266184676889743</v>
      </c>
      <c r="BS103" s="20">
        <f t="shared" si="30"/>
        <v>0.5615408408</v>
      </c>
      <c r="BT103" s="20">
        <f t="shared" si="31"/>
        <v>3.3146442</v>
      </c>
      <c r="BU103" s="21">
        <v>19.70049083865546</v>
      </c>
      <c r="BV103" s="21">
        <v>0.8202521426822957</v>
      </c>
      <c r="BW103" s="20">
        <f t="shared" si="32"/>
        <v>0.5615408408</v>
      </c>
    </row>
    <row r="104" ht="14.25" customHeight="1">
      <c r="A104" s="13" t="s">
        <v>83</v>
      </c>
      <c r="B104" s="14" t="s">
        <v>193</v>
      </c>
      <c r="C104" s="15">
        <v>80.91789512310606</v>
      </c>
      <c r="D104" s="16">
        <v>0.164128783127309</v>
      </c>
      <c r="E104" s="15">
        <v>10.588610000000003</v>
      </c>
      <c r="F104" s="15">
        <f t="shared" si="1"/>
        <v>-0.76237992</v>
      </c>
      <c r="G104" s="17">
        <v>80.15551520310606</v>
      </c>
      <c r="H104" s="17">
        <v>0.1656722502822958</v>
      </c>
      <c r="I104" s="15">
        <f t="shared" si="2"/>
        <v>0.2527767181</v>
      </c>
      <c r="J104" s="15">
        <f t="shared" si="3"/>
        <v>-0.38118996</v>
      </c>
      <c r="K104" s="17">
        <v>80.53670516310606</v>
      </c>
      <c r="L104" s="17">
        <v>0.1651142905839071</v>
      </c>
      <c r="M104" s="15">
        <f t="shared" si="4"/>
        <v>0.2527767181</v>
      </c>
      <c r="N104" s="15">
        <f t="shared" si="5"/>
        <v>0.38118996</v>
      </c>
      <c r="O104" s="17">
        <v>81.29908508310606</v>
      </c>
      <c r="P104" s="17">
        <v>0.1624029602388314</v>
      </c>
      <c r="Q104" s="15">
        <f t="shared" si="6"/>
        <v>0.7472232819</v>
      </c>
      <c r="R104" s="15">
        <f t="shared" si="7"/>
        <v>0.76237992</v>
      </c>
      <c r="S104" s="17">
        <v>81.68027504310606</v>
      </c>
      <c r="T104" s="17">
        <v>0.1606820709515958</v>
      </c>
      <c r="U104" s="15">
        <f t="shared" si="8"/>
        <v>0.7472232819</v>
      </c>
      <c r="V104" s="15"/>
      <c r="W104" s="18">
        <v>56.4939</v>
      </c>
      <c r="X104" s="18">
        <f t="shared" si="9"/>
        <v>-2.259756</v>
      </c>
      <c r="Y104" s="17">
        <v>78.65813912310607</v>
      </c>
      <c r="Z104" s="17">
        <v>0.1740520347527951</v>
      </c>
      <c r="AA104" s="18">
        <f t="shared" si="10"/>
        <v>0.7754752223</v>
      </c>
      <c r="AB104" s="18">
        <f t="shared" si="11"/>
        <v>-1.129878</v>
      </c>
      <c r="AC104" s="17">
        <v>79.78801712310606</v>
      </c>
      <c r="AD104" s="17">
        <v>0.1693782944677027</v>
      </c>
      <c r="AE104" s="18">
        <f t="shared" si="12"/>
        <v>0.7754752223</v>
      </c>
      <c r="AF104" s="18">
        <f t="shared" si="13"/>
        <v>1.129878</v>
      </c>
      <c r="AG104" s="17">
        <v>82.04777312310607</v>
      </c>
      <c r="AH104" s="17">
        <v>0.1588184215693866</v>
      </c>
      <c r="AI104" s="18">
        <f t="shared" si="14"/>
        <v>0.2245247777</v>
      </c>
      <c r="AJ104" s="18">
        <f t="shared" si="15"/>
        <v>2.259756</v>
      </c>
      <c r="AK104" s="17">
        <v>83.17765112310606</v>
      </c>
      <c r="AL104" s="17">
        <v>0.1531281502872614</v>
      </c>
      <c r="AM104" s="18">
        <f t="shared" si="16"/>
        <v>0.2245247777</v>
      </c>
      <c r="AN104" s="18"/>
      <c r="AO104" s="18">
        <v>12.8369</v>
      </c>
      <c r="AP104" s="18">
        <f t="shared" si="17"/>
        <v>-2.824118</v>
      </c>
      <c r="AQ104" s="17">
        <v>78.09377712310607</v>
      </c>
      <c r="AR104" s="17">
        <v>0.1607320848651465</v>
      </c>
      <c r="AS104" s="18">
        <f t="shared" si="18"/>
        <v>0.5139653704</v>
      </c>
      <c r="AT104" s="18">
        <f t="shared" si="19"/>
        <v>-1.412059</v>
      </c>
      <c r="AU104" s="17">
        <v>79.50583612310606</v>
      </c>
      <c r="AV104" s="17">
        <v>0.1625008985821203</v>
      </c>
      <c r="AW104" s="18">
        <f t="shared" si="20"/>
        <v>0.5139653704</v>
      </c>
      <c r="AX104" s="18">
        <f t="shared" si="21"/>
        <v>1.412059</v>
      </c>
      <c r="AY104" s="17">
        <v>82.32995412310606</v>
      </c>
      <c r="AZ104" s="17">
        <v>0.1655606951735507</v>
      </c>
      <c r="BA104" s="18">
        <f t="shared" si="22"/>
        <v>0.4860346296</v>
      </c>
      <c r="BB104" s="18">
        <f t="shared" si="23"/>
        <v>2.824118</v>
      </c>
      <c r="BC104" s="17">
        <v>83.74201312310606</v>
      </c>
      <c r="BD104" s="17">
        <v>0.1659031446992799</v>
      </c>
      <c r="BE104" s="18">
        <f t="shared" si="24"/>
        <v>0.4860346296</v>
      </c>
      <c r="BF104" s="18"/>
      <c r="BG104" s="19">
        <v>60.2501</v>
      </c>
      <c r="BH104" s="20">
        <f t="shared" si="25"/>
        <v>-3.615006</v>
      </c>
      <c r="BI104" s="21">
        <v>77.30288912310607</v>
      </c>
      <c r="BJ104" s="21">
        <v>0.1773756372630429</v>
      </c>
      <c r="BK104" s="20">
        <f t="shared" si="26"/>
        <v>0.5224735459</v>
      </c>
      <c r="BL104" s="20">
        <f t="shared" si="27"/>
        <v>-1.807503</v>
      </c>
      <c r="BM104" s="21">
        <v>79.11039212310607</v>
      </c>
      <c r="BN104" s="21">
        <v>0.1708215740591108</v>
      </c>
      <c r="BO104" s="20">
        <f t="shared" si="28"/>
        <v>0.5224735459</v>
      </c>
      <c r="BP104" s="20">
        <f t="shared" si="29"/>
        <v>1.807503</v>
      </c>
      <c r="BQ104" s="21">
        <v>82.72539812310606</v>
      </c>
      <c r="BR104" s="21">
        <v>0.1561630344847411</v>
      </c>
      <c r="BS104" s="20">
        <f t="shared" si="30"/>
        <v>0.4775264541</v>
      </c>
      <c r="BT104" s="20">
        <f t="shared" si="31"/>
        <v>3.615006</v>
      </c>
      <c r="BU104" s="21">
        <v>84.53290112310606</v>
      </c>
      <c r="BV104" s="21">
        <v>0.1477424712788614</v>
      </c>
      <c r="BW104" s="20">
        <f t="shared" si="32"/>
        <v>0.4775264541</v>
      </c>
    </row>
    <row r="105" ht="14.25" customHeight="1">
      <c r="A105" s="13" t="s">
        <v>104</v>
      </c>
      <c r="B105" s="22" t="s">
        <v>194</v>
      </c>
      <c r="C105" s="15">
        <v>4.6647082468614975</v>
      </c>
      <c r="D105" s="16">
        <v>0.9518141771640473</v>
      </c>
      <c r="E105" s="15">
        <v>4.281909999999996</v>
      </c>
      <c r="F105" s="15">
        <f t="shared" si="1"/>
        <v>-0.30829752</v>
      </c>
      <c r="G105" s="17">
        <v>4.356410726861498</v>
      </c>
      <c r="H105" s="17">
        <v>0.9419079790139422</v>
      </c>
      <c r="I105" s="15">
        <f t="shared" si="2"/>
        <v>0.09385909255</v>
      </c>
      <c r="J105" s="15">
        <f t="shared" si="3"/>
        <v>-0.15414876</v>
      </c>
      <c r="K105" s="17">
        <v>4.510559486861498</v>
      </c>
      <c r="L105" s="17">
        <v>0.9480478386632236</v>
      </c>
      <c r="M105" s="15">
        <f t="shared" si="4"/>
        <v>0.09385909255</v>
      </c>
      <c r="N105" s="15">
        <f t="shared" si="5"/>
        <v>0.15414876</v>
      </c>
      <c r="O105" s="17">
        <v>4.818857006861498</v>
      </c>
      <c r="P105" s="17">
        <v>0.9513028152471646</v>
      </c>
      <c r="Q105" s="15">
        <f t="shared" si="6"/>
        <v>0.9061409074</v>
      </c>
      <c r="R105" s="15">
        <f t="shared" si="7"/>
        <v>0.30829752</v>
      </c>
      <c r="S105" s="17">
        <v>4.973005766861498</v>
      </c>
      <c r="T105" s="17">
        <v>0.9507929151580312</v>
      </c>
      <c r="U105" s="15">
        <f t="shared" si="8"/>
        <v>0.9061409074</v>
      </c>
      <c r="V105" s="15"/>
      <c r="W105" s="18">
        <v>30.4793</v>
      </c>
      <c r="X105" s="18">
        <f t="shared" si="9"/>
        <v>-1.219172</v>
      </c>
      <c r="Y105" s="17">
        <v>3.445536246861497</v>
      </c>
      <c r="Z105" s="17">
        <v>0.9493851891421586</v>
      </c>
      <c r="AA105" s="18">
        <f t="shared" si="10"/>
        <v>0.4016968635</v>
      </c>
      <c r="AB105" s="18">
        <f t="shared" si="11"/>
        <v>-0.609586</v>
      </c>
      <c r="AC105" s="17">
        <v>4.055122246861497</v>
      </c>
      <c r="AD105" s="17">
        <v>0.9521880180762268</v>
      </c>
      <c r="AE105" s="18">
        <f t="shared" si="12"/>
        <v>0.4016968635</v>
      </c>
      <c r="AF105" s="18">
        <f t="shared" si="13"/>
        <v>0.609586</v>
      </c>
      <c r="AG105" s="17">
        <v>5.274294246861498</v>
      </c>
      <c r="AH105" s="17">
        <v>0.9510363880829769</v>
      </c>
      <c r="AI105" s="18">
        <f t="shared" si="14"/>
        <v>0.5983031365</v>
      </c>
      <c r="AJ105" s="18">
        <f t="shared" si="15"/>
        <v>1.219172</v>
      </c>
      <c r="AK105" s="17">
        <v>5.883880246861498</v>
      </c>
      <c r="AL105" s="17">
        <v>0.9478389464661597</v>
      </c>
      <c r="AM105" s="18">
        <f t="shared" si="16"/>
        <v>0.5983031365</v>
      </c>
      <c r="AN105" s="18"/>
      <c r="AO105" s="18">
        <v>6.3363</v>
      </c>
      <c r="AP105" s="18">
        <f t="shared" si="17"/>
        <v>-1.393986</v>
      </c>
      <c r="AQ105" s="17">
        <v>3.270722246861498</v>
      </c>
      <c r="AR105" s="17">
        <v>0.9442522332135812</v>
      </c>
      <c r="AS105" s="18">
        <f t="shared" si="18"/>
        <v>0.2503669762</v>
      </c>
      <c r="AT105" s="18">
        <f t="shared" si="19"/>
        <v>-0.696993</v>
      </c>
      <c r="AU105" s="17">
        <v>3.967715246861498</v>
      </c>
      <c r="AV105" s="17">
        <v>0.9484026707793317</v>
      </c>
      <c r="AW105" s="18">
        <f t="shared" si="20"/>
        <v>0.2503669762</v>
      </c>
      <c r="AX105" s="18">
        <f t="shared" si="21"/>
        <v>0.696993</v>
      </c>
      <c r="AY105" s="17">
        <v>5.361701246861498</v>
      </c>
      <c r="AZ105" s="17">
        <v>0.9541807580937013</v>
      </c>
      <c r="BA105" s="18">
        <f t="shared" si="22"/>
        <v>0.7496330238</v>
      </c>
      <c r="BB105" s="18">
        <f t="shared" si="23"/>
        <v>1.393986</v>
      </c>
      <c r="BC105" s="17">
        <v>6.058694246861497</v>
      </c>
      <c r="BD105" s="17">
        <v>0.9504001546242161</v>
      </c>
      <c r="BE105" s="18">
        <f t="shared" si="24"/>
        <v>0.7496330238</v>
      </c>
      <c r="BF105" s="18"/>
      <c r="BG105" s="19">
        <v>47.81157</v>
      </c>
      <c r="BH105" s="20">
        <f t="shared" si="25"/>
        <v>-2.8686942</v>
      </c>
      <c r="BI105" s="21">
        <v>1.796014046861497</v>
      </c>
      <c r="BJ105" s="21">
        <v>0.9411844356934349</v>
      </c>
      <c r="BK105" s="20">
        <f t="shared" si="26"/>
        <v>0.3137222061</v>
      </c>
      <c r="BL105" s="20">
        <f t="shared" si="27"/>
        <v>-1.4343471</v>
      </c>
      <c r="BM105" s="21">
        <v>3.230361146861497</v>
      </c>
      <c r="BN105" s="21">
        <v>0.946443646425734</v>
      </c>
      <c r="BO105" s="20">
        <f t="shared" si="28"/>
        <v>0.3137222061</v>
      </c>
      <c r="BP105" s="20">
        <f t="shared" si="29"/>
        <v>1.4343471</v>
      </c>
      <c r="BQ105" s="21">
        <v>6.099055346861498</v>
      </c>
      <c r="BR105" s="21">
        <v>0.9504236579946257</v>
      </c>
      <c r="BS105" s="20">
        <f t="shared" si="30"/>
        <v>0.6862777939</v>
      </c>
      <c r="BT105" s="20">
        <f t="shared" si="31"/>
        <v>2.8686942</v>
      </c>
      <c r="BU105" s="21">
        <v>7.533402446861498</v>
      </c>
      <c r="BV105" s="21">
        <v>0.9464619285039466</v>
      </c>
      <c r="BW105" s="20">
        <f t="shared" si="32"/>
        <v>0.6862777939</v>
      </c>
    </row>
    <row r="106" ht="14.25" customHeight="1">
      <c r="A106" s="13" t="s">
        <v>169</v>
      </c>
      <c r="B106" s="14" t="s">
        <v>195</v>
      </c>
      <c r="C106" s="15">
        <v>7.155892857012749</v>
      </c>
      <c r="D106" s="16">
        <v>0.9260805677025841</v>
      </c>
      <c r="E106" s="15">
        <v>12.065269999999998</v>
      </c>
      <c r="F106" s="15">
        <f t="shared" si="1"/>
        <v>-0.86869944</v>
      </c>
      <c r="G106" s="17">
        <v>6.28719341701275</v>
      </c>
      <c r="H106" s="17">
        <v>0.9221354168066709</v>
      </c>
      <c r="I106" s="15">
        <f t="shared" si="2"/>
        <v>0.2899859243</v>
      </c>
      <c r="J106" s="15">
        <f t="shared" si="3"/>
        <v>-0.43434972</v>
      </c>
      <c r="K106" s="17">
        <v>6.721543137012749</v>
      </c>
      <c r="L106" s="17">
        <v>0.9252786550019878</v>
      </c>
      <c r="M106" s="15">
        <f t="shared" si="4"/>
        <v>0.2899859243</v>
      </c>
      <c r="N106" s="15">
        <f t="shared" si="5"/>
        <v>0.43434972</v>
      </c>
      <c r="O106" s="17">
        <v>7.59024257701275</v>
      </c>
      <c r="P106" s="17">
        <v>0.9227157447132628</v>
      </c>
      <c r="Q106" s="15">
        <f t="shared" si="6"/>
        <v>0.7100140757</v>
      </c>
      <c r="R106" s="15">
        <f t="shared" si="7"/>
        <v>0.86869944</v>
      </c>
      <c r="S106" s="17">
        <v>8.024592297012749</v>
      </c>
      <c r="T106" s="17">
        <v>0.9193605407265576</v>
      </c>
      <c r="U106" s="15">
        <f t="shared" si="8"/>
        <v>0.7100140757</v>
      </c>
      <c r="V106" s="15"/>
      <c r="W106" s="18">
        <v>43.3088</v>
      </c>
      <c r="X106" s="18">
        <f t="shared" si="9"/>
        <v>-1.732352</v>
      </c>
      <c r="Y106" s="17">
        <v>5.423540857012749</v>
      </c>
      <c r="Z106" s="17">
        <v>0.9289948224331551</v>
      </c>
      <c r="AA106" s="18">
        <f t="shared" si="10"/>
        <v>0.5860314085</v>
      </c>
      <c r="AB106" s="18">
        <f t="shared" si="11"/>
        <v>-0.866176</v>
      </c>
      <c r="AC106" s="17">
        <v>6.289716857012749</v>
      </c>
      <c r="AD106" s="17">
        <v>0.9290902295655925</v>
      </c>
      <c r="AE106" s="18">
        <f t="shared" si="12"/>
        <v>0.5860314085</v>
      </c>
      <c r="AF106" s="18">
        <f t="shared" si="13"/>
        <v>0.866176</v>
      </c>
      <c r="AG106" s="17">
        <v>8.02206885701275</v>
      </c>
      <c r="AH106" s="17">
        <v>0.9226823725302798</v>
      </c>
      <c r="AI106" s="18">
        <f t="shared" si="14"/>
        <v>0.4139685915</v>
      </c>
      <c r="AJ106" s="18">
        <f t="shared" si="15"/>
        <v>1.732352</v>
      </c>
      <c r="AK106" s="17">
        <v>8.888244857012749</v>
      </c>
      <c r="AL106" s="17">
        <v>0.9169489929255593</v>
      </c>
      <c r="AM106" s="18">
        <f t="shared" si="16"/>
        <v>0.4139685915</v>
      </c>
      <c r="AN106" s="18"/>
      <c r="AO106" s="18">
        <v>8.6016</v>
      </c>
      <c r="AP106" s="18">
        <f t="shared" si="17"/>
        <v>-1.892352</v>
      </c>
      <c r="AQ106" s="17">
        <v>5.26354085701275</v>
      </c>
      <c r="AR106" s="17">
        <v>0.9233841527049763</v>
      </c>
      <c r="AS106" s="18">
        <f t="shared" si="18"/>
        <v>0.3422245651</v>
      </c>
      <c r="AT106" s="18">
        <f t="shared" si="19"/>
        <v>-0.946176</v>
      </c>
      <c r="AU106" s="17">
        <v>6.209716857012749</v>
      </c>
      <c r="AV106" s="17">
        <v>0.9250767921600638</v>
      </c>
      <c r="AW106" s="18">
        <f t="shared" si="20"/>
        <v>0.3422245651</v>
      </c>
      <c r="AX106" s="18">
        <f t="shared" si="21"/>
        <v>0.946176</v>
      </c>
      <c r="AY106" s="17">
        <v>8.10206885701275</v>
      </c>
      <c r="AZ106" s="17">
        <v>0.9261028325025278</v>
      </c>
      <c r="BA106" s="18">
        <f t="shared" si="22"/>
        <v>0.6577754349</v>
      </c>
      <c r="BB106" s="18">
        <f t="shared" si="23"/>
        <v>1.892352</v>
      </c>
      <c r="BC106" s="17">
        <v>9.04824485701275</v>
      </c>
      <c r="BD106" s="17">
        <v>0.9202097154332856</v>
      </c>
      <c r="BE106" s="18">
        <f t="shared" si="24"/>
        <v>0.6577754349</v>
      </c>
      <c r="BF106" s="18"/>
      <c r="BG106" s="19">
        <v>65.46997999999999</v>
      </c>
      <c r="BH106" s="20">
        <f t="shared" si="25"/>
        <v>-3.9281988</v>
      </c>
      <c r="BI106" s="21">
        <v>3.22769405701275</v>
      </c>
      <c r="BJ106" s="21">
        <v>0.9267019162250258</v>
      </c>
      <c r="BK106" s="20">
        <f t="shared" si="26"/>
        <v>0.6100768997</v>
      </c>
      <c r="BL106" s="20">
        <f t="shared" si="27"/>
        <v>-1.9640994</v>
      </c>
      <c r="BM106" s="21">
        <v>5.19179345701275</v>
      </c>
      <c r="BN106" s="21">
        <v>0.9263944955011297</v>
      </c>
      <c r="BO106" s="20">
        <f t="shared" si="28"/>
        <v>0.6100768997</v>
      </c>
      <c r="BP106" s="20">
        <f t="shared" si="29"/>
        <v>1.9640994</v>
      </c>
      <c r="BQ106" s="21">
        <v>9.119992257012749</v>
      </c>
      <c r="BR106" s="21">
        <v>0.9191105201505392</v>
      </c>
      <c r="BS106" s="20">
        <f t="shared" si="30"/>
        <v>0.3899231003</v>
      </c>
      <c r="BT106" s="20">
        <f t="shared" si="31"/>
        <v>3.9281988</v>
      </c>
      <c r="BU106" s="21">
        <v>11.08409165701275</v>
      </c>
      <c r="BV106" s="21">
        <v>0.9096304606702227</v>
      </c>
      <c r="BW106" s="20">
        <f t="shared" si="32"/>
        <v>0.3899231003</v>
      </c>
    </row>
    <row r="107" ht="14.25" customHeight="1">
      <c r="A107" s="13" t="s">
        <v>106</v>
      </c>
      <c r="B107" s="14" t="s">
        <v>196</v>
      </c>
      <c r="C107" s="15">
        <v>6.29772696</v>
      </c>
      <c r="D107" s="16">
        <v>0.93494530858003</v>
      </c>
      <c r="E107" s="15">
        <v>13.925970000000007</v>
      </c>
      <c r="F107" s="15">
        <f t="shared" si="1"/>
        <v>-1.00266984</v>
      </c>
      <c r="G107" s="17">
        <v>5.29505712</v>
      </c>
      <c r="H107" s="17">
        <v>0.9322955848829859</v>
      </c>
      <c r="I107" s="15">
        <f t="shared" si="2"/>
        <v>0.3368722556</v>
      </c>
      <c r="J107" s="15">
        <f t="shared" si="3"/>
        <v>-0.50133492</v>
      </c>
      <c r="K107" s="17">
        <v>5.79639204</v>
      </c>
      <c r="L107" s="17">
        <v>0.9348060593502</v>
      </c>
      <c r="M107" s="15">
        <f t="shared" si="4"/>
        <v>0.3368722556</v>
      </c>
      <c r="N107" s="15">
        <f t="shared" si="5"/>
        <v>0.50133492</v>
      </c>
      <c r="O107" s="17">
        <v>6.799061880000001</v>
      </c>
      <c r="P107" s="17">
        <v>0.9308768388006982</v>
      </c>
      <c r="Q107" s="15">
        <f t="shared" si="6"/>
        <v>0.6631277444</v>
      </c>
      <c r="R107" s="15">
        <f t="shared" si="7"/>
        <v>1.00266984</v>
      </c>
      <c r="S107" s="17">
        <v>7.300396800000001</v>
      </c>
      <c r="T107" s="17">
        <v>0.9268199995355344</v>
      </c>
      <c r="U107" s="15">
        <f t="shared" si="8"/>
        <v>0.6631277444</v>
      </c>
      <c r="V107" s="15"/>
      <c r="W107" s="18">
        <v>18.1468</v>
      </c>
      <c r="X107" s="18">
        <f t="shared" si="9"/>
        <v>-0.725872</v>
      </c>
      <c r="Y107" s="17">
        <v>5.57185496</v>
      </c>
      <c r="Z107" s="17">
        <v>0.9274659185405623</v>
      </c>
      <c r="AA107" s="18">
        <f t="shared" si="10"/>
        <v>0.2245032256</v>
      </c>
      <c r="AB107" s="18">
        <f t="shared" si="11"/>
        <v>-0.362936</v>
      </c>
      <c r="AC107" s="17">
        <v>5.93479096</v>
      </c>
      <c r="AD107" s="17">
        <v>0.9327589054269348</v>
      </c>
      <c r="AE107" s="18">
        <f t="shared" si="12"/>
        <v>0.2245032256</v>
      </c>
      <c r="AF107" s="18">
        <f t="shared" si="13"/>
        <v>0.362936</v>
      </c>
      <c r="AG107" s="17">
        <v>6.660662960000001</v>
      </c>
      <c r="AH107" s="17">
        <v>0.9367305858862175</v>
      </c>
      <c r="AI107" s="18">
        <f t="shared" si="14"/>
        <v>0.7754967744</v>
      </c>
      <c r="AJ107" s="18">
        <f t="shared" si="15"/>
        <v>0.725872</v>
      </c>
      <c r="AK107" s="17">
        <v>7.02359896</v>
      </c>
      <c r="AL107" s="17">
        <v>0.9361207089462374</v>
      </c>
      <c r="AM107" s="18">
        <f t="shared" si="16"/>
        <v>0.7754967744</v>
      </c>
      <c r="AN107" s="18"/>
      <c r="AO107" s="18">
        <v>2.0722</v>
      </c>
      <c r="AP107" s="18">
        <f t="shared" si="17"/>
        <v>-0.455884</v>
      </c>
      <c r="AQ107" s="17">
        <v>5.84184296</v>
      </c>
      <c r="AR107" s="17">
        <v>0.9173283808540112</v>
      </c>
      <c r="AS107" s="18">
        <f t="shared" si="18"/>
        <v>0.07745833502</v>
      </c>
      <c r="AT107" s="18">
        <f t="shared" si="19"/>
        <v>-0.227942</v>
      </c>
      <c r="AU107" s="17">
        <v>6.069784960000001</v>
      </c>
      <c r="AV107" s="17">
        <v>0.9265326494751989</v>
      </c>
      <c r="AW107" s="18">
        <f t="shared" si="20"/>
        <v>0.07745833502</v>
      </c>
      <c r="AX107" s="18">
        <f t="shared" si="21"/>
        <v>0.227942</v>
      </c>
      <c r="AY107" s="17">
        <v>6.52566896</v>
      </c>
      <c r="AZ107" s="17">
        <v>0.9422546943353329</v>
      </c>
      <c r="BA107" s="18">
        <f t="shared" si="22"/>
        <v>0.922541665</v>
      </c>
      <c r="BB107" s="18">
        <f t="shared" si="23"/>
        <v>0.455884</v>
      </c>
      <c r="BC107" s="17">
        <v>6.75361096</v>
      </c>
      <c r="BD107" s="17">
        <v>0.9433824307229947</v>
      </c>
      <c r="BE107" s="18">
        <f t="shared" si="24"/>
        <v>0.922541665</v>
      </c>
      <c r="BF107" s="18"/>
      <c r="BG107" s="19">
        <v>39.58333</v>
      </c>
      <c r="BH107" s="20">
        <f t="shared" si="25"/>
        <v>-2.3749998</v>
      </c>
      <c r="BI107" s="21">
        <v>3.92272716</v>
      </c>
      <c r="BJ107" s="21">
        <v>0.9196711339455849</v>
      </c>
      <c r="BK107" s="20">
        <f t="shared" si="26"/>
        <v>0.175630637</v>
      </c>
      <c r="BL107" s="20">
        <f t="shared" si="27"/>
        <v>-1.1874999</v>
      </c>
      <c r="BM107" s="21">
        <v>5.110227060000001</v>
      </c>
      <c r="BN107" s="21">
        <v>0.9272282418382434</v>
      </c>
      <c r="BO107" s="20">
        <f t="shared" si="28"/>
        <v>0.175630637</v>
      </c>
      <c r="BP107" s="20">
        <f t="shared" si="29"/>
        <v>1.1874999</v>
      </c>
      <c r="BQ107" s="21">
        <v>7.48522686</v>
      </c>
      <c r="BR107" s="21">
        <v>0.9360554732369113</v>
      </c>
      <c r="BS107" s="20">
        <f t="shared" si="30"/>
        <v>0.824369363</v>
      </c>
      <c r="BT107" s="20">
        <f t="shared" si="31"/>
        <v>2.3749998</v>
      </c>
      <c r="BU107" s="21">
        <v>8.67272676</v>
      </c>
      <c r="BV107" s="21">
        <v>0.9346436632861489</v>
      </c>
      <c r="BW107" s="20">
        <f t="shared" si="32"/>
        <v>0.824369363</v>
      </c>
    </row>
    <row r="108" ht="14.25" customHeight="1">
      <c r="A108" s="13" t="s">
        <v>74</v>
      </c>
      <c r="B108" s="14" t="s">
        <v>197</v>
      </c>
      <c r="C108" s="15">
        <v>2.8016404761904767</v>
      </c>
      <c r="D108" s="16">
        <v>0.9710594222636371</v>
      </c>
      <c r="E108" s="15">
        <v>6.684790000000007</v>
      </c>
      <c r="F108" s="15">
        <f t="shared" si="1"/>
        <v>-0.48130488</v>
      </c>
      <c r="G108" s="17">
        <v>2.320335596190476</v>
      </c>
      <c r="H108" s="17">
        <v>0.9627588092939242</v>
      </c>
      <c r="I108" s="15">
        <f t="shared" si="2"/>
        <v>0.1544073958</v>
      </c>
      <c r="J108" s="15">
        <f t="shared" si="3"/>
        <v>-0.24065244</v>
      </c>
      <c r="K108" s="17">
        <v>2.560988036190476</v>
      </c>
      <c r="L108" s="17">
        <v>0.9681249434477811</v>
      </c>
      <c r="M108" s="15">
        <f t="shared" si="4"/>
        <v>0.1544073958</v>
      </c>
      <c r="N108" s="15">
        <f t="shared" si="5"/>
        <v>0.24065244</v>
      </c>
      <c r="O108" s="17">
        <v>3.042292916190477</v>
      </c>
      <c r="P108" s="17">
        <v>0.9696282202413308</v>
      </c>
      <c r="Q108" s="15">
        <f t="shared" si="6"/>
        <v>0.8455926042</v>
      </c>
      <c r="R108" s="15">
        <f t="shared" si="7"/>
        <v>0.48130488</v>
      </c>
      <c r="S108" s="17">
        <v>3.282945356190477</v>
      </c>
      <c r="T108" s="17">
        <v>0.968201109589073</v>
      </c>
      <c r="U108" s="15">
        <f t="shared" si="8"/>
        <v>0.8455926042</v>
      </c>
      <c r="V108" s="15"/>
      <c r="W108" s="18">
        <v>31.2888</v>
      </c>
      <c r="X108" s="18">
        <f t="shared" si="9"/>
        <v>-1.251552</v>
      </c>
      <c r="Y108" s="17">
        <v>1.550088476190477</v>
      </c>
      <c r="Z108" s="17">
        <v>0.9689245142394796</v>
      </c>
      <c r="AA108" s="18">
        <f t="shared" si="10"/>
        <v>0.4133277777</v>
      </c>
      <c r="AB108" s="18">
        <f t="shared" si="11"/>
        <v>-0.625776</v>
      </c>
      <c r="AC108" s="17">
        <v>2.175864476190477</v>
      </c>
      <c r="AD108" s="17">
        <v>0.9716128830368503</v>
      </c>
      <c r="AE108" s="18">
        <f t="shared" si="12"/>
        <v>0.4133277777</v>
      </c>
      <c r="AF108" s="18">
        <f t="shared" si="13"/>
        <v>0.625776</v>
      </c>
      <c r="AG108" s="17">
        <v>3.427416476190477</v>
      </c>
      <c r="AH108" s="17">
        <v>0.9700941378853358</v>
      </c>
      <c r="AI108" s="18">
        <f t="shared" si="14"/>
        <v>0.5866722223</v>
      </c>
      <c r="AJ108" s="18">
        <f t="shared" si="15"/>
        <v>1.251552</v>
      </c>
      <c r="AK108" s="17">
        <v>4.053192476190477</v>
      </c>
      <c r="AL108" s="17">
        <v>0.9666615154687038</v>
      </c>
      <c r="AM108" s="18">
        <f t="shared" si="16"/>
        <v>0.5866722223</v>
      </c>
      <c r="AN108" s="18"/>
      <c r="AO108" s="18">
        <v>4.3211</v>
      </c>
      <c r="AP108" s="18">
        <f t="shared" si="17"/>
        <v>-0.950642</v>
      </c>
      <c r="AQ108" s="17">
        <v>1.850998476190477</v>
      </c>
      <c r="AR108" s="17">
        <v>0.9591190704638085</v>
      </c>
      <c r="AS108" s="18">
        <f t="shared" si="18"/>
        <v>0.1686509063</v>
      </c>
      <c r="AT108" s="18">
        <f t="shared" si="19"/>
        <v>-0.475321</v>
      </c>
      <c r="AU108" s="17">
        <v>2.326319476190477</v>
      </c>
      <c r="AV108" s="17">
        <v>0.9654798210987149</v>
      </c>
      <c r="AW108" s="18">
        <f t="shared" si="20"/>
        <v>0.1686509063</v>
      </c>
      <c r="AX108" s="18">
        <f t="shared" si="21"/>
        <v>0.475321</v>
      </c>
      <c r="AY108" s="17">
        <v>3.276961476190477</v>
      </c>
      <c r="AZ108" s="17">
        <v>0.9755410923572603</v>
      </c>
      <c r="BA108" s="18">
        <f t="shared" si="22"/>
        <v>0.8313490937</v>
      </c>
      <c r="BB108" s="18">
        <f t="shared" si="23"/>
        <v>0.950642</v>
      </c>
      <c r="BC108" s="17">
        <v>3.752282476190477</v>
      </c>
      <c r="BD108" s="17">
        <v>0.9736918105925915</v>
      </c>
      <c r="BE108" s="18">
        <f t="shared" si="24"/>
        <v>0.8313490937</v>
      </c>
      <c r="BF108" s="18"/>
      <c r="BG108" s="19">
        <v>42.38441</v>
      </c>
      <c r="BH108" s="20">
        <f t="shared" si="25"/>
        <v>-2.5430646</v>
      </c>
      <c r="BI108" s="21">
        <v>0.2585758761904766</v>
      </c>
      <c r="BJ108" s="21">
        <v>0.9567367784518324</v>
      </c>
      <c r="BK108" s="20">
        <f t="shared" si="26"/>
        <v>0.2226401472</v>
      </c>
      <c r="BL108" s="20">
        <f t="shared" si="27"/>
        <v>-1.2715323</v>
      </c>
      <c r="BM108" s="21">
        <v>1.530108176190477</v>
      </c>
      <c r="BN108" s="21">
        <v>0.9638231033881621</v>
      </c>
      <c r="BO108" s="20">
        <f t="shared" si="28"/>
        <v>0.2226401472</v>
      </c>
      <c r="BP108" s="20">
        <f t="shared" si="29"/>
        <v>1.2715323</v>
      </c>
      <c r="BQ108" s="21">
        <v>4.073172776190477</v>
      </c>
      <c r="BR108" s="21">
        <v>0.9714226864676093</v>
      </c>
      <c r="BS108" s="20">
        <f t="shared" si="30"/>
        <v>0.7773598528</v>
      </c>
      <c r="BT108" s="20">
        <f t="shared" si="31"/>
        <v>2.5430646</v>
      </c>
      <c r="BU108" s="21">
        <v>5.344705076190477</v>
      </c>
      <c r="BV108" s="21">
        <v>0.9691653902924798</v>
      </c>
      <c r="BW108" s="20">
        <f t="shared" si="32"/>
        <v>0.7773598528</v>
      </c>
    </row>
    <row r="109" ht="14.25" customHeight="1">
      <c r="A109" s="13" t="s">
        <v>88</v>
      </c>
      <c r="B109" s="14" t="s">
        <v>198</v>
      </c>
      <c r="C109" s="15">
        <v>11.940944444444447</v>
      </c>
      <c r="D109" s="16">
        <v>0.8766516139822712</v>
      </c>
      <c r="E109" s="15">
        <v>23.659890000000004</v>
      </c>
      <c r="F109" s="15">
        <f t="shared" si="1"/>
        <v>-1.70351208</v>
      </c>
      <c r="G109" s="17">
        <v>10.23743236444445</v>
      </c>
      <c r="H109" s="17">
        <v>0.8816822131809637</v>
      </c>
      <c r="I109" s="15">
        <f t="shared" si="2"/>
        <v>0.5821497309</v>
      </c>
      <c r="J109" s="15">
        <f t="shared" si="3"/>
        <v>-0.85175604</v>
      </c>
      <c r="K109" s="17">
        <v>11.08918840444445</v>
      </c>
      <c r="L109" s="17">
        <v>0.8802997076205921</v>
      </c>
      <c r="M109" s="15">
        <f t="shared" si="4"/>
        <v>0.5821497309</v>
      </c>
      <c r="N109" s="15">
        <f t="shared" si="5"/>
        <v>0.85175604</v>
      </c>
      <c r="O109" s="17">
        <v>12.79270048444445</v>
      </c>
      <c r="P109" s="17">
        <v>0.8690519626862497</v>
      </c>
      <c r="Q109" s="15">
        <f t="shared" si="6"/>
        <v>0.4178502691</v>
      </c>
      <c r="R109" s="15">
        <f t="shared" si="7"/>
        <v>1.70351208</v>
      </c>
      <c r="S109" s="17">
        <v>13.64445652444445</v>
      </c>
      <c r="T109" s="17">
        <v>0.8614740364753011</v>
      </c>
      <c r="U109" s="15">
        <f t="shared" si="8"/>
        <v>0.4178502691</v>
      </c>
      <c r="V109" s="15"/>
      <c r="W109" s="18">
        <v>34.0209</v>
      </c>
      <c r="X109" s="18">
        <f t="shared" si="9"/>
        <v>-1.360836</v>
      </c>
      <c r="Y109" s="17">
        <v>10.58010844444445</v>
      </c>
      <c r="Z109" s="17">
        <v>0.8758380686379992</v>
      </c>
      <c r="AA109" s="18">
        <f t="shared" si="10"/>
        <v>0.452582652</v>
      </c>
      <c r="AB109" s="18">
        <f t="shared" si="11"/>
        <v>-0.680418</v>
      </c>
      <c r="AC109" s="17">
        <v>11.26052644444445</v>
      </c>
      <c r="AD109" s="17">
        <v>0.8777096757704862</v>
      </c>
      <c r="AE109" s="18">
        <f t="shared" si="12"/>
        <v>0.452582652</v>
      </c>
      <c r="AF109" s="18">
        <f t="shared" si="13"/>
        <v>0.680418</v>
      </c>
      <c r="AG109" s="17">
        <v>12.62136244444445</v>
      </c>
      <c r="AH109" s="17">
        <v>0.8752227150213695</v>
      </c>
      <c r="AI109" s="18">
        <f t="shared" si="14"/>
        <v>0.547417348</v>
      </c>
      <c r="AJ109" s="18">
        <f t="shared" si="15"/>
        <v>1.360836</v>
      </c>
      <c r="AK109" s="17">
        <v>13.30178044444445</v>
      </c>
      <c r="AL109" s="17">
        <v>0.8715703765003419</v>
      </c>
      <c r="AM109" s="18">
        <f t="shared" si="16"/>
        <v>0.547417348</v>
      </c>
      <c r="AN109" s="18"/>
      <c r="AO109" s="18">
        <v>4.4575</v>
      </c>
      <c r="AP109" s="18">
        <f t="shared" si="17"/>
        <v>-0.98065</v>
      </c>
      <c r="AQ109" s="17">
        <v>10.96029444444445</v>
      </c>
      <c r="AR109" s="17">
        <v>0.8637297958585269</v>
      </c>
      <c r="AS109" s="18">
        <f t="shared" si="18"/>
        <v>0.1741819067</v>
      </c>
      <c r="AT109" s="18">
        <f t="shared" si="19"/>
        <v>-0.490325</v>
      </c>
      <c r="AU109" s="17">
        <v>11.45061944444445</v>
      </c>
      <c r="AV109" s="17">
        <v>0.8705502222163466</v>
      </c>
      <c r="AW109" s="18">
        <f t="shared" si="20"/>
        <v>0.1741819067</v>
      </c>
      <c r="AX109" s="18">
        <f t="shared" si="21"/>
        <v>0.490325</v>
      </c>
      <c r="AY109" s="17">
        <v>12.43126944444445</v>
      </c>
      <c r="AZ109" s="17">
        <v>0.8817456551979607</v>
      </c>
      <c r="BA109" s="18">
        <f t="shared" si="22"/>
        <v>0.8258180933</v>
      </c>
      <c r="BB109" s="18">
        <f t="shared" si="23"/>
        <v>0.98065</v>
      </c>
      <c r="BC109" s="17">
        <v>12.92159444444445</v>
      </c>
      <c r="BD109" s="17">
        <v>0.8810940955847705</v>
      </c>
      <c r="BE109" s="18">
        <f t="shared" si="24"/>
        <v>0.8258180933</v>
      </c>
      <c r="BF109" s="18"/>
      <c r="BG109" s="19">
        <v>48.44585</v>
      </c>
      <c r="BH109" s="20">
        <f t="shared" si="25"/>
        <v>-2.906751</v>
      </c>
      <c r="BI109" s="21">
        <v>9.034193444444448</v>
      </c>
      <c r="BJ109" s="21">
        <v>0.8679648102896708</v>
      </c>
      <c r="BK109" s="20">
        <f t="shared" si="26"/>
        <v>0.3243670974</v>
      </c>
      <c r="BL109" s="20">
        <f t="shared" si="27"/>
        <v>-1.4533755</v>
      </c>
      <c r="BM109" s="21">
        <v>10.48756894444445</v>
      </c>
      <c r="BN109" s="21">
        <v>0.8722627258444191</v>
      </c>
      <c r="BO109" s="20">
        <f t="shared" si="28"/>
        <v>0.3243670974</v>
      </c>
      <c r="BP109" s="20">
        <f t="shared" si="29"/>
        <v>1.4533755</v>
      </c>
      <c r="BQ109" s="21">
        <v>13.39431994444445</v>
      </c>
      <c r="BR109" s="21">
        <v>0.8748055194014033</v>
      </c>
      <c r="BS109" s="20">
        <f t="shared" si="30"/>
        <v>0.6756329026</v>
      </c>
      <c r="BT109" s="20">
        <f t="shared" si="31"/>
        <v>2.906751</v>
      </c>
      <c r="BU109" s="21">
        <v>14.84769544444445</v>
      </c>
      <c r="BV109" s="21">
        <v>0.870590419812981</v>
      </c>
      <c r="BW109" s="20">
        <f t="shared" si="32"/>
        <v>0.6756329026</v>
      </c>
    </row>
    <row r="110" ht="14.25" customHeight="1">
      <c r="A110" s="13" t="s">
        <v>72</v>
      </c>
      <c r="B110" s="14" t="s">
        <v>199</v>
      </c>
      <c r="C110" s="15">
        <v>29.298767973856204</v>
      </c>
      <c r="D110" s="16">
        <v>0.697347579272552</v>
      </c>
      <c r="E110" s="15">
        <v>22.603319999999997</v>
      </c>
      <c r="F110" s="15">
        <f t="shared" si="1"/>
        <v>-1.62743904</v>
      </c>
      <c r="G110" s="17">
        <v>27.67132893385621</v>
      </c>
      <c r="H110" s="17">
        <v>0.703146945492799</v>
      </c>
      <c r="I110" s="15">
        <f t="shared" si="2"/>
        <v>0.5555260456</v>
      </c>
      <c r="J110" s="15">
        <f t="shared" si="3"/>
        <v>-0.81371952</v>
      </c>
      <c r="K110" s="17">
        <v>28.4850484538562</v>
      </c>
      <c r="L110" s="17">
        <v>0.7011534111823013</v>
      </c>
      <c r="M110" s="15">
        <f t="shared" si="4"/>
        <v>0.5555260456</v>
      </c>
      <c r="N110" s="15">
        <f t="shared" si="5"/>
        <v>0.81371952</v>
      </c>
      <c r="O110" s="17">
        <v>30.1124874938562</v>
      </c>
      <c r="P110" s="17">
        <v>0.6903969324360958</v>
      </c>
      <c r="Q110" s="15">
        <f t="shared" si="6"/>
        <v>0.4444739544</v>
      </c>
      <c r="R110" s="15">
        <f t="shared" si="7"/>
        <v>1.62743904</v>
      </c>
      <c r="S110" s="17">
        <v>30.9262070138562</v>
      </c>
      <c r="T110" s="17">
        <v>0.6834661553789165</v>
      </c>
      <c r="U110" s="15">
        <f t="shared" si="8"/>
        <v>0.4444739544</v>
      </c>
      <c r="V110" s="15"/>
      <c r="W110" s="18">
        <v>56.9106</v>
      </c>
      <c r="X110" s="18">
        <f t="shared" si="9"/>
        <v>-2.276424</v>
      </c>
      <c r="Y110" s="17">
        <v>27.0223439738562</v>
      </c>
      <c r="Z110" s="17">
        <v>0.7063424010142143</v>
      </c>
      <c r="AA110" s="18">
        <f t="shared" si="10"/>
        <v>0.7814623773</v>
      </c>
      <c r="AB110" s="18">
        <f t="shared" si="11"/>
        <v>-1.138212</v>
      </c>
      <c r="AC110" s="17">
        <v>28.16055597385621</v>
      </c>
      <c r="AD110" s="17">
        <v>0.7030232668260888</v>
      </c>
      <c r="AE110" s="18">
        <f t="shared" si="12"/>
        <v>0.7814623773</v>
      </c>
      <c r="AF110" s="18">
        <f t="shared" si="13"/>
        <v>1.138212</v>
      </c>
      <c r="AG110" s="17">
        <v>30.4369799738562</v>
      </c>
      <c r="AH110" s="17">
        <v>0.6913851125325549</v>
      </c>
      <c r="AI110" s="18">
        <f t="shared" si="14"/>
        <v>0.2185376227</v>
      </c>
      <c r="AJ110" s="18">
        <f t="shared" si="15"/>
        <v>2.276424</v>
      </c>
      <c r="AK110" s="17">
        <v>31.57519197385621</v>
      </c>
      <c r="AL110" s="17">
        <v>0.6836887754241717</v>
      </c>
      <c r="AM110" s="18">
        <f t="shared" si="16"/>
        <v>0.2185376227</v>
      </c>
      <c r="AN110" s="18"/>
      <c r="AO110" s="18">
        <v>11.8428</v>
      </c>
      <c r="AP110" s="18">
        <f t="shared" si="17"/>
        <v>-2.605416</v>
      </c>
      <c r="AQ110" s="17">
        <v>26.6933519738562</v>
      </c>
      <c r="AR110" s="17">
        <v>0.698978869959979</v>
      </c>
      <c r="AS110" s="18">
        <f t="shared" si="18"/>
        <v>0.4736547585</v>
      </c>
      <c r="AT110" s="18">
        <f t="shared" si="19"/>
        <v>-1.302708</v>
      </c>
      <c r="AU110" s="17">
        <v>27.99605997385621</v>
      </c>
      <c r="AV110" s="17">
        <v>0.6984107662302562</v>
      </c>
      <c r="AW110" s="18">
        <f t="shared" si="20"/>
        <v>0.4736547585</v>
      </c>
      <c r="AX110" s="18">
        <f t="shared" si="21"/>
        <v>1.302708</v>
      </c>
      <c r="AY110" s="17">
        <v>30.6014759738562</v>
      </c>
      <c r="AZ110" s="17">
        <v>0.6955729296777814</v>
      </c>
      <c r="BA110" s="18">
        <f t="shared" si="22"/>
        <v>0.5263452415</v>
      </c>
      <c r="BB110" s="18">
        <f t="shared" si="23"/>
        <v>2.605416</v>
      </c>
      <c r="BC110" s="17">
        <v>31.90418397385621</v>
      </c>
      <c r="BD110" s="17">
        <v>0.6893954794355343</v>
      </c>
      <c r="BE110" s="18">
        <f t="shared" si="24"/>
        <v>0.5263452415</v>
      </c>
      <c r="BF110" s="18"/>
      <c r="BG110" s="19">
        <v>68.69468</v>
      </c>
      <c r="BH110" s="20">
        <f t="shared" si="25"/>
        <v>-4.1216808</v>
      </c>
      <c r="BI110" s="21">
        <v>25.1770871738562</v>
      </c>
      <c r="BJ110" s="21">
        <v>0.7046673059206849</v>
      </c>
      <c r="BK110" s="20">
        <f t="shared" si="26"/>
        <v>0.6641958708</v>
      </c>
      <c r="BL110" s="20">
        <f t="shared" si="27"/>
        <v>-2.0608404</v>
      </c>
      <c r="BM110" s="21">
        <v>27.2379275738562</v>
      </c>
      <c r="BN110" s="21">
        <v>0.7010457705285228</v>
      </c>
      <c r="BO110" s="20">
        <f t="shared" si="28"/>
        <v>0.6641958708</v>
      </c>
      <c r="BP110" s="20">
        <f t="shared" si="29"/>
        <v>2.0608404</v>
      </c>
      <c r="BQ110" s="21">
        <v>31.3596083738562</v>
      </c>
      <c r="BR110" s="21">
        <v>0.6885886040104842</v>
      </c>
      <c r="BS110" s="20">
        <f t="shared" si="30"/>
        <v>0.3358041292</v>
      </c>
      <c r="BT110" s="20">
        <f t="shared" si="31"/>
        <v>4.1216808</v>
      </c>
      <c r="BU110" s="21">
        <v>33.42044877385621</v>
      </c>
      <c r="BV110" s="21">
        <v>0.6779343673259822</v>
      </c>
      <c r="BW110" s="20">
        <f t="shared" si="32"/>
        <v>0.3358041292</v>
      </c>
    </row>
    <row r="111" ht="14.25" customHeight="1">
      <c r="A111" s="13" t="s">
        <v>77</v>
      </c>
      <c r="B111" s="14" t="s">
        <v>200</v>
      </c>
      <c r="C111" s="15">
        <v>11.86793988095238</v>
      </c>
      <c r="D111" s="16">
        <v>0.8774057415239052</v>
      </c>
      <c r="E111" s="15">
        <v>12.93835</v>
      </c>
      <c r="F111" s="15">
        <f t="shared" si="1"/>
        <v>-0.9315612</v>
      </c>
      <c r="G111" s="17">
        <v>10.93637868095238</v>
      </c>
      <c r="H111" s="17">
        <v>0.8745245151172766</v>
      </c>
      <c r="I111" s="15">
        <f t="shared" si="2"/>
        <v>0.3119859878</v>
      </c>
      <c r="J111" s="15">
        <f t="shared" si="3"/>
        <v>-0.4657806</v>
      </c>
      <c r="K111" s="17">
        <v>11.40215928095238</v>
      </c>
      <c r="L111" s="17">
        <v>0.8770766664337702</v>
      </c>
      <c r="M111" s="15">
        <f t="shared" si="4"/>
        <v>0.3119859878</v>
      </c>
      <c r="N111" s="15">
        <f t="shared" si="5"/>
        <v>0.4657806</v>
      </c>
      <c r="O111" s="17">
        <v>12.33372048095238</v>
      </c>
      <c r="P111" s="17">
        <v>0.8737863792448097</v>
      </c>
      <c r="Q111" s="15">
        <f t="shared" si="6"/>
        <v>0.6880140122</v>
      </c>
      <c r="R111" s="15">
        <f t="shared" si="7"/>
        <v>0.9315612</v>
      </c>
      <c r="S111" s="17">
        <v>12.79950108095238</v>
      </c>
      <c r="T111" s="17">
        <v>0.8701773636185226</v>
      </c>
      <c r="U111" s="15">
        <f t="shared" si="8"/>
        <v>0.6880140122</v>
      </c>
      <c r="V111" s="15"/>
      <c r="W111" s="18">
        <v>67.5895</v>
      </c>
      <c r="X111" s="18">
        <f t="shared" si="9"/>
        <v>-2.70358</v>
      </c>
      <c r="Y111" s="17">
        <v>9.164359880952379</v>
      </c>
      <c r="Z111" s="17">
        <v>0.8904323887064144</v>
      </c>
      <c r="AA111" s="18">
        <f t="shared" si="10"/>
        <v>0.9348970531</v>
      </c>
      <c r="AB111" s="18">
        <f t="shared" si="11"/>
        <v>-1.35179</v>
      </c>
      <c r="AC111" s="17">
        <v>10.51614988095238</v>
      </c>
      <c r="AD111" s="17">
        <v>0.8854038912481871</v>
      </c>
      <c r="AE111" s="18">
        <f t="shared" si="12"/>
        <v>0.9348970531</v>
      </c>
      <c r="AF111" s="18">
        <f t="shared" si="13"/>
        <v>1.35179</v>
      </c>
      <c r="AG111" s="17">
        <v>13.21972988095238</v>
      </c>
      <c r="AH111" s="17">
        <v>0.8690482203818547</v>
      </c>
      <c r="AI111" s="18">
        <f t="shared" si="14"/>
        <v>0.06510294688</v>
      </c>
      <c r="AJ111" s="18">
        <f t="shared" si="15"/>
        <v>2.70358</v>
      </c>
      <c r="AK111" s="17">
        <v>14.57151988095238</v>
      </c>
      <c r="AL111" s="17">
        <v>0.8585153058641505</v>
      </c>
      <c r="AM111" s="18">
        <f t="shared" si="16"/>
        <v>0.06510294688</v>
      </c>
      <c r="AN111" s="18"/>
      <c r="AO111" s="18">
        <v>4.5983</v>
      </c>
      <c r="AP111" s="18">
        <f t="shared" si="17"/>
        <v>-1.011626</v>
      </c>
      <c r="AQ111" s="17">
        <v>10.85631388095238</v>
      </c>
      <c r="AR111" s="17">
        <v>0.864818642961434</v>
      </c>
      <c r="AS111" s="18">
        <f t="shared" si="18"/>
        <v>0.1798913264</v>
      </c>
      <c r="AT111" s="18">
        <f t="shared" si="19"/>
        <v>-0.505813</v>
      </c>
      <c r="AU111" s="17">
        <v>11.36212688095238</v>
      </c>
      <c r="AV111" s="17">
        <v>0.8714709025518904</v>
      </c>
      <c r="AW111" s="18">
        <f t="shared" si="20"/>
        <v>0.1798913264</v>
      </c>
      <c r="AX111" s="18">
        <f t="shared" si="21"/>
        <v>0.505813</v>
      </c>
      <c r="AY111" s="17">
        <v>12.37375288095238</v>
      </c>
      <c r="AZ111" s="17">
        <v>0.8823349724063556</v>
      </c>
      <c r="BA111" s="18">
        <f t="shared" si="22"/>
        <v>0.8201086736</v>
      </c>
      <c r="BB111" s="18">
        <f t="shared" si="23"/>
        <v>1.011626</v>
      </c>
      <c r="BC111" s="17">
        <v>12.87956588095238</v>
      </c>
      <c r="BD111" s="17">
        <v>0.881518527533198</v>
      </c>
      <c r="BE111" s="18">
        <f t="shared" si="24"/>
        <v>0.8201086736</v>
      </c>
      <c r="BF111" s="18"/>
      <c r="BG111" s="19">
        <v>51.16622</v>
      </c>
      <c r="BH111" s="20">
        <f t="shared" si="25"/>
        <v>-3.0699732</v>
      </c>
      <c r="BI111" s="21">
        <v>8.79796668095238</v>
      </c>
      <c r="BJ111" s="21">
        <v>0.8703544215694088</v>
      </c>
      <c r="BK111" s="20">
        <f t="shared" si="26"/>
        <v>0.3700220809</v>
      </c>
      <c r="BL111" s="20">
        <f t="shared" si="27"/>
        <v>-1.5349866</v>
      </c>
      <c r="BM111" s="21">
        <v>10.33295328095238</v>
      </c>
      <c r="BN111" s="21">
        <v>0.8738431590597878</v>
      </c>
      <c r="BO111" s="20">
        <f t="shared" si="28"/>
        <v>0.3700220809</v>
      </c>
      <c r="BP111" s="20">
        <f t="shared" si="29"/>
        <v>1.5349866</v>
      </c>
      <c r="BQ111" s="21">
        <v>13.40292648095238</v>
      </c>
      <c r="BR111" s="21">
        <v>0.8747163094403719</v>
      </c>
      <c r="BS111" s="20">
        <f t="shared" si="30"/>
        <v>0.6299779191</v>
      </c>
      <c r="BT111" s="20">
        <f t="shared" si="31"/>
        <v>3.0699732</v>
      </c>
      <c r="BU111" s="21">
        <v>14.93791308095238</v>
      </c>
      <c r="BV111" s="21">
        <v>0.8696545879841695</v>
      </c>
      <c r="BW111" s="20">
        <f t="shared" si="32"/>
        <v>0.6299779191</v>
      </c>
    </row>
    <row r="112" ht="14.25" customHeight="1">
      <c r="A112" s="13" t="s">
        <v>90</v>
      </c>
      <c r="B112" s="14" t="s">
        <v>201</v>
      </c>
      <c r="C112" s="15">
        <v>17.18748717948718</v>
      </c>
      <c r="D112" s="16">
        <v>0.8224555173877803</v>
      </c>
      <c r="E112" s="15">
        <v>26.616010000000003</v>
      </c>
      <c r="F112" s="15">
        <f t="shared" si="1"/>
        <v>-1.91635272</v>
      </c>
      <c r="G112" s="17">
        <v>15.27113445948718</v>
      </c>
      <c r="H112" s="17">
        <v>0.8301335907933723</v>
      </c>
      <c r="I112" s="15">
        <f t="shared" si="2"/>
        <v>0.6566386983</v>
      </c>
      <c r="J112" s="15">
        <f t="shared" si="3"/>
        <v>-0.95817636</v>
      </c>
      <c r="K112" s="17">
        <v>16.22931081948718</v>
      </c>
      <c r="L112" s="17">
        <v>0.8273656249550163</v>
      </c>
      <c r="M112" s="15">
        <f t="shared" si="4"/>
        <v>0.6566386983</v>
      </c>
      <c r="N112" s="15">
        <f t="shared" si="5"/>
        <v>0.95817636</v>
      </c>
      <c r="O112" s="17">
        <v>18.14566353948718</v>
      </c>
      <c r="P112" s="17">
        <v>0.8138357076591565</v>
      </c>
      <c r="Q112" s="15">
        <f t="shared" si="6"/>
        <v>0.3433613017</v>
      </c>
      <c r="R112" s="15">
        <f t="shared" si="7"/>
        <v>1.91635272</v>
      </c>
      <c r="S112" s="17">
        <v>19.10383989948718</v>
      </c>
      <c r="T112" s="17">
        <v>0.805240539337404</v>
      </c>
      <c r="U112" s="15">
        <f t="shared" si="8"/>
        <v>0.3433613017</v>
      </c>
      <c r="V112" s="15"/>
      <c r="W112" s="18">
        <v>62.9447</v>
      </c>
      <c r="X112" s="18">
        <f t="shared" si="9"/>
        <v>-2.517788</v>
      </c>
      <c r="Y112" s="17">
        <v>14.66969917948718</v>
      </c>
      <c r="Z112" s="17">
        <v>0.8336803030042337</v>
      </c>
      <c r="AA112" s="18">
        <f t="shared" si="10"/>
        <v>0.8681604621</v>
      </c>
      <c r="AB112" s="18">
        <f t="shared" si="11"/>
        <v>-1.258894</v>
      </c>
      <c r="AC112" s="17">
        <v>15.92859317948718</v>
      </c>
      <c r="AD112" s="17">
        <v>0.8294584101003134</v>
      </c>
      <c r="AE112" s="18">
        <f t="shared" si="12"/>
        <v>0.8681604621</v>
      </c>
      <c r="AF112" s="18">
        <f t="shared" si="13"/>
        <v>1.258894</v>
      </c>
      <c r="AG112" s="17">
        <v>18.44638117948718</v>
      </c>
      <c r="AH112" s="17">
        <v>0.8151149204453573</v>
      </c>
      <c r="AI112" s="18">
        <f t="shared" si="14"/>
        <v>0.1318395379</v>
      </c>
      <c r="AJ112" s="18">
        <f t="shared" si="15"/>
        <v>2.517788</v>
      </c>
      <c r="AK112" s="17">
        <v>19.70527517948718</v>
      </c>
      <c r="AL112" s="17">
        <v>0.805731611726385</v>
      </c>
      <c r="AM112" s="18">
        <f t="shared" si="16"/>
        <v>0.1318395379</v>
      </c>
      <c r="AN112" s="18"/>
      <c r="AO112" s="18">
        <v>5.1383</v>
      </c>
      <c r="AP112" s="18">
        <f t="shared" si="17"/>
        <v>-1.130426</v>
      </c>
      <c r="AQ112" s="17">
        <v>16.05706117948718</v>
      </c>
      <c r="AR112" s="17">
        <v>0.810358285767913</v>
      </c>
      <c r="AS112" s="18">
        <f t="shared" si="18"/>
        <v>0.2017882487</v>
      </c>
      <c r="AT112" s="18">
        <f t="shared" si="19"/>
        <v>-0.565213</v>
      </c>
      <c r="AU112" s="17">
        <v>16.62227417948718</v>
      </c>
      <c r="AV112" s="17">
        <v>0.8167441098281263</v>
      </c>
      <c r="AW112" s="18">
        <f t="shared" si="20"/>
        <v>0.2017882487</v>
      </c>
      <c r="AX112" s="18">
        <f t="shared" si="21"/>
        <v>0.565213</v>
      </c>
      <c r="AY112" s="17">
        <v>17.75270017948718</v>
      </c>
      <c r="AZ112" s="17">
        <v>0.8272220446927019</v>
      </c>
      <c r="BA112" s="18">
        <f t="shared" si="22"/>
        <v>0.7982117513</v>
      </c>
      <c r="BB112" s="18">
        <f t="shared" si="23"/>
        <v>1.130426</v>
      </c>
      <c r="BC112" s="17">
        <v>18.31791317948718</v>
      </c>
      <c r="BD112" s="17">
        <v>0.8265985362615771</v>
      </c>
      <c r="BE112" s="18">
        <f t="shared" si="24"/>
        <v>0.7982117513</v>
      </c>
      <c r="BF112" s="18"/>
      <c r="BG112" s="19">
        <v>65.96450999999999</v>
      </c>
      <c r="BH112" s="20">
        <f t="shared" si="25"/>
        <v>-3.9578706</v>
      </c>
      <c r="BI112" s="21">
        <v>13.22961657948718</v>
      </c>
      <c r="BJ112" s="21">
        <v>0.8255249516615888</v>
      </c>
      <c r="BK112" s="20">
        <f t="shared" si="26"/>
        <v>0.6183764174</v>
      </c>
      <c r="BL112" s="20">
        <f t="shared" si="27"/>
        <v>-1.9789353</v>
      </c>
      <c r="BM112" s="21">
        <v>15.20855187948718</v>
      </c>
      <c r="BN112" s="21">
        <v>0.8240063068554542</v>
      </c>
      <c r="BO112" s="20">
        <f t="shared" si="28"/>
        <v>0.6183764174</v>
      </c>
      <c r="BP112" s="20">
        <f t="shared" si="29"/>
        <v>1.9789353</v>
      </c>
      <c r="BQ112" s="21">
        <v>19.16642247948718</v>
      </c>
      <c r="BR112" s="21">
        <v>0.8149755237061459</v>
      </c>
      <c r="BS112" s="20">
        <f t="shared" si="30"/>
        <v>0.3816235826</v>
      </c>
      <c r="BT112" s="20">
        <f t="shared" si="31"/>
        <v>3.9578706</v>
      </c>
      <c r="BU112" s="21">
        <v>21.14535777948718</v>
      </c>
      <c r="BV112" s="21">
        <v>0.80526446927424</v>
      </c>
      <c r="BW112" s="20">
        <f t="shared" si="32"/>
        <v>0.3816235826</v>
      </c>
    </row>
    <row r="113" ht="14.25" customHeight="1">
      <c r="A113" s="13" t="s">
        <v>72</v>
      </c>
      <c r="B113" s="14" t="s">
        <v>202</v>
      </c>
      <c r="C113" s="15">
        <v>22.928492658730153</v>
      </c>
      <c r="D113" s="16">
        <v>0.7631516856617209</v>
      </c>
      <c r="E113" s="15">
        <v>30.16973</v>
      </c>
      <c r="F113" s="15">
        <f t="shared" si="1"/>
        <v>-2.17222056</v>
      </c>
      <c r="G113" s="17">
        <v>20.75627209873015</v>
      </c>
      <c r="H113" s="17">
        <v>0.7739619533840474</v>
      </c>
      <c r="I113" s="15">
        <f t="shared" si="2"/>
        <v>0.7461861231</v>
      </c>
      <c r="J113" s="15">
        <f t="shared" si="3"/>
        <v>-1.08611028</v>
      </c>
      <c r="K113" s="17">
        <v>21.84238237873015</v>
      </c>
      <c r="L113" s="17">
        <v>0.7695610106027939</v>
      </c>
      <c r="M113" s="15">
        <f t="shared" si="4"/>
        <v>0.7461861231</v>
      </c>
      <c r="N113" s="15">
        <f t="shared" si="5"/>
        <v>1.08611028</v>
      </c>
      <c r="O113" s="17">
        <v>24.01460293873015</v>
      </c>
      <c r="P113" s="17">
        <v>0.7532971141222788</v>
      </c>
      <c r="Q113" s="15">
        <f t="shared" si="6"/>
        <v>0.2538138769</v>
      </c>
      <c r="R113" s="15">
        <f t="shared" si="7"/>
        <v>2.17222056</v>
      </c>
      <c r="S113" s="17">
        <v>25.10071321873015</v>
      </c>
      <c r="T113" s="17">
        <v>0.7434707137971084</v>
      </c>
      <c r="U113" s="15">
        <f t="shared" si="8"/>
        <v>0.2538138769</v>
      </c>
      <c r="V113" s="15"/>
      <c r="W113" s="18">
        <v>63.8883</v>
      </c>
      <c r="X113" s="18">
        <f t="shared" si="9"/>
        <v>-2.555532</v>
      </c>
      <c r="Y113" s="17">
        <v>20.37296065873015</v>
      </c>
      <c r="Z113" s="17">
        <v>0.7748879258771626</v>
      </c>
      <c r="AA113" s="18">
        <f t="shared" si="10"/>
        <v>0.8817181281</v>
      </c>
      <c r="AB113" s="18">
        <f t="shared" si="11"/>
        <v>-1.277766</v>
      </c>
      <c r="AC113" s="17">
        <v>21.65072665873015</v>
      </c>
      <c r="AD113" s="17">
        <v>0.7703118300751212</v>
      </c>
      <c r="AE113" s="18">
        <f t="shared" si="12"/>
        <v>0.8817181281</v>
      </c>
      <c r="AF113" s="18">
        <f t="shared" si="13"/>
        <v>1.277766</v>
      </c>
      <c r="AG113" s="17">
        <v>24.20625865873015</v>
      </c>
      <c r="AH113" s="17">
        <v>0.7556793120716796</v>
      </c>
      <c r="AI113" s="18">
        <f t="shared" si="14"/>
        <v>0.1182818719</v>
      </c>
      <c r="AJ113" s="18">
        <f t="shared" si="15"/>
        <v>2.555532</v>
      </c>
      <c r="AK113" s="17">
        <v>25.48402465873015</v>
      </c>
      <c r="AL113" s="17">
        <v>0.7463162856592876</v>
      </c>
      <c r="AM113" s="18">
        <f t="shared" si="16"/>
        <v>0.1182818719</v>
      </c>
      <c r="AN113" s="18"/>
      <c r="AO113" s="18">
        <v>7.9104</v>
      </c>
      <c r="AP113" s="18">
        <f t="shared" si="17"/>
        <v>-1.740288</v>
      </c>
      <c r="AQ113" s="17">
        <v>21.18820465873015</v>
      </c>
      <c r="AR113" s="17">
        <v>0.7566267947628594</v>
      </c>
      <c r="AS113" s="18">
        <f t="shared" si="18"/>
        <v>0.3141965046</v>
      </c>
      <c r="AT113" s="18">
        <f t="shared" si="19"/>
        <v>-0.870144</v>
      </c>
      <c r="AU113" s="17">
        <v>22.05834865873015</v>
      </c>
      <c r="AV113" s="17">
        <v>0.7601869633506233</v>
      </c>
      <c r="AW113" s="18">
        <f t="shared" si="20"/>
        <v>0.3141965046</v>
      </c>
      <c r="AX113" s="18">
        <f t="shared" si="21"/>
        <v>0.870144</v>
      </c>
      <c r="AY113" s="17">
        <v>23.79863665873015</v>
      </c>
      <c r="AZ113" s="17">
        <v>0.7652751168556092</v>
      </c>
      <c r="BA113" s="18">
        <f t="shared" si="22"/>
        <v>0.6858034954</v>
      </c>
      <c r="BB113" s="18">
        <f t="shared" si="23"/>
        <v>1.740288</v>
      </c>
      <c r="BC113" s="17">
        <v>24.66878065873015</v>
      </c>
      <c r="BD113" s="17">
        <v>0.7624633188176273</v>
      </c>
      <c r="BE113" s="18">
        <f t="shared" si="24"/>
        <v>0.6858034954</v>
      </c>
      <c r="BF113" s="18"/>
      <c r="BG113" s="19">
        <v>49.90238</v>
      </c>
      <c r="BH113" s="20">
        <f t="shared" si="25"/>
        <v>-2.9941428</v>
      </c>
      <c r="BI113" s="21">
        <v>19.93434985873015</v>
      </c>
      <c r="BJ113" s="21">
        <v>0.7577015347257975</v>
      </c>
      <c r="BK113" s="20">
        <f t="shared" si="26"/>
        <v>0.3488115124</v>
      </c>
      <c r="BL113" s="20">
        <f t="shared" si="27"/>
        <v>-1.4970714</v>
      </c>
      <c r="BM113" s="21">
        <v>21.43142125873015</v>
      </c>
      <c r="BN113" s="21">
        <v>0.7603980718310603</v>
      </c>
      <c r="BO113" s="20">
        <f t="shared" si="28"/>
        <v>0.3488115124</v>
      </c>
      <c r="BP113" s="20">
        <f t="shared" si="29"/>
        <v>1.4970714</v>
      </c>
      <c r="BQ113" s="21">
        <v>24.42556405873015</v>
      </c>
      <c r="BR113" s="21">
        <v>0.7604625596455507</v>
      </c>
      <c r="BS113" s="20">
        <f t="shared" si="30"/>
        <v>0.6511884876</v>
      </c>
      <c r="BT113" s="20">
        <f t="shared" si="31"/>
        <v>2.9941428</v>
      </c>
      <c r="BU113" s="21">
        <v>25.92263545873015</v>
      </c>
      <c r="BV113" s="21">
        <v>0.7557095409879905</v>
      </c>
      <c r="BW113" s="20">
        <f t="shared" si="32"/>
        <v>0.6511884876</v>
      </c>
    </row>
    <row r="114" ht="14.25" customHeight="1">
      <c r="A114" s="13" t="s">
        <v>100</v>
      </c>
      <c r="B114" s="14" t="s">
        <v>203</v>
      </c>
      <c r="C114" s="15">
        <v>38.43660698051948</v>
      </c>
      <c r="D114" s="16">
        <v>0.602954903851793</v>
      </c>
      <c r="E114" s="15">
        <v>33.63757</v>
      </c>
      <c r="F114" s="15">
        <f t="shared" si="1"/>
        <v>-2.42190504</v>
      </c>
      <c r="G114" s="17">
        <v>36.01470194051948</v>
      </c>
      <c r="H114" s="17">
        <v>0.6177049832076519</v>
      </c>
      <c r="I114" s="15">
        <f t="shared" si="2"/>
        <v>0.8335695247</v>
      </c>
      <c r="J114" s="15">
        <f t="shared" si="3"/>
        <v>-1.21095252</v>
      </c>
      <c r="K114" s="17">
        <v>37.22565446051948</v>
      </c>
      <c r="L114" s="17">
        <v>0.6111407765512845</v>
      </c>
      <c r="M114" s="15">
        <f t="shared" si="4"/>
        <v>0.8335695247</v>
      </c>
      <c r="N114" s="15">
        <f t="shared" si="5"/>
        <v>1.21095252</v>
      </c>
      <c r="O114" s="17">
        <v>39.64755950051948</v>
      </c>
      <c r="P114" s="17">
        <v>0.5920418789436869</v>
      </c>
      <c r="Q114" s="15">
        <f t="shared" si="6"/>
        <v>0.1664304753</v>
      </c>
      <c r="R114" s="15">
        <f t="shared" si="7"/>
        <v>2.42190504</v>
      </c>
      <c r="S114" s="17">
        <v>40.85851202051948</v>
      </c>
      <c r="T114" s="17">
        <v>0.5811600510451926</v>
      </c>
      <c r="U114" s="15">
        <f t="shared" si="8"/>
        <v>0.1664304753</v>
      </c>
      <c r="V114" s="15"/>
      <c r="W114" s="18">
        <v>47.2388</v>
      </c>
      <c r="X114" s="18">
        <f t="shared" si="9"/>
        <v>-1.889552</v>
      </c>
      <c r="Y114" s="17">
        <v>36.54705498051948</v>
      </c>
      <c r="Z114" s="17">
        <v>0.608156406286783</v>
      </c>
      <c r="AA114" s="18">
        <f t="shared" si="10"/>
        <v>0.642497737</v>
      </c>
      <c r="AB114" s="18">
        <f t="shared" si="11"/>
        <v>-0.944776</v>
      </c>
      <c r="AC114" s="17">
        <v>37.49183098051948</v>
      </c>
      <c r="AD114" s="17">
        <v>0.6065709547783624</v>
      </c>
      <c r="AE114" s="18">
        <f t="shared" si="12"/>
        <v>0.642497737</v>
      </c>
      <c r="AF114" s="18">
        <f t="shared" si="13"/>
        <v>0.944776</v>
      </c>
      <c r="AG114" s="17">
        <v>39.38138298051948</v>
      </c>
      <c r="AH114" s="17">
        <v>0.5990886989098375</v>
      </c>
      <c r="AI114" s="18">
        <f t="shared" si="14"/>
        <v>0.357502263</v>
      </c>
      <c r="AJ114" s="18">
        <f t="shared" si="15"/>
        <v>1.889552</v>
      </c>
      <c r="AK114" s="17">
        <v>40.32615898051948</v>
      </c>
      <c r="AL114" s="17">
        <v>0.59371402224082</v>
      </c>
      <c r="AM114" s="18">
        <f t="shared" si="16"/>
        <v>0.357502263</v>
      </c>
      <c r="AN114" s="18"/>
      <c r="AO114" s="18">
        <v>13.4287</v>
      </c>
      <c r="AP114" s="18">
        <f t="shared" si="17"/>
        <v>-2.954314</v>
      </c>
      <c r="AQ114" s="17">
        <v>35.48229298051947</v>
      </c>
      <c r="AR114" s="17">
        <v>0.6069442374158222</v>
      </c>
      <c r="AS114" s="18">
        <f t="shared" si="18"/>
        <v>0.5379627752</v>
      </c>
      <c r="AT114" s="18">
        <f t="shared" si="19"/>
        <v>-1.477157</v>
      </c>
      <c r="AU114" s="17">
        <v>36.95944998051948</v>
      </c>
      <c r="AV114" s="17">
        <v>0.6051552813251934</v>
      </c>
      <c r="AW114" s="18">
        <f t="shared" si="20"/>
        <v>0.5379627752</v>
      </c>
      <c r="AX114" s="18">
        <f t="shared" si="21"/>
        <v>1.477157</v>
      </c>
      <c r="AY114" s="17">
        <v>39.91376398051948</v>
      </c>
      <c r="AZ114" s="17">
        <v>0.6001588221813651</v>
      </c>
      <c r="BA114" s="18">
        <f t="shared" si="22"/>
        <v>0.4620372248</v>
      </c>
      <c r="BB114" s="18">
        <f t="shared" si="23"/>
        <v>2.954314</v>
      </c>
      <c r="BC114" s="17">
        <v>41.39092098051948</v>
      </c>
      <c r="BD114" s="17">
        <v>0.5935921985853977</v>
      </c>
      <c r="BE114" s="18">
        <f t="shared" si="24"/>
        <v>0.4620372248</v>
      </c>
      <c r="BF114" s="18"/>
      <c r="BG114" s="19">
        <v>62.87831</v>
      </c>
      <c r="BH114" s="20">
        <f t="shared" si="25"/>
        <v>-3.7726986</v>
      </c>
      <c r="BI114" s="21">
        <v>34.66390838051948</v>
      </c>
      <c r="BJ114" s="21">
        <v>0.6087009783582144</v>
      </c>
      <c r="BK114" s="20">
        <f t="shared" si="26"/>
        <v>0.5665818416</v>
      </c>
      <c r="BL114" s="20">
        <f t="shared" si="27"/>
        <v>-1.8863493</v>
      </c>
      <c r="BM114" s="21">
        <v>36.55025768051948</v>
      </c>
      <c r="BN114" s="21">
        <v>0.6058580289980339</v>
      </c>
      <c r="BO114" s="20">
        <f t="shared" si="28"/>
        <v>0.5665818416</v>
      </c>
      <c r="BP114" s="20">
        <f t="shared" si="29"/>
        <v>1.8863493</v>
      </c>
      <c r="BQ114" s="21">
        <v>40.32295628051948</v>
      </c>
      <c r="BR114" s="21">
        <v>0.5956801597451594</v>
      </c>
      <c r="BS114" s="20">
        <f t="shared" si="30"/>
        <v>0.4334181584</v>
      </c>
      <c r="BT114" s="20">
        <f t="shared" si="31"/>
        <v>3.7726986</v>
      </c>
      <c r="BU114" s="21">
        <v>42.20930558051948</v>
      </c>
      <c r="BV114" s="21">
        <v>0.5867671382020243</v>
      </c>
      <c r="BW114" s="20">
        <f t="shared" si="32"/>
        <v>0.4334181584</v>
      </c>
    </row>
    <row r="115" ht="14.25" customHeight="1">
      <c r="A115" s="13" t="s">
        <v>151</v>
      </c>
      <c r="B115" s="14" t="s">
        <v>204</v>
      </c>
      <c r="C115" s="15">
        <v>67.03703033885756</v>
      </c>
      <c r="D115" s="16">
        <v>0.3075162911785653</v>
      </c>
      <c r="E115" s="15">
        <v>31.188320000000004</v>
      </c>
      <c r="F115" s="15">
        <f t="shared" si="1"/>
        <v>-2.24555904</v>
      </c>
      <c r="G115" s="17">
        <v>64.79147129885756</v>
      </c>
      <c r="H115" s="17">
        <v>0.3230107821645161</v>
      </c>
      <c r="I115" s="15">
        <f t="shared" si="2"/>
        <v>0.7718527799</v>
      </c>
      <c r="J115" s="15">
        <f t="shared" si="3"/>
        <v>-1.12277952</v>
      </c>
      <c r="K115" s="17">
        <v>65.91425081885757</v>
      </c>
      <c r="L115" s="17">
        <v>0.3156994604559016</v>
      </c>
      <c r="M115" s="15">
        <f t="shared" si="4"/>
        <v>0.7718527799</v>
      </c>
      <c r="N115" s="15">
        <f t="shared" si="5"/>
        <v>1.12277952</v>
      </c>
      <c r="O115" s="17">
        <v>68.15980985885756</v>
      </c>
      <c r="P115" s="17">
        <v>0.2979356669272921</v>
      </c>
      <c r="Q115" s="15">
        <f t="shared" si="6"/>
        <v>0.2281472201</v>
      </c>
      <c r="R115" s="15">
        <f t="shared" si="7"/>
        <v>2.24555904</v>
      </c>
      <c r="S115" s="17">
        <v>69.28258937885757</v>
      </c>
      <c r="T115" s="17">
        <v>0.2883824307585506</v>
      </c>
      <c r="U115" s="15">
        <f t="shared" si="8"/>
        <v>0.2281472201</v>
      </c>
      <c r="V115" s="15"/>
      <c r="W115" s="18">
        <v>53.4178</v>
      </c>
      <c r="X115" s="18">
        <f t="shared" si="9"/>
        <v>-2.136712</v>
      </c>
      <c r="Y115" s="17">
        <v>64.90031833885756</v>
      </c>
      <c r="Z115" s="17">
        <v>0.3158752688685767</v>
      </c>
      <c r="AA115" s="18">
        <f t="shared" si="10"/>
        <v>0.7312777482</v>
      </c>
      <c r="AB115" s="18">
        <f t="shared" si="11"/>
        <v>-1.068356</v>
      </c>
      <c r="AC115" s="17">
        <v>65.96867433885757</v>
      </c>
      <c r="AD115" s="17">
        <v>0.3122213209103947</v>
      </c>
      <c r="AE115" s="18">
        <f t="shared" si="12"/>
        <v>0.7312777482</v>
      </c>
      <c r="AF115" s="18">
        <f t="shared" si="13"/>
        <v>1.068356</v>
      </c>
      <c r="AG115" s="17">
        <v>68.10538633885756</v>
      </c>
      <c r="AH115" s="17">
        <v>0.3026885375031457</v>
      </c>
      <c r="AI115" s="18">
        <f t="shared" si="14"/>
        <v>0.2687222518</v>
      </c>
      <c r="AJ115" s="18">
        <f t="shared" si="15"/>
        <v>2.136712</v>
      </c>
      <c r="AK115" s="17">
        <v>69.17374233885756</v>
      </c>
      <c r="AL115" s="17">
        <v>0.2971120363544268</v>
      </c>
      <c r="AM115" s="18">
        <f t="shared" si="16"/>
        <v>0.2687222518</v>
      </c>
      <c r="AN115" s="18"/>
      <c r="AO115" s="18">
        <v>15.5867</v>
      </c>
      <c r="AP115" s="18">
        <f t="shared" si="17"/>
        <v>-3.429074</v>
      </c>
      <c r="AQ115" s="17">
        <v>63.60795633885756</v>
      </c>
      <c r="AR115" s="17">
        <v>0.3124223956737031</v>
      </c>
      <c r="AS115" s="18">
        <f t="shared" si="18"/>
        <v>0.6254693646</v>
      </c>
      <c r="AT115" s="18">
        <f t="shared" si="19"/>
        <v>-1.714537</v>
      </c>
      <c r="AU115" s="17">
        <v>65.32249333885756</v>
      </c>
      <c r="AV115" s="17">
        <v>0.3100649907321394</v>
      </c>
      <c r="AW115" s="18">
        <f t="shared" si="20"/>
        <v>0.6254693646</v>
      </c>
      <c r="AX115" s="18">
        <f t="shared" si="21"/>
        <v>1.714537</v>
      </c>
      <c r="AY115" s="17">
        <v>68.75156733885757</v>
      </c>
      <c r="AZ115" s="17">
        <v>0.3046854360893362</v>
      </c>
      <c r="BA115" s="18">
        <f t="shared" si="22"/>
        <v>0.3745306354</v>
      </c>
      <c r="BB115" s="18">
        <f t="shared" si="23"/>
        <v>3.429074</v>
      </c>
      <c r="BC115" s="17">
        <v>70.46610433885756</v>
      </c>
      <c r="BD115" s="17">
        <v>0.2999719627665266</v>
      </c>
      <c r="BE115" s="18">
        <f t="shared" si="24"/>
        <v>0.3745306354</v>
      </c>
      <c r="BF115" s="18"/>
      <c r="BG115" s="19">
        <v>77.18938</v>
      </c>
      <c r="BH115" s="20">
        <f t="shared" si="25"/>
        <v>-4.6313628</v>
      </c>
      <c r="BI115" s="21">
        <v>62.40566753885756</v>
      </c>
      <c r="BJ115" s="21">
        <v>0.32807223153643</v>
      </c>
      <c r="BK115" s="20">
        <f t="shared" si="26"/>
        <v>0.8067593415</v>
      </c>
      <c r="BL115" s="20">
        <f t="shared" si="27"/>
        <v>-2.3156814</v>
      </c>
      <c r="BM115" s="21">
        <v>64.72134893885756</v>
      </c>
      <c r="BN115" s="21">
        <v>0.3179018974373869</v>
      </c>
      <c r="BO115" s="20">
        <f t="shared" si="28"/>
        <v>0.8067593415</v>
      </c>
      <c r="BP115" s="20">
        <f t="shared" si="29"/>
        <v>2.3156814</v>
      </c>
      <c r="BQ115" s="21">
        <v>69.35271173885756</v>
      </c>
      <c r="BR115" s="21">
        <v>0.2947759166964204</v>
      </c>
      <c r="BS115" s="20">
        <f t="shared" si="30"/>
        <v>0.1932406585</v>
      </c>
      <c r="BT115" s="20">
        <f t="shared" si="31"/>
        <v>4.6313628</v>
      </c>
      <c r="BU115" s="21">
        <v>71.66839313885757</v>
      </c>
      <c r="BV115" s="21">
        <v>0.2811866236602944</v>
      </c>
      <c r="BW115" s="20">
        <f t="shared" si="32"/>
        <v>0.1932406585</v>
      </c>
    </row>
    <row r="116" ht="14.25" customHeight="1">
      <c r="A116" s="13" t="s">
        <v>129</v>
      </c>
      <c r="B116" s="14" t="s">
        <v>205</v>
      </c>
      <c r="C116" s="15">
        <v>4.999268398268399</v>
      </c>
      <c r="D116" s="16">
        <v>0.9483582147907286</v>
      </c>
      <c r="E116" s="15">
        <v>3.2133599999999944</v>
      </c>
      <c r="F116" s="15">
        <f t="shared" si="1"/>
        <v>-0.23136192</v>
      </c>
      <c r="G116" s="17">
        <v>4.7679064782684</v>
      </c>
      <c r="H116" s="17">
        <v>0.9376939753437086</v>
      </c>
      <c r="I116" s="15">
        <f t="shared" si="2"/>
        <v>0.06693353263</v>
      </c>
      <c r="J116" s="15">
        <f t="shared" si="3"/>
        <v>-0.11568096</v>
      </c>
      <c r="K116" s="17">
        <v>4.8835874382684</v>
      </c>
      <c r="L116" s="17">
        <v>0.9442063168429344</v>
      </c>
      <c r="M116" s="15">
        <f t="shared" si="4"/>
        <v>0.06693353263</v>
      </c>
      <c r="N116" s="15">
        <f t="shared" si="5"/>
        <v>0.11568096</v>
      </c>
      <c r="O116" s="17">
        <v>5.114949358268399</v>
      </c>
      <c r="P116" s="17">
        <v>0.9482485982427237</v>
      </c>
      <c r="Q116" s="15">
        <f t="shared" si="6"/>
        <v>0.9330664674</v>
      </c>
      <c r="R116" s="15">
        <f t="shared" si="7"/>
        <v>0.23136192</v>
      </c>
      <c r="S116" s="17">
        <v>5.230630318268399</v>
      </c>
      <c r="T116" s="17">
        <v>0.9481392950549955</v>
      </c>
      <c r="U116" s="15">
        <f t="shared" si="8"/>
        <v>0.9330664674</v>
      </c>
      <c r="V116" s="15"/>
      <c r="W116" s="18">
        <v>25.6143</v>
      </c>
      <c r="X116" s="18">
        <f t="shared" si="9"/>
        <v>-1.024572</v>
      </c>
      <c r="Y116" s="17">
        <v>3.974696398268399</v>
      </c>
      <c r="Z116" s="17">
        <v>0.9439303133144661</v>
      </c>
      <c r="AA116" s="18">
        <f t="shared" si="10"/>
        <v>0.3317964339</v>
      </c>
      <c r="AB116" s="18">
        <f t="shared" si="11"/>
        <v>-0.512286</v>
      </c>
      <c r="AC116" s="17">
        <v>4.486982398268399</v>
      </c>
      <c r="AD116" s="17">
        <v>0.9477241146916698</v>
      </c>
      <c r="AE116" s="18">
        <f t="shared" si="12"/>
        <v>0.3317964339</v>
      </c>
      <c r="AF116" s="18">
        <f t="shared" si="13"/>
        <v>0.512286</v>
      </c>
      <c r="AG116" s="17">
        <v>5.5115543982684</v>
      </c>
      <c r="AH116" s="17">
        <v>0.9485881239501861</v>
      </c>
      <c r="AI116" s="18">
        <f t="shared" si="14"/>
        <v>0.6682035661</v>
      </c>
      <c r="AJ116" s="18">
        <f t="shared" si="15"/>
        <v>1.024572</v>
      </c>
      <c r="AK116" s="17">
        <v>6.023840398268399</v>
      </c>
      <c r="AL116" s="17">
        <v>0.9463999192056579</v>
      </c>
      <c r="AM116" s="18">
        <f t="shared" si="16"/>
        <v>0.6682035661</v>
      </c>
      <c r="AN116" s="18"/>
      <c r="AO116" s="18">
        <v>11.2255</v>
      </c>
      <c r="AP116" s="18">
        <f t="shared" si="17"/>
        <v>-2.46961</v>
      </c>
      <c r="AQ116" s="17">
        <v>2.529658398268399</v>
      </c>
      <c r="AR116" s="17">
        <v>0.9520123875877335</v>
      </c>
      <c r="AS116" s="18">
        <f t="shared" si="18"/>
        <v>0.4486233324</v>
      </c>
      <c r="AT116" s="18">
        <f t="shared" si="19"/>
        <v>-1.234805</v>
      </c>
      <c r="AU116" s="17">
        <v>3.764463398268399</v>
      </c>
      <c r="AV116" s="17">
        <v>0.9505173115217639</v>
      </c>
      <c r="AW116" s="18">
        <f t="shared" si="20"/>
        <v>0.4486233324</v>
      </c>
      <c r="AX116" s="18">
        <f t="shared" si="21"/>
        <v>1.234805</v>
      </c>
      <c r="AY116" s="17">
        <v>6.2340733982684</v>
      </c>
      <c r="AZ116" s="17">
        <v>0.9452423951294481</v>
      </c>
      <c r="BA116" s="18">
        <f t="shared" si="22"/>
        <v>0.5513766676</v>
      </c>
      <c r="BB116" s="18">
        <f t="shared" si="23"/>
        <v>2.46961</v>
      </c>
      <c r="BC116" s="17">
        <v>7.4688783982684</v>
      </c>
      <c r="BD116" s="17">
        <v>0.9361591918766712</v>
      </c>
      <c r="BE116" s="18">
        <f t="shared" si="24"/>
        <v>0.5513766676</v>
      </c>
      <c r="BF116" s="18"/>
      <c r="BG116" s="19">
        <v>54.23295</v>
      </c>
      <c r="BH116" s="20">
        <f t="shared" si="25"/>
        <v>-3.253977</v>
      </c>
      <c r="BI116" s="21">
        <v>1.7452913982684</v>
      </c>
      <c r="BJ116" s="21">
        <v>0.9416975334111723</v>
      </c>
      <c r="BK116" s="20">
        <f t="shared" si="26"/>
        <v>0.4214898988</v>
      </c>
      <c r="BL116" s="20">
        <f t="shared" si="27"/>
        <v>-1.6269885</v>
      </c>
      <c r="BM116" s="21">
        <v>3.372279898268399</v>
      </c>
      <c r="BN116" s="21">
        <v>0.944992997096026</v>
      </c>
      <c r="BO116" s="20">
        <f t="shared" si="28"/>
        <v>0.4214898988</v>
      </c>
      <c r="BP116" s="20">
        <f t="shared" si="29"/>
        <v>1.6269885</v>
      </c>
      <c r="BQ116" s="21">
        <v>6.6262568982684</v>
      </c>
      <c r="BR116" s="21">
        <v>0.9449590172749378</v>
      </c>
      <c r="BS116" s="20">
        <f t="shared" si="30"/>
        <v>0.5785101012</v>
      </c>
      <c r="BT116" s="20">
        <f t="shared" si="31"/>
        <v>3.253977</v>
      </c>
      <c r="BU116" s="21">
        <v>8.2532453982684</v>
      </c>
      <c r="BV116" s="21">
        <v>0.9389949633766476</v>
      </c>
      <c r="BW116" s="20">
        <f t="shared" si="32"/>
        <v>0.5785101012</v>
      </c>
    </row>
    <row r="117" ht="14.25" customHeight="1">
      <c r="A117" s="13" t="s">
        <v>118</v>
      </c>
      <c r="B117" s="14" t="s">
        <v>206</v>
      </c>
      <c r="C117" s="15">
        <v>0.49564625850340127</v>
      </c>
      <c r="D117" s="16">
        <v>0.994880039321298</v>
      </c>
      <c r="E117" s="15">
        <v>9.086119999999994</v>
      </c>
      <c r="F117" s="15">
        <f t="shared" si="1"/>
        <v>-0.65420064</v>
      </c>
      <c r="G117" s="17">
        <v>-0.1585543814965983</v>
      </c>
      <c r="H117" s="17">
        <v>0.9881443726402372</v>
      </c>
      <c r="I117" s="15">
        <f t="shared" si="2"/>
        <v>0.2149166418</v>
      </c>
      <c r="J117" s="15">
        <f t="shared" si="3"/>
        <v>-0.32710032</v>
      </c>
      <c r="K117" s="17">
        <v>0.1685459385034015</v>
      </c>
      <c r="L117" s="17">
        <v>0.9927628251061926</v>
      </c>
      <c r="M117" s="15">
        <f t="shared" si="4"/>
        <v>0.2149166418</v>
      </c>
      <c r="N117" s="15">
        <f t="shared" si="5"/>
        <v>0.32710032</v>
      </c>
      <c r="O117" s="17">
        <v>0.822746578503401</v>
      </c>
      <c r="P117" s="17">
        <v>0.9925230236177016</v>
      </c>
      <c r="Q117" s="15">
        <f t="shared" si="6"/>
        <v>0.7850833582</v>
      </c>
      <c r="R117" s="15">
        <f t="shared" si="7"/>
        <v>0.65420064</v>
      </c>
      <c r="S117" s="17">
        <v>1.149846898503401</v>
      </c>
      <c r="T117" s="17">
        <v>0.9901727459030845</v>
      </c>
      <c r="U117" s="15">
        <f t="shared" si="8"/>
        <v>0.7850833582</v>
      </c>
      <c r="V117" s="15"/>
      <c r="W117" s="18">
        <v>15.8235</v>
      </c>
      <c r="X117" s="18">
        <f t="shared" si="9"/>
        <v>-0.63294</v>
      </c>
      <c r="Y117" s="17">
        <v>-0.1372937414965988</v>
      </c>
      <c r="Z117" s="17">
        <v>0.9863189844142786</v>
      </c>
      <c r="AA117" s="18">
        <f t="shared" si="10"/>
        <v>0.1911219989</v>
      </c>
      <c r="AB117" s="18">
        <f t="shared" si="11"/>
        <v>-0.31647</v>
      </c>
      <c r="AC117" s="17">
        <v>0.1791762585034012</v>
      </c>
      <c r="AD117" s="17">
        <v>0.9922515626274585</v>
      </c>
      <c r="AE117" s="18">
        <f t="shared" si="12"/>
        <v>0.1911219989</v>
      </c>
      <c r="AF117" s="18">
        <f t="shared" si="13"/>
        <v>0.31647</v>
      </c>
      <c r="AG117" s="17">
        <v>0.8121162585034013</v>
      </c>
      <c r="AH117" s="17">
        <v>0.9970811632306168</v>
      </c>
      <c r="AI117" s="18">
        <f t="shared" si="14"/>
        <v>0.8088780011</v>
      </c>
      <c r="AJ117" s="18">
        <f t="shared" si="15"/>
        <v>0.63294</v>
      </c>
      <c r="AK117" s="17">
        <v>1.128586258503401</v>
      </c>
      <c r="AL117" s="17">
        <v>0.996731417731451</v>
      </c>
      <c r="AM117" s="18">
        <f t="shared" si="16"/>
        <v>0.8088780011</v>
      </c>
      <c r="AN117" s="18"/>
      <c r="AO117" s="18">
        <v>5.0233</v>
      </c>
      <c r="AP117" s="18">
        <f t="shared" si="17"/>
        <v>-1.105126</v>
      </c>
      <c r="AQ117" s="17">
        <v>-0.6094797414965988</v>
      </c>
      <c r="AR117" s="17">
        <v>0.984884314362482</v>
      </c>
      <c r="AS117" s="18">
        <f t="shared" si="18"/>
        <v>0.1971250152</v>
      </c>
      <c r="AT117" s="18">
        <f t="shared" si="19"/>
        <v>-0.552563</v>
      </c>
      <c r="AU117" s="17">
        <v>-0.05691674149659876</v>
      </c>
      <c r="AV117" s="17">
        <v>0.9902751104879413</v>
      </c>
      <c r="AW117" s="18">
        <f t="shared" si="20"/>
        <v>0.1971250152</v>
      </c>
      <c r="AX117" s="18">
        <f t="shared" si="21"/>
        <v>0.552563</v>
      </c>
      <c r="AY117" s="17">
        <v>1.048209258503401</v>
      </c>
      <c r="AZ117" s="17">
        <v>0.998376984409687</v>
      </c>
      <c r="BA117" s="18">
        <f t="shared" si="22"/>
        <v>0.8028749848</v>
      </c>
      <c r="BB117" s="18">
        <f t="shared" si="23"/>
        <v>1.105126</v>
      </c>
      <c r="BC117" s="17">
        <v>1.600772258503401</v>
      </c>
      <c r="BD117" s="17">
        <v>0.9954191692715807</v>
      </c>
      <c r="BE117" s="18">
        <f t="shared" si="24"/>
        <v>0.8028749848</v>
      </c>
      <c r="BF117" s="18"/>
      <c r="BG117" s="19">
        <v>34.694329999999994</v>
      </c>
      <c r="BH117" s="20">
        <f t="shared" si="25"/>
        <v>-2.0816598</v>
      </c>
      <c r="BI117" s="21">
        <v>-1.586013541496599</v>
      </c>
      <c r="BJ117" s="21">
        <v>0.9753961869533536</v>
      </c>
      <c r="BK117" s="20">
        <f t="shared" si="26"/>
        <v>0.09358032229</v>
      </c>
      <c r="BL117" s="20">
        <f t="shared" si="27"/>
        <v>-1.0408299</v>
      </c>
      <c r="BM117" s="21">
        <v>-0.5451836414965986</v>
      </c>
      <c r="BN117" s="21">
        <v>0.9850360907801133</v>
      </c>
      <c r="BO117" s="20">
        <f t="shared" si="28"/>
        <v>0.09358032229</v>
      </c>
      <c r="BP117" s="20">
        <f t="shared" si="29"/>
        <v>1.0408299</v>
      </c>
      <c r="BQ117" s="21">
        <v>1.536476158503401</v>
      </c>
      <c r="BR117" s="21">
        <v>0.9977164930649427</v>
      </c>
      <c r="BS117" s="20">
        <f t="shared" si="30"/>
        <v>0.9064196777</v>
      </c>
      <c r="BT117" s="20">
        <f t="shared" si="31"/>
        <v>2.0816598</v>
      </c>
      <c r="BU117" s="21">
        <v>2.577306058503401</v>
      </c>
      <c r="BV117" s="21">
        <v>0.9978717517536901</v>
      </c>
      <c r="BW117" s="20">
        <f t="shared" si="32"/>
        <v>0.9064196777</v>
      </c>
    </row>
    <row r="118" ht="14.25" customHeight="1">
      <c r="A118" s="13" t="s">
        <v>151</v>
      </c>
      <c r="B118" s="14" t="s">
        <v>207</v>
      </c>
      <c r="C118" s="15">
        <v>48.476283725874595</v>
      </c>
      <c r="D118" s="16">
        <v>0.4992463631713749</v>
      </c>
      <c r="E118" s="15">
        <v>29.956450000000004</v>
      </c>
      <c r="F118" s="15">
        <f t="shared" si="1"/>
        <v>-2.1568644</v>
      </c>
      <c r="G118" s="17">
        <v>46.31941932587459</v>
      </c>
      <c r="H118" s="17">
        <v>0.5121774856960996</v>
      </c>
      <c r="I118" s="15">
        <f t="shared" si="2"/>
        <v>0.7408118464</v>
      </c>
      <c r="J118" s="15">
        <f t="shared" si="3"/>
        <v>-1.0784322</v>
      </c>
      <c r="K118" s="17">
        <v>47.39785152587459</v>
      </c>
      <c r="L118" s="17">
        <v>0.5063853102666245</v>
      </c>
      <c r="M118" s="15">
        <f t="shared" si="4"/>
        <v>0.7408118464</v>
      </c>
      <c r="N118" s="15">
        <f t="shared" si="5"/>
        <v>1.0784322</v>
      </c>
      <c r="O118" s="17">
        <v>49.5547159258746</v>
      </c>
      <c r="P118" s="17">
        <v>0.4898487440106181</v>
      </c>
      <c r="Q118" s="15">
        <f t="shared" si="6"/>
        <v>0.2591881536</v>
      </c>
      <c r="R118" s="15">
        <f t="shared" si="7"/>
        <v>2.1568644</v>
      </c>
      <c r="S118" s="17">
        <v>50.6331481258746</v>
      </c>
      <c r="T118" s="17">
        <v>0.480477989776658</v>
      </c>
      <c r="U118" s="15">
        <f t="shared" si="8"/>
        <v>0.2591881536</v>
      </c>
      <c r="V118" s="15"/>
      <c r="W118" s="18">
        <v>52.6244</v>
      </c>
      <c r="X118" s="18">
        <f t="shared" si="9"/>
        <v>-2.104976</v>
      </c>
      <c r="Y118" s="17">
        <v>46.37130772587459</v>
      </c>
      <c r="Z118" s="17">
        <v>0.5068825694657421</v>
      </c>
      <c r="AA118" s="18">
        <f t="shared" si="10"/>
        <v>0.7198781592</v>
      </c>
      <c r="AB118" s="18">
        <f t="shared" si="11"/>
        <v>-1.052488</v>
      </c>
      <c r="AC118" s="17">
        <v>47.4237957258746</v>
      </c>
      <c r="AD118" s="17">
        <v>0.5039096397724334</v>
      </c>
      <c r="AE118" s="18">
        <f t="shared" si="12"/>
        <v>0.7198781592</v>
      </c>
      <c r="AF118" s="18">
        <f t="shared" si="13"/>
        <v>1.052488</v>
      </c>
      <c r="AG118" s="17">
        <v>49.52877172587459</v>
      </c>
      <c r="AH118" s="17">
        <v>0.4943787939408762</v>
      </c>
      <c r="AI118" s="18">
        <f t="shared" si="14"/>
        <v>0.2801218408</v>
      </c>
      <c r="AJ118" s="18">
        <f t="shared" si="15"/>
        <v>2.104976</v>
      </c>
      <c r="AK118" s="17">
        <v>50.5812597258746</v>
      </c>
      <c r="AL118" s="17">
        <v>0.4882742282464925</v>
      </c>
      <c r="AM118" s="18">
        <f t="shared" si="16"/>
        <v>0.2801218408</v>
      </c>
      <c r="AN118" s="18"/>
      <c r="AO118" s="18">
        <v>9.5273</v>
      </c>
      <c r="AP118" s="18">
        <f t="shared" si="17"/>
        <v>-2.096006</v>
      </c>
      <c r="AQ118" s="17">
        <v>46.38027772587459</v>
      </c>
      <c r="AR118" s="17">
        <v>0.4928244565741743</v>
      </c>
      <c r="AS118" s="18">
        <f t="shared" si="18"/>
        <v>0.3797615668</v>
      </c>
      <c r="AT118" s="18">
        <f t="shared" si="19"/>
        <v>-1.048003</v>
      </c>
      <c r="AU118" s="17">
        <v>47.42828072587459</v>
      </c>
      <c r="AV118" s="17">
        <v>0.4962371279455712</v>
      </c>
      <c r="AW118" s="18">
        <f t="shared" si="20"/>
        <v>0.3797615668</v>
      </c>
      <c r="AX118" s="18">
        <f t="shared" si="21"/>
        <v>1.048003</v>
      </c>
      <c r="AY118" s="17">
        <v>49.5242867258746</v>
      </c>
      <c r="AZ118" s="17">
        <v>0.5016889885952542</v>
      </c>
      <c r="BA118" s="18">
        <f t="shared" si="22"/>
        <v>0.6202384332</v>
      </c>
      <c r="BB118" s="18">
        <f t="shared" si="23"/>
        <v>2.096006</v>
      </c>
      <c r="BC118" s="17">
        <v>50.5722897258746</v>
      </c>
      <c r="BD118" s="17">
        <v>0.5008727263493583</v>
      </c>
      <c r="BE118" s="18">
        <f t="shared" si="24"/>
        <v>0.6202384332</v>
      </c>
      <c r="BF118" s="18"/>
      <c r="BG118" s="19">
        <v>79.88083</v>
      </c>
      <c r="BH118" s="20">
        <f t="shared" si="25"/>
        <v>-4.7928498</v>
      </c>
      <c r="BI118" s="21">
        <v>43.6834339258746</v>
      </c>
      <c r="BJ118" s="21">
        <v>0.5174616976668412</v>
      </c>
      <c r="BK118" s="20">
        <f t="shared" si="26"/>
        <v>0.8519289712</v>
      </c>
      <c r="BL118" s="20">
        <f t="shared" si="27"/>
        <v>-2.3964249</v>
      </c>
      <c r="BM118" s="21">
        <v>46.0798588258746</v>
      </c>
      <c r="BN118" s="21">
        <v>0.5084494104973157</v>
      </c>
      <c r="BO118" s="20">
        <f t="shared" si="28"/>
        <v>0.8519289712</v>
      </c>
      <c r="BP118" s="20">
        <f t="shared" si="29"/>
        <v>2.3964249</v>
      </c>
      <c r="BQ118" s="21">
        <v>50.87270862587459</v>
      </c>
      <c r="BR118" s="21">
        <v>0.4863280417644703</v>
      </c>
      <c r="BS118" s="20">
        <f t="shared" si="30"/>
        <v>0.1480710288</v>
      </c>
      <c r="BT118" s="20">
        <f t="shared" si="31"/>
        <v>4.7928498</v>
      </c>
      <c r="BU118" s="21">
        <v>53.26913352587459</v>
      </c>
      <c r="BV118" s="21">
        <v>0.4720430175858703</v>
      </c>
      <c r="BW118" s="20">
        <f t="shared" si="32"/>
        <v>0.1480710288</v>
      </c>
    </row>
    <row r="119" ht="14.25" customHeight="1">
      <c r="A119" s="13" t="s">
        <v>118</v>
      </c>
      <c r="B119" s="14" t="s">
        <v>208</v>
      </c>
      <c r="C119" s="15">
        <v>17.405444444444445</v>
      </c>
      <c r="D119" s="16">
        <v>0.8202040474995819</v>
      </c>
      <c r="E119" s="15">
        <v>17.986559999999997</v>
      </c>
      <c r="F119" s="15">
        <f t="shared" si="1"/>
        <v>-1.29503232</v>
      </c>
      <c r="G119" s="17">
        <v>16.11041212444444</v>
      </c>
      <c r="H119" s="17">
        <v>0.8215388017867229</v>
      </c>
      <c r="I119" s="15">
        <f t="shared" si="2"/>
        <v>0.4391919031</v>
      </c>
      <c r="J119" s="15">
        <f t="shared" si="3"/>
        <v>-0.64751616</v>
      </c>
      <c r="K119" s="17">
        <v>16.75792828444445</v>
      </c>
      <c r="L119" s="17">
        <v>0.8219218089659992</v>
      </c>
      <c r="M119" s="15">
        <f t="shared" si="4"/>
        <v>0.4391919031</v>
      </c>
      <c r="N119" s="15">
        <f t="shared" si="5"/>
        <v>0.64751616</v>
      </c>
      <c r="O119" s="17">
        <v>18.05296060444444</v>
      </c>
      <c r="P119" s="17">
        <v>0.8147919460733668</v>
      </c>
      <c r="Q119" s="15">
        <f t="shared" si="6"/>
        <v>0.5608080969</v>
      </c>
      <c r="R119" s="15">
        <f t="shared" si="7"/>
        <v>1.29503232</v>
      </c>
      <c r="S119" s="17">
        <v>18.70047676444445</v>
      </c>
      <c r="T119" s="17">
        <v>0.8093953161943749</v>
      </c>
      <c r="U119" s="15">
        <f t="shared" si="8"/>
        <v>0.5608080969</v>
      </c>
      <c r="V119" s="15"/>
      <c r="W119" s="18">
        <v>22.548</v>
      </c>
      <c r="X119" s="18">
        <f t="shared" si="9"/>
        <v>-0.90192</v>
      </c>
      <c r="Y119" s="17">
        <v>16.50352444444444</v>
      </c>
      <c r="Z119" s="17">
        <v>0.8147762168151451</v>
      </c>
      <c r="AA119" s="18">
        <f t="shared" si="10"/>
        <v>0.2877397664</v>
      </c>
      <c r="AB119" s="18">
        <f t="shared" si="11"/>
        <v>-0.45096</v>
      </c>
      <c r="AC119" s="17">
        <v>16.95448444444445</v>
      </c>
      <c r="AD119" s="17">
        <v>0.8188543303422914</v>
      </c>
      <c r="AE119" s="18">
        <f t="shared" si="12"/>
        <v>0.2877397664</v>
      </c>
      <c r="AF119" s="18">
        <f t="shared" si="13"/>
        <v>0.45096</v>
      </c>
      <c r="AG119" s="17">
        <v>17.85640444444444</v>
      </c>
      <c r="AH119" s="17">
        <v>0.8212028322629173</v>
      </c>
      <c r="AI119" s="18">
        <f t="shared" si="14"/>
        <v>0.7122602336</v>
      </c>
      <c r="AJ119" s="18">
        <f t="shared" si="15"/>
        <v>0.90192</v>
      </c>
      <c r="AK119" s="17">
        <v>18.30736444444445</v>
      </c>
      <c r="AL119" s="17">
        <v>0.8201045002611099</v>
      </c>
      <c r="AM119" s="18">
        <f t="shared" si="16"/>
        <v>0.7122602336</v>
      </c>
      <c r="AN119" s="18"/>
      <c r="AO119" s="18">
        <v>1.3029</v>
      </c>
      <c r="AP119" s="18">
        <f t="shared" si="17"/>
        <v>-0.286638</v>
      </c>
      <c r="AQ119" s="17">
        <v>17.11880644444444</v>
      </c>
      <c r="AR119" s="17">
        <v>0.7992400708155363</v>
      </c>
      <c r="AS119" s="18">
        <f t="shared" si="18"/>
        <v>0.04626333077</v>
      </c>
      <c r="AT119" s="18">
        <f t="shared" si="19"/>
        <v>-0.143319</v>
      </c>
      <c r="AU119" s="17">
        <v>17.26212544444444</v>
      </c>
      <c r="AV119" s="17">
        <v>0.8100870704784661</v>
      </c>
      <c r="AW119" s="18">
        <f t="shared" si="20"/>
        <v>0.04626333077</v>
      </c>
      <c r="AX119" s="18">
        <f t="shared" si="21"/>
        <v>0.143319</v>
      </c>
      <c r="AY119" s="17">
        <v>17.54876344444445</v>
      </c>
      <c r="AZ119" s="17">
        <v>0.8293115893401518</v>
      </c>
      <c r="BA119" s="18">
        <f t="shared" si="22"/>
        <v>0.9537366692</v>
      </c>
      <c r="BB119" s="18">
        <f t="shared" si="23"/>
        <v>0.286638</v>
      </c>
      <c r="BC119" s="17">
        <v>17.69208244444444</v>
      </c>
      <c r="BD119" s="17">
        <v>0.8329185847283824</v>
      </c>
      <c r="BE119" s="18">
        <f t="shared" si="24"/>
        <v>0.9537366692</v>
      </c>
      <c r="BF119" s="18"/>
      <c r="BG119" s="19">
        <v>77.03356</v>
      </c>
      <c r="BH119" s="20">
        <f t="shared" si="25"/>
        <v>-4.6220136</v>
      </c>
      <c r="BI119" s="21">
        <v>12.78343084444445</v>
      </c>
      <c r="BJ119" s="21">
        <v>0.830038455760595</v>
      </c>
      <c r="BK119" s="20">
        <f t="shared" si="26"/>
        <v>0.8041442709</v>
      </c>
      <c r="BL119" s="20">
        <f t="shared" si="27"/>
        <v>-2.3110068</v>
      </c>
      <c r="BM119" s="21">
        <v>15.09443764444445</v>
      </c>
      <c r="BN119" s="21">
        <v>0.8251727470681378</v>
      </c>
      <c r="BO119" s="20">
        <f t="shared" si="28"/>
        <v>0.8041442709</v>
      </c>
      <c r="BP119" s="20">
        <f t="shared" si="29"/>
        <v>2.3110068</v>
      </c>
      <c r="BQ119" s="21">
        <v>19.71645124444445</v>
      </c>
      <c r="BR119" s="21">
        <v>0.8092742704037534</v>
      </c>
      <c r="BS119" s="20">
        <f t="shared" si="30"/>
        <v>0.1958557291</v>
      </c>
      <c r="BT119" s="20">
        <f t="shared" si="31"/>
        <v>4.6220136</v>
      </c>
      <c r="BU119" s="21">
        <v>22.02745804444444</v>
      </c>
      <c r="BV119" s="21">
        <v>0.7961144013263024</v>
      </c>
      <c r="BW119" s="20">
        <f t="shared" si="32"/>
        <v>0.1958557291</v>
      </c>
    </row>
    <row r="120" ht="14.25" customHeight="1">
      <c r="A120" s="13" t="s">
        <v>83</v>
      </c>
      <c r="B120" s="14" t="s">
        <v>209</v>
      </c>
      <c r="C120" s="15">
        <v>27.322499999999998</v>
      </c>
      <c r="D120" s="16">
        <v>0.717762167586553</v>
      </c>
      <c r="E120" s="15">
        <v>30.324070000000006</v>
      </c>
      <c r="F120" s="15">
        <f t="shared" si="1"/>
        <v>-2.18333304</v>
      </c>
      <c r="G120" s="17">
        <v>25.13916696</v>
      </c>
      <c r="H120" s="17">
        <v>0.7290780512574963</v>
      </c>
      <c r="I120" s="15">
        <f t="shared" si="2"/>
        <v>0.7500752167</v>
      </c>
      <c r="J120" s="15">
        <f t="shared" si="3"/>
        <v>-1.09166652</v>
      </c>
      <c r="K120" s="17">
        <v>26.23083348</v>
      </c>
      <c r="L120" s="17">
        <v>0.7243678002837894</v>
      </c>
      <c r="M120" s="15">
        <f t="shared" si="4"/>
        <v>0.7500752167</v>
      </c>
      <c r="N120" s="15">
        <f t="shared" si="5"/>
        <v>1.09166652</v>
      </c>
      <c r="O120" s="17">
        <v>28.41416652</v>
      </c>
      <c r="P120" s="17">
        <v>0.7079152532326434</v>
      </c>
      <c r="Q120" s="15">
        <f t="shared" si="6"/>
        <v>0.2499247833</v>
      </c>
      <c r="R120" s="15">
        <f t="shared" si="7"/>
        <v>2.18333304</v>
      </c>
      <c r="S120" s="17">
        <v>29.50583304</v>
      </c>
      <c r="T120" s="17">
        <v>0.6980964882034474</v>
      </c>
      <c r="U120" s="15">
        <f t="shared" si="8"/>
        <v>0.2499247833</v>
      </c>
      <c r="V120" s="15"/>
      <c r="W120" s="18">
        <v>43.9036</v>
      </c>
      <c r="X120" s="18">
        <f t="shared" si="9"/>
        <v>-1.756144</v>
      </c>
      <c r="Y120" s="17">
        <v>25.566356</v>
      </c>
      <c r="Z120" s="17">
        <v>0.7213515312045411</v>
      </c>
      <c r="AA120" s="18">
        <f t="shared" si="10"/>
        <v>0.5945775083</v>
      </c>
      <c r="AB120" s="18">
        <f t="shared" si="11"/>
        <v>-0.878072</v>
      </c>
      <c r="AC120" s="17">
        <v>26.444428</v>
      </c>
      <c r="AD120" s="17">
        <v>0.7207619478455651</v>
      </c>
      <c r="AE120" s="18">
        <f t="shared" si="12"/>
        <v>0.5945775083</v>
      </c>
      <c r="AF120" s="18">
        <f t="shared" si="13"/>
        <v>0.878072</v>
      </c>
      <c r="AG120" s="17">
        <v>28.200572</v>
      </c>
      <c r="AH120" s="17">
        <v>0.7144623861337561</v>
      </c>
      <c r="AI120" s="18">
        <f t="shared" si="14"/>
        <v>0.4054224917</v>
      </c>
      <c r="AJ120" s="18">
        <f t="shared" si="15"/>
        <v>1.756144</v>
      </c>
      <c r="AK120" s="17">
        <v>29.078644</v>
      </c>
      <c r="AL120" s="17">
        <v>0.7093575143860569</v>
      </c>
      <c r="AM120" s="18">
        <f t="shared" si="16"/>
        <v>0.4054224917</v>
      </c>
      <c r="AN120" s="18"/>
      <c r="AO120" s="18">
        <v>9.0737</v>
      </c>
      <c r="AP120" s="18">
        <f t="shared" si="17"/>
        <v>-1.996214</v>
      </c>
      <c r="AQ120" s="17">
        <v>25.326286</v>
      </c>
      <c r="AR120" s="17">
        <v>0.7132942936807763</v>
      </c>
      <c r="AS120" s="18">
        <f t="shared" si="18"/>
        <v>0.3613681521</v>
      </c>
      <c r="AT120" s="18">
        <f t="shared" si="19"/>
        <v>-0.998107</v>
      </c>
      <c r="AU120" s="17">
        <v>26.324393</v>
      </c>
      <c r="AV120" s="17">
        <v>0.715802859414961</v>
      </c>
      <c r="AW120" s="18">
        <f t="shared" si="20"/>
        <v>0.3613681521</v>
      </c>
      <c r="AX120" s="18">
        <f t="shared" si="21"/>
        <v>0.998107</v>
      </c>
      <c r="AY120" s="17">
        <v>28.320607</v>
      </c>
      <c r="AZ120" s="17">
        <v>0.7189428122781731</v>
      </c>
      <c r="BA120" s="18">
        <f t="shared" si="22"/>
        <v>0.6386318479</v>
      </c>
      <c r="BB120" s="18">
        <f t="shared" si="23"/>
        <v>1.996214</v>
      </c>
      <c r="BC120" s="17">
        <v>29.318714</v>
      </c>
      <c r="BD120" s="17">
        <v>0.7155052478270228</v>
      </c>
      <c r="BE120" s="18">
        <f t="shared" si="24"/>
        <v>0.6386318479</v>
      </c>
      <c r="BF120" s="18"/>
      <c r="BG120" s="19">
        <v>72.44475</v>
      </c>
      <c r="BH120" s="20">
        <f t="shared" si="25"/>
        <v>-4.346685</v>
      </c>
      <c r="BI120" s="21">
        <v>22.975815</v>
      </c>
      <c r="BJ120" s="21">
        <v>0.7269348286122755</v>
      </c>
      <c r="BK120" s="20">
        <f t="shared" si="26"/>
        <v>0.7271319362</v>
      </c>
      <c r="BL120" s="20">
        <f t="shared" si="27"/>
        <v>-2.1733425</v>
      </c>
      <c r="BM120" s="21">
        <v>25.1491575</v>
      </c>
      <c r="BN120" s="21">
        <v>0.7223965284623055</v>
      </c>
      <c r="BO120" s="20">
        <f t="shared" si="28"/>
        <v>0.7271319362</v>
      </c>
      <c r="BP120" s="20">
        <f t="shared" si="29"/>
        <v>2.1733425</v>
      </c>
      <c r="BQ120" s="21">
        <v>29.4958425</v>
      </c>
      <c r="BR120" s="21">
        <v>0.7079072324535528</v>
      </c>
      <c r="BS120" s="20">
        <f t="shared" si="30"/>
        <v>0.2728680638</v>
      </c>
      <c r="BT120" s="20">
        <f t="shared" si="31"/>
        <v>4.346685</v>
      </c>
      <c r="BU120" s="21">
        <v>31.669185</v>
      </c>
      <c r="BV120" s="21">
        <v>0.6961003096367719</v>
      </c>
      <c r="BW120" s="20">
        <f t="shared" si="32"/>
        <v>0.2728680638</v>
      </c>
    </row>
    <row r="121" ht="14.25" customHeight="1">
      <c r="A121" s="13" t="s">
        <v>88</v>
      </c>
      <c r="B121" s="14" t="s">
        <v>210</v>
      </c>
      <c r="C121" s="15">
        <v>74.03576901985284</v>
      </c>
      <c r="D121" s="16">
        <v>0.2352202408554889</v>
      </c>
      <c r="E121" s="15">
        <v>21.818110000000004</v>
      </c>
      <c r="F121" s="15">
        <f t="shared" si="1"/>
        <v>-1.57090392</v>
      </c>
      <c r="G121" s="17">
        <v>72.46486509985283</v>
      </c>
      <c r="H121" s="17">
        <v>0.2444298745124054</v>
      </c>
      <c r="I121" s="15">
        <f t="shared" si="2"/>
        <v>0.5357401499</v>
      </c>
      <c r="J121" s="15">
        <f t="shared" si="3"/>
        <v>-0.78545196</v>
      </c>
      <c r="K121" s="17">
        <v>73.25031705985283</v>
      </c>
      <c r="L121" s="17">
        <v>0.240151077463207</v>
      </c>
      <c r="M121" s="15">
        <f t="shared" si="4"/>
        <v>0.5357401499</v>
      </c>
      <c r="N121" s="15">
        <f t="shared" si="5"/>
        <v>0.78545196</v>
      </c>
      <c r="O121" s="17">
        <v>74.82122097985284</v>
      </c>
      <c r="P121" s="17">
        <v>0.2292226622764027</v>
      </c>
      <c r="Q121" s="15">
        <f t="shared" si="6"/>
        <v>0.4642598501</v>
      </c>
      <c r="R121" s="15">
        <f t="shared" si="7"/>
        <v>1.57090392</v>
      </c>
      <c r="S121" s="17">
        <v>75.60667293985284</v>
      </c>
      <c r="T121" s="17">
        <v>0.2232422289451425</v>
      </c>
      <c r="U121" s="15">
        <f t="shared" si="8"/>
        <v>0.4642598501</v>
      </c>
      <c r="V121" s="15"/>
      <c r="W121" s="18">
        <v>41.0163</v>
      </c>
      <c r="X121" s="18">
        <f t="shared" si="9"/>
        <v>-1.640652</v>
      </c>
      <c r="Y121" s="17">
        <v>72.39511701985283</v>
      </c>
      <c r="Z121" s="17">
        <v>0.2386147343221162</v>
      </c>
      <c r="AA121" s="18">
        <f t="shared" si="10"/>
        <v>0.5530927168</v>
      </c>
      <c r="AB121" s="18">
        <f t="shared" si="11"/>
        <v>-0.820326</v>
      </c>
      <c r="AC121" s="17">
        <v>73.21544301985284</v>
      </c>
      <c r="AD121" s="17">
        <v>0.2373154164484718</v>
      </c>
      <c r="AE121" s="18">
        <f t="shared" si="12"/>
        <v>0.5530927168</v>
      </c>
      <c r="AF121" s="18">
        <f t="shared" si="13"/>
        <v>0.820326</v>
      </c>
      <c r="AG121" s="17">
        <v>74.85609501985283</v>
      </c>
      <c r="AH121" s="17">
        <v>0.2330286395531712</v>
      </c>
      <c r="AI121" s="18">
        <f t="shared" si="14"/>
        <v>0.4469072832</v>
      </c>
      <c r="AJ121" s="18">
        <f t="shared" si="15"/>
        <v>1.640652</v>
      </c>
      <c r="AK121" s="17">
        <v>75.67642101985284</v>
      </c>
      <c r="AL121" s="17">
        <v>0.2302534927320254</v>
      </c>
      <c r="AM121" s="18">
        <f t="shared" si="16"/>
        <v>0.4469072832</v>
      </c>
      <c r="AN121" s="18"/>
      <c r="AO121" s="18">
        <v>5.6309</v>
      </c>
      <c r="AP121" s="18">
        <f t="shared" si="17"/>
        <v>-1.238798</v>
      </c>
      <c r="AQ121" s="17">
        <v>72.79697101985283</v>
      </c>
      <c r="AR121" s="17">
        <v>0.2161983353498149</v>
      </c>
      <c r="AS121" s="18">
        <f t="shared" si="18"/>
        <v>0.2217631077</v>
      </c>
      <c r="AT121" s="18">
        <f t="shared" si="19"/>
        <v>-0.619399</v>
      </c>
      <c r="AU121" s="17">
        <v>73.41637001985283</v>
      </c>
      <c r="AV121" s="17">
        <v>0.2258559588717732</v>
      </c>
      <c r="AW121" s="18">
        <f t="shared" si="20"/>
        <v>0.2217631077</v>
      </c>
      <c r="AX121" s="18">
        <f t="shared" si="21"/>
        <v>0.619399</v>
      </c>
      <c r="AY121" s="17">
        <v>74.65516801985284</v>
      </c>
      <c r="AZ121" s="17">
        <v>0.2441968870249873</v>
      </c>
      <c r="BA121" s="18">
        <f t="shared" si="22"/>
        <v>0.7782368923</v>
      </c>
      <c r="BB121" s="18">
        <f t="shared" si="23"/>
        <v>1.238798</v>
      </c>
      <c r="BC121" s="17">
        <v>75.27456701985284</v>
      </c>
      <c r="BD121" s="17">
        <v>0.2514129587210651</v>
      </c>
      <c r="BE121" s="18">
        <f t="shared" si="24"/>
        <v>0.7782368923</v>
      </c>
      <c r="BF121" s="18"/>
      <c r="BG121" s="19">
        <v>45.55138</v>
      </c>
      <c r="BH121" s="20">
        <f t="shared" si="25"/>
        <v>-2.7330828</v>
      </c>
      <c r="BI121" s="21">
        <v>71.30268621985283</v>
      </c>
      <c r="BJ121" s="21">
        <v>0.2380721998640593</v>
      </c>
      <c r="BK121" s="20">
        <f t="shared" si="26"/>
        <v>0.2757902566</v>
      </c>
      <c r="BL121" s="20">
        <f t="shared" si="27"/>
        <v>-1.3665414</v>
      </c>
      <c r="BM121" s="21">
        <v>72.66922761985283</v>
      </c>
      <c r="BN121" s="21">
        <v>0.2366611539352926</v>
      </c>
      <c r="BO121" s="20">
        <f t="shared" si="28"/>
        <v>0.2757902566</v>
      </c>
      <c r="BP121" s="20">
        <f t="shared" si="29"/>
        <v>1.3665414</v>
      </c>
      <c r="BQ121" s="21">
        <v>75.40231041985284</v>
      </c>
      <c r="BR121" s="21">
        <v>0.2320695699458941</v>
      </c>
      <c r="BS121" s="20">
        <f t="shared" si="30"/>
        <v>0.7242097434</v>
      </c>
      <c r="BT121" s="20">
        <f t="shared" si="31"/>
        <v>2.7330828</v>
      </c>
      <c r="BU121" s="21">
        <v>76.76885181985284</v>
      </c>
      <c r="BV121" s="21">
        <v>0.2282793234918538</v>
      </c>
      <c r="BW121" s="20">
        <f t="shared" si="32"/>
        <v>0.7242097434</v>
      </c>
    </row>
    <row r="122" ht="14.25" customHeight="1">
      <c r="A122" s="13" t="s">
        <v>88</v>
      </c>
      <c r="B122" s="14" t="s">
        <v>211</v>
      </c>
      <c r="C122" s="15">
        <v>35.77026046774353</v>
      </c>
      <c r="D122" s="16">
        <v>0.6304979127356446</v>
      </c>
      <c r="E122" s="15">
        <v>14.260829999999999</v>
      </c>
      <c r="F122" s="15">
        <f t="shared" si="1"/>
        <v>-1.02677976</v>
      </c>
      <c r="G122" s="17">
        <v>34.74348070774354</v>
      </c>
      <c r="H122" s="17">
        <v>0.6307231757947718</v>
      </c>
      <c r="I122" s="15">
        <f t="shared" si="2"/>
        <v>0.3453101322</v>
      </c>
      <c r="J122" s="15">
        <f t="shared" si="3"/>
        <v>-0.51338988</v>
      </c>
      <c r="K122" s="17">
        <v>35.25687058774353</v>
      </c>
      <c r="L122" s="17">
        <v>0.6314157349777966</v>
      </c>
      <c r="M122" s="15">
        <f t="shared" si="4"/>
        <v>0.3453101322</v>
      </c>
      <c r="N122" s="15">
        <f t="shared" si="5"/>
        <v>0.51338988</v>
      </c>
      <c r="O122" s="17">
        <v>36.28365034774353</v>
      </c>
      <c r="P122" s="17">
        <v>0.6267408790596454</v>
      </c>
      <c r="Q122" s="15">
        <f t="shared" si="6"/>
        <v>0.6546898678</v>
      </c>
      <c r="R122" s="15">
        <f t="shared" si="7"/>
        <v>1.02677976</v>
      </c>
      <c r="S122" s="17">
        <v>36.79704022774353</v>
      </c>
      <c r="T122" s="17">
        <v>0.6229945855969867</v>
      </c>
      <c r="U122" s="15">
        <f t="shared" si="8"/>
        <v>0.6546898678</v>
      </c>
      <c r="V122" s="15"/>
      <c r="W122" s="18">
        <v>43.4128</v>
      </c>
      <c r="X122" s="18">
        <f t="shared" si="9"/>
        <v>-1.736512</v>
      </c>
      <c r="Y122" s="17">
        <v>34.03374846774354</v>
      </c>
      <c r="Z122" s="17">
        <v>0.6340649613956154</v>
      </c>
      <c r="AA122" s="18">
        <f t="shared" si="10"/>
        <v>0.5875256828</v>
      </c>
      <c r="AB122" s="18">
        <f t="shared" si="11"/>
        <v>-0.868256</v>
      </c>
      <c r="AC122" s="17">
        <v>34.90200446774353</v>
      </c>
      <c r="AD122" s="17">
        <v>0.6333405821638342</v>
      </c>
      <c r="AE122" s="18">
        <f t="shared" si="12"/>
        <v>0.5875256828</v>
      </c>
      <c r="AF122" s="18">
        <f t="shared" si="13"/>
        <v>0.868256</v>
      </c>
      <c r="AG122" s="17">
        <v>36.63851646774354</v>
      </c>
      <c r="AH122" s="17">
        <v>0.627392068289155</v>
      </c>
      <c r="AI122" s="18">
        <f t="shared" si="14"/>
        <v>0.4124743172</v>
      </c>
      <c r="AJ122" s="18">
        <f t="shared" si="15"/>
        <v>1.736512</v>
      </c>
      <c r="AK122" s="17">
        <v>37.50677246774353</v>
      </c>
      <c r="AL122" s="17">
        <v>0.6227020878365801</v>
      </c>
      <c r="AM122" s="18">
        <f t="shared" si="16"/>
        <v>0.4124743172</v>
      </c>
      <c r="AN122" s="18"/>
      <c r="AO122" s="18">
        <v>7.4959</v>
      </c>
      <c r="AP122" s="18">
        <f t="shared" si="17"/>
        <v>-1.649098</v>
      </c>
      <c r="AQ122" s="17">
        <v>34.12116246774353</v>
      </c>
      <c r="AR122" s="17">
        <v>0.6211975071206706</v>
      </c>
      <c r="AS122" s="18">
        <f t="shared" si="18"/>
        <v>0.2973885893</v>
      </c>
      <c r="AT122" s="18">
        <f t="shared" si="19"/>
        <v>-0.824549</v>
      </c>
      <c r="AU122" s="17">
        <v>34.94571146774354</v>
      </c>
      <c r="AV122" s="17">
        <v>0.6261063011225377</v>
      </c>
      <c r="AW122" s="18">
        <f t="shared" si="20"/>
        <v>0.2973885893</v>
      </c>
      <c r="AX122" s="18">
        <f t="shared" si="21"/>
        <v>0.824549</v>
      </c>
      <c r="AY122" s="17">
        <v>36.59480946774353</v>
      </c>
      <c r="AZ122" s="17">
        <v>0.6341649743140233</v>
      </c>
      <c r="BA122" s="18">
        <f t="shared" si="22"/>
        <v>0.7026114107</v>
      </c>
      <c r="BB122" s="18">
        <f t="shared" si="23"/>
        <v>1.649098</v>
      </c>
      <c r="BC122" s="17">
        <v>37.41935846774354</v>
      </c>
      <c r="BD122" s="17">
        <v>0.6336996368497979</v>
      </c>
      <c r="BE122" s="18">
        <f t="shared" si="24"/>
        <v>0.7026114107</v>
      </c>
      <c r="BF122" s="18"/>
      <c r="BG122" s="19">
        <v>53.84586</v>
      </c>
      <c r="BH122" s="20">
        <f t="shared" si="25"/>
        <v>-3.2307516</v>
      </c>
      <c r="BI122" s="21">
        <v>32.53950886774354</v>
      </c>
      <c r="BJ122" s="21">
        <v>0.6301908762993093</v>
      </c>
      <c r="BK122" s="20">
        <f t="shared" si="26"/>
        <v>0.4149935076</v>
      </c>
      <c r="BL122" s="20">
        <f t="shared" si="27"/>
        <v>-1.6153758</v>
      </c>
      <c r="BM122" s="21">
        <v>34.15488466774353</v>
      </c>
      <c r="BN122" s="21">
        <v>0.6303427867973818</v>
      </c>
      <c r="BO122" s="20">
        <f t="shared" si="28"/>
        <v>0.4149935076</v>
      </c>
      <c r="BP122" s="20">
        <f t="shared" si="29"/>
        <v>1.6153758</v>
      </c>
      <c r="BQ122" s="21">
        <v>37.38563626774354</v>
      </c>
      <c r="BR122" s="21">
        <v>0.6261265772599303</v>
      </c>
      <c r="BS122" s="20">
        <f t="shared" si="30"/>
        <v>0.5850064924</v>
      </c>
      <c r="BT122" s="20">
        <f t="shared" si="31"/>
        <v>3.2307516</v>
      </c>
      <c r="BU122" s="21">
        <v>39.00101206774353</v>
      </c>
      <c r="BV122" s="21">
        <v>0.6200469192031666</v>
      </c>
      <c r="BW122" s="20">
        <f t="shared" si="32"/>
        <v>0.5850064924</v>
      </c>
    </row>
    <row r="123" ht="14.25" customHeight="1">
      <c r="A123" s="13" t="s">
        <v>104</v>
      </c>
      <c r="B123" s="14" t="s">
        <v>212</v>
      </c>
      <c r="C123" s="15">
        <v>0.8854513888888884</v>
      </c>
      <c r="D123" s="16">
        <v>0.9908534035791939</v>
      </c>
      <c r="E123" s="15">
        <v>1.0828900000000061</v>
      </c>
      <c r="F123" s="15">
        <f t="shared" si="1"/>
        <v>-0.07796808</v>
      </c>
      <c r="G123" s="17">
        <v>0.807483308888888</v>
      </c>
      <c r="H123" s="17">
        <v>0.9782514725095552</v>
      </c>
      <c r="I123" s="15">
        <f t="shared" si="2"/>
        <v>0.01324947701</v>
      </c>
      <c r="J123" s="15">
        <f t="shared" si="3"/>
        <v>-0.03898404</v>
      </c>
      <c r="K123" s="17">
        <v>0.8464673488888882</v>
      </c>
      <c r="L123" s="17">
        <v>0.9857814450765867</v>
      </c>
      <c r="M123" s="15">
        <f t="shared" si="4"/>
        <v>0.01324947701</v>
      </c>
      <c r="N123" s="15">
        <f t="shared" si="5"/>
        <v>0.03898404</v>
      </c>
      <c r="O123" s="17">
        <v>0.9244354288888886</v>
      </c>
      <c r="P123" s="17">
        <v>0.9914740947462408</v>
      </c>
      <c r="Q123" s="15">
        <f t="shared" si="6"/>
        <v>0.986750523</v>
      </c>
      <c r="R123" s="15">
        <f t="shared" si="7"/>
        <v>0.07796808</v>
      </c>
      <c r="S123" s="17">
        <v>0.9634194688888889</v>
      </c>
      <c r="T123" s="17">
        <v>0.9920930115465595</v>
      </c>
      <c r="U123" s="15">
        <f t="shared" si="8"/>
        <v>0.986750523</v>
      </c>
      <c r="V123" s="15"/>
      <c r="W123" s="18">
        <v>33.6874</v>
      </c>
      <c r="X123" s="18">
        <f t="shared" si="9"/>
        <v>-1.347496</v>
      </c>
      <c r="Y123" s="17">
        <v>-0.4620446111111116</v>
      </c>
      <c r="Z123" s="17">
        <v>0.989666696187307</v>
      </c>
      <c r="AA123" s="18">
        <f t="shared" si="10"/>
        <v>0.4477909165</v>
      </c>
      <c r="AB123" s="18">
        <f t="shared" si="11"/>
        <v>-0.673748</v>
      </c>
      <c r="AC123" s="17">
        <v>0.2117033888888884</v>
      </c>
      <c r="AD123" s="17">
        <v>0.9919153473805905</v>
      </c>
      <c r="AE123" s="18">
        <f t="shared" si="12"/>
        <v>0.4477909165</v>
      </c>
      <c r="AF123" s="18">
        <f t="shared" si="13"/>
        <v>0.673748</v>
      </c>
      <c r="AG123" s="17">
        <v>1.559199388888888</v>
      </c>
      <c r="AH123" s="17">
        <v>0.9893720859941321</v>
      </c>
      <c r="AI123" s="18">
        <f t="shared" si="14"/>
        <v>0.5522090835</v>
      </c>
      <c r="AJ123" s="18">
        <f t="shared" si="15"/>
        <v>1.347496</v>
      </c>
      <c r="AK123" s="17">
        <v>2.232947388888888</v>
      </c>
      <c r="AL123" s="17">
        <v>0.9853767160103656</v>
      </c>
      <c r="AM123" s="18">
        <f t="shared" si="16"/>
        <v>0.5522090835</v>
      </c>
      <c r="AN123" s="18"/>
      <c r="AO123" s="18">
        <v>4.2969</v>
      </c>
      <c r="AP123" s="18">
        <f t="shared" si="17"/>
        <v>-0.945318</v>
      </c>
      <c r="AQ123" s="17">
        <v>-0.05986661111111169</v>
      </c>
      <c r="AR123" s="17">
        <v>0.9791289631252713</v>
      </c>
      <c r="AS123" s="18">
        <f t="shared" si="18"/>
        <v>0.1676695998</v>
      </c>
      <c r="AT123" s="18">
        <f t="shared" si="19"/>
        <v>-0.472659</v>
      </c>
      <c r="AU123" s="17">
        <v>0.4127923888888884</v>
      </c>
      <c r="AV123" s="17">
        <v>0.9853882370298109</v>
      </c>
      <c r="AW123" s="18">
        <f t="shared" si="20"/>
        <v>0.1676695998</v>
      </c>
      <c r="AX123" s="18">
        <f t="shared" si="21"/>
        <v>0.472659</v>
      </c>
      <c r="AY123" s="17">
        <v>1.358110388888889</v>
      </c>
      <c r="AZ123" s="17">
        <v>0.9952017239638434</v>
      </c>
      <c r="BA123" s="18">
        <f t="shared" si="22"/>
        <v>0.8323304002</v>
      </c>
      <c r="BB123" s="18">
        <f t="shared" si="23"/>
        <v>0.945318</v>
      </c>
      <c r="BC123" s="17">
        <v>1.830769388888889</v>
      </c>
      <c r="BD123" s="17">
        <v>0.9930965076797637</v>
      </c>
      <c r="BE123" s="18">
        <f t="shared" si="24"/>
        <v>0.8323304002</v>
      </c>
      <c r="BF123" s="18"/>
      <c r="BG123" s="19">
        <v>36.69759</v>
      </c>
      <c r="BH123" s="20">
        <f t="shared" si="25"/>
        <v>-2.2018554</v>
      </c>
      <c r="BI123" s="21">
        <v>-1.316404011111111</v>
      </c>
      <c r="BJ123" s="21">
        <v>0.9726688838933187</v>
      </c>
      <c r="BK123" s="20">
        <f t="shared" si="26"/>
        <v>0.1272003087</v>
      </c>
      <c r="BL123" s="20">
        <f t="shared" si="27"/>
        <v>-1.1009277</v>
      </c>
      <c r="BM123" s="21">
        <v>-0.2154763111111115</v>
      </c>
      <c r="BN123" s="21">
        <v>0.9816659250121512</v>
      </c>
      <c r="BO123" s="20">
        <f t="shared" si="28"/>
        <v>0.1272003087</v>
      </c>
      <c r="BP123" s="20">
        <f t="shared" si="29"/>
        <v>1.1009277</v>
      </c>
      <c r="BQ123" s="21">
        <v>1.986379088888888</v>
      </c>
      <c r="BR123" s="21">
        <v>0.9930530813835271</v>
      </c>
      <c r="BS123" s="20">
        <f t="shared" si="30"/>
        <v>0.8727996913</v>
      </c>
      <c r="BT123" s="20">
        <f t="shared" si="31"/>
        <v>2.2018554</v>
      </c>
      <c r="BU123" s="21">
        <v>3.087306788888888</v>
      </c>
      <c r="BV123" s="21">
        <v>0.9925814899524977</v>
      </c>
      <c r="BW123" s="20">
        <f t="shared" si="32"/>
        <v>0.8727996913</v>
      </c>
    </row>
    <row r="124" ht="14.25" customHeight="1">
      <c r="A124" s="13" t="s">
        <v>92</v>
      </c>
      <c r="B124" s="14" t="s">
        <v>213</v>
      </c>
      <c r="C124" s="15">
        <v>24.367530227355523</v>
      </c>
      <c r="D124" s="16">
        <v>0.7482866167942912</v>
      </c>
      <c r="E124" s="15">
        <v>24.591369999999998</v>
      </c>
      <c r="F124" s="15">
        <f t="shared" si="1"/>
        <v>-1.77057864</v>
      </c>
      <c r="G124" s="17">
        <v>22.59695158735552</v>
      </c>
      <c r="H124" s="17">
        <v>0.75511211084188</v>
      </c>
      <c r="I124" s="15">
        <f t="shared" si="2"/>
        <v>0.6056213705</v>
      </c>
      <c r="J124" s="15">
        <f t="shared" si="3"/>
        <v>-0.88528932</v>
      </c>
      <c r="K124" s="17">
        <v>23.48224090735552</v>
      </c>
      <c r="L124" s="17">
        <v>0.7526733958915044</v>
      </c>
      <c r="M124" s="15">
        <f t="shared" si="4"/>
        <v>0.6056213705</v>
      </c>
      <c r="N124" s="15">
        <f t="shared" si="5"/>
        <v>0.88528932</v>
      </c>
      <c r="O124" s="17">
        <v>25.25281954735552</v>
      </c>
      <c r="P124" s="17">
        <v>0.7405248077682804</v>
      </c>
      <c r="Q124" s="15">
        <f t="shared" si="6"/>
        <v>0.3943786295</v>
      </c>
      <c r="R124" s="15">
        <f t="shared" si="7"/>
        <v>1.77057864</v>
      </c>
      <c r="S124" s="17">
        <v>26.13810886735552</v>
      </c>
      <c r="T124" s="17">
        <v>0.7327851873868322</v>
      </c>
      <c r="U124" s="15">
        <f t="shared" si="8"/>
        <v>0.3943786295</v>
      </c>
      <c r="V124" s="15"/>
      <c r="W124" s="18">
        <v>47.0804</v>
      </c>
      <c r="X124" s="18">
        <f t="shared" si="9"/>
        <v>-1.883216</v>
      </c>
      <c r="Y124" s="17">
        <v>22.48431422735552</v>
      </c>
      <c r="Z124" s="17">
        <v>0.753122924271154</v>
      </c>
      <c r="AA124" s="18">
        <f t="shared" si="10"/>
        <v>0.6402218423</v>
      </c>
      <c r="AB124" s="18">
        <f t="shared" si="11"/>
        <v>-0.941608</v>
      </c>
      <c r="AC124" s="17">
        <v>23.42592222735552</v>
      </c>
      <c r="AD124" s="17">
        <v>0.7519625994706721</v>
      </c>
      <c r="AE124" s="18">
        <f t="shared" si="12"/>
        <v>0.6402218423</v>
      </c>
      <c r="AF124" s="18">
        <f t="shared" si="13"/>
        <v>0.941608</v>
      </c>
      <c r="AG124" s="17">
        <v>25.30913822735552</v>
      </c>
      <c r="AH124" s="17">
        <v>0.744298806434125</v>
      </c>
      <c r="AI124" s="18">
        <f t="shared" si="14"/>
        <v>0.3597781577</v>
      </c>
      <c r="AJ124" s="18">
        <f t="shared" si="15"/>
        <v>1.883216</v>
      </c>
      <c r="AK124" s="17">
        <v>26.25074622735552</v>
      </c>
      <c r="AL124" s="17">
        <v>0.7384330901398791</v>
      </c>
      <c r="AM124" s="18">
        <f t="shared" si="16"/>
        <v>0.3597781577</v>
      </c>
      <c r="AN124" s="18"/>
      <c r="AO124" s="18">
        <v>10.4592</v>
      </c>
      <c r="AP124" s="18">
        <f t="shared" si="17"/>
        <v>-2.301024</v>
      </c>
      <c r="AQ124" s="17">
        <v>22.06650622735553</v>
      </c>
      <c r="AR124" s="17">
        <v>0.7474295362910927</v>
      </c>
      <c r="AS124" s="18">
        <f t="shared" si="18"/>
        <v>0.4175499777</v>
      </c>
      <c r="AT124" s="18">
        <f t="shared" si="19"/>
        <v>-1.150512</v>
      </c>
      <c r="AU124" s="17">
        <v>23.21701822735552</v>
      </c>
      <c r="AV124" s="17">
        <v>0.7481321166479166</v>
      </c>
      <c r="AW124" s="18">
        <f t="shared" si="20"/>
        <v>0.4175499777</v>
      </c>
      <c r="AX124" s="18">
        <f t="shared" si="21"/>
        <v>1.150512</v>
      </c>
      <c r="AY124" s="17">
        <v>25.51804222735552</v>
      </c>
      <c r="AZ124" s="17">
        <v>0.74765801269846</v>
      </c>
      <c r="BA124" s="18">
        <f t="shared" si="22"/>
        <v>0.5824500223</v>
      </c>
      <c r="BB124" s="18">
        <f t="shared" si="23"/>
        <v>2.301024</v>
      </c>
      <c r="BC124" s="17">
        <v>26.66855422735552</v>
      </c>
      <c r="BD124" s="17">
        <v>0.7422682961562916</v>
      </c>
      <c r="BE124" s="18">
        <f t="shared" si="24"/>
        <v>0.5824500223</v>
      </c>
      <c r="BF124" s="18"/>
      <c r="BG124" s="19">
        <v>62.23539</v>
      </c>
      <c r="BH124" s="20">
        <f t="shared" si="25"/>
        <v>-3.7341234</v>
      </c>
      <c r="BI124" s="21">
        <v>20.63340682735552</v>
      </c>
      <c r="BJ124" s="21">
        <v>0.7506300480207662</v>
      </c>
      <c r="BK124" s="20">
        <f t="shared" si="26"/>
        <v>0.5557919483</v>
      </c>
      <c r="BL124" s="20">
        <f t="shared" si="27"/>
        <v>-1.8670617</v>
      </c>
      <c r="BM124" s="21">
        <v>22.50046852735552</v>
      </c>
      <c r="BN124" s="21">
        <v>0.7494706032035282</v>
      </c>
      <c r="BO124" s="20">
        <f t="shared" si="28"/>
        <v>0.5557919483</v>
      </c>
      <c r="BP124" s="20">
        <f t="shared" si="29"/>
        <v>1.8670617</v>
      </c>
      <c r="BQ124" s="21">
        <v>26.23459192735552</v>
      </c>
      <c r="BR124" s="21">
        <v>0.7417113110432672</v>
      </c>
      <c r="BS124" s="20">
        <f t="shared" si="30"/>
        <v>0.4442080517</v>
      </c>
      <c r="BT124" s="20">
        <f t="shared" si="31"/>
        <v>3.7341234</v>
      </c>
      <c r="BU124" s="21">
        <v>28.10165362735552</v>
      </c>
      <c r="BV124" s="21">
        <v>0.7331064820220365</v>
      </c>
      <c r="BW124" s="20">
        <f t="shared" si="32"/>
        <v>0.4442080517</v>
      </c>
    </row>
    <row r="125" ht="14.25" customHeight="1">
      <c r="A125" s="13" t="s">
        <v>126</v>
      </c>
      <c r="B125" s="14" t="s">
        <v>214</v>
      </c>
      <c r="C125" s="15">
        <v>18.5793</v>
      </c>
      <c r="D125" s="16">
        <v>0.8080782739588559</v>
      </c>
      <c r="E125" s="15">
        <v>16.830690000000004</v>
      </c>
      <c r="F125" s="15">
        <f t="shared" si="1"/>
        <v>-1.21180968</v>
      </c>
      <c r="G125" s="17">
        <v>17.36749032</v>
      </c>
      <c r="H125" s="17">
        <v>0.8086654437709229</v>
      </c>
      <c r="I125" s="15">
        <f t="shared" si="2"/>
        <v>0.4100660345</v>
      </c>
      <c r="J125" s="15">
        <f t="shared" si="3"/>
        <v>-0.60590484</v>
      </c>
      <c r="K125" s="17">
        <v>17.97339516</v>
      </c>
      <c r="L125" s="17">
        <v>0.8094046704870332</v>
      </c>
      <c r="M125" s="15">
        <f t="shared" si="4"/>
        <v>0.4100660345</v>
      </c>
      <c r="N125" s="15">
        <f t="shared" si="5"/>
        <v>0.60590484</v>
      </c>
      <c r="O125" s="17">
        <v>19.18520484</v>
      </c>
      <c r="P125" s="17">
        <v>0.8031127534803043</v>
      </c>
      <c r="Q125" s="15">
        <f t="shared" si="6"/>
        <v>0.5899339655</v>
      </c>
      <c r="R125" s="15">
        <f t="shared" si="7"/>
        <v>1.21180968</v>
      </c>
      <c r="S125" s="17">
        <v>19.79110968</v>
      </c>
      <c r="T125" s="17">
        <v>0.798161427910259</v>
      </c>
      <c r="U125" s="15">
        <f t="shared" si="8"/>
        <v>0.5899339655</v>
      </c>
      <c r="V125" s="15"/>
      <c r="W125" s="18">
        <v>33.4459</v>
      </c>
      <c r="X125" s="18">
        <f t="shared" si="9"/>
        <v>-1.337836</v>
      </c>
      <c r="Y125" s="17">
        <v>17.241464</v>
      </c>
      <c r="Z125" s="17">
        <v>0.8071691272918774</v>
      </c>
      <c r="AA125" s="18">
        <f t="shared" si="10"/>
        <v>0.4443210391</v>
      </c>
      <c r="AB125" s="18">
        <f t="shared" si="11"/>
        <v>-0.668918</v>
      </c>
      <c r="AC125" s="17">
        <v>17.910382</v>
      </c>
      <c r="AD125" s="17">
        <v>0.8089737374706564</v>
      </c>
      <c r="AE125" s="18">
        <f t="shared" si="12"/>
        <v>0.4443210391</v>
      </c>
      <c r="AF125" s="18">
        <f t="shared" si="13"/>
        <v>0.668918</v>
      </c>
      <c r="AG125" s="17">
        <v>19.248218</v>
      </c>
      <c r="AH125" s="17">
        <v>0.8068408452735607</v>
      </c>
      <c r="AI125" s="18">
        <f t="shared" si="14"/>
        <v>0.5556789609</v>
      </c>
      <c r="AJ125" s="18">
        <f t="shared" si="15"/>
        <v>1.337836</v>
      </c>
      <c r="AK125" s="17">
        <v>19.917136</v>
      </c>
      <c r="AL125" s="17">
        <v>0.8035533238845557</v>
      </c>
      <c r="AM125" s="18">
        <f t="shared" si="16"/>
        <v>0.5556789609</v>
      </c>
      <c r="AN125" s="18"/>
      <c r="AO125" s="18">
        <v>9.5158</v>
      </c>
      <c r="AP125" s="18">
        <f t="shared" si="17"/>
        <v>-2.093476</v>
      </c>
      <c r="AQ125" s="17">
        <v>16.485824</v>
      </c>
      <c r="AR125" s="17">
        <v>0.8058684355567697</v>
      </c>
      <c r="AS125" s="18">
        <f t="shared" si="18"/>
        <v>0.3792952435</v>
      </c>
      <c r="AT125" s="18">
        <f t="shared" si="19"/>
        <v>-1.046738</v>
      </c>
      <c r="AU125" s="17">
        <v>17.532562</v>
      </c>
      <c r="AV125" s="17">
        <v>0.8072734372319332</v>
      </c>
      <c r="AW125" s="18">
        <f t="shared" si="20"/>
        <v>0.3792952435</v>
      </c>
      <c r="AX125" s="18">
        <f t="shared" si="21"/>
        <v>1.046738</v>
      </c>
      <c r="AY125" s="17">
        <v>19.626038</v>
      </c>
      <c r="AZ125" s="17">
        <v>0.8080277439949984</v>
      </c>
      <c r="BA125" s="18">
        <f t="shared" si="22"/>
        <v>0.6207047565</v>
      </c>
      <c r="BB125" s="18">
        <f t="shared" si="23"/>
        <v>2.093476</v>
      </c>
      <c r="BC125" s="17">
        <v>20.672776</v>
      </c>
      <c r="BD125" s="17">
        <v>0.8028175898730902</v>
      </c>
      <c r="BE125" s="18">
        <f t="shared" si="24"/>
        <v>0.6207047565</v>
      </c>
      <c r="BF125" s="18"/>
      <c r="BG125" s="19">
        <v>64.53241</v>
      </c>
      <c r="BH125" s="20">
        <f t="shared" si="25"/>
        <v>-3.8719446</v>
      </c>
      <c r="BI125" s="21">
        <v>14.7073554</v>
      </c>
      <c r="BJ125" s="21">
        <v>0.81057651270487</v>
      </c>
      <c r="BK125" s="20">
        <f t="shared" si="26"/>
        <v>0.5943420023</v>
      </c>
      <c r="BL125" s="20">
        <f t="shared" si="27"/>
        <v>-1.9359723</v>
      </c>
      <c r="BM125" s="21">
        <v>16.6433277</v>
      </c>
      <c r="BN125" s="21">
        <v>0.8093404747390166</v>
      </c>
      <c r="BO125" s="20">
        <f t="shared" si="28"/>
        <v>0.5943420023</v>
      </c>
      <c r="BP125" s="20">
        <f t="shared" si="29"/>
        <v>1.9359723</v>
      </c>
      <c r="BQ125" s="21">
        <v>20.5152723</v>
      </c>
      <c r="BR125" s="21">
        <v>0.8009941922130053</v>
      </c>
      <c r="BS125" s="20">
        <f t="shared" si="30"/>
        <v>0.4056579977</v>
      </c>
      <c r="BT125" s="20">
        <f t="shared" si="31"/>
        <v>3.8719446</v>
      </c>
      <c r="BU125" s="21">
        <v>22.4512446</v>
      </c>
      <c r="BV125" s="21">
        <v>0.7917184432557722</v>
      </c>
      <c r="BW125" s="20">
        <f t="shared" si="32"/>
        <v>0.4056579977</v>
      </c>
    </row>
    <row r="126" ht="14.25" customHeight="1">
      <c r="A126" s="13" t="s">
        <v>126</v>
      </c>
      <c r="B126" s="22" t="s">
        <v>215</v>
      </c>
      <c r="C126" s="15">
        <v>96.80665333333332</v>
      </c>
      <c r="D126" s="16">
        <v>0.0</v>
      </c>
      <c r="E126" s="15">
        <v>6.573750000000004</v>
      </c>
      <c r="F126" s="15">
        <f t="shared" si="1"/>
        <v>-0.47331</v>
      </c>
      <c r="G126" s="17">
        <v>96.33334333333332</v>
      </c>
      <c r="H126" s="17">
        <v>0.0</v>
      </c>
      <c r="I126" s="15">
        <f t="shared" si="2"/>
        <v>0.1516093852</v>
      </c>
      <c r="J126" s="15">
        <f t="shared" si="3"/>
        <v>-0.236655</v>
      </c>
      <c r="K126" s="17">
        <v>96.56999833333332</v>
      </c>
      <c r="L126" s="17">
        <v>0.0</v>
      </c>
      <c r="M126" s="15">
        <f t="shared" si="4"/>
        <v>0.1516093852</v>
      </c>
      <c r="N126" s="15">
        <f t="shared" si="5"/>
        <v>0.236655</v>
      </c>
      <c r="O126" s="17">
        <v>97.04330833333331</v>
      </c>
      <c r="P126" s="17">
        <v>0.0</v>
      </c>
      <c r="Q126" s="15">
        <f t="shared" si="6"/>
        <v>0.8483906148</v>
      </c>
      <c r="R126" s="15">
        <f t="shared" si="7"/>
        <v>0.47331</v>
      </c>
      <c r="S126" s="17">
        <v>97.27996333333331</v>
      </c>
      <c r="T126" s="17">
        <v>0.0</v>
      </c>
      <c r="U126" s="15">
        <f t="shared" si="8"/>
        <v>0.8483906148</v>
      </c>
      <c r="V126" s="15"/>
      <c r="W126" s="18">
        <v>31.607</v>
      </c>
      <c r="X126" s="18">
        <f t="shared" si="9"/>
        <v>-1.26428</v>
      </c>
      <c r="Y126" s="17">
        <v>95.54237333333332</v>
      </c>
      <c r="Z126" s="17">
        <v>0.0</v>
      </c>
      <c r="AA126" s="18">
        <f t="shared" si="10"/>
        <v>0.4178996825</v>
      </c>
      <c r="AB126" s="18">
        <f t="shared" si="11"/>
        <v>-0.63214</v>
      </c>
      <c r="AC126" s="17">
        <v>96.17451333333331</v>
      </c>
      <c r="AD126" s="17">
        <v>0.0</v>
      </c>
      <c r="AE126" s="18">
        <f t="shared" si="12"/>
        <v>0.4178996825</v>
      </c>
      <c r="AF126" s="18">
        <f t="shared" si="13"/>
        <v>0.63214</v>
      </c>
      <c r="AG126" s="17">
        <v>97.43879333333332</v>
      </c>
      <c r="AH126" s="17">
        <v>0.0</v>
      </c>
      <c r="AI126" s="18">
        <f t="shared" si="14"/>
        <v>0.5821003175</v>
      </c>
      <c r="AJ126" s="18">
        <f t="shared" si="15"/>
        <v>1.26428</v>
      </c>
      <c r="AK126" s="17">
        <v>98.07093333333331</v>
      </c>
      <c r="AL126" s="17">
        <v>0.0</v>
      </c>
      <c r="AM126" s="18">
        <f t="shared" si="16"/>
        <v>0.5821003175</v>
      </c>
      <c r="AN126" s="18"/>
      <c r="AO126" s="18">
        <v>15.2891</v>
      </c>
      <c r="AP126" s="18">
        <f t="shared" si="17"/>
        <v>-3.363602</v>
      </c>
      <c r="AQ126" s="17">
        <v>93.44305133333332</v>
      </c>
      <c r="AR126" s="17">
        <v>0.0</v>
      </c>
      <c r="AS126" s="18">
        <f t="shared" si="18"/>
        <v>0.6134017274</v>
      </c>
      <c r="AT126" s="18">
        <f t="shared" si="19"/>
        <v>-1.681801</v>
      </c>
      <c r="AU126" s="17">
        <v>95.12485233333331</v>
      </c>
      <c r="AV126" s="17">
        <v>0.0</v>
      </c>
      <c r="AW126" s="18">
        <f t="shared" si="20"/>
        <v>0.6134017274</v>
      </c>
      <c r="AX126" s="18">
        <f t="shared" si="21"/>
        <v>1.681801</v>
      </c>
      <c r="AY126" s="17">
        <v>98.48845433333332</v>
      </c>
      <c r="AZ126" s="17">
        <v>0.0</v>
      </c>
      <c r="BA126" s="18">
        <f t="shared" si="22"/>
        <v>0.3865982726</v>
      </c>
      <c r="BB126" s="18">
        <f t="shared" si="23"/>
        <v>3.363602</v>
      </c>
      <c r="BC126" s="17">
        <v>100.1702553333333</v>
      </c>
      <c r="BD126" s="17">
        <v>0.0</v>
      </c>
      <c r="BE126" s="18">
        <f t="shared" si="24"/>
        <v>0.3865982726</v>
      </c>
      <c r="BF126" s="18"/>
      <c r="BG126" s="19">
        <v>32.81944</v>
      </c>
      <c r="BH126" s="20">
        <f t="shared" si="25"/>
        <v>-1.9691664</v>
      </c>
      <c r="BI126" s="21">
        <v>94.83748693333331</v>
      </c>
      <c r="BJ126" s="21">
        <v>0.0</v>
      </c>
      <c r="BK126" s="20">
        <f t="shared" si="26"/>
        <v>0.06211472309</v>
      </c>
      <c r="BL126" s="20">
        <f t="shared" si="27"/>
        <v>-0.9845832</v>
      </c>
      <c r="BM126" s="21">
        <v>95.82207013333331</v>
      </c>
      <c r="BN126" s="21">
        <v>0.0</v>
      </c>
      <c r="BO126" s="20">
        <f t="shared" si="28"/>
        <v>0.06211472309</v>
      </c>
      <c r="BP126" s="20">
        <f t="shared" si="29"/>
        <v>0.9845832</v>
      </c>
      <c r="BQ126" s="21">
        <v>97.79123653333332</v>
      </c>
      <c r="BR126" s="21">
        <v>0.0</v>
      </c>
      <c r="BS126" s="20">
        <f t="shared" si="30"/>
        <v>0.9378852769</v>
      </c>
      <c r="BT126" s="20">
        <f t="shared" si="31"/>
        <v>1.9691664</v>
      </c>
      <c r="BU126" s="21">
        <v>98.77581973333332</v>
      </c>
      <c r="BV126" s="21">
        <v>0.0</v>
      </c>
      <c r="BW126" s="20">
        <f t="shared" si="32"/>
        <v>0.9378852769</v>
      </c>
    </row>
    <row r="127" ht="14.25" customHeight="1">
      <c r="A127" s="13" t="s">
        <v>74</v>
      </c>
      <c r="B127" s="14" t="s">
        <v>216</v>
      </c>
      <c r="C127" s="15">
        <v>19.240086580086583</v>
      </c>
      <c r="D127" s="16">
        <v>0.8012524354722046</v>
      </c>
      <c r="E127" s="15">
        <v>16.243979999999993</v>
      </c>
      <c r="F127" s="15">
        <f t="shared" si="1"/>
        <v>-1.16956656</v>
      </c>
      <c r="G127" s="17">
        <v>18.07052002008658</v>
      </c>
      <c r="H127" s="17">
        <v>0.8014659290096671</v>
      </c>
      <c r="I127" s="15">
        <f t="shared" si="2"/>
        <v>0.3952819857</v>
      </c>
      <c r="J127" s="15">
        <f t="shared" si="3"/>
        <v>-0.58478328</v>
      </c>
      <c r="K127" s="17">
        <v>18.65530330008658</v>
      </c>
      <c r="L127" s="17">
        <v>0.8023822342602158</v>
      </c>
      <c r="M127" s="15">
        <f t="shared" si="4"/>
        <v>0.3952819857</v>
      </c>
      <c r="N127" s="15">
        <f t="shared" si="5"/>
        <v>0.58478328</v>
      </c>
      <c r="O127" s="17">
        <v>19.82486986008658</v>
      </c>
      <c r="P127" s="17">
        <v>0.7965145560861081</v>
      </c>
      <c r="Q127" s="15">
        <f t="shared" si="6"/>
        <v>0.6047180143</v>
      </c>
      <c r="R127" s="15">
        <f t="shared" si="7"/>
        <v>1.16956656</v>
      </c>
      <c r="S127" s="17">
        <v>20.40965314008658</v>
      </c>
      <c r="T127" s="17">
        <v>0.7917902208520678</v>
      </c>
      <c r="U127" s="15">
        <f t="shared" si="8"/>
        <v>0.6047180143</v>
      </c>
      <c r="V127" s="15"/>
      <c r="W127" s="18">
        <v>27.4358</v>
      </c>
      <c r="X127" s="18">
        <f t="shared" si="9"/>
        <v>-1.097432</v>
      </c>
      <c r="Y127" s="17">
        <v>18.14265458008658</v>
      </c>
      <c r="Z127" s="17">
        <v>0.7978791558184236</v>
      </c>
      <c r="AA127" s="18">
        <f t="shared" si="10"/>
        <v>0.3579677869</v>
      </c>
      <c r="AB127" s="18">
        <f t="shared" si="11"/>
        <v>-0.548716</v>
      </c>
      <c r="AC127" s="17">
        <v>18.69137058008658</v>
      </c>
      <c r="AD127" s="17">
        <v>0.800901083500172</v>
      </c>
      <c r="AE127" s="18">
        <f t="shared" si="12"/>
        <v>0.3579677869</v>
      </c>
      <c r="AF127" s="18">
        <f t="shared" si="13"/>
        <v>0.548716</v>
      </c>
      <c r="AG127" s="17">
        <v>19.78880258008658</v>
      </c>
      <c r="AH127" s="17">
        <v>0.80126260623798</v>
      </c>
      <c r="AI127" s="18">
        <f t="shared" si="14"/>
        <v>0.6420322131</v>
      </c>
      <c r="AJ127" s="18">
        <f t="shared" si="15"/>
        <v>1.097432</v>
      </c>
      <c r="AK127" s="17">
        <v>20.33751858008658</v>
      </c>
      <c r="AL127" s="17">
        <v>0.7992310793992239</v>
      </c>
      <c r="AM127" s="18">
        <f t="shared" si="16"/>
        <v>0.6420322131</v>
      </c>
      <c r="AN127" s="18"/>
      <c r="AO127" s="18">
        <v>3.6936</v>
      </c>
      <c r="AP127" s="18">
        <f t="shared" si="17"/>
        <v>-0.812592</v>
      </c>
      <c r="AQ127" s="17">
        <v>18.42749458008658</v>
      </c>
      <c r="AR127" s="17">
        <v>0.785535958842614</v>
      </c>
      <c r="AS127" s="18">
        <f t="shared" si="18"/>
        <v>0.1432058716</v>
      </c>
      <c r="AT127" s="18">
        <f t="shared" si="19"/>
        <v>-0.406296</v>
      </c>
      <c r="AU127" s="17">
        <v>18.83379058008658</v>
      </c>
      <c r="AV127" s="17">
        <v>0.7937354006053786</v>
      </c>
      <c r="AW127" s="18">
        <f t="shared" si="20"/>
        <v>0.1432058716</v>
      </c>
      <c r="AX127" s="18">
        <f t="shared" si="21"/>
        <v>0.406296</v>
      </c>
      <c r="AY127" s="17">
        <v>19.64638258008658</v>
      </c>
      <c r="AZ127" s="17">
        <v>0.807819292543544</v>
      </c>
      <c r="BA127" s="18">
        <f t="shared" si="22"/>
        <v>0.8567941284</v>
      </c>
      <c r="BB127" s="18">
        <f t="shared" si="23"/>
        <v>0.812592</v>
      </c>
      <c r="BC127" s="17">
        <v>20.05267858008658</v>
      </c>
      <c r="BD127" s="17">
        <v>0.8090797395703658</v>
      </c>
      <c r="BE127" s="18">
        <f t="shared" si="24"/>
        <v>0.8567941284</v>
      </c>
      <c r="BF127" s="18"/>
      <c r="BG127" s="19">
        <v>44.51154</v>
      </c>
      <c r="BH127" s="20">
        <f t="shared" si="25"/>
        <v>-2.6706924</v>
      </c>
      <c r="BI127" s="21">
        <v>16.56939418008658</v>
      </c>
      <c r="BJ127" s="21">
        <v>0.7917405907863347</v>
      </c>
      <c r="BK127" s="20">
        <f t="shared" si="26"/>
        <v>0.2583389989</v>
      </c>
      <c r="BL127" s="20">
        <f t="shared" si="27"/>
        <v>-1.3353462</v>
      </c>
      <c r="BM127" s="21">
        <v>17.90474038008658</v>
      </c>
      <c r="BN127" s="21">
        <v>0.7964467067153242</v>
      </c>
      <c r="BO127" s="20">
        <f t="shared" si="28"/>
        <v>0.2583389989</v>
      </c>
      <c r="BP127" s="20">
        <f t="shared" si="29"/>
        <v>1.3353462</v>
      </c>
      <c r="BQ127" s="21">
        <v>20.57543278008658</v>
      </c>
      <c r="BR127" s="21">
        <v>0.8003706063978272</v>
      </c>
      <c r="BS127" s="20">
        <f t="shared" si="30"/>
        <v>0.7416610011</v>
      </c>
      <c r="BT127" s="20">
        <f t="shared" si="31"/>
        <v>2.6706924</v>
      </c>
      <c r="BU127" s="21">
        <v>21.91077898008658</v>
      </c>
      <c r="BV127" s="21">
        <v>0.7973247188031122</v>
      </c>
      <c r="BW127" s="20">
        <f t="shared" si="32"/>
        <v>0.7416610011</v>
      </c>
    </row>
    <row r="128" ht="14.25" customHeight="1">
      <c r="A128" s="13" t="s">
        <v>151</v>
      </c>
      <c r="B128" s="14" t="s">
        <v>151</v>
      </c>
      <c r="C128" s="15">
        <v>29.944425229741015</v>
      </c>
      <c r="D128" s="16">
        <v>0.6906780247155772</v>
      </c>
      <c r="E128" s="15">
        <v>25.751090000000005</v>
      </c>
      <c r="F128" s="15">
        <f t="shared" si="1"/>
        <v>-1.85407848</v>
      </c>
      <c r="G128" s="17">
        <v>28.09034674974101</v>
      </c>
      <c r="H128" s="17">
        <v>0.6988559106327918</v>
      </c>
      <c r="I128" s="15">
        <f t="shared" si="2"/>
        <v>0.6348442523</v>
      </c>
      <c r="J128" s="15">
        <f t="shared" si="3"/>
        <v>-0.92703924</v>
      </c>
      <c r="K128" s="17">
        <v>29.01738598974102</v>
      </c>
      <c r="L128" s="17">
        <v>0.6956712851052941</v>
      </c>
      <c r="M128" s="15">
        <f t="shared" si="4"/>
        <v>0.6348442523</v>
      </c>
      <c r="N128" s="15">
        <f t="shared" si="5"/>
        <v>0.92703924</v>
      </c>
      <c r="O128" s="17">
        <v>30.87146446974101</v>
      </c>
      <c r="P128" s="17">
        <v>0.6825680223858632</v>
      </c>
      <c r="Q128" s="15">
        <f t="shared" si="6"/>
        <v>0.3651557477</v>
      </c>
      <c r="R128" s="15">
        <f t="shared" si="7"/>
        <v>1.85407848</v>
      </c>
      <c r="S128" s="17">
        <v>31.79850370974102</v>
      </c>
      <c r="T128" s="17">
        <v>0.6744812040791643</v>
      </c>
      <c r="U128" s="15">
        <f t="shared" si="8"/>
        <v>0.3651557477</v>
      </c>
      <c r="V128" s="15"/>
      <c r="W128" s="18">
        <v>64.8058</v>
      </c>
      <c r="X128" s="18">
        <f t="shared" si="9"/>
        <v>-2.592232</v>
      </c>
      <c r="Y128" s="17">
        <v>27.35219322974102</v>
      </c>
      <c r="Z128" s="17">
        <v>0.7029421322526217</v>
      </c>
      <c r="AA128" s="18">
        <f t="shared" si="10"/>
        <v>0.8949007888</v>
      </c>
      <c r="AB128" s="18">
        <f t="shared" si="11"/>
        <v>-1.296116</v>
      </c>
      <c r="AC128" s="17">
        <v>28.64830922974101</v>
      </c>
      <c r="AD128" s="17">
        <v>0.6979816268352728</v>
      </c>
      <c r="AE128" s="18">
        <f t="shared" si="12"/>
        <v>0.8949007888</v>
      </c>
      <c r="AF128" s="18">
        <f t="shared" si="13"/>
        <v>1.296116</v>
      </c>
      <c r="AG128" s="17">
        <v>31.24054122974102</v>
      </c>
      <c r="AH128" s="17">
        <v>0.6830932430820076</v>
      </c>
      <c r="AI128" s="18">
        <f t="shared" si="14"/>
        <v>0.1050992112</v>
      </c>
      <c r="AJ128" s="18">
        <f t="shared" si="15"/>
        <v>2.592232</v>
      </c>
      <c r="AK128" s="17">
        <v>32.53665722974102</v>
      </c>
      <c r="AL128" s="17">
        <v>0.6738032851661542</v>
      </c>
      <c r="AM128" s="18">
        <f t="shared" si="16"/>
        <v>0.1050992112</v>
      </c>
      <c r="AN128" s="18"/>
      <c r="AO128" s="18">
        <v>10.5234</v>
      </c>
      <c r="AP128" s="18">
        <f t="shared" si="17"/>
        <v>-2.315148</v>
      </c>
      <c r="AQ128" s="17">
        <v>27.62927722974101</v>
      </c>
      <c r="AR128" s="17">
        <v>0.6891781969381837</v>
      </c>
      <c r="AS128" s="18">
        <f t="shared" si="18"/>
        <v>0.4201532785</v>
      </c>
      <c r="AT128" s="18">
        <f t="shared" si="19"/>
        <v>-1.157574</v>
      </c>
      <c r="AU128" s="17">
        <v>28.78685122974101</v>
      </c>
      <c r="AV128" s="17">
        <v>0.6901833408954889</v>
      </c>
      <c r="AW128" s="18">
        <f t="shared" si="20"/>
        <v>0.4201532785</v>
      </c>
      <c r="AX128" s="18">
        <f t="shared" si="21"/>
        <v>1.157574</v>
      </c>
      <c r="AY128" s="17">
        <v>31.10199922974101</v>
      </c>
      <c r="AZ128" s="17">
        <v>0.6904445466523339</v>
      </c>
      <c r="BA128" s="18">
        <f t="shared" si="22"/>
        <v>0.5798467215</v>
      </c>
      <c r="BB128" s="18">
        <f t="shared" si="23"/>
        <v>2.315148</v>
      </c>
      <c r="BC128" s="17">
        <v>32.25957322974102</v>
      </c>
      <c r="BD128" s="17">
        <v>0.6858065260716181</v>
      </c>
      <c r="BE128" s="18">
        <f t="shared" si="24"/>
        <v>0.5798467215</v>
      </c>
      <c r="BF128" s="18"/>
      <c r="BG128" s="19">
        <v>62.63931</v>
      </c>
      <c r="BH128" s="20">
        <f t="shared" si="25"/>
        <v>-3.7583586</v>
      </c>
      <c r="BI128" s="21">
        <v>26.18606662974101</v>
      </c>
      <c r="BJ128" s="21">
        <v>0.694460720294381</v>
      </c>
      <c r="BK128" s="20">
        <f t="shared" si="26"/>
        <v>0.5625707913</v>
      </c>
      <c r="BL128" s="20">
        <f t="shared" si="27"/>
        <v>-1.8791793</v>
      </c>
      <c r="BM128" s="21">
        <v>28.06524592974101</v>
      </c>
      <c r="BN128" s="21">
        <v>0.6925891796515474</v>
      </c>
      <c r="BO128" s="20">
        <f t="shared" si="28"/>
        <v>0.5625707913</v>
      </c>
      <c r="BP128" s="20">
        <f t="shared" si="29"/>
        <v>1.8791793</v>
      </c>
      <c r="BQ128" s="21">
        <v>31.82360452974102</v>
      </c>
      <c r="BR128" s="21">
        <v>0.6837791107901773</v>
      </c>
      <c r="BS128" s="20">
        <f t="shared" si="30"/>
        <v>0.4374292087</v>
      </c>
      <c r="BT128" s="20">
        <f t="shared" si="31"/>
        <v>3.7583586</v>
      </c>
      <c r="BU128" s="21">
        <v>33.70278382974102</v>
      </c>
      <c r="BV128" s="21">
        <v>0.6750056923804466</v>
      </c>
      <c r="BW128" s="20">
        <f t="shared" si="32"/>
        <v>0.4374292087</v>
      </c>
    </row>
    <row r="129" ht="14.25" customHeight="1">
      <c r="A129" s="13" t="s">
        <v>135</v>
      </c>
      <c r="B129" s="14" t="s">
        <v>217</v>
      </c>
      <c r="C129" s="15">
        <v>6.514876011940161</v>
      </c>
      <c r="D129" s="16">
        <v>0.9327021874260278</v>
      </c>
      <c r="E129" s="15">
        <v>9.413060000000002</v>
      </c>
      <c r="F129" s="15">
        <f t="shared" si="1"/>
        <v>-0.67774032</v>
      </c>
      <c r="G129" s="17">
        <v>5.837135691940161</v>
      </c>
      <c r="H129" s="17">
        <v>0.926744321998981</v>
      </c>
      <c r="I129" s="15">
        <f t="shared" si="2"/>
        <v>0.2231549484</v>
      </c>
      <c r="J129" s="15">
        <f t="shared" si="3"/>
        <v>-0.33887016</v>
      </c>
      <c r="K129" s="17">
        <v>6.176005851940161</v>
      </c>
      <c r="L129" s="17">
        <v>0.9308967149261397</v>
      </c>
      <c r="M129" s="15">
        <f t="shared" si="4"/>
        <v>0.2231549484</v>
      </c>
      <c r="N129" s="15">
        <f t="shared" si="5"/>
        <v>0.33887016</v>
      </c>
      <c r="O129" s="17">
        <v>6.853746171940161</v>
      </c>
      <c r="P129" s="17">
        <v>0.9303127658230415</v>
      </c>
      <c r="Q129" s="15">
        <f t="shared" si="6"/>
        <v>0.7768450516</v>
      </c>
      <c r="R129" s="15">
        <f t="shared" si="7"/>
        <v>0.67774032</v>
      </c>
      <c r="S129" s="17">
        <v>7.192616331940161</v>
      </c>
      <c r="T129" s="17">
        <v>0.9279301748476165</v>
      </c>
      <c r="U129" s="15">
        <f t="shared" si="8"/>
        <v>0.7768450516</v>
      </c>
      <c r="V129" s="15"/>
      <c r="W129" s="18">
        <v>27.4883</v>
      </c>
      <c r="X129" s="18">
        <f t="shared" si="9"/>
        <v>-1.099532</v>
      </c>
      <c r="Y129" s="17">
        <v>5.415344011940161</v>
      </c>
      <c r="Z129" s="17">
        <v>0.9290793200506172</v>
      </c>
      <c r="AA129" s="18">
        <f t="shared" si="10"/>
        <v>0.3587221081</v>
      </c>
      <c r="AB129" s="18">
        <f t="shared" si="11"/>
        <v>-0.549766</v>
      </c>
      <c r="AC129" s="17">
        <v>5.965110011940161</v>
      </c>
      <c r="AD129" s="17">
        <v>0.9324455138854109</v>
      </c>
      <c r="AE129" s="18">
        <f t="shared" si="12"/>
        <v>0.3587221081</v>
      </c>
      <c r="AF129" s="18">
        <f t="shared" si="13"/>
        <v>0.549766</v>
      </c>
      <c r="AG129" s="17">
        <v>7.064642011940161</v>
      </c>
      <c r="AH129" s="17">
        <v>0.9325619658402506</v>
      </c>
      <c r="AI129" s="18">
        <f t="shared" si="14"/>
        <v>0.6412778919</v>
      </c>
      <c r="AJ129" s="18">
        <f t="shared" si="15"/>
        <v>1.099532</v>
      </c>
      <c r="AK129" s="17">
        <v>7.614408011940161</v>
      </c>
      <c r="AL129" s="17">
        <v>0.9300461918572883</v>
      </c>
      <c r="AM129" s="18">
        <f t="shared" si="16"/>
        <v>0.6412778919</v>
      </c>
      <c r="AN129" s="18"/>
      <c r="AO129" s="18">
        <v>7.5899</v>
      </c>
      <c r="AP129" s="18">
        <f t="shared" si="17"/>
        <v>-1.669778</v>
      </c>
      <c r="AQ129" s="17">
        <v>4.845098011940161</v>
      </c>
      <c r="AR129" s="17">
        <v>0.9277659358410549</v>
      </c>
      <c r="AS129" s="18">
        <f t="shared" si="18"/>
        <v>0.3012002757</v>
      </c>
      <c r="AT129" s="18">
        <f t="shared" si="19"/>
        <v>-0.834889</v>
      </c>
      <c r="AU129" s="17">
        <v>5.679987011940161</v>
      </c>
      <c r="AV129" s="17">
        <v>0.9305881236467229</v>
      </c>
      <c r="AW129" s="18">
        <f t="shared" si="20"/>
        <v>0.3012002757</v>
      </c>
      <c r="AX129" s="18">
        <f t="shared" si="21"/>
        <v>0.834889</v>
      </c>
      <c r="AY129" s="17">
        <v>7.349765011940161</v>
      </c>
      <c r="AZ129" s="17">
        <v>0.9338109703836115</v>
      </c>
      <c r="BA129" s="18">
        <f t="shared" si="22"/>
        <v>0.6987997243</v>
      </c>
      <c r="BB129" s="18">
        <f t="shared" si="23"/>
        <v>1.669778</v>
      </c>
      <c r="BC129" s="17">
        <v>8.184654011940161</v>
      </c>
      <c r="BD129" s="17">
        <v>0.928930821142444</v>
      </c>
      <c r="BE129" s="18">
        <f t="shared" si="24"/>
        <v>0.6987997243</v>
      </c>
      <c r="BF129" s="18"/>
      <c r="BG129" s="19">
        <v>57.49259</v>
      </c>
      <c r="BH129" s="20">
        <f t="shared" si="25"/>
        <v>-3.4495554</v>
      </c>
      <c r="BI129" s="21">
        <v>3.065320611940161</v>
      </c>
      <c r="BJ129" s="21">
        <v>0.9283444456748629</v>
      </c>
      <c r="BK129" s="20">
        <f t="shared" si="26"/>
        <v>0.4761952552</v>
      </c>
      <c r="BL129" s="20">
        <f t="shared" si="27"/>
        <v>-1.7247777</v>
      </c>
      <c r="BM129" s="21">
        <v>4.790098311940161</v>
      </c>
      <c r="BN129" s="21">
        <v>0.9305004983173167</v>
      </c>
      <c r="BO129" s="20">
        <f t="shared" si="28"/>
        <v>0.4761952552</v>
      </c>
      <c r="BP129" s="20">
        <f t="shared" si="29"/>
        <v>1.7247777</v>
      </c>
      <c r="BQ129" s="21">
        <v>8.23965371194016</v>
      </c>
      <c r="BR129" s="21">
        <v>0.9282355575251</v>
      </c>
      <c r="BS129" s="20">
        <f t="shared" si="30"/>
        <v>0.5238047448</v>
      </c>
      <c r="BT129" s="20">
        <f t="shared" si="31"/>
        <v>3.4495554</v>
      </c>
      <c r="BU129" s="21">
        <v>9.964431411940161</v>
      </c>
      <c r="BV129" s="21">
        <v>0.9212447495759346</v>
      </c>
      <c r="BW129" s="20">
        <f t="shared" si="32"/>
        <v>0.5238047448</v>
      </c>
    </row>
    <row r="130" ht="14.25" customHeight="1">
      <c r="A130" s="13" t="s">
        <v>100</v>
      </c>
      <c r="B130" s="14" t="s">
        <v>218</v>
      </c>
      <c r="C130" s="15">
        <v>6.911941964285713</v>
      </c>
      <c r="D130" s="16">
        <v>0.9286005483477886</v>
      </c>
      <c r="E130" s="15">
        <v>12.76343</v>
      </c>
      <c r="F130" s="15">
        <f t="shared" si="1"/>
        <v>-0.91896696</v>
      </c>
      <c r="G130" s="17">
        <v>5.992975004285714</v>
      </c>
      <c r="H130" s="17">
        <v>0.9251484186829795</v>
      </c>
      <c r="I130" s="15">
        <f t="shared" si="2"/>
        <v>0.3075783148</v>
      </c>
      <c r="J130" s="15">
        <f t="shared" si="3"/>
        <v>-0.45948348</v>
      </c>
      <c r="K130" s="17">
        <v>6.452458484285713</v>
      </c>
      <c r="L130" s="17">
        <v>0.9280497464471654</v>
      </c>
      <c r="M130" s="15">
        <f t="shared" si="4"/>
        <v>0.3075783148</v>
      </c>
      <c r="N130" s="15">
        <f t="shared" si="5"/>
        <v>0.45948348</v>
      </c>
      <c r="O130" s="17">
        <v>7.371425444285713</v>
      </c>
      <c r="P130" s="17">
        <v>0.9249728614691071</v>
      </c>
      <c r="Q130" s="15">
        <f t="shared" si="6"/>
        <v>0.6924216852</v>
      </c>
      <c r="R130" s="15">
        <f t="shared" si="7"/>
        <v>0.91896696</v>
      </c>
      <c r="S130" s="17">
        <v>7.830908924285713</v>
      </c>
      <c r="T130" s="17">
        <v>0.921355545040725</v>
      </c>
      <c r="U130" s="15">
        <f t="shared" si="8"/>
        <v>0.6924216852</v>
      </c>
      <c r="V130" s="15"/>
      <c r="W130" s="18">
        <v>52.452</v>
      </c>
      <c r="X130" s="18">
        <f t="shared" si="9"/>
        <v>-2.09808</v>
      </c>
      <c r="Y130" s="17">
        <v>4.813861964285713</v>
      </c>
      <c r="Z130" s="17">
        <v>0.9352797300282355</v>
      </c>
      <c r="AA130" s="18">
        <f t="shared" si="10"/>
        <v>0.7174011121</v>
      </c>
      <c r="AB130" s="18">
        <f t="shared" si="11"/>
        <v>-1.04904</v>
      </c>
      <c r="AC130" s="17">
        <v>5.862901964285713</v>
      </c>
      <c r="AD130" s="17">
        <v>0.9335019828565981</v>
      </c>
      <c r="AE130" s="18">
        <f t="shared" si="12"/>
        <v>0.7174011121</v>
      </c>
      <c r="AF130" s="18">
        <f t="shared" si="13"/>
        <v>1.04904</v>
      </c>
      <c r="AG130" s="17">
        <v>7.960981964285713</v>
      </c>
      <c r="AH130" s="17">
        <v>0.9233127221594123</v>
      </c>
      <c r="AI130" s="18">
        <f t="shared" si="14"/>
        <v>0.2825988879</v>
      </c>
      <c r="AJ130" s="18">
        <f t="shared" si="15"/>
        <v>2.09808</v>
      </c>
      <c r="AK130" s="17">
        <v>9.010021964285713</v>
      </c>
      <c r="AL130" s="17">
        <v>0.9156969181363476</v>
      </c>
      <c r="AM130" s="18">
        <f t="shared" si="16"/>
        <v>0.2825988879</v>
      </c>
      <c r="AN130" s="18"/>
      <c r="AO130" s="18">
        <v>14.7388</v>
      </c>
      <c r="AP130" s="18">
        <f t="shared" si="17"/>
        <v>-3.242536</v>
      </c>
      <c r="AQ130" s="17">
        <v>3.669405964285713</v>
      </c>
      <c r="AR130" s="17">
        <v>0.9400773605632063</v>
      </c>
      <c r="AS130" s="18">
        <f t="shared" si="18"/>
        <v>0.5910871416</v>
      </c>
      <c r="AT130" s="18">
        <f t="shared" si="19"/>
        <v>-1.621268</v>
      </c>
      <c r="AU130" s="17">
        <v>5.290673964285713</v>
      </c>
      <c r="AV130" s="17">
        <v>0.9346385528941275</v>
      </c>
      <c r="AW130" s="18">
        <f t="shared" si="20"/>
        <v>0.5910871416</v>
      </c>
      <c r="AX130" s="18">
        <f t="shared" si="21"/>
        <v>1.621268</v>
      </c>
      <c r="AY130" s="17">
        <v>8.533209964285714</v>
      </c>
      <c r="AZ130" s="17">
        <v>0.9216853419861228</v>
      </c>
      <c r="BA130" s="18">
        <f t="shared" si="22"/>
        <v>0.4089128584</v>
      </c>
      <c r="BB130" s="18">
        <f t="shared" si="23"/>
        <v>3.242536</v>
      </c>
      <c r="BC130" s="17">
        <v>10.15447796428571</v>
      </c>
      <c r="BD130" s="17">
        <v>0.9090382493130218</v>
      </c>
      <c r="BE130" s="18">
        <f t="shared" si="24"/>
        <v>0.4089128584</v>
      </c>
      <c r="BF130" s="18"/>
      <c r="BG130" s="19">
        <v>76.92803</v>
      </c>
      <c r="BH130" s="20">
        <f t="shared" si="25"/>
        <v>-4.6156818</v>
      </c>
      <c r="BI130" s="21">
        <v>2.296260164285713</v>
      </c>
      <c r="BJ130" s="21">
        <v>0.936124070190513</v>
      </c>
      <c r="BK130" s="20">
        <f t="shared" si="26"/>
        <v>0.8023731992</v>
      </c>
      <c r="BL130" s="20">
        <f t="shared" si="27"/>
        <v>-2.3078409</v>
      </c>
      <c r="BM130" s="21">
        <v>4.604101064285713</v>
      </c>
      <c r="BN130" s="21">
        <v>0.9324017043240116</v>
      </c>
      <c r="BO130" s="20">
        <f t="shared" si="28"/>
        <v>0.8023731992</v>
      </c>
      <c r="BP130" s="20">
        <f t="shared" si="29"/>
        <v>2.3078409</v>
      </c>
      <c r="BQ130" s="21">
        <v>9.219782864285714</v>
      </c>
      <c r="BR130" s="21">
        <v>0.9180761532855499</v>
      </c>
      <c r="BS130" s="20">
        <f t="shared" si="30"/>
        <v>0.1976268008</v>
      </c>
      <c r="BT130" s="20">
        <f t="shared" si="31"/>
        <v>4.6156818</v>
      </c>
      <c r="BU130" s="21">
        <v>11.52762376428571</v>
      </c>
      <c r="BV130" s="21">
        <v>0.905029681053819</v>
      </c>
      <c r="BW130" s="20">
        <f t="shared" si="32"/>
        <v>0.1976268008</v>
      </c>
    </row>
    <row r="131" ht="14.25" customHeight="1">
      <c r="A131" s="13" t="s">
        <v>219</v>
      </c>
      <c r="B131" s="14" t="s">
        <v>220</v>
      </c>
      <c r="C131" s="15">
        <v>7.155892857012749</v>
      </c>
      <c r="D131" s="16">
        <v>0.9260805677025841</v>
      </c>
      <c r="E131" s="15">
        <v>1.6390300000000053</v>
      </c>
      <c r="F131" s="15">
        <f t="shared" si="1"/>
        <v>-0.11801016</v>
      </c>
      <c r="G131" s="17">
        <v>7.037882697012749</v>
      </c>
      <c r="H131" s="17">
        <v>0.9144478346862982</v>
      </c>
      <c r="I131" s="15">
        <f t="shared" si="2"/>
        <v>0.02726321609</v>
      </c>
      <c r="J131" s="15">
        <f t="shared" si="3"/>
        <v>-0.05900508</v>
      </c>
      <c r="K131" s="17">
        <v>7.096887777012749</v>
      </c>
      <c r="L131" s="17">
        <v>0.921413275425872</v>
      </c>
      <c r="M131" s="15">
        <f t="shared" si="4"/>
        <v>0.02726321609</v>
      </c>
      <c r="N131" s="15">
        <f t="shared" si="5"/>
        <v>0.05900508</v>
      </c>
      <c r="O131" s="17">
        <v>7.21489793701275</v>
      </c>
      <c r="P131" s="17">
        <v>0.9265874556053766</v>
      </c>
      <c r="Q131" s="15">
        <f t="shared" si="6"/>
        <v>0.9727367839</v>
      </c>
      <c r="R131" s="15">
        <f t="shared" si="7"/>
        <v>0.11801016</v>
      </c>
      <c r="S131" s="17">
        <v>7.27390301701275</v>
      </c>
      <c r="T131" s="17">
        <v>0.927092894470262</v>
      </c>
      <c r="U131" s="15">
        <f t="shared" si="8"/>
        <v>0.9727367839</v>
      </c>
      <c r="V131" s="15"/>
      <c r="W131" s="18">
        <v>24.4631</v>
      </c>
      <c r="X131" s="18">
        <f t="shared" si="9"/>
        <v>-0.978524</v>
      </c>
      <c r="Y131" s="17">
        <v>6.177368857012749</v>
      </c>
      <c r="Z131" s="17">
        <v>0.9212239460273922</v>
      </c>
      <c r="AA131" s="18">
        <f t="shared" si="10"/>
        <v>0.3152559663</v>
      </c>
      <c r="AB131" s="18">
        <f t="shared" si="11"/>
        <v>-0.489262</v>
      </c>
      <c r="AC131" s="17">
        <v>6.666630857012749</v>
      </c>
      <c r="AD131" s="17">
        <v>0.9251942746486924</v>
      </c>
      <c r="AE131" s="18">
        <f t="shared" si="12"/>
        <v>0.3152559663</v>
      </c>
      <c r="AF131" s="18">
        <f t="shared" si="13"/>
        <v>0.489262</v>
      </c>
      <c r="AG131" s="17">
        <v>7.645154857012749</v>
      </c>
      <c r="AH131" s="17">
        <v>0.9265717109711212</v>
      </c>
      <c r="AI131" s="18">
        <f t="shared" si="14"/>
        <v>0.6847440337</v>
      </c>
      <c r="AJ131" s="18">
        <f t="shared" si="15"/>
        <v>0.978524</v>
      </c>
      <c r="AK131" s="17">
        <v>8.134416857012749</v>
      </c>
      <c r="AL131" s="17">
        <v>0.9246996207351551</v>
      </c>
      <c r="AM131" s="18">
        <f t="shared" si="16"/>
        <v>0.6847440337</v>
      </c>
      <c r="AN131" s="18"/>
      <c r="AO131" s="18">
        <v>9.9952</v>
      </c>
      <c r="AP131" s="18">
        <f t="shared" si="17"/>
        <v>-2.198944</v>
      </c>
      <c r="AQ131" s="17">
        <v>4.956948857012749</v>
      </c>
      <c r="AR131" s="17">
        <v>0.9265946739770597</v>
      </c>
      <c r="AS131" s="18">
        <f t="shared" si="18"/>
        <v>0.3987348445</v>
      </c>
      <c r="AT131" s="18">
        <f t="shared" si="19"/>
        <v>-1.099472</v>
      </c>
      <c r="AU131" s="17">
        <v>6.056420857012749</v>
      </c>
      <c r="AV131" s="17">
        <v>0.9266716901622013</v>
      </c>
      <c r="AW131" s="18">
        <f t="shared" si="20"/>
        <v>0.3987348445</v>
      </c>
      <c r="AX131" s="18">
        <f t="shared" si="21"/>
        <v>1.099472</v>
      </c>
      <c r="AY131" s="17">
        <v>8.255364857012749</v>
      </c>
      <c r="AZ131" s="17">
        <v>0.9245321550264548</v>
      </c>
      <c r="BA131" s="18">
        <f t="shared" si="22"/>
        <v>0.6012651555</v>
      </c>
      <c r="BB131" s="18">
        <f t="shared" si="23"/>
        <v>2.198944</v>
      </c>
      <c r="BC131" s="17">
        <v>9.35483685701275</v>
      </c>
      <c r="BD131" s="17">
        <v>0.9171135487047491</v>
      </c>
      <c r="BE131" s="18">
        <f t="shared" si="24"/>
        <v>0.6012651555</v>
      </c>
      <c r="BF131" s="18"/>
      <c r="BG131" s="19">
        <v>48.84163</v>
      </c>
      <c r="BH131" s="20">
        <f t="shared" si="25"/>
        <v>-2.9304978</v>
      </c>
      <c r="BI131" s="21">
        <v>4.225395057012749</v>
      </c>
      <c r="BJ131" s="21">
        <v>0.9166094206577905</v>
      </c>
      <c r="BK131" s="20">
        <f t="shared" si="26"/>
        <v>0.3310093296</v>
      </c>
      <c r="BL131" s="20">
        <f t="shared" si="27"/>
        <v>-1.4652489</v>
      </c>
      <c r="BM131" s="21">
        <v>5.69064395701275</v>
      </c>
      <c r="BN131" s="21">
        <v>0.9212954008693385</v>
      </c>
      <c r="BO131" s="20">
        <f t="shared" si="28"/>
        <v>0.3310093296</v>
      </c>
      <c r="BP131" s="20">
        <f t="shared" si="29"/>
        <v>1.4652489</v>
      </c>
      <c r="BQ131" s="21">
        <v>8.621141757012749</v>
      </c>
      <c r="BR131" s="21">
        <v>0.9242812916478192</v>
      </c>
      <c r="BS131" s="20">
        <f t="shared" si="30"/>
        <v>0.6689906704</v>
      </c>
      <c r="BT131" s="20">
        <f t="shared" si="31"/>
        <v>2.9304978</v>
      </c>
      <c r="BU131" s="21">
        <v>10.08639065701275</v>
      </c>
      <c r="BV131" s="21">
        <v>0.9199796605337639</v>
      </c>
      <c r="BW131" s="20">
        <f t="shared" si="32"/>
        <v>0.6689906704</v>
      </c>
    </row>
    <row r="132" ht="14.25" customHeight="1">
      <c r="A132" s="13" t="s">
        <v>100</v>
      </c>
      <c r="B132" s="14" t="s">
        <v>221</v>
      </c>
      <c r="C132" s="15">
        <v>60.000209999999996</v>
      </c>
      <c r="D132" s="16">
        <v>0.3802057200200702</v>
      </c>
      <c r="E132" s="15">
        <v>32.05367</v>
      </c>
      <c r="F132" s="15">
        <f t="shared" si="1"/>
        <v>-2.30786424</v>
      </c>
      <c r="G132" s="17">
        <v>57.69234575999999</v>
      </c>
      <c r="H132" s="17">
        <v>0.3957107820403664</v>
      </c>
      <c r="I132" s="15">
        <f t="shared" si="2"/>
        <v>0.7936580611</v>
      </c>
      <c r="J132" s="15">
        <f t="shared" si="3"/>
        <v>-1.15393212</v>
      </c>
      <c r="K132" s="17">
        <v>58.84627788</v>
      </c>
      <c r="L132" s="17">
        <v>0.3884869611443319</v>
      </c>
      <c r="M132" s="15">
        <f t="shared" si="4"/>
        <v>0.7936580611</v>
      </c>
      <c r="N132" s="15">
        <f t="shared" si="5"/>
        <v>1.15393212</v>
      </c>
      <c r="O132" s="17">
        <v>61.15414212</v>
      </c>
      <c r="P132" s="17">
        <v>0.3701997069601167</v>
      </c>
      <c r="Q132" s="15">
        <f t="shared" si="6"/>
        <v>0.2063419389</v>
      </c>
      <c r="R132" s="15">
        <f t="shared" si="7"/>
        <v>2.30786424</v>
      </c>
      <c r="S132" s="17">
        <v>62.30807424</v>
      </c>
      <c r="T132" s="17">
        <v>0.3602222980395504</v>
      </c>
      <c r="U132" s="15">
        <f t="shared" si="8"/>
        <v>0.2063419389</v>
      </c>
      <c r="V132" s="15"/>
      <c r="W132" s="18">
        <v>61.2691</v>
      </c>
      <c r="X132" s="18">
        <f t="shared" si="9"/>
        <v>-2.450764</v>
      </c>
      <c r="Y132" s="17">
        <v>57.549446</v>
      </c>
      <c r="Z132" s="17">
        <v>0.39165213099071</v>
      </c>
      <c r="AA132" s="18">
        <f t="shared" si="10"/>
        <v>0.8440854035</v>
      </c>
      <c r="AB132" s="18">
        <f t="shared" si="11"/>
        <v>-1.225382</v>
      </c>
      <c r="AC132" s="17">
        <v>58.77482799999999</v>
      </c>
      <c r="AD132" s="17">
        <v>0.3865801959198025</v>
      </c>
      <c r="AE132" s="18">
        <f t="shared" si="12"/>
        <v>0.8440854035</v>
      </c>
      <c r="AF132" s="18">
        <f t="shared" si="13"/>
        <v>1.225382</v>
      </c>
      <c r="AG132" s="17">
        <v>61.225592</v>
      </c>
      <c r="AH132" s="17">
        <v>0.3736804576419619</v>
      </c>
      <c r="AI132" s="18">
        <f t="shared" si="14"/>
        <v>0.1559145965</v>
      </c>
      <c r="AJ132" s="18">
        <f t="shared" si="15"/>
        <v>2.450764</v>
      </c>
      <c r="AK132" s="17">
        <v>62.450974</v>
      </c>
      <c r="AL132" s="17">
        <v>0.3662334741951805</v>
      </c>
      <c r="AM132" s="18">
        <f t="shared" si="16"/>
        <v>0.1559145965</v>
      </c>
      <c r="AN132" s="18"/>
      <c r="AO132" s="18">
        <v>20.0539</v>
      </c>
      <c r="AP132" s="18">
        <f t="shared" si="17"/>
        <v>-4.411858</v>
      </c>
      <c r="AQ132" s="17">
        <v>55.58835199999999</v>
      </c>
      <c r="AR132" s="17">
        <v>0.3964008110387296</v>
      </c>
      <c r="AS132" s="18">
        <f t="shared" si="18"/>
        <v>0.8066136815</v>
      </c>
      <c r="AT132" s="18">
        <f t="shared" si="19"/>
        <v>-2.205929</v>
      </c>
      <c r="AU132" s="17">
        <v>57.794281</v>
      </c>
      <c r="AV132" s="17">
        <v>0.3883888270938894</v>
      </c>
      <c r="AW132" s="18">
        <f t="shared" si="20"/>
        <v>0.8066136815</v>
      </c>
      <c r="AX132" s="18">
        <f t="shared" si="21"/>
        <v>2.205929</v>
      </c>
      <c r="AY132" s="17">
        <v>62.20613899999999</v>
      </c>
      <c r="AZ132" s="17">
        <v>0.3717501792208819</v>
      </c>
      <c r="BA132" s="18">
        <f t="shared" si="22"/>
        <v>0.1933863185</v>
      </c>
      <c r="BB132" s="18">
        <f t="shared" si="23"/>
        <v>4.411858</v>
      </c>
      <c r="BC132" s="17">
        <v>64.41206799999999</v>
      </c>
      <c r="BD132" s="17">
        <v>0.3611095850323413</v>
      </c>
      <c r="BE132" s="18">
        <f t="shared" si="24"/>
        <v>0.1933863185</v>
      </c>
      <c r="BF132" s="18"/>
      <c r="BG132" s="19">
        <v>82.73029</v>
      </c>
      <c r="BH132" s="20">
        <f t="shared" si="25"/>
        <v>-4.9638174</v>
      </c>
      <c r="BI132" s="21">
        <v>55.0363926</v>
      </c>
      <c r="BJ132" s="21">
        <v>0.4026179868821291</v>
      </c>
      <c r="BK132" s="20">
        <f t="shared" si="26"/>
        <v>0.8997504254</v>
      </c>
      <c r="BL132" s="20">
        <f t="shared" si="27"/>
        <v>-2.4819087</v>
      </c>
      <c r="BM132" s="21">
        <v>57.5183013</v>
      </c>
      <c r="BN132" s="21">
        <v>0.391529209724005</v>
      </c>
      <c r="BO132" s="20">
        <f t="shared" si="28"/>
        <v>0.8997504254</v>
      </c>
      <c r="BP132" s="20">
        <f t="shared" si="29"/>
        <v>2.4819087</v>
      </c>
      <c r="BQ132" s="21">
        <v>62.48211869999999</v>
      </c>
      <c r="BR132" s="21">
        <v>0.3659921761864591</v>
      </c>
      <c r="BS132" s="20">
        <f t="shared" si="30"/>
        <v>0.1002495746</v>
      </c>
      <c r="BT132" s="20">
        <f t="shared" si="31"/>
        <v>4.9638174</v>
      </c>
      <c r="BU132" s="21">
        <v>64.96402739999999</v>
      </c>
      <c r="BV132" s="21">
        <v>0.3507313279251138</v>
      </c>
      <c r="BW132" s="20">
        <f t="shared" si="32"/>
        <v>0.1002495746</v>
      </c>
    </row>
    <row r="133" ht="14.25" customHeight="1">
      <c r="A133" s="13" t="s">
        <v>151</v>
      </c>
      <c r="B133" s="14" t="s">
        <v>222</v>
      </c>
      <c r="C133" s="15">
        <v>46.38516775850863</v>
      </c>
      <c r="D133" s="16">
        <v>0.5208473161571749</v>
      </c>
      <c r="E133" s="15">
        <v>37.54693</v>
      </c>
      <c r="F133" s="15">
        <f t="shared" si="1"/>
        <v>-2.70337896</v>
      </c>
      <c r="G133" s="17">
        <v>43.68178879850863</v>
      </c>
      <c r="H133" s="17">
        <v>0.5391886630534313</v>
      </c>
      <c r="I133" s="15">
        <f t="shared" si="2"/>
        <v>0.9320784451</v>
      </c>
      <c r="J133" s="15">
        <f t="shared" si="3"/>
        <v>-1.35168948</v>
      </c>
      <c r="K133" s="17">
        <v>45.03347827850863</v>
      </c>
      <c r="L133" s="17">
        <v>0.5307341328865046</v>
      </c>
      <c r="M133" s="15">
        <f t="shared" si="4"/>
        <v>0.9320784451</v>
      </c>
      <c r="N133" s="15">
        <f t="shared" si="5"/>
        <v>1.35168948</v>
      </c>
      <c r="O133" s="17">
        <v>47.73685723850863</v>
      </c>
      <c r="P133" s="17">
        <v>0.5086001061726002</v>
      </c>
      <c r="Q133" s="15">
        <f t="shared" si="6"/>
        <v>0.06792155491</v>
      </c>
      <c r="R133" s="15">
        <f t="shared" si="7"/>
        <v>2.70337896</v>
      </c>
      <c r="S133" s="17">
        <v>49.08854671850863</v>
      </c>
      <c r="T133" s="17">
        <v>0.4963879072258289</v>
      </c>
      <c r="U133" s="15">
        <f t="shared" si="8"/>
        <v>0.06792155491</v>
      </c>
      <c r="V133" s="15"/>
      <c r="W133" s="18">
        <v>62.4408</v>
      </c>
      <c r="X133" s="18">
        <f t="shared" si="9"/>
        <v>-2.497632</v>
      </c>
      <c r="Y133" s="17">
        <v>43.88753575850863</v>
      </c>
      <c r="Z133" s="17">
        <v>0.5324866661277121</v>
      </c>
      <c r="AA133" s="18">
        <f t="shared" si="10"/>
        <v>0.8609204155</v>
      </c>
      <c r="AB133" s="18">
        <f t="shared" si="11"/>
        <v>-1.248816</v>
      </c>
      <c r="AC133" s="17">
        <v>45.13635175850863</v>
      </c>
      <c r="AD133" s="17">
        <v>0.5275537033301493</v>
      </c>
      <c r="AE133" s="18">
        <f t="shared" si="12"/>
        <v>0.8609204155</v>
      </c>
      <c r="AF133" s="18">
        <f t="shared" si="13"/>
        <v>1.248816</v>
      </c>
      <c r="AG133" s="17">
        <v>47.63398375850863</v>
      </c>
      <c r="AH133" s="17">
        <v>0.5139309243438864</v>
      </c>
      <c r="AI133" s="18">
        <f t="shared" si="14"/>
        <v>0.1390795845</v>
      </c>
      <c r="AJ133" s="18">
        <f t="shared" si="15"/>
        <v>2.497632</v>
      </c>
      <c r="AK133" s="17">
        <v>48.88279975850863</v>
      </c>
      <c r="AL133" s="17">
        <v>0.5057372716152077</v>
      </c>
      <c r="AM133" s="18">
        <f t="shared" si="16"/>
        <v>0.1390795845</v>
      </c>
      <c r="AN133" s="18"/>
      <c r="AO133" s="18">
        <v>12.8499</v>
      </c>
      <c r="AP133" s="18">
        <f t="shared" si="17"/>
        <v>-2.826978</v>
      </c>
      <c r="AQ133" s="17">
        <v>43.55818975850863</v>
      </c>
      <c r="AR133" s="17">
        <v>0.5223763478528733</v>
      </c>
      <c r="AS133" s="18">
        <f t="shared" si="18"/>
        <v>0.5144925186</v>
      </c>
      <c r="AT133" s="18">
        <f t="shared" si="19"/>
        <v>-1.413489</v>
      </c>
      <c r="AU133" s="17">
        <v>44.97167875850863</v>
      </c>
      <c r="AV133" s="17">
        <v>0.5217957176661057</v>
      </c>
      <c r="AW133" s="18">
        <f t="shared" si="20"/>
        <v>0.5144925186</v>
      </c>
      <c r="AX133" s="18">
        <f t="shared" si="21"/>
        <v>1.413489</v>
      </c>
      <c r="AY133" s="17">
        <v>47.79865675850863</v>
      </c>
      <c r="AZ133" s="17">
        <v>0.5193698682123238</v>
      </c>
      <c r="BA133" s="18">
        <f t="shared" si="22"/>
        <v>0.4855074814</v>
      </c>
      <c r="BB133" s="18">
        <f t="shared" si="23"/>
        <v>2.826978</v>
      </c>
      <c r="BC133" s="17">
        <v>49.21214575850863</v>
      </c>
      <c r="BD133" s="17">
        <v>0.5146083505593113</v>
      </c>
      <c r="BE133" s="18">
        <f t="shared" si="24"/>
        <v>0.4855074814</v>
      </c>
      <c r="BF133" s="18"/>
      <c r="BG133" s="19">
        <v>77.06641</v>
      </c>
      <c r="BH133" s="20">
        <f t="shared" si="25"/>
        <v>-4.6239846</v>
      </c>
      <c r="BI133" s="21">
        <v>41.76118315850863</v>
      </c>
      <c r="BJ133" s="21">
        <v>0.5369067090968749</v>
      </c>
      <c r="BK133" s="20">
        <f t="shared" si="26"/>
        <v>0.8046955806</v>
      </c>
      <c r="BL133" s="20">
        <f t="shared" si="27"/>
        <v>-2.3119923</v>
      </c>
      <c r="BM133" s="21">
        <v>44.07317545850863</v>
      </c>
      <c r="BN133" s="21">
        <v>0.5289611036523605</v>
      </c>
      <c r="BO133" s="20">
        <f t="shared" si="28"/>
        <v>0.8046955806</v>
      </c>
      <c r="BP133" s="20">
        <f t="shared" si="29"/>
        <v>2.3119923</v>
      </c>
      <c r="BQ133" s="21">
        <v>48.69716005850863</v>
      </c>
      <c r="BR133" s="21">
        <v>0.5088784141166769</v>
      </c>
      <c r="BS133" s="20">
        <f t="shared" si="30"/>
        <v>0.1953044194</v>
      </c>
      <c r="BT133" s="20">
        <f t="shared" si="31"/>
        <v>4.6239846</v>
      </c>
      <c r="BU133" s="21">
        <v>51.00915235850863</v>
      </c>
      <c r="BV133" s="21">
        <v>0.4954859095834822</v>
      </c>
      <c r="BW133" s="20">
        <f t="shared" si="32"/>
        <v>0.1953044194</v>
      </c>
    </row>
    <row r="134" ht="14.25" customHeight="1">
      <c r="A134" s="13" t="s">
        <v>83</v>
      </c>
      <c r="B134" s="14" t="s">
        <v>223</v>
      </c>
      <c r="C134" s="15">
        <v>79.95473137244537</v>
      </c>
      <c r="D134" s="16">
        <v>0.1740781380269588</v>
      </c>
      <c r="E134" s="15">
        <v>28.90142</v>
      </c>
      <c r="F134" s="15">
        <f t="shared" si="1"/>
        <v>-2.08090224</v>
      </c>
      <c r="G134" s="17">
        <v>77.87382913244537</v>
      </c>
      <c r="H134" s="17">
        <v>0.1890383079954344</v>
      </c>
      <c r="I134" s="15">
        <f t="shared" si="2"/>
        <v>0.7142269664</v>
      </c>
      <c r="J134" s="15">
        <f t="shared" si="3"/>
        <v>-1.04045112</v>
      </c>
      <c r="K134" s="17">
        <v>78.91428025244537</v>
      </c>
      <c r="L134" s="17">
        <v>0.1818223701596517</v>
      </c>
      <c r="M134" s="15">
        <f t="shared" si="4"/>
        <v>0.7142269664</v>
      </c>
      <c r="N134" s="15">
        <f t="shared" si="5"/>
        <v>1.04045112</v>
      </c>
      <c r="O134" s="17">
        <v>80.99518249244537</v>
      </c>
      <c r="P134" s="17">
        <v>0.1655377405047829</v>
      </c>
      <c r="Q134" s="15">
        <f t="shared" si="6"/>
        <v>0.2857730336</v>
      </c>
      <c r="R134" s="15">
        <f t="shared" si="7"/>
        <v>2.08090224</v>
      </c>
      <c r="S134" s="17">
        <v>82.03563361244537</v>
      </c>
      <c r="T134" s="17">
        <v>0.1570217573742017</v>
      </c>
      <c r="U134" s="15">
        <f t="shared" si="8"/>
        <v>0.2857730336</v>
      </c>
      <c r="V134" s="15"/>
      <c r="W134" s="18">
        <v>21.0644</v>
      </c>
      <c r="X134" s="18">
        <f t="shared" si="9"/>
        <v>-0.842576</v>
      </c>
      <c r="Y134" s="17">
        <v>79.11215537244537</v>
      </c>
      <c r="Z134" s="17">
        <v>0.1693717838735179</v>
      </c>
      <c r="AA134" s="18">
        <f t="shared" si="10"/>
        <v>0.2664233682</v>
      </c>
      <c r="AB134" s="18">
        <f t="shared" si="11"/>
        <v>-0.421288</v>
      </c>
      <c r="AC134" s="17">
        <v>79.53344337244536</v>
      </c>
      <c r="AD134" s="17">
        <v>0.1720096847997154</v>
      </c>
      <c r="AE134" s="18">
        <f t="shared" si="12"/>
        <v>0.2664233682</v>
      </c>
      <c r="AF134" s="18">
        <f t="shared" si="13"/>
        <v>0.421288</v>
      </c>
      <c r="AG134" s="17">
        <v>80.37601937244537</v>
      </c>
      <c r="AH134" s="17">
        <v>0.1760690838585705</v>
      </c>
      <c r="AI134" s="18">
        <f t="shared" si="14"/>
        <v>0.7335766318</v>
      </c>
      <c r="AJ134" s="18">
        <f t="shared" si="15"/>
        <v>0.842576</v>
      </c>
      <c r="AK134" s="17">
        <v>80.79730737244536</v>
      </c>
      <c r="AL134" s="17">
        <v>0.1776021131412127</v>
      </c>
      <c r="AM134" s="18">
        <f t="shared" si="16"/>
        <v>0.7335766318</v>
      </c>
      <c r="AN134" s="18"/>
      <c r="AO134" s="18">
        <v>5.636</v>
      </c>
      <c r="AP134" s="18">
        <f t="shared" si="17"/>
        <v>-1.23992</v>
      </c>
      <c r="AQ134" s="17">
        <v>78.71481137244537</v>
      </c>
      <c r="AR134" s="17">
        <v>0.1542288373303245</v>
      </c>
      <c r="AS134" s="18">
        <f t="shared" si="18"/>
        <v>0.221969912</v>
      </c>
      <c r="AT134" s="18">
        <f t="shared" si="19"/>
        <v>-0.61996</v>
      </c>
      <c r="AU134" s="17">
        <v>79.33477137244536</v>
      </c>
      <c r="AV134" s="17">
        <v>0.164280663410067</v>
      </c>
      <c r="AW134" s="18">
        <f t="shared" si="20"/>
        <v>0.221969912</v>
      </c>
      <c r="AX134" s="18">
        <f t="shared" si="21"/>
        <v>0.61996</v>
      </c>
      <c r="AY134" s="17">
        <v>80.57469137244537</v>
      </c>
      <c r="AZ134" s="17">
        <v>0.183545193575679</v>
      </c>
      <c r="BA134" s="18">
        <f t="shared" si="22"/>
        <v>0.778030088</v>
      </c>
      <c r="BB134" s="18">
        <f t="shared" si="23"/>
        <v>1.23992</v>
      </c>
      <c r="BC134" s="17">
        <v>81.19465137244536</v>
      </c>
      <c r="BD134" s="17">
        <v>0.1916280713051329</v>
      </c>
      <c r="BE134" s="18">
        <f t="shared" si="24"/>
        <v>0.778030088</v>
      </c>
      <c r="BF134" s="18"/>
      <c r="BG134" s="19">
        <v>34.62885</v>
      </c>
      <c r="BH134" s="20">
        <f t="shared" si="25"/>
        <v>-2.077731</v>
      </c>
      <c r="BI134" s="21">
        <v>77.87700037244537</v>
      </c>
      <c r="BJ134" s="21">
        <v>0.1715680704278319</v>
      </c>
      <c r="BK134" s="20">
        <f t="shared" si="26"/>
        <v>0.09248139519</v>
      </c>
      <c r="BL134" s="20">
        <f t="shared" si="27"/>
        <v>-1.0388655</v>
      </c>
      <c r="BM134" s="21">
        <v>78.91586587244537</v>
      </c>
      <c r="BN134" s="21">
        <v>0.1728099608813881</v>
      </c>
      <c r="BO134" s="20">
        <f t="shared" si="28"/>
        <v>0.09248139519</v>
      </c>
      <c r="BP134" s="20">
        <f t="shared" si="29"/>
        <v>1.0388655</v>
      </c>
      <c r="BQ134" s="21">
        <v>80.99359687244537</v>
      </c>
      <c r="BR134" s="21">
        <v>0.1741138003872916</v>
      </c>
      <c r="BS134" s="20">
        <f t="shared" si="30"/>
        <v>0.9075186048</v>
      </c>
      <c r="BT134" s="20">
        <f t="shared" si="31"/>
        <v>2.077731</v>
      </c>
      <c r="BU134" s="21">
        <v>82.03246237244537</v>
      </c>
      <c r="BV134" s="21">
        <v>0.1736796412096628</v>
      </c>
      <c r="BW134" s="20">
        <f t="shared" si="32"/>
        <v>0.9075186048</v>
      </c>
    </row>
    <row r="135" ht="14.25" customHeight="1">
      <c r="A135" s="13" t="s">
        <v>118</v>
      </c>
      <c r="B135" s="14" t="s">
        <v>224</v>
      </c>
      <c r="C135" s="15">
        <v>14.265273982056593</v>
      </c>
      <c r="D135" s="16">
        <v>0.8526415954806625</v>
      </c>
      <c r="E135" s="15">
        <v>24.728359999999995</v>
      </c>
      <c r="F135" s="15">
        <f t="shared" si="1"/>
        <v>-1.78044192</v>
      </c>
      <c r="G135" s="17">
        <v>12.48483206205659</v>
      </c>
      <c r="H135" s="17">
        <v>0.8586672718557139</v>
      </c>
      <c r="I135" s="15">
        <f t="shared" si="2"/>
        <v>0.6090732749</v>
      </c>
      <c r="J135" s="15">
        <f t="shared" si="3"/>
        <v>-0.89022096</v>
      </c>
      <c r="K135" s="17">
        <v>13.37505302205659</v>
      </c>
      <c r="L135" s="17">
        <v>0.8567593837020634</v>
      </c>
      <c r="M135" s="15">
        <f t="shared" si="4"/>
        <v>0.6090732749</v>
      </c>
      <c r="N135" s="15">
        <f t="shared" si="5"/>
        <v>0.89022096</v>
      </c>
      <c r="O135" s="17">
        <v>15.15549494205659</v>
      </c>
      <c r="P135" s="17">
        <v>0.8446795431483994</v>
      </c>
      <c r="Q135" s="15">
        <f t="shared" si="6"/>
        <v>0.3909267251</v>
      </c>
      <c r="R135" s="15">
        <f t="shared" si="7"/>
        <v>1.78044192</v>
      </c>
      <c r="S135" s="17">
        <v>16.04571590205659</v>
      </c>
      <c r="T135" s="17">
        <v>0.8367402518952349</v>
      </c>
      <c r="U135" s="15">
        <f t="shared" si="8"/>
        <v>0.3909267251</v>
      </c>
      <c r="V135" s="15"/>
      <c r="W135" s="18">
        <v>19.8355</v>
      </c>
      <c r="X135" s="18">
        <f t="shared" si="9"/>
        <v>-0.79342</v>
      </c>
      <c r="Y135" s="17">
        <v>13.47185398205659</v>
      </c>
      <c r="Z135" s="17">
        <v>0.8460283545258934</v>
      </c>
      <c r="AA135" s="18">
        <f t="shared" si="10"/>
        <v>0.2487665053</v>
      </c>
      <c r="AB135" s="18">
        <f t="shared" si="11"/>
        <v>-0.39671</v>
      </c>
      <c r="AC135" s="17">
        <v>13.86856398205659</v>
      </c>
      <c r="AD135" s="17">
        <v>0.8507518109309737</v>
      </c>
      <c r="AE135" s="18">
        <f t="shared" si="12"/>
        <v>0.2487665053</v>
      </c>
      <c r="AF135" s="18">
        <f t="shared" si="13"/>
        <v>0.39671</v>
      </c>
      <c r="AG135" s="17">
        <v>14.66198398205659</v>
      </c>
      <c r="AH135" s="17">
        <v>0.8541657423712588</v>
      </c>
      <c r="AI135" s="18">
        <f t="shared" si="14"/>
        <v>0.7512334947</v>
      </c>
      <c r="AJ135" s="18">
        <f t="shared" si="15"/>
        <v>0.79342</v>
      </c>
      <c r="AK135" s="17">
        <v>15.05869398205659</v>
      </c>
      <c r="AL135" s="17">
        <v>0.8535063314878563</v>
      </c>
      <c r="AM135" s="18">
        <f t="shared" si="16"/>
        <v>0.7512334947</v>
      </c>
      <c r="AN135" s="18"/>
      <c r="AO135" s="18">
        <v>5.2102</v>
      </c>
      <c r="AP135" s="18">
        <f t="shared" si="17"/>
        <v>-1.146244</v>
      </c>
      <c r="AQ135" s="17">
        <v>13.11902998205659</v>
      </c>
      <c r="AR135" s="17">
        <v>0.8411242928959379</v>
      </c>
      <c r="AS135" s="18">
        <f t="shared" si="18"/>
        <v>0.2047037833</v>
      </c>
      <c r="AT135" s="18">
        <f t="shared" si="19"/>
        <v>-0.573122</v>
      </c>
      <c r="AU135" s="17">
        <v>13.69215198205659</v>
      </c>
      <c r="AV135" s="17">
        <v>0.8472292238474143</v>
      </c>
      <c r="AW135" s="18">
        <f t="shared" si="20"/>
        <v>0.2047037833</v>
      </c>
      <c r="AX135" s="18">
        <f t="shared" si="21"/>
        <v>0.573122</v>
      </c>
      <c r="AY135" s="17">
        <v>14.83839598205659</v>
      </c>
      <c r="AZ135" s="17">
        <v>0.85708213211396</v>
      </c>
      <c r="BA135" s="18">
        <f t="shared" si="22"/>
        <v>0.7952962167</v>
      </c>
      <c r="BB135" s="18">
        <f t="shared" si="23"/>
        <v>1.146244</v>
      </c>
      <c r="BC135" s="17">
        <v>15.41151798205659</v>
      </c>
      <c r="BD135" s="17">
        <v>0.8559492176565983</v>
      </c>
      <c r="BE135" s="18">
        <f t="shared" si="24"/>
        <v>0.7952962167</v>
      </c>
      <c r="BF135" s="18"/>
      <c r="BG135" s="19">
        <v>46.87047</v>
      </c>
      <c r="BH135" s="20">
        <f t="shared" si="25"/>
        <v>-2.8122282</v>
      </c>
      <c r="BI135" s="21">
        <v>11.45304578205659</v>
      </c>
      <c r="BJ135" s="21">
        <v>0.8434963006909555</v>
      </c>
      <c r="BK135" s="20">
        <f t="shared" si="26"/>
        <v>0.2979280659</v>
      </c>
      <c r="BL135" s="20">
        <f t="shared" si="27"/>
        <v>-1.4061141</v>
      </c>
      <c r="BM135" s="21">
        <v>12.85915988205659</v>
      </c>
      <c r="BN135" s="21">
        <v>0.8480210610194205</v>
      </c>
      <c r="BO135" s="20">
        <f t="shared" si="28"/>
        <v>0.2979280659</v>
      </c>
      <c r="BP135" s="20">
        <f t="shared" si="29"/>
        <v>1.4061141</v>
      </c>
      <c r="BQ135" s="21">
        <v>15.67138808205659</v>
      </c>
      <c r="BR135" s="21">
        <v>0.8512028588381093</v>
      </c>
      <c r="BS135" s="20">
        <f t="shared" si="30"/>
        <v>0.7020719341</v>
      </c>
      <c r="BT135" s="20">
        <f t="shared" si="31"/>
        <v>2.8122282</v>
      </c>
      <c r="BU135" s="21">
        <v>17.07750218205659</v>
      </c>
      <c r="BV135" s="21">
        <v>0.8474605286084831</v>
      </c>
      <c r="BW135" s="20">
        <f t="shared" si="32"/>
        <v>0.7020719341</v>
      </c>
    </row>
    <row r="136" ht="14.25" customHeight="1">
      <c r="A136" s="13" t="s">
        <v>77</v>
      </c>
      <c r="B136" s="14" t="s">
        <v>225</v>
      </c>
      <c r="C136" s="15">
        <v>14.676085714285716</v>
      </c>
      <c r="D136" s="16">
        <v>0.8483979643036341</v>
      </c>
      <c r="E136" s="15">
        <v>6.808329999999998</v>
      </c>
      <c r="F136" s="15">
        <f t="shared" si="1"/>
        <v>-0.49019976</v>
      </c>
      <c r="G136" s="17">
        <v>14.18588595428572</v>
      </c>
      <c r="H136" s="17">
        <v>0.841247292862953</v>
      </c>
      <c r="I136" s="15">
        <f t="shared" si="2"/>
        <v>0.1575203841</v>
      </c>
      <c r="J136" s="15">
        <f t="shared" si="3"/>
        <v>-0.24509988</v>
      </c>
      <c r="K136" s="17">
        <v>14.43098583428572</v>
      </c>
      <c r="L136" s="17">
        <v>0.8458851612111257</v>
      </c>
      <c r="M136" s="15">
        <f t="shared" si="4"/>
        <v>0.1575203841</v>
      </c>
      <c r="N136" s="15">
        <f t="shared" si="5"/>
        <v>0.24509988</v>
      </c>
      <c r="O136" s="17">
        <v>14.92118559428572</v>
      </c>
      <c r="P136" s="17">
        <v>0.847096463379067</v>
      </c>
      <c r="Q136" s="15">
        <f t="shared" si="6"/>
        <v>0.8424796159</v>
      </c>
      <c r="R136" s="15">
        <f t="shared" si="7"/>
        <v>0.49019976</v>
      </c>
      <c r="S136" s="17">
        <v>15.16628547428571</v>
      </c>
      <c r="T136" s="17">
        <v>0.8457986830486702</v>
      </c>
      <c r="U136" s="15">
        <f t="shared" si="8"/>
        <v>0.8424796159</v>
      </c>
      <c r="V136" s="15"/>
      <c r="W136" s="18">
        <v>66.2351</v>
      </c>
      <c r="X136" s="18">
        <f t="shared" si="9"/>
        <v>-2.649404</v>
      </c>
      <c r="Y136" s="17">
        <v>12.02668171428571</v>
      </c>
      <c r="Z136" s="17">
        <v>0.8609259904294201</v>
      </c>
      <c r="AA136" s="18">
        <f t="shared" si="10"/>
        <v>0.9154370034</v>
      </c>
      <c r="AB136" s="18">
        <f t="shared" si="11"/>
        <v>-1.324702</v>
      </c>
      <c r="AC136" s="17">
        <v>13.35138371428572</v>
      </c>
      <c r="AD136" s="17">
        <v>0.8560976219306862</v>
      </c>
      <c r="AE136" s="18">
        <f t="shared" si="12"/>
        <v>0.9154370034</v>
      </c>
      <c r="AF136" s="18">
        <f t="shared" si="13"/>
        <v>1.324702</v>
      </c>
      <c r="AG136" s="17">
        <v>16.00078771428571</v>
      </c>
      <c r="AH136" s="17">
        <v>0.8403507585274623</v>
      </c>
      <c r="AI136" s="18">
        <f t="shared" si="14"/>
        <v>0.08456299659</v>
      </c>
      <c r="AJ136" s="18">
        <f t="shared" si="15"/>
        <v>2.649404</v>
      </c>
      <c r="AK136" s="17">
        <v>17.32548971428572</v>
      </c>
      <c r="AL136" s="17">
        <v>0.8301998344608313</v>
      </c>
      <c r="AM136" s="18">
        <f t="shared" si="16"/>
        <v>0.08456299659</v>
      </c>
      <c r="AN136" s="18"/>
      <c r="AO136" s="18">
        <v>4.5236</v>
      </c>
      <c r="AP136" s="18">
        <f t="shared" si="17"/>
        <v>-0.995192</v>
      </c>
      <c r="AQ136" s="17">
        <v>13.68089371428572</v>
      </c>
      <c r="AR136" s="17">
        <v>0.8352406577575986</v>
      </c>
      <c r="AS136" s="18">
        <f t="shared" si="18"/>
        <v>0.1768622521</v>
      </c>
      <c r="AT136" s="18">
        <f t="shared" si="19"/>
        <v>-0.497596</v>
      </c>
      <c r="AU136" s="17">
        <v>14.17848971428572</v>
      </c>
      <c r="AV136" s="17">
        <v>0.842169345719503</v>
      </c>
      <c r="AW136" s="18">
        <f t="shared" si="20"/>
        <v>0.1768622521</v>
      </c>
      <c r="AX136" s="18">
        <f t="shared" si="21"/>
        <v>0.497596</v>
      </c>
      <c r="AY136" s="17">
        <v>15.17368171428572</v>
      </c>
      <c r="AZ136" s="17">
        <v>0.8536467799347712</v>
      </c>
      <c r="BA136" s="18">
        <f t="shared" si="22"/>
        <v>0.8231377479</v>
      </c>
      <c r="BB136" s="18">
        <f t="shared" si="23"/>
        <v>0.995192</v>
      </c>
      <c r="BC136" s="17">
        <v>15.67127771428571</v>
      </c>
      <c r="BD136" s="17">
        <v>0.8533259938270746</v>
      </c>
      <c r="BE136" s="18">
        <f t="shared" si="24"/>
        <v>0.8231377479</v>
      </c>
      <c r="BF136" s="18"/>
      <c r="BG136" s="19">
        <v>54.96627</v>
      </c>
      <c r="BH136" s="20">
        <f t="shared" si="25"/>
        <v>-3.2979762</v>
      </c>
      <c r="BI136" s="21">
        <v>11.37810951428571</v>
      </c>
      <c r="BJ136" s="21">
        <v>0.8442543373675778</v>
      </c>
      <c r="BK136" s="20">
        <f t="shared" si="26"/>
        <v>0.4337969425</v>
      </c>
      <c r="BL136" s="20">
        <f t="shared" si="27"/>
        <v>-1.6489881</v>
      </c>
      <c r="BM136" s="21">
        <v>13.02709761428572</v>
      </c>
      <c r="BN136" s="21">
        <v>0.8463044537615654</v>
      </c>
      <c r="BO136" s="20">
        <f t="shared" si="28"/>
        <v>0.4337969425</v>
      </c>
      <c r="BP136" s="20">
        <f t="shared" si="29"/>
        <v>1.6489881</v>
      </c>
      <c r="BQ136" s="21">
        <v>16.32507381428572</v>
      </c>
      <c r="BR136" s="21">
        <v>0.8444271624072367</v>
      </c>
      <c r="BS136" s="20">
        <f t="shared" si="30"/>
        <v>0.5662030575</v>
      </c>
      <c r="BT136" s="20">
        <f t="shared" si="31"/>
        <v>3.2979762</v>
      </c>
      <c r="BU136" s="21">
        <v>17.97406191428572</v>
      </c>
      <c r="BV136" s="21">
        <v>0.8381604719197135</v>
      </c>
      <c r="BW136" s="20">
        <f t="shared" si="32"/>
        <v>0.5662030575</v>
      </c>
    </row>
    <row r="137" ht="14.25" customHeight="1">
      <c r="A137" s="13" t="s">
        <v>135</v>
      </c>
      <c r="B137" s="14" t="s">
        <v>226</v>
      </c>
      <c r="C137" s="15">
        <v>6.175723057968672</v>
      </c>
      <c r="D137" s="16">
        <v>0.9362055928459394</v>
      </c>
      <c r="E137" s="15">
        <v>15.297579999999996</v>
      </c>
      <c r="F137" s="15">
        <f t="shared" si="1"/>
        <v>-1.10142576</v>
      </c>
      <c r="G137" s="17">
        <v>5.074297297968672</v>
      </c>
      <c r="H137" s="17">
        <v>0.93455631952508</v>
      </c>
      <c r="I137" s="15">
        <f t="shared" si="2"/>
        <v>0.3714343886</v>
      </c>
      <c r="J137" s="15">
        <f t="shared" si="3"/>
        <v>-0.55071288</v>
      </c>
      <c r="K137" s="17">
        <v>5.625010177968672</v>
      </c>
      <c r="L137" s="17">
        <v>0.9365709865094437</v>
      </c>
      <c r="M137" s="15">
        <f t="shared" si="4"/>
        <v>0.3714343886</v>
      </c>
      <c r="N137" s="15">
        <f t="shared" si="5"/>
        <v>0.55071288</v>
      </c>
      <c r="O137" s="17">
        <v>6.726435937968672</v>
      </c>
      <c r="P137" s="17">
        <v>0.9316259813775382</v>
      </c>
      <c r="Q137" s="15">
        <f t="shared" si="6"/>
        <v>0.6285656114</v>
      </c>
      <c r="R137" s="15">
        <f t="shared" si="7"/>
        <v>1.10142576</v>
      </c>
      <c r="S137" s="17">
        <v>7.277148817968672</v>
      </c>
      <c r="T137" s="17">
        <v>0.9270594616214903</v>
      </c>
      <c r="U137" s="15">
        <f t="shared" si="8"/>
        <v>0.6285656114</v>
      </c>
      <c r="V137" s="15"/>
      <c r="W137" s="18">
        <v>37.8401</v>
      </c>
      <c r="X137" s="18">
        <f t="shared" si="9"/>
        <v>-1.513604</v>
      </c>
      <c r="Y137" s="17">
        <v>4.662119057968672</v>
      </c>
      <c r="Z137" s="17">
        <v>0.936843979924022</v>
      </c>
      <c r="AA137" s="18">
        <f t="shared" si="10"/>
        <v>0.5074570037</v>
      </c>
      <c r="AB137" s="18">
        <f t="shared" si="11"/>
        <v>-0.756802</v>
      </c>
      <c r="AC137" s="17">
        <v>5.418921057968672</v>
      </c>
      <c r="AD137" s="17">
        <v>0.9380911718890449</v>
      </c>
      <c r="AE137" s="18">
        <f t="shared" si="12"/>
        <v>0.5074570037</v>
      </c>
      <c r="AF137" s="18">
        <f t="shared" si="13"/>
        <v>0.756802</v>
      </c>
      <c r="AG137" s="17">
        <v>6.932525057968673</v>
      </c>
      <c r="AH137" s="17">
        <v>0.9339252676750676</v>
      </c>
      <c r="AI137" s="18">
        <f t="shared" si="14"/>
        <v>0.4925429963</v>
      </c>
      <c r="AJ137" s="18">
        <f t="shared" si="15"/>
        <v>1.513604</v>
      </c>
      <c r="AK137" s="17">
        <v>7.689327057968672</v>
      </c>
      <c r="AL137" s="17">
        <v>0.9292758972521304</v>
      </c>
      <c r="AM137" s="18">
        <f t="shared" si="16"/>
        <v>0.4925429963</v>
      </c>
      <c r="AN137" s="18"/>
      <c r="AO137" s="18">
        <v>11.1232</v>
      </c>
      <c r="AP137" s="18">
        <f t="shared" si="17"/>
        <v>-2.447104</v>
      </c>
      <c r="AQ137" s="17">
        <v>3.728619057968672</v>
      </c>
      <c r="AR137" s="17">
        <v>0.9394573023201505</v>
      </c>
      <c r="AS137" s="18">
        <f t="shared" si="18"/>
        <v>0.4444750821</v>
      </c>
      <c r="AT137" s="18">
        <f t="shared" si="19"/>
        <v>-1.223552</v>
      </c>
      <c r="AU137" s="17">
        <v>4.952171057968672</v>
      </c>
      <c r="AV137" s="17">
        <v>0.9381603513037585</v>
      </c>
      <c r="AW137" s="18">
        <f t="shared" si="20"/>
        <v>0.4444750821</v>
      </c>
      <c r="AX137" s="18">
        <f t="shared" si="21"/>
        <v>1.223552</v>
      </c>
      <c r="AY137" s="17">
        <v>7.399275057968673</v>
      </c>
      <c r="AZ137" s="17">
        <v>0.933303688300998</v>
      </c>
      <c r="BA137" s="18">
        <f t="shared" si="22"/>
        <v>0.5555249179</v>
      </c>
      <c r="BB137" s="18">
        <f t="shared" si="23"/>
        <v>2.447104</v>
      </c>
      <c r="BC137" s="17">
        <v>8.622827057968673</v>
      </c>
      <c r="BD137" s="17">
        <v>0.9245058628706857</v>
      </c>
      <c r="BE137" s="18">
        <f t="shared" si="24"/>
        <v>0.5555249179</v>
      </c>
      <c r="BF137" s="18"/>
      <c r="BG137" s="19">
        <v>74.60152</v>
      </c>
      <c r="BH137" s="20">
        <f t="shared" si="25"/>
        <v>-4.4760912</v>
      </c>
      <c r="BI137" s="21">
        <v>1.699631857968673</v>
      </c>
      <c r="BJ137" s="21">
        <v>0.9421594139826832</v>
      </c>
      <c r="BK137" s="20">
        <f t="shared" si="26"/>
        <v>0.7633282253</v>
      </c>
      <c r="BL137" s="20">
        <f t="shared" si="27"/>
        <v>-2.2380456</v>
      </c>
      <c r="BM137" s="21">
        <v>3.937677457968673</v>
      </c>
      <c r="BN137" s="21">
        <v>0.9392136791210103</v>
      </c>
      <c r="BO137" s="20">
        <f t="shared" si="28"/>
        <v>0.7633282253</v>
      </c>
      <c r="BP137" s="20">
        <f t="shared" si="29"/>
        <v>2.2380456</v>
      </c>
      <c r="BQ137" s="21">
        <v>8.41376865796867</v>
      </c>
      <c r="BR137" s="21">
        <v>0.9264307911668931</v>
      </c>
      <c r="BS137" s="20">
        <f t="shared" si="30"/>
        <v>0.2366717747</v>
      </c>
      <c r="BT137" s="20">
        <f t="shared" si="31"/>
        <v>4.4760912</v>
      </c>
      <c r="BU137" s="21">
        <v>10.65181425796867</v>
      </c>
      <c r="BV137" s="21">
        <v>0.9141144946635723</v>
      </c>
      <c r="BW137" s="20">
        <f t="shared" si="32"/>
        <v>0.2366717747</v>
      </c>
    </row>
    <row r="138" ht="14.25" customHeight="1">
      <c r="A138" s="13" t="s">
        <v>100</v>
      </c>
      <c r="B138" s="14" t="s">
        <v>227</v>
      </c>
      <c r="C138" s="15">
        <v>29.701150731213225</v>
      </c>
      <c r="D138" s="16">
        <v>0.6931910182976414</v>
      </c>
      <c r="E138" s="15">
        <v>28.612139999999997</v>
      </c>
      <c r="F138" s="15">
        <f t="shared" si="1"/>
        <v>-2.06007408</v>
      </c>
      <c r="G138" s="17">
        <v>27.64107665121323</v>
      </c>
      <c r="H138" s="17">
        <v>0.7034567499796123</v>
      </c>
      <c r="I138" s="15">
        <f t="shared" si="2"/>
        <v>0.7069376248</v>
      </c>
      <c r="J138" s="15">
        <f t="shared" si="3"/>
        <v>-1.03003704</v>
      </c>
      <c r="K138" s="17">
        <v>28.67111369121323</v>
      </c>
      <c r="L138" s="17">
        <v>0.6992372714758573</v>
      </c>
      <c r="M138" s="15">
        <f t="shared" si="4"/>
        <v>0.7069376248</v>
      </c>
      <c r="N138" s="15">
        <f t="shared" si="5"/>
        <v>1.03003704</v>
      </c>
      <c r="O138" s="17">
        <v>30.73118777121323</v>
      </c>
      <c r="P138" s="17">
        <v>0.684014988090768</v>
      </c>
      <c r="Q138" s="15">
        <f t="shared" si="6"/>
        <v>0.2930623752</v>
      </c>
      <c r="R138" s="15">
        <f t="shared" si="7"/>
        <v>2.06007408</v>
      </c>
      <c r="S138" s="17">
        <v>31.76122481121322</v>
      </c>
      <c r="T138" s="17">
        <v>0.6748651893554594</v>
      </c>
      <c r="U138" s="15">
        <f t="shared" si="8"/>
        <v>0.2930623752</v>
      </c>
      <c r="V138" s="15"/>
      <c r="W138" s="18">
        <v>35.5932</v>
      </c>
      <c r="X138" s="18">
        <f t="shared" si="9"/>
        <v>-1.423728</v>
      </c>
      <c r="Y138" s="17">
        <v>28.27742273121322</v>
      </c>
      <c r="Z138" s="17">
        <v>0.6934043542675825</v>
      </c>
      <c r="AA138" s="18">
        <f t="shared" si="10"/>
        <v>0.4751734939</v>
      </c>
      <c r="AB138" s="18">
        <f t="shared" si="11"/>
        <v>-0.711864</v>
      </c>
      <c r="AC138" s="17">
        <v>28.98928673121323</v>
      </c>
      <c r="AD138" s="17">
        <v>0.6944571279484897</v>
      </c>
      <c r="AE138" s="18">
        <f t="shared" si="12"/>
        <v>0.4751734939</v>
      </c>
      <c r="AF138" s="18">
        <f t="shared" si="13"/>
        <v>0.711864</v>
      </c>
      <c r="AG138" s="17">
        <v>30.41301473121322</v>
      </c>
      <c r="AH138" s="17">
        <v>0.6916324075108666</v>
      </c>
      <c r="AI138" s="18">
        <f t="shared" si="14"/>
        <v>0.5248265061</v>
      </c>
      <c r="AJ138" s="18">
        <f t="shared" si="15"/>
        <v>1.423728</v>
      </c>
      <c r="AK138" s="17">
        <v>31.12487873121323</v>
      </c>
      <c r="AL138" s="17">
        <v>0.6883187577828237</v>
      </c>
      <c r="AM138" s="18">
        <f t="shared" si="16"/>
        <v>0.5248265061</v>
      </c>
      <c r="AN138" s="18"/>
      <c r="AO138" s="18">
        <v>11.0462</v>
      </c>
      <c r="AP138" s="18">
        <f t="shared" si="17"/>
        <v>-2.430164</v>
      </c>
      <c r="AQ138" s="17">
        <v>27.27098673121322</v>
      </c>
      <c r="AR138" s="17">
        <v>0.6929300863126906</v>
      </c>
      <c r="AS138" s="18">
        <f t="shared" si="18"/>
        <v>0.4413527432</v>
      </c>
      <c r="AT138" s="18">
        <f t="shared" si="19"/>
        <v>-1.215082</v>
      </c>
      <c r="AU138" s="17">
        <v>28.48606873121323</v>
      </c>
      <c r="AV138" s="17">
        <v>0.6933126946032171</v>
      </c>
      <c r="AW138" s="18">
        <f t="shared" si="20"/>
        <v>0.4413527432</v>
      </c>
      <c r="AX138" s="18">
        <f t="shared" si="21"/>
        <v>1.215082</v>
      </c>
      <c r="AY138" s="17">
        <v>30.91623273121322</v>
      </c>
      <c r="AZ138" s="17">
        <v>0.6923479182670306</v>
      </c>
      <c r="BA138" s="18">
        <f t="shared" si="22"/>
        <v>0.5586472568</v>
      </c>
      <c r="BB138" s="18">
        <f t="shared" si="23"/>
        <v>2.430164</v>
      </c>
      <c r="BC138" s="17">
        <v>32.13131473121322</v>
      </c>
      <c r="BD138" s="17">
        <v>0.6871017643550493</v>
      </c>
      <c r="BE138" s="18">
        <f t="shared" si="24"/>
        <v>0.5586472568</v>
      </c>
      <c r="BF138" s="18"/>
      <c r="BG138" s="19">
        <v>88.7037</v>
      </c>
      <c r="BH138" s="20">
        <f t="shared" si="25"/>
        <v>-5.322222</v>
      </c>
      <c r="BI138" s="21">
        <v>24.37892873121323</v>
      </c>
      <c r="BJ138" s="21">
        <v>0.7127412785280351</v>
      </c>
      <c r="BK138" s="20">
        <f t="shared" si="26"/>
        <v>1</v>
      </c>
      <c r="BL138" s="20">
        <f t="shared" si="27"/>
        <v>-2.661111</v>
      </c>
      <c r="BM138" s="21">
        <v>27.04003973121323</v>
      </c>
      <c r="BN138" s="21">
        <v>0.7030685184983405</v>
      </c>
      <c r="BO138" s="20">
        <f t="shared" si="28"/>
        <v>1</v>
      </c>
      <c r="BP138" s="20">
        <f t="shared" si="29"/>
        <v>2.661111</v>
      </c>
      <c r="BQ138" s="21">
        <v>32.36226173121322</v>
      </c>
      <c r="BR138" s="21">
        <v>0.6781957279847534</v>
      </c>
      <c r="BS138" s="20">
        <f t="shared" si="30"/>
        <v>0</v>
      </c>
      <c r="BT138" s="20">
        <f t="shared" si="31"/>
        <v>5.322222</v>
      </c>
      <c r="BU138" s="21">
        <v>35.02337273121323</v>
      </c>
      <c r="BV138" s="21">
        <v>0.6613071609778418</v>
      </c>
      <c r="BW138" s="20">
        <f t="shared" si="32"/>
        <v>0</v>
      </c>
    </row>
    <row r="139" ht="14.25" customHeight="1">
      <c r="A139" s="13" t="s">
        <v>151</v>
      </c>
      <c r="B139" s="14" t="s">
        <v>228</v>
      </c>
      <c r="C139" s="15">
        <v>55.65164379265966</v>
      </c>
      <c r="D139" s="16">
        <v>0.4251258371567195</v>
      </c>
      <c r="E139" s="15">
        <v>35.14359</v>
      </c>
      <c r="F139" s="15">
        <f t="shared" si="1"/>
        <v>-2.53033848</v>
      </c>
      <c r="G139" s="17">
        <v>53.12130531265966</v>
      </c>
      <c r="H139" s="17">
        <v>0.4425214262718567</v>
      </c>
      <c r="I139" s="15">
        <f t="shared" si="2"/>
        <v>0.8715185507</v>
      </c>
      <c r="J139" s="15">
        <f t="shared" si="3"/>
        <v>-1.26516924</v>
      </c>
      <c r="K139" s="17">
        <v>54.38647455265966</v>
      </c>
      <c r="L139" s="17">
        <v>0.4344149719852333</v>
      </c>
      <c r="M139" s="15">
        <f t="shared" si="4"/>
        <v>0.8715185507</v>
      </c>
      <c r="N139" s="15">
        <f t="shared" si="5"/>
        <v>1.26516924</v>
      </c>
      <c r="O139" s="17">
        <v>56.91681303265966</v>
      </c>
      <c r="P139" s="17">
        <v>0.4139081056758325</v>
      </c>
      <c r="Q139" s="15">
        <f t="shared" si="6"/>
        <v>0.1284814493</v>
      </c>
      <c r="R139" s="15">
        <f t="shared" si="7"/>
        <v>2.53033848</v>
      </c>
      <c r="S139" s="17">
        <v>58.18198227265966</v>
      </c>
      <c r="T139" s="17">
        <v>0.4027224422677099</v>
      </c>
      <c r="U139" s="15">
        <f t="shared" si="8"/>
        <v>0.1284814493</v>
      </c>
      <c r="V139" s="15"/>
      <c r="W139" s="18">
        <v>55.9091</v>
      </c>
      <c r="X139" s="18">
        <f t="shared" si="9"/>
        <v>-2.236364</v>
      </c>
      <c r="Y139" s="17">
        <v>53.41527979265966</v>
      </c>
      <c r="Z139" s="17">
        <v>0.4342694052736013</v>
      </c>
      <c r="AA139" s="18">
        <f t="shared" si="10"/>
        <v>0.7670728028</v>
      </c>
      <c r="AB139" s="18">
        <f t="shared" si="11"/>
        <v>-1.118182</v>
      </c>
      <c r="AC139" s="17">
        <v>54.53346179265966</v>
      </c>
      <c r="AD139" s="17">
        <v>0.4304208904279966</v>
      </c>
      <c r="AE139" s="18">
        <f t="shared" si="12"/>
        <v>0.7670728028</v>
      </c>
      <c r="AF139" s="18">
        <f t="shared" si="13"/>
        <v>1.118182</v>
      </c>
      <c r="AG139" s="17">
        <v>56.76982579265966</v>
      </c>
      <c r="AH139" s="17">
        <v>0.4196590702528251</v>
      </c>
      <c r="AI139" s="18">
        <f t="shared" si="14"/>
        <v>0.2329271972</v>
      </c>
      <c r="AJ139" s="18">
        <f t="shared" si="15"/>
        <v>2.236364</v>
      </c>
      <c r="AK139" s="17">
        <v>57.88800779265966</v>
      </c>
      <c r="AL139" s="17">
        <v>0.4131484903273191</v>
      </c>
      <c r="AM139" s="18">
        <f t="shared" si="16"/>
        <v>0.2329271972</v>
      </c>
      <c r="AN139" s="18"/>
      <c r="AO139" s="18">
        <v>15.1609</v>
      </c>
      <c r="AP139" s="18">
        <f t="shared" si="17"/>
        <v>-3.335398</v>
      </c>
      <c r="AQ139" s="17">
        <v>52.31624579265966</v>
      </c>
      <c r="AR139" s="17">
        <v>0.4306651316445579</v>
      </c>
      <c r="AS139" s="18">
        <f t="shared" si="18"/>
        <v>0.6082032359</v>
      </c>
      <c r="AT139" s="18">
        <f t="shared" si="19"/>
        <v>-1.667699</v>
      </c>
      <c r="AU139" s="17">
        <v>53.98394479265966</v>
      </c>
      <c r="AV139" s="17">
        <v>0.4280317245247375</v>
      </c>
      <c r="AW139" s="18">
        <f t="shared" si="20"/>
        <v>0.6082032359</v>
      </c>
      <c r="AX139" s="18">
        <f t="shared" si="21"/>
        <v>1.667699</v>
      </c>
      <c r="AY139" s="17">
        <v>57.31934279265966</v>
      </c>
      <c r="AZ139" s="17">
        <v>0.4218205054722412</v>
      </c>
      <c r="BA139" s="18">
        <f t="shared" si="22"/>
        <v>0.3917967641</v>
      </c>
      <c r="BB139" s="18">
        <f t="shared" si="23"/>
        <v>3.335398</v>
      </c>
      <c r="BC139" s="17">
        <v>58.98704179265966</v>
      </c>
      <c r="BD139" s="17">
        <v>0.4158950512043377</v>
      </c>
      <c r="BE139" s="18">
        <f t="shared" si="24"/>
        <v>0.3917967641</v>
      </c>
      <c r="BF139" s="18"/>
      <c r="BG139" s="19">
        <v>74.60009</v>
      </c>
      <c r="BH139" s="20">
        <f t="shared" si="25"/>
        <v>-4.4760054</v>
      </c>
      <c r="BI139" s="21">
        <v>51.17563839265966</v>
      </c>
      <c r="BJ139" s="21">
        <v>0.441672417742445</v>
      </c>
      <c r="BK139" s="20">
        <f t="shared" si="26"/>
        <v>0.7633042261</v>
      </c>
      <c r="BL139" s="20">
        <f t="shared" si="27"/>
        <v>-2.2380027</v>
      </c>
      <c r="BM139" s="21">
        <v>53.41364109265966</v>
      </c>
      <c r="BN139" s="21">
        <v>0.4334857695121108</v>
      </c>
      <c r="BO139" s="20">
        <f t="shared" si="28"/>
        <v>0.7633042261</v>
      </c>
      <c r="BP139" s="20">
        <f t="shared" si="29"/>
        <v>2.2380027</v>
      </c>
      <c r="BQ139" s="21">
        <v>57.88964649265967</v>
      </c>
      <c r="BR139" s="21">
        <v>0.4135948635482363</v>
      </c>
      <c r="BS139" s="20">
        <f t="shared" si="30"/>
        <v>0.2366957739</v>
      </c>
      <c r="BT139" s="20">
        <f t="shared" si="31"/>
        <v>4.4760054</v>
      </c>
      <c r="BU139" s="21">
        <v>60.12764919265966</v>
      </c>
      <c r="BV139" s="21">
        <v>0.4008993087965771</v>
      </c>
      <c r="BW139" s="20">
        <f t="shared" si="32"/>
        <v>0.2366957739</v>
      </c>
    </row>
    <row r="140" ht="14.25" customHeight="1">
      <c r="A140" s="13" t="s">
        <v>149</v>
      </c>
      <c r="B140" s="14" t="s">
        <v>229</v>
      </c>
      <c r="C140" s="15">
        <v>19.51607142784283</v>
      </c>
      <c r="D140" s="16">
        <v>0.7984015482836355</v>
      </c>
      <c r="E140" s="15">
        <v>22.06877</v>
      </c>
      <c r="F140" s="15">
        <f t="shared" si="1"/>
        <v>-1.58895144</v>
      </c>
      <c r="G140" s="17">
        <v>17.92711998784283</v>
      </c>
      <c r="H140" s="17">
        <v>0.8029344454162659</v>
      </c>
      <c r="I140" s="15">
        <f t="shared" si="2"/>
        <v>0.5420563362</v>
      </c>
      <c r="J140" s="15">
        <f t="shared" si="3"/>
        <v>-0.79447572</v>
      </c>
      <c r="K140" s="17">
        <v>18.72159570784283</v>
      </c>
      <c r="L140" s="17">
        <v>0.8016995408321371</v>
      </c>
      <c r="M140" s="15">
        <f t="shared" si="4"/>
        <v>0.5420563362</v>
      </c>
      <c r="N140" s="15">
        <f t="shared" si="5"/>
        <v>0.79447572</v>
      </c>
      <c r="O140" s="17">
        <v>20.31054714784283</v>
      </c>
      <c r="P140" s="17">
        <v>0.7915047548403564</v>
      </c>
      <c r="Q140" s="15">
        <f t="shared" si="6"/>
        <v>0.4579436638</v>
      </c>
      <c r="R140" s="15">
        <f t="shared" si="7"/>
        <v>1.58895144</v>
      </c>
      <c r="S140" s="17">
        <v>21.10502286784283</v>
      </c>
      <c r="T140" s="17">
        <v>0.784627677225929</v>
      </c>
      <c r="U140" s="15">
        <f t="shared" si="8"/>
        <v>0.4579436638</v>
      </c>
      <c r="V140" s="15"/>
      <c r="W140" s="18">
        <v>60.998</v>
      </c>
      <c r="X140" s="18">
        <f t="shared" si="9"/>
        <v>-2.43992</v>
      </c>
      <c r="Y140" s="17">
        <v>17.07615142784283</v>
      </c>
      <c r="Z140" s="17">
        <v>0.8088732608164375</v>
      </c>
      <c r="AA140" s="18">
        <f t="shared" si="10"/>
        <v>0.8401902326</v>
      </c>
      <c r="AB140" s="18">
        <f t="shared" si="11"/>
        <v>-1.21996</v>
      </c>
      <c r="AC140" s="17">
        <v>18.29611142784283</v>
      </c>
      <c r="AD140" s="17">
        <v>0.8049866622731382</v>
      </c>
      <c r="AE140" s="18">
        <f t="shared" si="12"/>
        <v>0.8401902326</v>
      </c>
      <c r="AF140" s="18">
        <f t="shared" si="13"/>
        <v>1.21996</v>
      </c>
      <c r="AG140" s="17">
        <v>20.73603142784283</v>
      </c>
      <c r="AH140" s="17">
        <v>0.7914882450578373</v>
      </c>
      <c r="AI140" s="18">
        <f t="shared" si="14"/>
        <v>0.1598097674</v>
      </c>
      <c r="AJ140" s="18">
        <f t="shared" si="15"/>
        <v>2.43992</v>
      </c>
      <c r="AK140" s="17">
        <v>21.95599142784283</v>
      </c>
      <c r="AL140" s="17">
        <v>0.7825904390105738</v>
      </c>
      <c r="AM140" s="18">
        <f t="shared" si="16"/>
        <v>0.1598097674</v>
      </c>
      <c r="AN140" s="18"/>
      <c r="AO140" s="18">
        <v>8.1605</v>
      </c>
      <c r="AP140" s="18">
        <f t="shared" si="17"/>
        <v>-1.79531</v>
      </c>
      <c r="AQ140" s="17">
        <v>17.72076142784283</v>
      </c>
      <c r="AR140" s="17">
        <v>0.7929366144988773</v>
      </c>
      <c r="AS140" s="18">
        <f t="shared" si="18"/>
        <v>0.3243380236</v>
      </c>
      <c r="AT140" s="18">
        <f t="shared" si="19"/>
        <v>-0.897655</v>
      </c>
      <c r="AU140" s="17">
        <v>18.61841642784283</v>
      </c>
      <c r="AV140" s="17">
        <v>0.7959761623025242</v>
      </c>
      <c r="AW140" s="18">
        <f t="shared" si="20"/>
        <v>0.3243380236</v>
      </c>
      <c r="AX140" s="18">
        <f t="shared" si="21"/>
        <v>0.897655</v>
      </c>
      <c r="AY140" s="17">
        <v>20.41372642784283</v>
      </c>
      <c r="AZ140" s="17">
        <v>0.799957054141538</v>
      </c>
      <c r="BA140" s="18">
        <f t="shared" si="22"/>
        <v>0.6756619764</v>
      </c>
      <c r="BB140" s="18">
        <f t="shared" si="23"/>
        <v>1.79531</v>
      </c>
      <c r="BC140" s="17">
        <v>21.31138142784283</v>
      </c>
      <c r="BD140" s="17">
        <v>0.7963685341953501</v>
      </c>
      <c r="BE140" s="18">
        <f t="shared" si="24"/>
        <v>0.6756619764</v>
      </c>
      <c r="BF140" s="18"/>
      <c r="BG140" s="19">
        <v>63.24405</v>
      </c>
      <c r="BH140" s="20">
        <f t="shared" si="25"/>
        <v>-3.794643</v>
      </c>
      <c r="BI140" s="21">
        <v>15.72142842784283</v>
      </c>
      <c r="BJ140" s="21">
        <v>0.8003184017694727</v>
      </c>
      <c r="BK140" s="20">
        <f t="shared" si="26"/>
        <v>0.5727199235</v>
      </c>
      <c r="BL140" s="20">
        <f t="shared" si="27"/>
        <v>-1.8973215</v>
      </c>
      <c r="BM140" s="21">
        <v>17.61874992784283</v>
      </c>
      <c r="BN140" s="21">
        <v>0.7993700121540873</v>
      </c>
      <c r="BO140" s="20">
        <f t="shared" si="28"/>
        <v>0.5727199235</v>
      </c>
      <c r="BP140" s="20">
        <f t="shared" si="29"/>
        <v>1.8973215</v>
      </c>
      <c r="BQ140" s="21">
        <v>21.41339292784283</v>
      </c>
      <c r="BR140" s="21">
        <v>0.791684836918044</v>
      </c>
      <c r="BS140" s="20">
        <f t="shared" si="30"/>
        <v>0.4272800765</v>
      </c>
      <c r="BT140" s="20">
        <f t="shared" si="31"/>
        <v>3.794643</v>
      </c>
      <c r="BU140" s="21">
        <v>23.31071442784283</v>
      </c>
      <c r="BV140" s="21">
        <v>0.7828031219069624</v>
      </c>
      <c r="BW140" s="20">
        <f t="shared" si="32"/>
        <v>0.4272800765</v>
      </c>
    </row>
    <row r="141" ht="14.25" customHeight="1">
      <c r="A141" s="13" t="s">
        <v>146</v>
      </c>
      <c r="B141" s="14" t="s">
        <v>230</v>
      </c>
      <c r="C141" s="15">
        <v>34.97591069450786</v>
      </c>
      <c r="D141" s="16">
        <v>0.6387034414455411</v>
      </c>
      <c r="E141" s="15">
        <v>12.211749999999995</v>
      </c>
      <c r="F141" s="15">
        <f t="shared" si="1"/>
        <v>-0.879246</v>
      </c>
      <c r="G141" s="17">
        <v>34.09666469450786</v>
      </c>
      <c r="H141" s="17">
        <v>0.6373470231721066</v>
      </c>
      <c r="I141" s="15">
        <f t="shared" si="2"/>
        <v>0.2936769598</v>
      </c>
      <c r="J141" s="15">
        <f t="shared" si="3"/>
        <v>-0.439623</v>
      </c>
      <c r="K141" s="17">
        <v>34.53628769450786</v>
      </c>
      <c r="L141" s="17">
        <v>0.6388364521043594</v>
      </c>
      <c r="M141" s="15">
        <f t="shared" si="4"/>
        <v>0.2936769598</v>
      </c>
      <c r="N141" s="15">
        <f t="shared" si="5"/>
        <v>0.439623</v>
      </c>
      <c r="O141" s="17">
        <v>35.41553369450786</v>
      </c>
      <c r="P141" s="17">
        <v>0.6356955738754767</v>
      </c>
      <c r="Q141" s="15">
        <f t="shared" si="6"/>
        <v>0.7063230402</v>
      </c>
      <c r="R141" s="15">
        <f t="shared" si="7"/>
        <v>0.879246</v>
      </c>
      <c r="S141" s="17">
        <v>35.85515669450786</v>
      </c>
      <c r="T141" s="17">
        <v>0.6326963048813603</v>
      </c>
      <c r="U141" s="15">
        <f t="shared" si="8"/>
        <v>0.7063230402</v>
      </c>
      <c r="V141" s="15"/>
      <c r="W141" s="18">
        <v>42.6358</v>
      </c>
      <c r="X141" s="18">
        <f t="shared" si="9"/>
        <v>-1.705432</v>
      </c>
      <c r="Y141" s="17">
        <v>33.27047869450786</v>
      </c>
      <c r="Z141" s="17">
        <v>0.6419331688276412</v>
      </c>
      <c r="AA141" s="18">
        <f t="shared" si="10"/>
        <v>0.5763617293</v>
      </c>
      <c r="AB141" s="18">
        <f t="shared" si="11"/>
        <v>-0.852716</v>
      </c>
      <c r="AC141" s="17">
        <v>34.12319469450786</v>
      </c>
      <c r="AD141" s="17">
        <v>0.6413907149935177</v>
      </c>
      <c r="AE141" s="18">
        <f t="shared" si="12"/>
        <v>0.5763617293</v>
      </c>
      <c r="AF141" s="18">
        <f t="shared" si="13"/>
        <v>0.852716</v>
      </c>
      <c r="AG141" s="17">
        <v>35.82862669450786</v>
      </c>
      <c r="AH141" s="17">
        <v>0.6357492410869015</v>
      </c>
      <c r="AI141" s="18">
        <f t="shared" si="14"/>
        <v>0.4236382707</v>
      </c>
      <c r="AJ141" s="18">
        <f t="shared" si="15"/>
        <v>1.705432</v>
      </c>
      <c r="AK141" s="17">
        <v>36.68134269450786</v>
      </c>
      <c r="AL141" s="17">
        <v>0.63118890307203</v>
      </c>
      <c r="AM141" s="18">
        <f t="shared" si="16"/>
        <v>0.4236382707</v>
      </c>
      <c r="AN141" s="18"/>
      <c r="AO141" s="18">
        <v>13.4616</v>
      </c>
      <c r="AP141" s="18">
        <f t="shared" si="17"/>
        <v>-2.961552</v>
      </c>
      <c r="AQ141" s="17">
        <v>32.01435869450786</v>
      </c>
      <c r="AR141" s="17">
        <v>0.643259199304676</v>
      </c>
      <c r="AS141" s="18">
        <f t="shared" si="18"/>
        <v>0.5392968655</v>
      </c>
      <c r="AT141" s="18">
        <f t="shared" si="19"/>
        <v>-1.480776</v>
      </c>
      <c r="AU141" s="17">
        <v>33.49513469450786</v>
      </c>
      <c r="AV141" s="17">
        <v>0.6411981626034677</v>
      </c>
      <c r="AW141" s="18">
        <f t="shared" si="20"/>
        <v>0.5392968655</v>
      </c>
      <c r="AX141" s="18">
        <f t="shared" si="21"/>
        <v>1.480776</v>
      </c>
      <c r="AY141" s="17">
        <v>36.45668669450786</v>
      </c>
      <c r="AZ141" s="17">
        <v>0.6355801862494554</v>
      </c>
      <c r="BA141" s="18">
        <f t="shared" si="22"/>
        <v>0.4607031345</v>
      </c>
      <c r="BB141" s="18">
        <f t="shared" si="23"/>
        <v>2.961552</v>
      </c>
      <c r="BC141" s="17">
        <v>37.93746269450786</v>
      </c>
      <c r="BD141" s="17">
        <v>0.6284674811874787</v>
      </c>
      <c r="BE141" s="18">
        <f t="shared" si="24"/>
        <v>0.4607031345</v>
      </c>
      <c r="BF141" s="18"/>
      <c r="BG141" s="19">
        <v>71.35364</v>
      </c>
      <c r="BH141" s="20">
        <f t="shared" si="25"/>
        <v>-4.2812184</v>
      </c>
      <c r="BI141" s="21">
        <v>30.69469229450786</v>
      </c>
      <c r="BJ141" s="21">
        <v>0.648852582649953</v>
      </c>
      <c r="BK141" s="20">
        <f t="shared" si="26"/>
        <v>0.7088202326</v>
      </c>
      <c r="BL141" s="20">
        <f t="shared" si="27"/>
        <v>-2.1406092</v>
      </c>
      <c r="BM141" s="21">
        <v>32.83530149450786</v>
      </c>
      <c r="BN141" s="21">
        <v>0.6438311555067407</v>
      </c>
      <c r="BO141" s="20">
        <f t="shared" si="28"/>
        <v>0.7088202326</v>
      </c>
      <c r="BP141" s="20">
        <f t="shared" si="29"/>
        <v>2.1406092</v>
      </c>
      <c r="BQ141" s="21">
        <v>37.11651989450786</v>
      </c>
      <c r="BR141" s="21">
        <v>0.6289160688454422</v>
      </c>
      <c r="BS141" s="20">
        <f t="shared" si="30"/>
        <v>0.2911797674</v>
      </c>
      <c r="BT141" s="20">
        <f t="shared" si="31"/>
        <v>4.2812184</v>
      </c>
      <c r="BU141" s="21">
        <v>39.25712909450786</v>
      </c>
      <c r="BV141" s="21">
        <v>0.6173902051190473</v>
      </c>
      <c r="BW141" s="20">
        <f t="shared" si="32"/>
        <v>0.2911797674</v>
      </c>
    </row>
    <row r="142" ht="14.25" customHeight="1">
      <c r="A142" s="13" t="s">
        <v>219</v>
      </c>
      <c r="B142" s="14" t="s">
        <v>231</v>
      </c>
      <c r="C142" s="15">
        <v>7.155892857012749</v>
      </c>
      <c r="D142" s="16">
        <v>0.9260805677025841</v>
      </c>
      <c r="E142" s="15">
        <v>5.369540000000001</v>
      </c>
      <c r="F142" s="15">
        <f t="shared" si="1"/>
        <v>-0.38660688</v>
      </c>
      <c r="G142" s="17">
        <v>6.769285977012749</v>
      </c>
      <c r="H142" s="17">
        <v>0.9171984525481421</v>
      </c>
      <c r="I142" s="15">
        <f t="shared" si="2"/>
        <v>0.1212654345</v>
      </c>
      <c r="J142" s="15">
        <f t="shared" si="3"/>
        <v>-0.19330344</v>
      </c>
      <c r="K142" s="17">
        <v>6.962589417012749</v>
      </c>
      <c r="L142" s="17">
        <v>0.9227963087305433</v>
      </c>
      <c r="M142" s="15">
        <f t="shared" si="4"/>
        <v>0.1212654345</v>
      </c>
      <c r="N142" s="15">
        <f t="shared" si="5"/>
        <v>0.19330344</v>
      </c>
      <c r="O142" s="17">
        <v>7.34919629701275</v>
      </c>
      <c r="P142" s="17">
        <v>0.9252021569550348</v>
      </c>
      <c r="Q142" s="15">
        <f t="shared" si="6"/>
        <v>0.8787345655</v>
      </c>
      <c r="R142" s="15">
        <f t="shared" si="7"/>
        <v>0.38660688</v>
      </c>
      <c r="S142" s="17">
        <v>7.54249973701275</v>
      </c>
      <c r="T142" s="17">
        <v>0.9243262573158875</v>
      </c>
      <c r="U142" s="15">
        <f t="shared" si="8"/>
        <v>0.8787345655</v>
      </c>
      <c r="V142" s="15"/>
      <c r="W142" s="18">
        <v>36.5135</v>
      </c>
      <c r="X142" s="18">
        <f t="shared" si="9"/>
        <v>-1.46054</v>
      </c>
      <c r="Y142" s="17">
        <v>5.695352857012749</v>
      </c>
      <c r="Z142" s="17">
        <v>0.9261928338394664</v>
      </c>
      <c r="AA142" s="18">
        <f t="shared" si="10"/>
        <v>0.488396385</v>
      </c>
      <c r="AB142" s="18">
        <f t="shared" si="11"/>
        <v>-0.73027</v>
      </c>
      <c r="AC142" s="17">
        <v>6.425622857012749</v>
      </c>
      <c r="AD142" s="17">
        <v>0.9276854431980491</v>
      </c>
      <c r="AE142" s="18">
        <f t="shared" si="12"/>
        <v>0.488396385</v>
      </c>
      <c r="AF142" s="18">
        <f t="shared" si="13"/>
        <v>0.73027</v>
      </c>
      <c r="AG142" s="17">
        <v>7.886162857012749</v>
      </c>
      <c r="AH142" s="17">
        <v>0.9240847731578528</v>
      </c>
      <c r="AI142" s="18">
        <f t="shared" si="14"/>
        <v>0.511603615</v>
      </c>
      <c r="AJ142" s="18">
        <f t="shared" si="15"/>
        <v>1.46054</v>
      </c>
      <c r="AK142" s="17">
        <v>8.61643285701275</v>
      </c>
      <c r="AL142" s="17">
        <v>0.91974368036909</v>
      </c>
      <c r="AM142" s="18">
        <f t="shared" si="16"/>
        <v>0.511603615</v>
      </c>
      <c r="AN142" s="18"/>
      <c r="AO142" s="18">
        <v>10.8457</v>
      </c>
      <c r="AP142" s="18">
        <f t="shared" si="17"/>
        <v>-2.386054</v>
      </c>
      <c r="AQ142" s="17">
        <v>4.769838857012749</v>
      </c>
      <c r="AR142" s="17">
        <v>0.9285540226724579</v>
      </c>
      <c r="AS142" s="18">
        <f t="shared" si="18"/>
        <v>0.4332224971</v>
      </c>
      <c r="AT142" s="18">
        <f t="shared" si="19"/>
        <v>-1.193027</v>
      </c>
      <c r="AU142" s="17">
        <v>5.96286585701275</v>
      </c>
      <c r="AV142" s="17">
        <v>0.9276450402991259</v>
      </c>
      <c r="AW142" s="18">
        <f t="shared" si="20"/>
        <v>0.4332224971</v>
      </c>
      <c r="AX142" s="18">
        <f t="shared" si="21"/>
        <v>1.193027</v>
      </c>
      <c r="AY142" s="17">
        <v>8.34891985701275</v>
      </c>
      <c r="AZ142" s="17">
        <v>0.9235735864318796</v>
      </c>
      <c r="BA142" s="18">
        <f t="shared" si="22"/>
        <v>0.5667775029</v>
      </c>
      <c r="BB142" s="18">
        <f t="shared" si="23"/>
        <v>2.386054</v>
      </c>
      <c r="BC142" s="17">
        <v>9.54194685701275</v>
      </c>
      <c r="BD142" s="17">
        <v>0.9152239894319162</v>
      </c>
      <c r="BE142" s="18">
        <f t="shared" si="24"/>
        <v>0.5667775029</v>
      </c>
      <c r="BF142" s="18"/>
      <c r="BG142" s="19">
        <v>46.56684</v>
      </c>
      <c r="BH142" s="20">
        <f t="shared" si="25"/>
        <v>-2.7940104</v>
      </c>
      <c r="BI142" s="21">
        <v>4.361882457012749</v>
      </c>
      <c r="BJ142" s="21">
        <v>0.915228748011894</v>
      </c>
      <c r="BK142" s="20">
        <f t="shared" si="26"/>
        <v>0.2928323537</v>
      </c>
      <c r="BL142" s="20">
        <f t="shared" si="27"/>
        <v>-1.3970052</v>
      </c>
      <c r="BM142" s="21">
        <v>5.75888765701275</v>
      </c>
      <c r="BN142" s="21">
        <v>0.9205978349967503</v>
      </c>
      <c r="BO142" s="20">
        <f t="shared" si="28"/>
        <v>0.2928323537</v>
      </c>
      <c r="BP142" s="20">
        <f t="shared" si="29"/>
        <v>1.3970052</v>
      </c>
      <c r="BQ142" s="21">
        <v>8.552898057012749</v>
      </c>
      <c r="BR142" s="21">
        <v>0.9249886630523361</v>
      </c>
      <c r="BS142" s="20">
        <f t="shared" si="30"/>
        <v>0.7071676463</v>
      </c>
      <c r="BT142" s="20">
        <f t="shared" si="31"/>
        <v>2.7940104</v>
      </c>
      <c r="BU142" s="21">
        <v>9.94990325701275</v>
      </c>
      <c r="BV142" s="21">
        <v>0.9213954508170802</v>
      </c>
      <c r="BW142" s="20">
        <f t="shared" si="32"/>
        <v>0.7071676463</v>
      </c>
    </row>
    <row r="143" ht="14.25" customHeight="1">
      <c r="A143" s="13" t="s">
        <v>135</v>
      </c>
      <c r="B143" s="14" t="s">
        <v>232</v>
      </c>
      <c r="C143" s="15">
        <v>16.127938837539183</v>
      </c>
      <c r="D143" s="16">
        <v>0.8334005124419908</v>
      </c>
      <c r="E143" s="15">
        <v>6.6217299999999994</v>
      </c>
      <c r="F143" s="15">
        <f t="shared" si="1"/>
        <v>-0.47676456</v>
      </c>
      <c r="G143" s="17">
        <v>15.65117427753918</v>
      </c>
      <c r="H143" s="17">
        <v>0.8262417178332493</v>
      </c>
      <c r="I143" s="15">
        <f t="shared" si="2"/>
        <v>0.1528183959</v>
      </c>
      <c r="J143" s="15">
        <f t="shared" si="3"/>
        <v>-0.23838228</v>
      </c>
      <c r="K143" s="17">
        <v>15.88955655753918</v>
      </c>
      <c r="L143" s="17">
        <v>0.8308644871874225</v>
      </c>
      <c r="M143" s="15">
        <f t="shared" si="4"/>
        <v>0.1528183959</v>
      </c>
      <c r="N143" s="15">
        <f t="shared" si="5"/>
        <v>0.23838228</v>
      </c>
      <c r="O143" s="17">
        <v>16.36632111753918</v>
      </c>
      <c r="P143" s="17">
        <v>0.8321897713693949</v>
      </c>
      <c r="Q143" s="15">
        <f t="shared" si="6"/>
        <v>0.8471816041</v>
      </c>
      <c r="R143" s="15">
        <f t="shared" si="7"/>
        <v>0.47676456</v>
      </c>
      <c r="S143" s="17">
        <v>16.60470339753918</v>
      </c>
      <c r="T143" s="17">
        <v>0.8309824914362355</v>
      </c>
      <c r="U143" s="15">
        <f t="shared" si="8"/>
        <v>0.8471816041</v>
      </c>
      <c r="V143" s="15"/>
      <c r="W143" s="18">
        <v>35.6235</v>
      </c>
      <c r="X143" s="18">
        <f t="shared" si="9"/>
        <v>-1.42494</v>
      </c>
      <c r="Y143" s="17">
        <v>14.70299883753918</v>
      </c>
      <c r="Z143" s="17">
        <v>0.8333370316915785</v>
      </c>
      <c r="AA143" s="18">
        <f t="shared" si="10"/>
        <v>0.475608845</v>
      </c>
      <c r="AB143" s="18">
        <f t="shared" si="11"/>
        <v>-0.71247</v>
      </c>
      <c r="AC143" s="17">
        <v>15.41546883753918</v>
      </c>
      <c r="AD143" s="17">
        <v>0.834762297201863</v>
      </c>
      <c r="AE143" s="18">
        <f t="shared" si="12"/>
        <v>0.475608845</v>
      </c>
      <c r="AF143" s="18">
        <f t="shared" si="13"/>
        <v>0.71247</v>
      </c>
      <c r="AG143" s="17">
        <v>16.84040883753918</v>
      </c>
      <c r="AH143" s="17">
        <v>0.8316867908573515</v>
      </c>
      <c r="AI143" s="18">
        <f t="shared" si="14"/>
        <v>0.524391155</v>
      </c>
      <c r="AJ143" s="18">
        <f t="shared" si="15"/>
        <v>1.42494</v>
      </c>
      <c r="AK143" s="17">
        <v>17.55287883753918</v>
      </c>
      <c r="AL143" s="17">
        <v>0.8278618893827925</v>
      </c>
      <c r="AM143" s="18">
        <f t="shared" si="16"/>
        <v>0.524391155</v>
      </c>
      <c r="AN143" s="18"/>
      <c r="AO143" s="18">
        <v>7.5354</v>
      </c>
      <c r="AP143" s="18">
        <f t="shared" si="17"/>
        <v>-1.657788</v>
      </c>
      <c r="AQ143" s="17">
        <v>14.47015083753918</v>
      </c>
      <c r="AR143" s="17">
        <v>0.8269758407260108</v>
      </c>
      <c r="AS143" s="18">
        <f t="shared" si="18"/>
        <v>0.2989903086</v>
      </c>
      <c r="AT143" s="18">
        <f t="shared" si="19"/>
        <v>-0.828894</v>
      </c>
      <c r="AU143" s="17">
        <v>15.29904483753918</v>
      </c>
      <c r="AV143" s="17">
        <v>0.8305110433022064</v>
      </c>
      <c r="AW143" s="18">
        <f t="shared" si="20"/>
        <v>0.2989903086</v>
      </c>
      <c r="AX143" s="18">
        <f t="shared" si="21"/>
        <v>0.828894</v>
      </c>
      <c r="AY143" s="17">
        <v>16.95683283753919</v>
      </c>
      <c r="AZ143" s="17">
        <v>0.8353765360554237</v>
      </c>
      <c r="BA143" s="18">
        <f t="shared" si="22"/>
        <v>0.7010096914</v>
      </c>
      <c r="BB143" s="18">
        <f t="shared" si="23"/>
        <v>1.657788</v>
      </c>
      <c r="BC143" s="17">
        <v>17.78572683753918</v>
      </c>
      <c r="BD143" s="17">
        <v>0.8319729023419733</v>
      </c>
      <c r="BE143" s="18">
        <f t="shared" si="24"/>
        <v>0.7010096914</v>
      </c>
      <c r="BF143" s="18"/>
      <c r="BG143" s="19">
        <v>55.5015</v>
      </c>
      <c r="BH143" s="20">
        <f t="shared" si="25"/>
        <v>-3.33009</v>
      </c>
      <c r="BI143" s="21">
        <v>12.79784883753918</v>
      </c>
      <c r="BJ143" s="21">
        <v>0.8298926069227196</v>
      </c>
      <c r="BK143" s="20">
        <f t="shared" si="26"/>
        <v>0.4427795136</v>
      </c>
      <c r="BL143" s="20">
        <f t="shared" si="27"/>
        <v>-1.665045</v>
      </c>
      <c r="BM143" s="21">
        <v>14.46289383753918</v>
      </c>
      <c r="BN143" s="21">
        <v>0.8316281914057332</v>
      </c>
      <c r="BO143" s="20">
        <f t="shared" si="28"/>
        <v>0.4427795136</v>
      </c>
      <c r="BP143" s="20">
        <f t="shared" si="29"/>
        <v>1.665045</v>
      </c>
      <c r="BQ143" s="21">
        <v>17.79298383753918</v>
      </c>
      <c r="BR143" s="21">
        <v>0.8292117275047745</v>
      </c>
      <c r="BS143" s="20">
        <f t="shared" si="30"/>
        <v>0.5572204864</v>
      </c>
      <c r="BT143" s="20">
        <f t="shared" si="31"/>
        <v>3.33009</v>
      </c>
      <c r="BU143" s="21">
        <v>19.45802883753918</v>
      </c>
      <c r="BV143" s="21">
        <v>0.8227672125367577</v>
      </c>
      <c r="BW143" s="20">
        <f t="shared" si="32"/>
        <v>0.5572204864</v>
      </c>
    </row>
    <row r="144" ht="14.25" customHeight="1">
      <c r="A144" s="13" t="s">
        <v>233</v>
      </c>
      <c r="B144" s="14" t="s">
        <v>234</v>
      </c>
      <c r="C144" s="15">
        <v>30.46842399558839</v>
      </c>
      <c r="D144" s="16">
        <v>0.6852651863640322</v>
      </c>
      <c r="E144" s="15">
        <v>15.490790000000004</v>
      </c>
      <c r="F144" s="15">
        <f t="shared" si="1"/>
        <v>-1.11533688</v>
      </c>
      <c r="G144" s="17">
        <v>29.35308711558839</v>
      </c>
      <c r="H144" s="17">
        <v>0.685924568041672</v>
      </c>
      <c r="I144" s="15">
        <f t="shared" si="2"/>
        <v>0.3763029371</v>
      </c>
      <c r="J144" s="15">
        <f t="shared" si="3"/>
        <v>-0.55766844</v>
      </c>
      <c r="K144" s="17">
        <v>29.91075555558839</v>
      </c>
      <c r="L144" s="17">
        <v>0.6864711737789412</v>
      </c>
      <c r="M144" s="15">
        <f t="shared" si="4"/>
        <v>0.3763029371</v>
      </c>
      <c r="N144" s="15">
        <f t="shared" si="5"/>
        <v>0.55766844</v>
      </c>
      <c r="O144" s="17">
        <v>31.02609243558839</v>
      </c>
      <c r="P144" s="17">
        <v>0.6809730221759316</v>
      </c>
      <c r="Q144" s="15">
        <f t="shared" si="6"/>
        <v>0.6236970629</v>
      </c>
      <c r="R144" s="15">
        <f t="shared" si="7"/>
        <v>1.11533688</v>
      </c>
      <c r="S144" s="17">
        <v>31.58376087558839</v>
      </c>
      <c r="T144" s="17">
        <v>0.6766931279760844</v>
      </c>
      <c r="U144" s="15">
        <f t="shared" si="8"/>
        <v>0.6236970629</v>
      </c>
      <c r="V144" s="15"/>
      <c r="W144" s="18">
        <v>36.9351</v>
      </c>
      <c r="X144" s="18">
        <f t="shared" si="9"/>
        <v>-1.477404</v>
      </c>
      <c r="Y144" s="17">
        <v>28.99101999558839</v>
      </c>
      <c r="Z144" s="17">
        <v>0.6860481985597155</v>
      </c>
      <c r="AA144" s="18">
        <f t="shared" si="10"/>
        <v>0.4944539433</v>
      </c>
      <c r="AB144" s="18">
        <f t="shared" si="11"/>
        <v>-0.738702</v>
      </c>
      <c r="AC144" s="17">
        <v>29.72972199558839</v>
      </c>
      <c r="AD144" s="17">
        <v>0.6868036515350674</v>
      </c>
      <c r="AE144" s="18">
        <f t="shared" si="12"/>
        <v>0.4944539433</v>
      </c>
      <c r="AF144" s="18">
        <f t="shared" si="13"/>
        <v>0.738702</v>
      </c>
      <c r="AG144" s="17">
        <v>31.20712599558839</v>
      </c>
      <c r="AH144" s="17">
        <v>0.6834380515919051</v>
      </c>
      <c r="AI144" s="18">
        <f t="shared" si="14"/>
        <v>0.5055460567</v>
      </c>
      <c r="AJ144" s="18">
        <f t="shared" si="15"/>
        <v>1.477404</v>
      </c>
      <c r="AK144" s="17">
        <v>31.94582799558839</v>
      </c>
      <c r="AL144" s="17">
        <v>0.6798780097624089</v>
      </c>
      <c r="AM144" s="18">
        <f t="shared" si="16"/>
        <v>0.5055460567</v>
      </c>
      <c r="AN144" s="18"/>
      <c r="AO144" s="18">
        <v>3.7467</v>
      </c>
      <c r="AP144" s="18">
        <f t="shared" si="17"/>
        <v>-0.824274</v>
      </c>
      <c r="AQ144" s="17">
        <v>29.64414999558839</v>
      </c>
      <c r="AR144" s="17">
        <v>0.6680791732347132</v>
      </c>
      <c r="AS144" s="18">
        <f t="shared" si="18"/>
        <v>0.145359069</v>
      </c>
      <c r="AT144" s="18">
        <f t="shared" si="19"/>
        <v>-0.412137</v>
      </c>
      <c r="AU144" s="17">
        <v>30.05628699558839</v>
      </c>
      <c r="AV144" s="17">
        <v>0.6769760780393682</v>
      </c>
      <c r="AW144" s="18">
        <f t="shared" si="20"/>
        <v>0.145359069</v>
      </c>
      <c r="AX144" s="18">
        <f t="shared" si="21"/>
        <v>0.412137</v>
      </c>
      <c r="AY144" s="17">
        <v>30.88056099558839</v>
      </c>
      <c r="AZ144" s="17">
        <v>0.692713412420031</v>
      </c>
      <c r="BA144" s="18">
        <f t="shared" si="22"/>
        <v>0.854640931</v>
      </c>
      <c r="BB144" s="18">
        <f t="shared" si="23"/>
        <v>0.824274</v>
      </c>
      <c r="BC144" s="17">
        <v>31.29269799558839</v>
      </c>
      <c r="BD144" s="17">
        <v>0.6955706651575337</v>
      </c>
      <c r="BE144" s="18">
        <f t="shared" si="24"/>
        <v>0.854640931</v>
      </c>
      <c r="BF144" s="18"/>
      <c r="BG144" s="19">
        <v>67.19485</v>
      </c>
      <c r="BH144" s="20">
        <f t="shared" si="25"/>
        <v>-4.031691</v>
      </c>
      <c r="BI144" s="21">
        <v>26.43673299558839</v>
      </c>
      <c r="BJ144" s="21">
        <v>0.6919250415828536</v>
      </c>
      <c r="BK144" s="20">
        <f t="shared" si="26"/>
        <v>0.6390247676</v>
      </c>
      <c r="BL144" s="20">
        <f t="shared" si="27"/>
        <v>-2.0158455</v>
      </c>
      <c r="BM144" s="21">
        <v>28.45257849558839</v>
      </c>
      <c r="BN144" s="21">
        <v>0.6886299866523816</v>
      </c>
      <c r="BO144" s="20">
        <f t="shared" si="28"/>
        <v>0.6390247676</v>
      </c>
      <c r="BP144" s="20">
        <f t="shared" si="29"/>
        <v>2.0158455</v>
      </c>
      <c r="BQ144" s="21">
        <v>32.48426949558839</v>
      </c>
      <c r="BR144" s="21">
        <v>0.6769310719996877</v>
      </c>
      <c r="BS144" s="20">
        <f t="shared" si="30"/>
        <v>0.3609752324</v>
      </c>
      <c r="BT144" s="20">
        <f t="shared" si="31"/>
        <v>4.031691</v>
      </c>
      <c r="BU144" s="21">
        <v>34.50011499558839</v>
      </c>
      <c r="BV144" s="21">
        <v>0.6667349383240863</v>
      </c>
      <c r="BW144" s="20">
        <f t="shared" si="32"/>
        <v>0.3609752324</v>
      </c>
    </row>
    <row r="145" ht="14.25" customHeight="1">
      <c r="A145" s="13" t="s">
        <v>129</v>
      </c>
      <c r="B145" s="14" t="s">
        <v>235</v>
      </c>
      <c r="C145" s="15">
        <v>79.79814409317446</v>
      </c>
      <c r="D145" s="16">
        <v>0.1756956640324466</v>
      </c>
      <c r="E145" s="15">
        <v>2.7603699999999947</v>
      </c>
      <c r="F145" s="15">
        <f t="shared" si="1"/>
        <v>-0.19874664</v>
      </c>
      <c r="G145" s="17">
        <v>79.59939745317446</v>
      </c>
      <c r="H145" s="17">
        <v>0.1713672841466345</v>
      </c>
      <c r="I145" s="15">
        <f t="shared" si="2"/>
        <v>0.05551899014</v>
      </c>
      <c r="J145" s="15">
        <f t="shared" si="3"/>
        <v>-0.09937332</v>
      </c>
      <c r="K145" s="17">
        <v>79.69877077317446</v>
      </c>
      <c r="L145" s="17">
        <v>0.1737435185834507</v>
      </c>
      <c r="M145" s="15">
        <f t="shared" si="4"/>
        <v>0.05551899014</v>
      </c>
      <c r="N145" s="15">
        <f t="shared" si="5"/>
        <v>0.09937332</v>
      </c>
      <c r="O145" s="17">
        <v>79.89751741317446</v>
      </c>
      <c r="P145" s="17">
        <v>0.1768602462512519</v>
      </c>
      <c r="Q145" s="15">
        <f t="shared" si="6"/>
        <v>0.9444810099</v>
      </c>
      <c r="R145" s="15">
        <f t="shared" si="7"/>
        <v>0.19874664</v>
      </c>
      <c r="S145" s="17">
        <v>79.99689073317445</v>
      </c>
      <c r="T145" s="17">
        <v>0.1780214992847048</v>
      </c>
      <c r="U145" s="15">
        <f t="shared" si="8"/>
        <v>0.9444810099</v>
      </c>
      <c r="V145" s="15"/>
      <c r="W145" s="18">
        <v>41.4777</v>
      </c>
      <c r="X145" s="18">
        <f t="shared" si="9"/>
        <v>-1.659108</v>
      </c>
      <c r="Y145" s="17">
        <v>78.13903609317445</v>
      </c>
      <c r="Z145" s="17">
        <v>0.179403236203863</v>
      </c>
      <c r="AA145" s="18">
        <f t="shared" si="10"/>
        <v>0.5597221224</v>
      </c>
      <c r="AB145" s="18">
        <f t="shared" si="11"/>
        <v>-0.829554</v>
      </c>
      <c r="AC145" s="17">
        <v>78.96859009317446</v>
      </c>
      <c r="AD145" s="17">
        <v>0.1778482657776112</v>
      </c>
      <c r="AE145" s="18">
        <f t="shared" si="12"/>
        <v>0.5597221224</v>
      </c>
      <c r="AF145" s="18">
        <f t="shared" si="13"/>
        <v>0.829554</v>
      </c>
      <c r="AG145" s="17">
        <v>80.62769809317446</v>
      </c>
      <c r="AH145" s="17">
        <v>0.1734720359291398</v>
      </c>
      <c r="AI145" s="18">
        <f t="shared" si="14"/>
        <v>0.4402778776</v>
      </c>
      <c r="AJ145" s="18">
        <f t="shared" si="15"/>
        <v>1.659108</v>
      </c>
      <c r="AK145" s="17">
        <v>81.45725209317446</v>
      </c>
      <c r="AL145" s="17">
        <v>0.1708167643543821</v>
      </c>
      <c r="AM145" s="18">
        <f t="shared" si="16"/>
        <v>0.4402778776</v>
      </c>
      <c r="AN145" s="18"/>
      <c r="AO145" s="18">
        <v>9.5698</v>
      </c>
      <c r="AP145" s="18">
        <f t="shared" si="17"/>
        <v>-2.105356</v>
      </c>
      <c r="AQ145" s="17">
        <v>77.69278809317446</v>
      </c>
      <c r="AR145" s="17">
        <v>0.1649310979198495</v>
      </c>
      <c r="AS145" s="18">
        <f t="shared" si="18"/>
        <v>0.3814849357</v>
      </c>
      <c r="AT145" s="18">
        <f t="shared" si="19"/>
        <v>-1.052678</v>
      </c>
      <c r="AU145" s="17">
        <v>78.74546609317446</v>
      </c>
      <c r="AV145" s="17">
        <v>0.1704118202084064</v>
      </c>
      <c r="AW145" s="18">
        <f t="shared" si="20"/>
        <v>0.3814849357</v>
      </c>
      <c r="AX145" s="18">
        <f t="shared" si="21"/>
        <v>1.052678</v>
      </c>
      <c r="AY145" s="17">
        <v>80.85082209317446</v>
      </c>
      <c r="AZ145" s="17">
        <v>0.1807159462143586</v>
      </c>
      <c r="BA145" s="18">
        <f t="shared" si="22"/>
        <v>0.6185150643</v>
      </c>
      <c r="BB145" s="18">
        <f t="shared" si="23"/>
        <v>2.105356</v>
      </c>
      <c r="BC145" s="17">
        <v>81.90350009317446</v>
      </c>
      <c r="BD145" s="17">
        <v>0.1844696528705784</v>
      </c>
      <c r="BE145" s="18">
        <f t="shared" si="24"/>
        <v>0.6185150643</v>
      </c>
      <c r="BF145" s="18"/>
      <c r="BG145" s="19">
        <v>60.65364</v>
      </c>
      <c r="BH145" s="20">
        <f t="shared" si="25"/>
        <v>-3.6392184</v>
      </c>
      <c r="BI145" s="21">
        <v>76.15892569317445</v>
      </c>
      <c r="BJ145" s="21">
        <v>0.188947687251631</v>
      </c>
      <c r="BK145" s="20">
        <f t="shared" si="26"/>
        <v>0.5292460115</v>
      </c>
      <c r="BL145" s="20">
        <f t="shared" si="27"/>
        <v>-1.8196092</v>
      </c>
      <c r="BM145" s="21">
        <v>77.97853489317446</v>
      </c>
      <c r="BN145" s="21">
        <v>0.1823910665725962</v>
      </c>
      <c r="BO145" s="20">
        <f t="shared" si="28"/>
        <v>0.5292460115</v>
      </c>
      <c r="BP145" s="20">
        <f t="shared" si="29"/>
        <v>1.8196092</v>
      </c>
      <c r="BQ145" s="21">
        <v>81.61775329317446</v>
      </c>
      <c r="BR145" s="21">
        <v>0.1676441862841679</v>
      </c>
      <c r="BS145" s="20">
        <f t="shared" si="30"/>
        <v>0.4707539885</v>
      </c>
      <c r="BT145" s="20">
        <f t="shared" si="31"/>
        <v>3.6392184</v>
      </c>
      <c r="BU145" s="21">
        <v>83.43736249317446</v>
      </c>
      <c r="BV145" s="21">
        <v>0.1591065455249452</v>
      </c>
      <c r="BW145" s="20">
        <f t="shared" si="32"/>
        <v>0.4707539885</v>
      </c>
    </row>
    <row r="146" ht="14.25" customHeight="1">
      <c r="A146" s="13" t="s">
        <v>219</v>
      </c>
      <c r="B146" s="14" t="s">
        <v>236</v>
      </c>
      <c r="C146" s="15">
        <v>7.155892857012749</v>
      </c>
      <c r="D146" s="16">
        <v>0.9260805677025841</v>
      </c>
      <c r="E146" s="15">
        <v>4.808459999999997</v>
      </c>
      <c r="F146" s="15">
        <f t="shared" si="1"/>
        <v>-0.34620912</v>
      </c>
      <c r="G146" s="17">
        <v>6.809683737012749</v>
      </c>
      <c r="H146" s="17">
        <v>0.9167847512928383</v>
      </c>
      <c r="I146" s="15">
        <f t="shared" si="2"/>
        <v>0.1071272162</v>
      </c>
      <c r="J146" s="15">
        <f t="shared" si="3"/>
        <v>-0.17310456</v>
      </c>
      <c r="K146" s="17">
        <v>6.98278829701275</v>
      </c>
      <c r="L146" s="17">
        <v>0.9225882963336901</v>
      </c>
      <c r="M146" s="15">
        <f t="shared" si="4"/>
        <v>0.1071272162</v>
      </c>
      <c r="N146" s="15">
        <f t="shared" si="5"/>
        <v>0.17310456</v>
      </c>
      <c r="O146" s="17">
        <v>7.328997417012749</v>
      </c>
      <c r="P146" s="17">
        <v>0.9254105100667365</v>
      </c>
      <c r="Q146" s="15">
        <f t="shared" si="6"/>
        <v>0.8928727838</v>
      </c>
      <c r="R146" s="15">
        <f t="shared" si="7"/>
        <v>0.34620912</v>
      </c>
      <c r="S146" s="17">
        <v>7.50210197701275</v>
      </c>
      <c r="T146" s="17">
        <v>0.9247423679212943</v>
      </c>
      <c r="U146" s="15">
        <f t="shared" si="8"/>
        <v>0.8928727838</v>
      </c>
      <c r="V146" s="15"/>
      <c r="W146" s="18">
        <v>36.5461</v>
      </c>
      <c r="X146" s="18">
        <f t="shared" si="9"/>
        <v>-1.461844</v>
      </c>
      <c r="Y146" s="17">
        <v>5.694048857012749</v>
      </c>
      <c r="Z146" s="17">
        <v>0.9262062761934691</v>
      </c>
      <c r="AA146" s="18">
        <f t="shared" si="10"/>
        <v>0.4888647825</v>
      </c>
      <c r="AB146" s="18">
        <f t="shared" si="11"/>
        <v>-0.730922</v>
      </c>
      <c r="AC146" s="17">
        <v>6.424970857012749</v>
      </c>
      <c r="AD146" s="17">
        <v>0.9276921825672576</v>
      </c>
      <c r="AE146" s="18">
        <f t="shared" si="12"/>
        <v>0.4888647825</v>
      </c>
      <c r="AF146" s="18">
        <f t="shared" si="13"/>
        <v>0.730922</v>
      </c>
      <c r="AG146" s="17">
        <v>7.88681485701275</v>
      </c>
      <c r="AH146" s="17">
        <v>0.9240780452340732</v>
      </c>
      <c r="AI146" s="18">
        <f t="shared" si="14"/>
        <v>0.5111352175</v>
      </c>
      <c r="AJ146" s="18">
        <f t="shared" si="15"/>
        <v>1.461844</v>
      </c>
      <c r="AK146" s="17">
        <v>8.61773685701275</v>
      </c>
      <c r="AL146" s="17">
        <v>0.9197302730418699</v>
      </c>
      <c r="AM146" s="18">
        <f t="shared" si="16"/>
        <v>0.5111352175</v>
      </c>
      <c r="AN146" s="18"/>
      <c r="AO146" s="18">
        <v>10.1714</v>
      </c>
      <c r="AP146" s="18">
        <f t="shared" si="17"/>
        <v>-2.237708</v>
      </c>
      <c r="AQ146" s="17">
        <v>4.918184857012749</v>
      </c>
      <c r="AR146" s="17">
        <v>0.9270005966579876</v>
      </c>
      <c r="AS146" s="18">
        <f t="shared" si="18"/>
        <v>0.4058797291</v>
      </c>
      <c r="AT146" s="18">
        <f t="shared" si="19"/>
        <v>-1.118854</v>
      </c>
      <c r="AU146" s="17">
        <v>6.03703885701275</v>
      </c>
      <c r="AV146" s="17">
        <v>0.9268733413016794</v>
      </c>
      <c r="AW146" s="18">
        <f t="shared" si="20"/>
        <v>0.4058797291</v>
      </c>
      <c r="AX146" s="18">
        <f t="shared" si="21"/>
        <v>1.118854</v>
      </c>
      <c r="AY146" s="17">
        <v>8.27474685701275</v>
      </c>
      <c r="AZ146" s="17">
        <v>0.9243335662123877</v>
      </c>
      <c r="BA146" s="18">
        <f t="shared" si="22"/>
        <v>0.5941202709</v>
      </c>
      <c r="BB146" s="18">
        <f t="shared" si="23"/>
        <v>2.237708</v>
      </c>
      <c r="BC146" s="17">
        <v>9.39360085701275</v>
      </c>
      <c r="BD146" s="17">
        <v>0.9167220844556333</v>
      </c>
      <c r="BE146" s="18">
        <f t="shared" si="24"/>
        <v>0.5941202709</v>
      </c>
      <c r="BF146" s="18"/>
      <c r="BG146" s="19">
        <v>53.39703</v>
      </c>
      <c r="BH146" s="20">
        <f t="shared" si="25"/>
        <v>-3.2038218</v>
      </c>
      <c r="BI146" s="21">
        <v>3.952071057012749</v>
      </c>
      <c r="BJ146" s="21">
        <v>0.9193742983700701</v>
      </c>
      <c r="BK146" s="20">
        <f t="shared" si="26"/>
        <v>0.4074609565</v>
      </c>
      <c r="BL146" s="20">
        <f t="shared" si="27"/>
        <v>-1.6019109</v>
      </c>
      <c r="BM146" s="21">
        <v>5.553981957012749</v>
      </c>
      <c r="BN146" s="21">
        <v>0.9226923173214014</v>
      </c>
      <c r="BO146" s="20">
        <f t="shared" si="28"/>
        <v>0.4074609565</v>
      </c>
      <c r="BP146" s="20">
        <f t="shared" si="29"/>
        <v>1.6019109</v>
      </c>
      <c r="BQ146" s="21">
        <v>8.757803757012748</v>
      </c>
      <c r="BR146" s="21">
        <v>0.922864739044662</v>
      </c>
      <c r="BS146" s="20">
        <f t="shared" si="30"/>
        <v>0.5925390435</v>
      </c>
      <c r="BT146" s="20">
        <f t="shared" si="31"/>
        <v>3.2038218</v>
      </c>
      <c r="BU146" s="21">
        <v>10.35971465701275</v>
      </c>
      <c r="BV146" s="21">
        <v>0.917144457698944</v>
      </c>
      <c r="BW146" s="20">
        <f t="shared" si="32"/>
        <v>0.5925390435</v>
      </c>
    </row>
    <row r="147" ht="14.25" customHeight="1">
      <c r="A147" s="13" t="s">
        <v>104</v>
      </c>
      <c r="B147" s="14" t="s">
        <v>237</v>
      </c>
      <c r="C147" s="15">
        <v>3.9446120129870126</v>
      </c>
      <c r="D147" s="16">
        <v>0.9592526765758076</v>
      </c>
      <c r="E147" s="15">
        <v>5.789100000000005</v>
      </c>
      <c r="F147" s="15">
        <f t="shared" si="1"/>
        <v>-0.4168152</v>
      </c>
      <c r="G147" s="17">
        <v>3.527796812987012</v>
      </c>
      <c r="H147" s="17">
        <v>0.9503935637674551</v>
      </c>
      <c r="I147" s="15">
        <f t="shared" si="2"/>
        <v>0.1318376005</v>
      </c>
      <c r="J147" s="15">
        <f t="shared" si="3"/>
        <v>-0.2084076</v>
      </c>
      <c r="K147" s="17">
        <v>3.736204412987012</v>
      </c>
      <c r="L147" s="17">
        <v>0.9560223132346894</v>
      </c>
      <c r="M147" s="15">
        <f t="shared" si="4"/>
        <v>0.1318376005</v>
      </c>
      <c r="N147" s="15">
        <f t="shared" si="5"/>
        <v>0.2084076</v>
      </c>
      <c r="O147" s="17">
        <v>4.153019612987013</v>
      </c>
      <c r="P147" s="17">
        <v>0.9581709828337341</v>
      </c>
      <c r="Q147" s="15">
        <f t="shared" si="6"/>
        <v>0.8681623995</v>
      </c>
      <c r="R147" s="15">
        <f t="shared" si="7"/>
        <v>0.4168152</v>
      </c>
      <c r="S147" s="17">
        <v>4.361427212987013</v>
      </c>
      <c r="T147" s="17">
        <v>0.9570923813241402</v>
      </c>
      <c r="U147" s="15">
        <f t="shared" si="8"/>
        <v>0.8681623995</v>
      </c>
      <c r="V147" s="15"/>
      <c r="W147" s="18">
        <v>38.8134</v>
      </c>
      <c r="X147" s="18">
        <f t="shared" si="9"/>
        <v>-1.552536</v>
      </c>
      <c r="Y147" s="17">
        <v>2.392076012987012</v>
      </c>
      <c r="Z147" s="17">
        <v>0.9602448405159795</v>
      </c>
      <c r="AA147" s="18">
        <f t="shared" si="10"/>
        <v>0.5214414</v>
      </c>
      <c r="AB147" s="18">
        <f t="shared" si="11"/>
        <v>-0.776268</v>
      </c>
      <c r="AC147" s="17">
        <v>3.168344012987013</v>
      </c>
      <c r="AD147" s="17">
        <v>0.9613541621315373</v>
      </c>
      <c r="AE147" s="18">
        <f t="shared" si="12"/>
        <v>0.5214414</v>
      </c>
      <c r="AF147" s="18">
        <f t="shared" si="13"/>
        <v>0.776268</v>
      </c>
      <c r="AG147" s="17">
        <v>4.720880012987013</v>
      </c>
      <c r="AH147" s="17">
        <v>0.9567470150523038</v>
      </c>
      <c r="AI147" s="18">
        <f t="shared" si="14"/>
        <v>0.4785586</v>
      </c>
      <c r="AJ147" s="18">
        <f t="shared" si="15"/>
        <v>1.552536</v>
      </c>
      <c r="AK147" s="17">
        <v>5.497148012987013</v>
      </c>
      <c r="AL147" s="17">
        <v>0.9518152084340552</v>
      </c>
      <c r="AM147" s="18">
        <f t="shared" si="16"/>
        <v>0.4785586</v>
      </c>
      <c r="AN147" s="18"/>
      <c r="AO147" s="18">
        <v>5.6581</v>
      </c>
      <c r="AP147" s="18">
        <f t="shared" si="17"/>
        <v>-1.244782</v>
      </c>
      <c r="AQ147" s="17">
        <v>2.699830012987012</v>
      </c>
      <c r="AR147" s="17">
        <v>0.9502304115774043</v>
      </c>
      <c r="AS147" s="18">
        <f t="shared" si="18"/>
        <v>0.2228660638</v>
      </c>
      <c r="AT147" s="18">
        <f t="shared" si="19"/>
        <v>-0.622391</v>
      </c>
      <c r="AU147" s="17">
        <v>3.322221012987012</v>
      </c>
      <c r="AV147" s="17">
        <v>0.9551184198138643</v>
      </c>
      <c r="AW147" s="18">
        <f t="shared" si="20"/>
        <v>0.2228660638</v>
      </c>
      <c r="AX147" s="18">
        <f t="shared" si="21"/>
        <v>0.622391</v>
      </c>
      <c r="AY147" s="17">
        <v>4.567003012987013</v>
      </c>
      <c r="AZ147" s="17">
        <v>0.962323270724309</v>
      </c>
      <c r="BA147" s="18">
        <f t="shared" si="22"/>
        <v>0.7771339362</v>
      </c>
      <c r="BB147" s="18">
        <f t="shared" si="23"/>
        <v>1.244782</v>
      </c>
      <c r="BC147" s="17">
        <v>5.189394012987012</v>
      </c>
      <c r="BD147" s="17">
        <v>0.9591789174791863</v>
      </c>
      <c r="BE147" s="18">
        <f t="shared" si="24"/>
        <v>0.7771339362</v>
      </c>
      <c r="BF147" s="18"/>
      <c r="BG147" s="19">
        <v>48.9086</v>
      </c>
      <c r="BH147" s="20">
        <f t="shared" si="25"/>
        <v>-2.934516</v>
      </c>
      <c r="BI147" s="21">
        <v>1.010096012987013</v>
      </c>
      <c r="BJ147" s="21">
        <v>0.949134587365217</v>
      </c>
      <c r="BK147" s="20">
        <f t="shared" si="26"/>
        <v>0.3321332629</v>
      </c>
      <c r="BL147" s="20">
        <f t="shared" si="27"/>
        <v>-1.467258</v>
      </c>
      <c r="BM147" s="21">
        <v>2.477354012987012</v>
      </c>
      <c r="BN147" s="21">
        <v>0.9541406511075774</v>
      </c>
      <c r="BO147" s="20">
        <f t="shared" si="28"/>
        <v>0.3321332629</v>
      </c>
      <c r="BP147" s="20">
        <f t="shared" si="29"/>
        <v>1.467258</v>
      </c>
      <c r="BQ147" s="21">
        <v>5.411870012987013</v>
      </c>
      <c r="BR147" s="21">
        <v>0.9575465902914702</v>
      </c>
      <c r="BS147" s="20">
        <f t="shared" si="30"/>
        <v>0.6678667371</v>
      </c>
      <c r="BT147" s="20">
        <f t="shared" si="31"/>
        <v>2.934516</v>
      </c>
      <c r="BU147" s="21">
        <v>6.879128012987012</v>
      </c>
      <c r="BV147" s="21">
        <v>0.9532487482843942</v>
      </c>
      <c r="BW147" s="20">
        <f t="shared" si="32"/>
        <v>0.6678667371</v>
      </c>
    </row>
    <row r="148" ht="14.25" customHeight="1">
      <c r="A148" s="13" t="s">
        <v>219</v>
      </c>
      <c r="B148" s="14" t="s">
        <v>219</v>
      </c>
      <c r="C148" s="15">
        <v>29.497891428051</v>
      </c>
      <c r="D148" s="16">
        <v>0.6952906601731059</v>
      </c>
      <c r="E148" s="15">
        <v>7.553179999999998</v>
      </c>
      <c r="F148" s="15">
        <f t="shared" si="1"/>
        <v>-0.54382896</v>
      </c>
      <c r="G148" s="17">
        <v>28.954062468051</v>
      </c>
      <c r="H148" s="17">
        <v>0.6900108589049122</v>
      </c>
      <c r="I148" s="15">
        <f t="shared" si="2"/>
        <v>0.1762892796</v>
      </c>
      <c r="J148" s="15">
        <f t="shared" si="3"/>
        <v>-0.27191448</v>
      </c>
      <c r="K148" s="17">
        <v>29.225976948051</v>
      </c>
      <c r="L148" s="17">
        <v>0.6935231706949915</v>
      </c>
      <c r="M148" s="15">
        <f t="shared" si="4"/>
        <v>0.1762892796</v>
      </c>
      <c r="N148" s="15">
        <f t="shared" si="5"/>
        <v>0.27191448</v>
      </c>
      <c r="O148" s="17">
        <v>29.769805908051</v>
      </c>
      <c r="P148" s="17">
        <v>0.6939317212325707</v>
      </c>
      <c r="Q148" s="15">
        <f t="shared" si="6"/>
        <v>0.8237107204</v>
      </c>
      <c r="R148" s="15">
        <f t="shared" si="7"/>
        <v>0.54382896</v>
      </c>
      <c r="S148" s="17">
        <v>30.041720388051</v>
      </c>
      <c r="T148" s="17">
        <v>0.6925766670839743</v>
      </c>
      <c r="U148" s="15">
        <f t="shared" si="8"/>
        <v>0.8237107204</v>
      </c>
      <c r="V148" s="15"/>
      <c r="W148" s="18">
        <v>21.8751</v>
      </c>
      <c r="X148" s="18">
        <f t="shared" si="9"/>
        <v>-0.875004</v>
      </c>
      <c r="Y148" s="17">
        <v>28.622887428051</v>
      </c>
      <c r="Z148" s="17">
        <v>0.6898431128946424</v>
      </c>
      <c r="AA148" s="18">
        <f t="shared" si="10"/>
        <v>0.278071524</v>
      </c>
      <c r="AB148" s="18">
        <f t="shared" si="11"/>
        <v>-0.437502</v>
      </c>
      <c r="AC148" s="17">
        <v>29.060389428051</v>
      </c>
      <c r="AD148" s="17">
        <v>0.6937221780624415</v>
      </c>
      <c r="AE148" s="18">
        <f t="shared" si="12"/>
        <v>0.278071524</v>
      </c>
      <c r="AF148" s="18">
        <f t="shared" si="13"/>
        <v>0.437502</v>
      </c>
      <c r="AG148" s="17">
        <v>29.935393428051</v>
      </c>
      <c r="AH148" s="17">
        <v>0.6965609346936023</v>
      </c>
      <c r="AI148" s="18">
        <f t="shared" si="14"/>
        <v>0.721928476</v>
      </c>
      <c r="AJ148" s="18">
        <f t="shared" si="15"/>
        <v>0.875004</v>
      </c>
      <c r="AK148" s="17">
        <v>30.372895428051</v>
      </c>
      <c r="AL148" s="17">
        <v>0.6960504189864948</v>
      </c>
      <c r="AM148" s="18">
        <f t="shared" si="16"/>
        <v>0.721928476</v>
      </c>
      <c r="AN148" s="18"/>
      <c r="AO148" s="18">
        <v>9.1006</v>
      </c>
      <c r="AP148" s="18">
        <f t="shared" si="17"/>
        <v>-2.002132</v>
      </c>
      <c r="AQ148" s="17">
        <v>27.495759428051</v>
      </c>
      <c r="AR148" s="17">
        <v>0.6905763473874048</v>
      </c>
      <c r="AS148" s="18">
        <f t="shared" si="18"/>
        <v>0.3624589433</v>
      </c>
      <c r="AT148" s="18">
        <f t="shared" si="19"/>
        <v>-1.001066</v>
      </c>
      <c r="AU148" s="17">
        <v>28.496825428051</v>
      </c>
      <c r="AV148" s="17">
        <v>0.6932007814789597</v>
      </c>
      <c r="AW148" s="18">
        <f t="shared" si="20"/>
        <v>0.3624589433</v>
      </c>
      <c r="AX148" s="18">
        <f t="shared" si="21"/>
        <v>1.001066</v>
      </c>
      <c r="AY148" s="17">
        <v>30.498957428051</v>
      </c>
      <c r="AZ148" s="17">
        <v>0.6966233391521055</v>
      </c>
      <c r="BA148" s="18">
        <f t="shared" si="22"/>
        <v>0.6375410567</v>
      </c>
      <c r="BB148" s="18">
        <f t="shared" si="23"/>
        <v>2.002132</v>
      </c>
      <c r="BC148" s="17">
        <v>31.500023428051</v>
      </c>
      <c r="BD148" s="17">
        <v>0.6934769572135232</v>
      </c>
      <c r="BE148" s="18">
        <f t="shared" si="24"/>
        <v>0.6375410567</v>
      </c>
      <c r="BF148" s="18"/>
      <c r="BG148" s="19">
        <v>46.25243</v>
      </c>
      <c r="BH148" s="20">
        <f t="shared" si="25"/>
        <v>-2.7751458</v>
      </c>
      <c r="BI148" s="21">
        <v>26.722745628051</v>
      </c>
      <c r="BJ148" s="21">
        <v>0.6890318088154189</v>
      </c>
      <c r="BK148" s="20">
        <f t="shared" si="26"/>
        <v>0.2875557246</v>
      </c>
      <c r="BL148" s="20">
        <f t="shared" si="27"/>
        <v>-1.3875729</v>
      </c>
      <c r="BM148" s="21">
        <v>28.110318528051</v>
      </c>
      <c r="BN148" s="21">
        <v>0.6921284615725171</v>
      </c>
      <c r="BO148" s="20">
        <f t="shared" si="28"/>
        <v>0.2875557246</v>
      </c>
      <c r="BP148" s="20">
        <f t="shared" si="29"/>
        <v>1.3875729</v>
      </c>
      <c r="BQ148" s="21">
        <v>30.885464328051</v>
      </c>
      <c r="BR148" s="21">
        <v>0.6935032838948476</v>
      </c>
      <c r="BS148" s="20">
        <f t="shared" si="30"/>
        <v>0.7124442754</v>
      </c>
      <c r="BT148" s="20">
        <f t="shared" si="31"/>
        <v>2.7751458</v>
      </c>
      <c r="BU148" s="21">
        <v>32.273037228051</v>
      </c>
      <c r="BV148" s="21">
        <v>0.6898365217923733</v>
      </c>
      <c r="BW148" s="20">
        <f t="shared" si="32"/>
        <v>0.7124442754</v>
      </c>
    </row>
    <row r="149" ht="14.25" customHeight="1">
      <c r="A149" s="13" t="s">
        <v>106</v>
      </c>
      <c r="B149" s="14" t="s">
        <v>238</v>
      </c>
      <c r="C149" s="15">
        <v>1.03344624</v>
      </c>
      <c r="D149" s="16">
        <v>0.9893246362267938</v>
      </c>
      <c r="E149" s="15">
        <v>5.8847999999999985</v>
      </c>
      <c r="F149" s="15">
        <f t="shared" si="1"/>
        <v>-0.4237056</v>
      </c>
      <c r="G149" s="17">
        <v>0.6097406400000001</v>
      </c>
      <c r="H149" s="17">
        <v>0.9802764954401945</v>
      </c>
      <c r="I149" s="15">
        <f t="shared" si="2"/>
        <v>0.1342490703</v>
      </c>
      <c r="J149" s="15">
        <f t="shared" si="3"/>
        <v>-0.2118528</v>
      </c>
      <c r="K149" s="17">
        <v>0.82159344</v>
      </c>
      <c r="L149" s="17">
        <v>0.9860376019232577</v>
      </c>
      <c r="M149" s="15">
        <f t="shared" si="4"/>
        <v>0.1342490703</v>
      </c>
      <c r="N149" s="15">
        <f t="shared" si="5"/>
        <v>0.2118528</v>
      </c>
      <c r="O149" s="17">
        <v>1.24529904</v>
      </c>
      <c r="P149" s="17">
        <v>0.9881643601566595</v>
      </c>
      <c r="Q149" s="15">
        <f t="shared" si="6"/>
        <v>0.8657509297</v>
      </c>
      <c r="R149" s="15">
        <f t="shared" si="7"/>
        <v>0.4237056</v>
      </c>
      <c r="S149" s="17">
        <v>1.45715184</v>
      </c>
      <c r="T149" s="17">
        <v>0.9870074009619124</v>
      </c>
      <c r="U149" s="15">
        <f t="shared" si="8"/>
        <v>0.8657509297</v>
      </c>
      <c r="V149" s="15"/>
      <c r="W149" s="18">
        <v>16.6405</v>
      </c>
      <c r="X149" s="18">
        <f t="shared" si="9"/>
        <v>-0.66562</v>
      </c>
      <c r="Y149" s="17">
        <v>0.3678262399999999</v>
      </c>
      <c r="Z149" s="17">
        <v>0.9811119279686554</v>
      </c>
      <c r="AA149" s="18">
        <f t="shared" si="10"/>
        <v>0.2028606733</v>
      </c>
      <c r="AB149" s="18">
        <f t="shared" si="11"/>
        <v>-0.33281</v>
      </c>
      <c r="AC149" s="17">
        <v>0.7006362399999999</v>
      </c>
      <c r="AD149" s="17">
        <v>0.9868615145558075</v>
      </c>
      <c r="AE149" s="18">
        <f t="shared" si="12"/>
        <v>0.2028606733</v>
      </c>
      <c r="AF149" s="18">
        <f t="shared" si="13"/>
        <v>0.33281</v>
      </c>
      <c r="AG149" s="17">
        <v>1.36625624</v>
      </c>
      <c r="AH149" s="17">
        <v>0.9913630473430618</v>
      </c>
      <c r="AI149" s="18">
        <f t="shared" si="14"/>
        <v>0.7971393267</v>
      </c>
      <c r="AJ149" s="18">
        <f t="shared" si="15"/>
        <v>0.66562</v>
      </c>
      <c r="AK149" s="17">
        <v>1.69906624</v>
      </c>
      <c r="AL149" s="17">
        <v>0.9908659178967338</v>
      </c>
      <c r="AM149" s="18">
        <f t="shared" si="16"/>
        <v>0.7971393267</v>
      </c>
      <c r="AN149" s="18"/>
      <c r="AO149" s="18">
        <v>0.5169</v>
      </c>
      <c r="AP149" s="18">
        <f t="shared" si="17"/>
        <v>-0.113718</v>
      </c>
      <c r="AQ149" s="17">
        <v>0.91972824</v>
      </c>
      <c r="AR149" s="17">
        <v>0.9688709977918133</v>
      </c>
      <c r="AS149" s="18">
        <f t="shared" si="18"/>
        <v>0.01439114391</v>
      </c>
      <c r="AT149" s="18">
        <f t="shared" si="19"/>
        <v>-0.056859</v>
      </c>
      <c r="AU149" s="17">
        <v>0.97658724</v>
      </c>
      <c r="AV149" s="17">
        <v>0.9795224917941067</v>
      </c>
      <c r="AW149" s="18">
        <f t="shared" si="20"/>
        <v>0.01439114391</v>
      </c>
      <c r="AX149" s="18">
        <f t="shared" si="21"/>
        <v>0.056859</v>
      </c>
      <c r="AY149" s="17">
        <v>1.09030524</v>
      </c>
      <c r="AZ149" s="17">
        <v>0.9979456671543777</v>
      </c>
      <c r="BA149" s="18">
        <f t="shared" si="22"/>
        <v>0.9856088561</v>
      </c>
      <c r="BB149" s="18">
        <f t="shared" si="23"/>
        <v>0.113718</v>
      </c>
      <c r="BC149" s="17">
        <v>1.14716424</v>
      </c>
      <c r="BD149" s="17">
        <v>1.0</v>
      </c>
      <c r="BE149" s="18">
        <f t="shared" si="24"/>
        <v>0.9856088561</v>
      </c>
      <c r="BF149" s="18"/>
      <c r="BG149" s="19">
        <v>49.48586</v>
      </c>
      <c r="BH149" s="20">
        <f t="shared" si="25"/>
        <v>-2.9691516</v>
      </c>
      <c r="BI149" s="21">
        <v>-1.93570536</v>
      </c>
      <c r="BJ149" s="21">
        <v>0.9789335825539836</v>
      </c>
      <c r="BK149" s="20">
        <f t="shared" si="26"/>
        <v>0.3418212082</v>
      </c>
      <c r="BL149" s="20">
        <f t="shared" si="27"/>
        <v>-1.4845758</v>
      </c>
      <c r="BM149" s="21">
        <v>-0.45112956</v>
      </c>
      <c r="BN149" s="21">
        <v>0.9840746992167946</v>
      </c>
      <c r="BO149" s="20">
        <f t="shared" si="28"/>
        <v>0.3418212082</v>
      </c>
      <c r="BP149" s="20">
        <f t="shared" si="29"/>
        <v>1.4845758</v>
      </c>
      <c r="BQ149" s="21">
        <v>2.51802204</v>
      </c>
      <c r="BR149" s="21">
        <v>0.9875424038993205</v>
      </c>
      <c r="BS149" s="20">
        <f t="shared" si="30"/>
        <v>0.6581787918</v>
      </c>
      <c r="BT149" s="20">
        <f t="shared" si="31"/>
        <v>2.9691516</v>
      </c>
      <c r="BU149" s="21">
        <v>4.00259784</v>
      </c>
      <c r="BV149" s="21">
        <v>0.9830871324032325</v>
      </c>
      <c r="BW149" s="20">
        <f t="shared" si="32"/>
        <v>0.6581787918</v>
      </c>
    </row>
    <row r="150" ht="14.25" customHeight="1">
      <c r="A150" s="13" t="s">
        <v>146</v>
      </c>
      <c r="B150" s="14" t="s">
        <v>239</v>
      </c>
      <c r="C150" s="15">
        <v>17.74494961453462</v>
      </c>
      <c r="D150" s="16">
        <v>0.8166970037334766</v>
      </c>
      <c r="E150" s="15">
        <v>14.563010000000006</v>
      </c>
      <c r="F150" s="15">
        <f t="shared" si="1"/>
        <v>-1.04853672</v>
      </c>
      <c r="G150" s="17">
        <v>16.69641289453462</v>
      </c>
      <c r="H150" s="17">
        <v>0.8155377449411133</v>
      </c>
      <c r="I150" s="15">
        <f t="shared" si="2"/>
        <v>0.3529245308</v>
      </c>
      <c r="J150" s="15">
        <f t="shared" si="3"/>
        <v>-0.52426836</v>
      </c>
      <c r="K150" s="17">
        <v>17.22068125453462</v>
      </c>
      <c r="L150" s="17">
        <v>0.8171562796663842</v>
      </c>
      <c r="M150" s="15">
        <f t="shared" si="4"/>
        <v>0.3529245308</v>
      </c>
      <c r="N150" s="15">
        <f t="shared" si="5"/>
        <v>0.52426836</v>
      </c>
      <c r="O150" s="17">
        <v>18.26921797453462</v>
      </c>
      <c r="P150" s="17">
        <v>0.8125612334800604</v>
      </c>
      <c r="Q150" s="15">
        <f t="shared" si="6"/>
        <v>0.6470754692</v>
      </c>
      <c r="R150" s="15">
        <f t="shared" si="7"/>
        <v>1.04853672</v>
      </c>
      <c r="S150" s="17">
        <v>18.79348633453462</v>
      </c>
      <c r="T150" s="17">
        <v>0.8084372861323403</v>
      </c>
      <c r="U150" s="15">
        <f t="shared" si="8"/>
        <v>0.6470754692</v>
      </c>
      <c r="V150" s="15"/>
      <c r="W150" s="18">
        <v>52.0044</v>
      </c>
      <c r="X150" s="18">
        <f t="shared" si="9"/>
        <v>-2.080176</v>
      </c>
      <c r="Y150" s="17">
        <v>15.66477361453462</v>
      </c>
      <c r="Z150" s="17">
        <v>0.8234225247719472</v>
      </c>
      <c r="AA150" s="18">
        <f t="shared" si="10"/>
        <v>0.7109699852</v>
      </c>
      <c r="AB150" s="18">
        <f t="shared" si="11"/>
        <v>-1.040088</v>
      </c>
      <c r="AC150" s="17">
        <v>16.70486161453462</v>
      </c>
      <c r="AD150" s="17">
        <v>0.8214345457005898</v>
      </c>
      <c r="AE150" s="18">
        <f t="shared" si="12"/>
        <v>0.7109699852</v>
      </c>
      <c r="AF150" s="18">
        <f t="shared" si="13"/>
        <v>1.040088</v>
      </c>
      <c r="AG150" s="17">
        <v>18.78503761453462</v>
      </c>
      <c r="AH150" s="17">
        <v>0.8116203580489796</v>
      </c>
      <c r="AI150" s="18">
        <f t="shared" si="14"/>
        <v>0.2890300148</v>
      </c>
      <c r="AJ150" s="18">
        <f t="shared" si="15"/>
        <v>2.080176</v>
      </c>
      <c r="AK150" s="17">
        <v>19.82512561453462</v>
      </c>
      <c r="AL150" s="17">
        <v>0.8044993463888399</v>
      </c>
      <c r="AM150" s="18">
        <f t="shared" si="16"/>
        <v>0.2890300148</v>
      </c>
      <c r="AN150" s="18"/>
      <c r="AO150" s="18">
        <v>15.622</v>
      </c>
      <c r="AP150" s="18">
        <f t="shared" si="17"/>
        <v>-3.43684</v>
      </c>
      <c r="AQ150" s="17">
        <v>14.30810961453462</v>
      </c>
      <c r="AR150" s="17">
        <v>0.8286726781953856</v>
      </c>
      <c r="AS150" s="18">
        <f t="shared" si="18"/>
        <v>0.6269007745</v>
      </c>
      <c r="AT150" s="18">
        <f t="shared" si="19"/>
        <v>-1.71842</v>
      </c>
      <c r="AU150" s="17">
        <v>16.02652961453462</v>
      </c>
      <c r="AV150" s="17">
        <v>0.8229422612242953</v>
      </c>
      <c r="AW150" s="18">
        <f t="shared" si="20"/>
        <v>0.6269007745</v>
      </c>
      <c r="AX150" s="18">
        <f t="shared" si="21"/>
        <v>1.71842</v>
      </c>
      <c r="AY150" s="17">
        <v>19.46336961453462</v>
      </c>
      <c r="AZ150" s="17">
        <v>0.8096944513397407</v>
      </c>
      <c r="BA150" s="18">
        <f t="shared" si="22"/>
        <v>0.3730992255</v>
      </c>
      <c r="BB150" s="18">
        <f t="shared" si="23"/>
        <v>3.43684</v>
      </c>
      <c r="BC150" s="17">
        <v>21.18178961453462</v>
      </c>
      <c r="BD150" s="17">
        <v>0.7976772371642976</v>
      </c>
      <c r="BE150" s="18">
        <f t="shared" si="24"/>
        <v>0.3730992255</v>
      </c>
      <c r="BF150" s="18"/>
      <c r="BG150" s="19">
        <v>54.32235</v>
      </c>
      <c r="BH150" s="20">
        <f t="shared" si="25"/>
        <v>-3.259341</v>
      </c>
      <c r="BI150" s="21">
        <v>14.48560861453462</v>
      </c>
      <c r="BJ150" s="21">
        <v>0.8128196481225533</v>
      </c>
      <c r="BK150" s="20">
        <f t="shared" si="26"/>
        <v>0.4229902666</v>
      </c>
      <c r="BL150" s="20">
        <f t="shared" si="27"/>
        <v>-1.6296705</v>
      </c>
      <c r="BM150" s="21">
        <v>16.11527911453462</v>
      </c>
      <c r="BN150" s="21">
        <v>0.8147380231176823</v>
      </c>
      <c r="BO150" s="20">
        <f t="shared" si="28"/>
        <v>0.4229902666</v>
      </c>
      <c r="BP150" s="20">
        <f t="shared" si="29"/>
        <v>1.6296705</v>
      </c>
      <c r="BQ150" s="21">
        <v>19.37462011453462</v>
      </c>
      <c r="BR150" s="21">
        <v>0.8128174775638559</v>
      </c>
      <c r="BS150" s="20">
        <f t="shared" si="30"/>
        <v>0.5770097334</v>
      </c>
      <c r="BT150" s="20">
        <f t="shared" si="31"/>
        <v>3.259341</v>
      </c>
      <c r="BU150" s="21">
        <v>21.00429061453462</v>
      </c>
      <c r="BV150" s="21">
        <v>0.8067277656769469</v>
      </c>
      <c r="BW150" s="20">
        <f t="shared" si="32"/>
        <v>0.5770097334</v>
      </c>
    </row>
    <row r="151" ht="14.25" customHeight="1">
      <c r="A151" s="13" t="s">
        <v>146</v>
      </c>
      <c r="B151" s="14" t="s">
        <v>240</v>
      </c>
      <c r="C151" s="15">
        <v>39.753937321208255</v>
      </c>
      <c r="D151" s="16">
        <v>0.5893470546458832</v>
      </c>
      <c r="E151" s="15">
        <v>11.96105</v>
      </c>
      <c r="F151" s="15">
        <f t="shared" si="1"/>
        <v>-0.8611956</v>
      </c>
      <c r="G151" s="17">
        <v>38.89274172120825</v>
      </c>
      <c r="H151" s="17">
        <v>0.5882318473188002</v>
      </c>
      <c r="I151" s="15">
        <f t="shared" si="2"/>
        <v>0.2873597656</v>
      </c>
      <c r="J151" s="15">
        <f t="shared" si="3"/>
        <v>-0.4305978</v>
      </c>
      <c r="K151" s="17">
        <v>39.32333952120825</v>
      </c>
      <c r="L151" s="17">
        <v>0.5895383660554014</v>
      </c>
      <c r="M151" s="15">
        <f t="shared" si="4"/>
        <v>0.2873597656</v>
      </c>
      <c r="N151" s="15">
        <f t="shared" si="5"/>
        <v>0.4305978</v>
      </c>
      <c r="O151" s="17">
        <v>40.18453512120826</v>
      </c>
      <c r="P151" s="17">
        <v>0.5865029311664643</v>
      </c>
      <c r="Q151" s="15">
        <f t="shared" si="6"/>
        <v>0.7126402344</v>
      </c>
      <c r="R151" s="15">
        <f t="shared" si="7"/>
        <v>0.8611956</v>
      </c>
      <c r="S151" s="17">
        <v>40.61513292120826</v>
      </c>
      <c r="T151" s="17">
        <v>0.5836669381685822</v>
      </c>
      <c r="U151" s="15">
        <f t="shared" si="8"/>
        <v>0.7126402344</v>
      </c>
      <c r="V151" s="15"/>
      <c r="W151" s="18">
        <v>46.1212</v>
      </c>
      <c r="X151" s="18">
        <f t="shared" si="9"/>
        <v>-1.844848</v>
      </c>
      <c r="Y151" s="17">
        <v>37.90908932120826</v>
      </c>
      <c r="Z151" s="17">
        <v>0.5941158021676772</v>
      </c>
      <c r="AA151" s="18">
        <f t="shared" si="10"/>
        <v>0.6264400351</v>
      </c>
      <c r="AB151" s="18">
        <f t="shared" si="11"/>
        <v>-0.922424</v>
      </c>
      <c r="AC151" s="17">
        <v>38.83151332120826</v>
      </c>
      <c r="AD151" s="17">
        <v>0.5927233874227039</v>
      </c>
      <c r="AE151" s="18">
        <f t="shared" si="12"/>
        <v>0.6264400351</v>
      </c>
      <c r="AF151" s="18">
        <f t="shared" si="13"/>
        <v>0.922424</v>
      </c>
      <c r="AG151" s="17">
        <v>40.67636132120825</v>
      </c>
      <c r="AH151" s="17">
        <v>0.585725944964646</v>
      </c>
      <c r="AI151" s="18">
        <f t="shared" si="14"/>
        <v>0.3735599649</v>
      </c>
      <c r="AJ151" s="18">
        <f t="shared" si="15"/>
        <v>1.844848</v>
      </c>
      <c r="AK151" s="17">
        <v>41.59878532120825</v>
      </c>
      <c r="AL151" s="17">
        <v>0.5806292693431212</v>
      </c>
      <c r="AM151" s="18">
        <f t="shared" si="16"/>
        <v>0.3735599649</v>
      </c>
      <c r="AN151" s="18"/>
      <c r="AO151" s="18">
        <v>16.4775</v>
      </c>
      <c r="AP151" s="18">
        <f t="shared" si="17"/>
        <v>-3.62505</v>
      </c>
      <c r="AQ151" s="17">
        <v>36.12888732120825</v>
      </c>
      <c r="AR151" s="17">
        <v>0.60017333378758</v>
      </c>
      <c r="AS151" s="18">
        <f t="shared" si="18"/>
        <v>0.6615911764</v>
      </c>
      <c r="AT151" s="18">
        <f t="shared" si="19"/>
        <v>-1.812525</v>
      </c>
      <c r="AU151" s="17">
        <v>37.94141232120825</v>
      </c>
      <c r="AV151" s="17">
        <v>0.5949389040202487</v>
      </c>
      <c r="AW151" s="18">
        <f t="shared" si="20"/>
        <v>0.6615911764</v>
      </c>
      <c r="AX151" s="18">
        <f t="shared" si="21"/>
        <v>1.812525</v>
      </c>
      <c r="AY151" s="17">
        <v>41.56646232120826</v>
      </c>
      <c r="AZ151" s="17">
        <v>0.5832252031798055</v>
      </c>
      <c r="BA151" s="18">
        <f t="shared" si="22"/>
        <v>0.3384088236</v>
      </c>
      <c r="BB151" s="18">
        <f t="shared" si="23"/>
        <v>3.62505</v>
      </c>
      <c r="BC151" s="17">
        <v>43.37898732120826</v>
      </c>
      <c r="BD151" s="17">
        <v>0.573515403175982</v>
      </c>
      <c r="BE151" s="18">
        <f t="shared" si="24"/>
        <v>0.3384088236</v>
      </c>
      <c r="BF151" s="18"/>
      <c r="BG151" s="19">
        <v>64.84127000000001</v>
      </c>
      <c r="BH151" s="20">
        <f t="shared" si="25"/>
        <v>-3.8904762</v>
      </c>
      <c r="BI151" s="21">
        <v>35.86346112120825</v>
      </c>
      <c r="BJ151" s="21">
        <v>0.5965666007059252</v>
      </c>
      <c r="BK151" s="20">
        <f t="shared" si="26"/>
        <v>0.5995254877</v>
      </c>
      <c r="BL151" s="20">
        <f t="shared" si="27"/>
        <v>-1.9452381</v>
      </c>
      <c r="BM151" s="21">
        <v>37.80869922120826</v>
      </c>
      <c r="BN151" s="21">
        <v>0.5929946310370228</v>
      </c>
      <c r="BO151" s="20">
        <f t="shared" si="28"/>
        <v>0.5995254877</v>
      </c>
      <c r="BP151" s="20">
        <f t="shared" si="29"/>
        <v>1.9452381</v>
      </c>
      <c r="BQ151" s="21">
        <v>41.69917542120825</v>
      </c>
      <c r="BR151" s="21">
        <v>0.5814151350399926</v>
      </c>
      <c r="BS151" s="20">
        <f t="shared" si="30"/>
        <v>0.4004745123</v>
      </c>
      <c r="BT151" s="20">
        <f t="shared" si="31"/>
        <v>3.8904762</v>
      </c>
      <c r="BU151" s="21">
        <v>43.64441352120826</v>
      </c>
      <c r="BV151" s="21">
        <v>0.5718806953660012</v>
      </c>
      <c r="BW151" s="20">
        <f t="shared" si="32"/>
        <v>0.4004745123</v>
      </c>
    </row>
    <row r="152" ht="14.25" customHeight="1">
      <c r="A152" s="13" t="s">
        <v>124</v>
      </c>
      <c r="B152" s="14" t="s">
        <v>241</v>
      </c>
      <c r="C152" s="15">
        <v>8.836744626322746</v>
      </c>
      <c r="D152" s="16">
        <v>0.9087175899377983</v>
      </c>
      <c r="E152" s="15">
        <v>2.401290000000003</v>
      </c>
      <c r="F152" s="15">
        <f t="shared" si="1"/>
        <v>-0.17289288</v>
      </c>
      <c r="G152" s="17">
        <v>8.663851746322745</v>
      </c>
      <c r="H152" s="17">
        <v>0.8977967768854531</v>
      </c>
      <c r="I152" s="15">
        <f t="shared" si="2"/>
        <v>0.04647081265</v>
      </c>
      <c r="J152" s="15">
        <f t="shared" si="3"/>
        <v>-0.08644644</v>
      </c>
      <c r="K152" s="17">
        <v>8.750298186322746</v>
      </c>
      <c r="L152" s="17">
        <v>0.9043861005417869</v>
      </c>
      <c r="M152" s="15">
        <f t="shared" si="4"/>
        <v>0.04647081265</v>
      </c>
      <c r="N152" s="15">
        <f t="shared" si="5"/>
        <v>0.08644644</v>
      </c>
      <c r="O152" s="17">
        <v>8.923191066322746</v>
      </c>
      <c r="P152" s="17">
        <v>0.9089662712035615</v>
      </c>
      <c r="Q152" s="15">
        <f t="shared" si="6"/>
        <v>0.9535291874</v>
      </c>
      <c r="R152" s="15">
        <f t="shared" si="7"/>
        <v>0.17289288</v>
      </c>
      <c r="S152" s="17">
        <v>9.009637506322747</v>
      </c>
      <c r="T152" s="17">
        <v>0.9092142415654367</v>
      </c>
      <c r="U152" s="15">
        <f t="shared" si="8"/>
        <v>0.9535291874</v>
      </c>
      <c r="V152" s="15"/>
      <c r="W152" s="18">
        <v>41.829</v>
      </c>
      <c r="X152" s="18">
        <f t="shared" si="9"/>
        <v>-1.67316</v>
      </c>
      <c r="Y152" s="17">
        <v>7.163584626322746</v>
      </c>
      <c r="Z152" s="17">
        <v>0.9110574878264202</v>
      </c>
      <c r="AA152" s="18">
        <f t="shared" si="10"/>
        <v>0.5647696088</v>
      </c>
      <c r="AB152" s="18">
        <f t="shared" si="11"/>
        <v>-0.83658</v>
      </c>
      <c r="AC152" s="17">
        <v>8.000164626322746</v>
      </c>
      <c r="AD152" s="17">
        <v>0.9114102617295766</v>
      </c>
      <c r="AE152" s="18">
        <f t="shared" si="12"/>
        <v>0.5647696088</v>
      </c>
      <c r="AF152" s="18">
        <f t="shared" si="13"/>
        <v>0.83658</v>
      </c>
      <c r="AG152" s="17">
        <v>9.673324626322746</v>
      </c>
      <c r="AH152" s="17">
        <v>0.90564322689165</v>
      </c>
      <c r="AI152" s="18">
        <f t="shared" si="14"/>
        <v>0.4352303912</v>
      </c>
      <c r="AJ152" s="18">
        <f t="shared" si="15"/>
        <v>1.67316</v>
      </c>
      <c r="AK152" s="17">
        <v>10.50990462632275</v>
      </c>
      <c r="AL152" s="17">
        <v>0.9002755855889828</v>
      </c>
      <c r="AM152" s="18">
        <f t="shared" si="16"/>
        <v>0.4352303912</v>
      </c>
      <c r="AN152" s="18"/>
      <c r="AO152" s="18">
        <v>8.9665</v>
      </c>
      <c r="AP152" s="18">
        <f t="shared" si="17"/>
        <v>-1.97263</v>
      </c>
      <c r="AQ152" s="17">
        <v>6.864114626322745</v>
      </c>
      <c r="AR152" s="17">
        <v>0.9066235192445196</v>
      </c>
      <c r="AS152" s="18">
        <f t="shared" si="18"/>
        <v>0.3570212076</v>
      </c>
      <c r="AT152" s="18">
        <f t="shared" si="19"/>
        <v>-0.986315</v>
      </c>
      <c r="AU152" s="17">
        <v>7.850429626322746</v>
      </c>
      <c r="AV152" s="17">
        <v>0.9080067478154363</v>
      </c>
      <c r="AW152" s="18">
        <f t="shared" si="20"/>
        <v>0.3570212076</v>
      </c>
      <c r="AX152" s="18">
        <f t="shared" si="21"/>
        <v>0.986315</v>
      </c>
      <c r="AY152" s="17">
        <v>9.823059626322745</v>
      </c>
      <c r="AZ152" s="17">
        <v>0.9084694863102936</v>
      </c>
      <c r="BA152" s="18">
        <f t="shared" si="22"/>
        <v>0.6429787924</v>
      </c>
      <c r="BB152" s="18">
        <f t="shared" si="23"/>
        <v>1.97263</v>
      </c>
      <c r="BC152" s="17">
        <v>10.80937462632275</v>
      </c>
      <c r="BD152" s="17">
        <v>0.9024246740872215</v>
      </c>
      <c r="BE152" s="18">
        <f t="shared" si="24"/>
        <v>0.6429787924</v>
      </c>
      <c r="BF152" s="18"/>
      <c r="BG152" s="19">
        <v>50.56451</v>
      </c>
      <c r="BH152" s="20">
        <f t="shared" si="25"/>
        <v>-3.0338706</v>
      </c>
      <c r="BI152" s="21">
        <v>5.802874026322746</v>
      </c>
      <c r="BJ152" s="21">
        <v>0.9006520351232784</v>
      </c>
      <c r="BK152" s="20">
        <f t="shared" si="26"/>
        <v>0.3599238001</v>
      </c>
      <c r="BL152" s="20">
        <f t="shared" si="27"/>
        <v>-1.5169353</v>
      </c>
      <c r="BM152" s="21">
        <v>7.319809326322746</v>
      </c>
      <c r="BN152" s="21">
        <v>0.9046425792545484</v>
      </c>
      <c r="BO152" s="20">
        <f t="shared" si="28"/>
        <v>0.3599238001</v>
      </c>
      <c r="BP152" s="20">
        <f t="shared" si="29"/>
        <v>1.5169353</v>
      </c>
      <c r="BQ152" s="21">
        <v>10.35367992632275</v>
      </c>
      <c r="BR152" s="21">
        <v>0.9063228873086077</v>
      </c>
      <c r="BS152" s="20">
        <f t="shared" si="30"/>
        <v>0.6400761999</v>
      </c>
      <c r="BT152" s="20">
        <f t="shared" si="31"/>
        <v>3.0338706</v>
      </c>
      <c r="BU152" s="21">
        <v>11.87061522632275</v>
      </c>
      <c r="BV152" s="21">
        <v>0.9014718143261027</v>
      </c>
      <c r="BW152" s="20">
        <f t="shared" si="32"/>
        <v>0.6400761999</v>
      </c>
    </row>
    <row r="153" ht="14.25" customHeight="1">
      <c r="A153" s="13" t="s">
        <v>106</v>
      </c>
      <c r="B153" s="14" t="s">
        <v>242</v>
      </c>
      <c r="C153" s="15">
        <v>7.79193984</v>
      </c>
      <c r="D153" s="16">
        <v>0.9195102860010035</v>
      </c>
      <c r="E153" s="15">
        <v>8.95062</v>
      </c>
      <c r="F153" s="15">
        <f t="shared" si="1"/>
        <v>-0.64444464</v>
      </c>
      <c r="G153" s="17">
        <v>7.147495200000001</v>
      </c>
      <c r="H153" s="17">
        <v>0.9133253261590231</v>
      </c>
      <c r="I153" s="15">
        <f t="shared" si="2"/>
        <v>0.2115022827</v>
      </c>
      <c r="J153" s="15">
        <f t="shared" si="3"/>
        <v>-0.32222232</v>
      </c>
      <c r="K153" s="17">
        <v>7.469717520000001</v>
      </c>
      <c r="L153" s="17">
        <v>0.9175737947983842</v>
      </c>
      <c r="M153" s="15">
        <f t="shared" si="4"/>
        <v>0.2115022827</v>
      </c>
      <c r="N153" s="15">
        <f t="shared" si="5"/>
        <v>0.32222232</v>
      </c>
      <c r="O153" s="17">
        <v>8.114162160000001</v>
      </c>
      <c r="P153" s="17">
        <v>0.9173114710408224</v>
      </c>
      <c r="Q153" s="15">
        <f t="shared" si="6"/>
        <v>0.7884977173</v>
      </c>
      <c r="R153" s="15">
        <f t="shared" si="7"/>
        <v>0.64444464</v>
      </c>
      <c r="S153" s="17">
        <v>8.436384480000001</v>
      </c>
      <c r="T153" s="17">
        <v>0.9151189418219485</v>
      </c>
      <c r="U153" s="15">
        <f t="shared" si="8"/>
        <v>0.7884977173</v>
      </c>
      <c r="V153" s="15"/>
      <c r="W153" s="18">
        <v>20.4067</v>
      </c>
      <c r="X153" s="18">
        <f t="shared" si="9"/>
        <v>-0.816268</v>
      </c>
      <c r="Y153" s="17">
        <v>6.97567184</v>
      </c>
      <c r="Z153" s="17">
        <v>0.9129945968719538</v>
      </c>
      <c r="AA153" s="18">
        <f t="shared" si="10"/>
        <v>0.2569735197</v>
      </c>
      <c r="AB153" s="18">
        <f t="shared" si="11"/>
        <v>-0.408134</v>
      </c>
      <c r="AC153" s="17">
        <v>7.38380584</v>
      </c>
      <c r="AD153" s="17">
        <v>0.9177812271066884</v>
      </c>
      <c r="AE153" s="18">
        <f t="shared" si="12"/>
        <v>0.2569735197</v>
      </c>
      <c r="AF153" s="18">
        <f t="shared" si="13"/>
        <v>0.408134</v>
      </c>
      <c r="AG153" s="17">
        <v>8.20007384</v>
      </c>
      <c r="AH153" s="17">
        <v>0.9208455566439142</v>
      </c>
      <c r="AI153" s="18">
        <f t="shared" si="14"/>
        <v>0.7430264803</v>
      </c>
      <c r="AJ153" s="18">
        <f t="shared" si="15"/>
        <v>0.816268</v>
      </c>
      <c r="AK153" s="17">
        <v>8.60820784</v>
      </c>
      <c r="AL153" s="17">
        <v>0.9198282474660848</v>
      </c>
      <c r="AM153" s="18">
        <f t="shared" si="16"/>
        <v>0.7430264803</v>
      </c>
      <c r="AN153" s="18"/>
      <c r="AO153" s="18">
        <v>0.162</v>
      </c>
      <c r="AP153" s="18">
        <f t="shared" si="17"/>
        <v>-0.03564</v>
      </c>
      <c r="AQ153" s="17">
        <v>7.756299840000001</v>
      </c>
      <c r="AR153" s="17">
        <v>0.8972808762298647</v>
      </c>
      <c r="AS153" s="18">
        <f t="shared" si="18"/>
        <v>0</v>
      </c>
      <c r="AT153" s="18">
        <f t="shared" si="19"/>
        <v>-0.01782</v>
      </c>
      <c r="AU153" s="17">
        <v>7.77411984</v>
      </c>
      <c r="AV153" s="17">
        <v>0.9088006780272468</v>
      </c>
      <c r="AW153" s="18">
        <f t="shared" si="20"/>
        <v>0</v>
      </c>
      <c r="AX153" s="18">
        <f t="shared" si="21"/>
        <v>0.01782</v>
      </c>
      <c r="AY153" s="17">
        <v>7.809759840000001</v>
      </c>
      <c r="AZ153" s="17">
        <v>0.9290978433904503</v>
      </c>
      <c r="BA153" s="18">
        <f t="shared" si="22"/>
        <v>1</v>
      </c>
      <c r="BB153" s="18">
        <f t="shared" si="23"/>
        <v>0.03564</v>
      </c>
      <c r="BC153" s="17">
        <v>7.82757984</v>
      </c>
      <c r="BD153" s="17">
        <v>0.9325367898917291</v>
      </c>
      <c r="BE153" s="18">
        <f t="shared" si="24"/>
        <v>1</v>
      </c>
      <c r="BF153" s="18"/>
      <c r="BG153" s="19">
        <v>40.22727</v>
      </c>
      <c r="BH153" s="20">
        <f t="shared" si="25"/>
        <v>-2.4136362</v>
      </c>
      <c r="BI153" s="21">
        <v>5.37830364</v>
      </c>
      <c r="BJ153" s="21">
        <v>0.9049468837221489</v>
      </c>
      <c r="BK153" s="20">
        <f t="shared" si="26"/>
        <v>0.1864376486</v>
      </c>
      <c r="BL153" s="20">
        <f t="shared" si="27"/>
        <v>-1.2068181</v>
      </c>
      <c r="BM153" s="21">
        <v>6.585121740000001</v>
      </c>
      <c r="BN153" s="21">
        <v>0.9121523272200449</v>
      </c>
      <c r="BO153" s="20">
        <f t="shared" si="28"/>
        <v>0.1864376486</v>
      </c>
      <c r="BP153" s="20">
        <f t="shared" si="29"/>
        <v>1.2068181</v>
      </c>
      <c r="BQ153" s="21">
        <v>8.99875794</v>
      </c>
      <c r="BR153" s="21">
        <v>0.9203671590652075</v>
      </c>
      <c r="BS153" s="20">
        <f t="shared" si="30"/>
        <v>0.8135623514</v>
      </c>
      <c r="BT153" s="20">
        <f t="shared" si="31"/>
        <v>2.4136362</v>
      </c>
      <c r="BU153" s="21">
        <v>10.20557604</v>
      </c>
      <c r="BV153" s="21">
        <v>0.9187433448947621</v>
      </c>
      <c r="BW153" s="20">
        <f t="shared" si="32"/>
        <v>0.8135623514</v>
      </c>
    </row>
    <row r="154" ht="14.25" customHeight="1">
      <c r="A154" s="13" t="s">
        <v>88</v>
      </c>
      <c r="B154" s="14" t="s">
        <v>243</v>
      </c>
      <c r="C154" s="15">
        <v>2.6696692251461984</v>
      </c>
      <c r="D154" s="16">
        <v>0.9724226679342612</v>
      </c>
      <c r="E154" s="15">
        <v>26.685609999999997</v>
      </c>
      <c r="F154" s="15">
        <f t="shared" si="1"/>
        <v>-1.92136392</v>
      </c>
      <c r="G154" s="17">
        <v>0.7483053051461988</v>
      </c>
      <c r="H154" s="17">
        <v>0.9788574965671941</v>
      </c>
      <c r="I154" s="15">
        <f t="shared" si="2"/>
        <v>0.6583924946</v>
      </c>
      <c r="J154" s="15">
        <f t="shared" si="3"/>
        <v>-0.96068196</v>
      </c>
      <c r="K154" s="17">
        <v>1.708987265146199</v>
      </c>
      <c r="L154" s="17">
        <v>0.9768990300558367</v>
      </c>
      <c r="M154" s="15">
        <f t="shared" si="4"/>
        <v>0.6583924946</v>
      </c>
      <c r="N154" s="15">
        <f t="shared" si="5"/>
        <v>0.96068196</v>
      </c>
      <c r="O154" s="17">
        <v>3.630351185146198</v>
      </c>
      <c r="P154" s="17">
        <v>0.9635623507377367</v>
      </c>
      <c r="Q154" s="15">
        <f t="shared" si="6"/>
        <v>0.3416075054</v>
      </c>
      <c r="R154" s="15">
        <f t="shared" si="7"/>
        <v>1.92136392</v>
      </c>
      <c r="S154" s="17">
        <v>4.591033145146199</v>
      </c>
      <c r="T154" s="17">
        <v>0.9547273624855765</v>
      </c>
      <c r="U154" s="15">
        <f t="shared" si="8"/>
        <v>0.3416075054</v>
      </c>
      <c r="V154" s="15"/>
      <c r="W154" s="18">
        <v>38.64</v>
      </c>
      <c r="X154" s="18">
        <f t="shared" si="9"/>
        <v>-1.5456</v>
      </c>
      <c r="Y154" s="17">
        <v>1.124069225146198</v>
      </c>
      <c r="Z154" s="17">
        <v>0.9733161565588692</v>
      </c>
      <c r="AA154" s="18">
        <f t="shared" si="10"/>
        <v>0.5189499849</v>
      </c>
      <c r="AB154" s="18">
        <f t="shared" si="11"/>
        <v>-0.7728</v>
      </c>
      <c r="AC154" s="17">
        <v>1.896869225146198</v>
      </c>
      <c r="AD154" s="17">
        <v>0.9744967051291519</v>
      </c>
      <c r="AE154" s="18">
        <f t="shared" si="12"/>
        <v>0.5189499849</v>
      </c>
      <c r="AF154" s="18">
        <f t="shared" si="13"/>
        <v>0.7728</v>
      </c>
      <c r="AG154" s="17">
        <v>3.442469225146199</v>
      </c>
      <c r="AH154" s="17">
        <v>0.9699388100515227</v>
      </c>
      <c r="AI154" s="18">
        <f t="shared" si="14"/>
        <v>0.4810500151</v>
      </c>
      <c r="AJ154" s="18">
        <f t="shared" si="15"/>
        <v>1.5456</v>
      </c>
      <c r="AK154" s="17">
        <v>4.215269225146199</v>
      </c>
      <c r="AL154" s="17">
        <v>0.964995092149664</v>
      </c>
      <c r="AM154" s="18">
        <f t="shared" si="16"/>
        <v>0.4810500151</v>
      </c>
      <c r="AN154" s="18"/>
      <c r="AO154" s="18">
        <v>7.9343</v>
      </c>
      <c r="AP154" s="18">
        <f t="shared" si="17"/>
        <v>-1.745546</v>
      </c>
      <c r="AQ154" s="17">
        <v>0.9241232251461982</v>
      </c>
      <c r="AR154" s="17">
        <v>0.9688249750863859</v>
      </c>
      <c r="AS154" s="18">
        <f t="shared" si="18"/>
        <v>0.3151656462</v>
      </c>
      <c r="AT154" s="18">
        <f t="shared" si="19"/>
        <v>-0.872773</v>
      </c>
      <c r="AU154" s="17">
        <v>1.796896225146198</v>
      </c>
      <c r="AV154" s="17">
        <v>0.970987962768267</v>
      </c>
      <c r="AW154" s="18">
        <f t="shared" si="20"/>
        <v>0.3151656462</v>
      </c>
      <c r="AX154" s="18">
        <f t="shared" si="21"/>
        <v>0.872773</v>
      </c>
      <c r="AY154" s="17">
        <v>3.542442225146198</v>
      </c>
      <c r="AZ154" s="17">
        <v>0.9728209650694267</v>
      </c>
      <c r="BA154" s="18">
        <f t="shared" si="22"/>
        <v>0.6848343538</v>
      </c>
      <c r="BB154" s="18">
        <f t="shared" si="23"/>
        <v>1.745546</v>
      </c>
      <c r="BC154" s="17">
        <v>4.415215225146198</v>
      </c>
      <c r="BD154" s="17">
        <v>0.9669970817002074</v>
      </c>
      <c r="BE154" s="18">
        <f t="shared" si="24"/>
        <v>0.6848343538</v>
      </c>
      <c r="BF154" s="18"/>
      <c r="BG154" s="19">
        <v>48.28534</v>
      </c>
      <c r="BH154" s="20">
        <f t="shared" si="25"/>
        <v>-2.8971204</v>
      </c>
      <c r="BI154" s="21">
        <v>-0.2274511748538015</v>
      </c>
      <c r="BJ154" s="21">
        <v>0.9616533074101283</v>
      </c>
      <c r="BK154" s="20">
        <f t="shared" si="26"/>
        <v>0.3216733162</v>
      </c>
      <c r="BL154" s="20">
        <f t="shared" si="27"/>
        <v>-1.4485602</v>
      </c>
      <c r="BM154" s="21">
        <v>1.221109025146198</v>
      </c>
      <c r="BN154" s="21">
        <v>0.966981596588666</v>
      </c>
      <c r="BO154" s="20">
        <f t="shared" si="28"/>
        <v>0.3216733162</v>
      </c>
      <c r="BP154" s="20">
        <f t="shared" si="29"/>
        <v>1.4485602</v>
      </c>
      <c r="BQ154" s="21">
        <v>4.118229425146199</v>
      </c>
      <c r="BR154" s="21">
        <v>0.9709556574956364</v>
      </c>
      <c r="BS154" s="20">
        <f t="shared" si="30"/>
        <v>0.6783266838</v>
      </c>
      <c r="BT154" s="20">
        <f t="shared" si="31"/>
        <v>2.8971204</v>
      </c>
      <c r="BU154" s="21">
        <v>5.566789625146198</v>
      </c>
      <c r="BV154" s="21">
        <v>0.9668616967172031</v>
      </c>
      <c r="BW154" s="20">
        <f t="shared" si="32"/>
        <v>0.6783266838</v>
      </c>
    </row>
    <row r="155" ht="14.25" customHeight="1">
      <c r="A155" s="13" t="s">
        <v>92</v>
      </c>
      <c r="B155" s="14" t="s">
        <v>244</v>
      </c>
      <c r="C155" s="15">
        <v>31.11983117768045</v>
      </c>
      <c r="D155" s="16">
        <v>0.6785362358253841</v>
      </c>
      <c r="E155" s="15">
        <v>30.246849999999995</v>
      </c>
      <c r="F155" s="15">
        <f t="shared" si="1"/>
        <v>-2.1777732</v>
      </c>
      <c r="G155" s="17">
        <v>28.94205797768045</v>
      </c>
      <c r="H155" s="17">
        <v>0.6901337932640347</v>
      </c>
      <c r="I155" s="15">
        <f t="shared" si="2"/>
        <v>0.74812941</v>
      </c>
      <c r="J155" s="15">
        <f t="shared" si="3"/>
        <v>-1.0888866</v>
      </c>
      <c r="K155" s="17">
        <v>30.03094457768045</v>
      </c>
      <c r="L155" s="17">
        <v>0.6852334414610695</v>
      </c>
      <c r="M155" s="15">
        <f t="shared" si="4"/>
        <v>0.74812941</v>
      </c>
      <c r="N155" s="15">
        <f t="shared" si="5"/>
        <v>1.0888866</v>
      </c>
      <c r="O155" s="17">
        <v>32.20871777768045</v>
      </c>
      <c r="P155" s="17">
        <v>0.668774144317258</v>
      </c>
      <c r="Q155" s="15">
        <f t="shared" si="6"/>
        <v>0.25187059</v>
      </c>
      <c r="R155" s="15">
        <f t="shared" si="7"/>
        <v>2.1777732</v>
      </c>
      <c r="S155" s="17">
        <v>33.29760437768045</v>
      </c>
      <c r="T155" s="17">
        <v>0.6590399596512014</v>
      </c>
      <c r="U155" s="15">
        <f t="shared" si="8"/>
        <v>0.25187059</v>
      </c>
      <c r="V155" s="15"/>
      <c r="W155" s="18">
        <v>59.2876</v>
      </c>
      <c r="X155" s="18">
        <f t="shared" si="9"/>
        <v>-2.371504</v>
      </c>
      <c r="Y155" s="17">
        <v>28.74832717768045</v>
      </c>
      <c r="Z155" s="17">
        <v>0.6885500105016027</v>
      </c>
      <c r="AA155" s="18">
        <f t="shared" si="10"/>
        <v>0.8156151669</v>
      </c>
      <c r="AB155" s="18">
        <f t="shared" si="11"/>
        <v>-1.185752</v>
      </c>
      <c r="AC155" s="17">
        <v>29.93407917768045</v>
      </c>
      <c r="AD155" s="17">
        <v>0.6846913225465571</v>
      </c>
      <c r="AE155" s="18">
        <f t="shared" si="12"/>
        <v>0.8156151669</v>
      </c>
      <c r="AF155" s="18">
        <f t="shared" si="13"/>
        <v>1.185752</v>
      </c>
      <c r="AG155" s="17">
        <v>32.30558317768045</v>
      </c>
      <c r="AH155" s="17">
        <v>0.6721031801253929</v>
      </c>
      <c r="AI155" s="18">
        <f t="shared" si="14"/>
        <v>0.1843848331</v>
      </c>
      <c r="AJ155" s="18">
        <f t="shared" si="15"/>
        <v>2.371504</v>
      </c>
      <c r="AK155" s="17">
        <v>33.49133517768045</v>
      </c>
      <c r="AL155" s="17">
        <v>0.6639875799223753</v>
      </c>
      <c r="AM155" s="18">
        <f t="shared" si="16"/>
        <v>0.1843848331</v>
      </c>
      <c r="AN155" s="18"/>
      <c r="AO155" s="18">
        <v>15.6508</v>
      </c>
      <c r="AP155" s="18">
        <f t="shared" si="17"/>
        <v>-3.443176</v>
      </c>
      <c r="AQ155" s="17">
        <v>27.67665517768045</v>
      </c>
      <c r="AR155" s="17">
        <v>0.6886820720892405</v>
      </c>
      <c r="AS155" s="18">
        <f t="shared" si="18"/>
        <v>0.6280686104</v>
      </c>
      <c r="AT155" s="18">
        <f t="shared" si="19"/>
        <v>-1.721588</v>
      </c>
      <c r="AU155" s="17">
        <v>29.39824317768045</v>
      </c>
      <c r="AV155" s="17">
        <v>0.6838223934716059</v>
      </c>
      <c r="AW155" s="18">
        <f t="shared" si="20"/>
        <v>0.6280686104</v>
      </c>
      <c r="AX155" s="18">
        <f t="shared" si="21"/>
        <v>1.721588</v>
      </c>
      <c r="AY155" s="17">
        <v>32.84141917768045</v>
      </c>
      <c r="AZ155" s="17">
        <v>0.6726223742951913</v>
      </c>
      <c r="BA155" s="18">
        <f t="shared" si="22"/>
        <v>0.3719313896</v>
      </c>
      <c r="BB155" s="18">
        <f t="shared" si="23"/>
        <v>3.443176</v>
      </c>
      <c r="BC155" s="17">
        <v>34.56300717768045</v>
      </c>
      <c r="BD155" s="17">
        <v>0.6625449421066381</v>
      </c>
      <c r="BE155" s="18">
        <f t="shared" si="24"/>
        <v>0.3719313896</v>
      </c>
      <c r="BF155" s="18"/>
      <c r="BG155" s="19">
        <v>57.17226</v>
      </c>
      <c r="BH155" s="20">
        <f t="shared" si="25"/>
        <v>-3.4303356</v>
      </c>
      <c r="BI155" s="21">
        <v>27.68949557768045</v>
      </c>
      <c r="BJ155" s="21">
        <v>0.679252406387978</v>
      </c>
      <c r="BK155" s="20">
        <f t="shared" si="26"/>
        <v>0.470819273</v>
      </c>
      <c r="BL155" s="20">
        <f t="shared" si="27"/>
        <v>-1.7151678</v>
      </c>
      <c r="BM155" s="21">
        <v>29.40466337768045</v>
      </c>
      <c r="BN155" s="21">
        <v>0.6788980711560851</v>
      </c>
      <c r="BO155" s="20">
        <f t="shared" si="28"/>
        <v>0.470819273</v>
      </c>
      <c r="BP155" s="20">
        <f t="shared" si="29"/>
        <v>1.7151678</v>
      </c>
      <c r="BQ155" s="21">
        <v>32.83499897768045</v>
      </c>
      <c r="BR155" s="21">
        <v>0.6732956301002462</v>
      </c>
      <c r="BS155" s="20">
        <f t="shared" si="30"/>
        <v>0.529180727</v>
      </c>
      <c r="BT155" s="20">
        <f t="shared" si="31"/>
        <v>3.4303356</v>
      </c>
      <c r="BU155" s="21">
        <v>34.55016677768045</v>
      </c>
      <c r="BV155" s="21">
        <v>0.6662157488109984</v>
      </c>
      <c r="BW155" s="20">
        <f t="shared" si="32"/>
        <v>0.529180727</v>
      </c>
    </row>
    <row r="156" ht="14.25" customHeight="1">
      <c r="A156" s="13" t="s">
        <v>94</v>
      </c>
      <c r="B156" s="14" t="s">
        <v>245</v>
      </c>
      <c r="C156" s="15">
        <v>21.672013507241928</v>
      </c>
      <c r="D156" s="16">
        <v>0.7761309500844026</v>
      </c>
      <c r="E156" s="15">
        <v>13.450029999999998</v>
      </c>
      <c r="F156" s="15">
        <f t="shared" si="1"/>
        <v>-0.96840216</v>
      </c>
      <c r="G156" s="17">
        <v>20.70361134724193</v>
      </c>
      <c r="H156" s="17">
        <v>0.774501236230322</v>
      </c>
      <c r="I156" s="15">
        <f t="shared" si="2"/>
        <v>0.3248794139</v>
      </c>
      <c r="J156" s="15">
        <f t="shared" si="3"/>
        <v>-0.48420108</v>
      </c>
      <c r="K156" s="17">
        <v>21.18781242724193</v>
      </c>
      <c r="L156" s="17">
        <v>0.7763019123021538</v>
      </c>
      <c r="M156" s="15">
        <f t="shared" si="4"/>
        <v>0.3248794139</v>
      </c>
      <c r="N156" s="15">
        <f t="shared" si="5"/>
        <v>0.48420108</v>
      </c>
      <c r="O156" s="17">
        <v>22.15621458724193</v>
      </c>
      <c r="P156" s="17">
        <v>0.7724665431095546</v>
      </c>
      <c r="Q156" s="15">
        <f t="shared" si="6"/>
        <v>0.6751205861</v>
      </c>
      <c r="R156" s="15">
        <f t="shared" si="7"/>
        <v>0.96840216</v>
      </c>
      <c r="S156" s="17">
        <v>22.64041566724193</v>
      </c>
      <c r="T156" s="17">
        <v>0.768812611556561</v>
      </c>
      <c r="U156" s="15">
        <f t="shared" si="8"/>
        <v>0.6751205861</v>
      </c>
      <c r="V156" s="15"/>
      <c r="W156" s="18">
        <v>47.3447</v>
      </c>
      <c r="X156" s="18">
        <f t="shared" si="9"/>
        <v>-1.893788</v>
      </c>
      <c r="Y156" s="17">
        <v>19.77822550724193</v>
      </c>
      <c r="Z156" s="17">
        <v>0.7810187851134575</v>
      </c>
      <c r="AA156" s="18">
        <f t="shared" si="10"/>
        <v>0.6440193106</v>
      </c>
      <c r="AB156" s="18">
        <f t="shared" si="11"/>
        <v>-0.946894</v>
      </c>
      <c r="AC156" s="17">
        <v>20.72511950724193</v>
      </c>
      <c r="AD156" s="17">
        <v>0.7798793275227045</v>
      </c>
      <c r="AE156" s="18">
        <f t="shared" si="12"/>
        <v>0.6440193106</v>
      </c>
      <c r="AF156" s="18">
        <f t="shared" si="13"/>
        <v>0.946894</v>
      </c>
      <c r="AG156" s="17">
        <v>22.61890750724193</v>
      </c>
      <c r="AH156" s="17">
        <v>0.7720590322534637</v>
      </c>
      <c r="AI156" s="18">
        <f t="shared" si="14"/>
        <v>0.3559806894</v>
      </c>
      <c r="AJ156" s="18">
        <f t="shared" si="15"/>
        <v>1.893788</v>
      </c>
      <c r="AK156" s="17">
        <v>23.56580150724193</v>
      </c>
      <c r="AL156" s="17">
        <v>0.7660388665437003</v>
      </c>
      <c r="AM156" s="18">
        <f t="shared" si="16"/>
        <v>0.3559806894</v>
      </c>
      <c r="AN156" s="18"/>
      <c r="AO156" s="18">
        <v>10.3494</v>
      </c>
      <c r="AP156" s="18">
        <f t="shared" si="17"/>
        <v>-2.276868</v>
      </c>
      <c r="AQ156" s="17">
        <v>19.39514550724193</v>
      </c>
      <c r="AR156" s="17">
        <v>0.7754030659896255</v>
      </c>
      <c r="AS156" s="18">
        <f t="shared" si="18"/>
        <v>0.4130976035</v>
      </c>
      <c r="AT156" s="18">
        <f t="shared" si="19"/>
        <v>-1.138434</v>
      </c>
      <c r="AU156" s="17">
        <v>20.53357950724193</v>
      </c>
      <c r="AV156" s="17">
        <v>0.7760507254411506</v>
      </c>
      <c r="AW156" s="18">
        <f t="shared" si="20"/>
        <v>0.4130976035</v>
      </c>
      <c r="AX156" s="18">
        <f t="shared" si="21"/>
        <v>1.138434</v>
      </c>
      <c r="AY156" s="17">
        <v>22.81044750724193</v>
      </c>
      <c r="AZ156" s="17">
        <v>0.775400145834462</v>
      </c>
      <c r="BA156" s="18">
        <f t="shared" si="22"/>
        <v>0.5869023965</v>
      </c>
      <c r="BB156" s="18">
        <f t="shared" si="23"/>
        <v>2.276868</v>
      </c>
      <c r="BC156" s="17">
        <v>23.94888150724193</v>
      </c>
      <c r="BD156" s="17">
        <v>0.7697333317362274</v>
      </c>
      <c r="BE156" s="18">
        <f t="shared" si="24"/>
        <v>0.5869023965</v>
      </c>
      <c r="BF156" s="18"/>
      <c r="BG156" s="19">
        <v>64.02034</v>
      </c>
      <c r="BH156" s="20">
        <f t="shared" si="25"/>
        <v>-3.8412204</v>
      </c>
      <c r="BI156" s="21">
        <v>17.83079310724193</v>
      </c>
      <c r="BJ156" s="21">
        <v>0.7789805924693732</v>
      </c>
      <c r="BK156" s="20">
        <f t="shared" si="26"/>
        <v>0.5857481171</v>
      </c>
      <c r="BL156" s="20">
        <f t="shared" si="27"/>
        <v>-1.9206102</v>
      </c>
      <c r="BM156" s="21">
        <v>19.75140330724193</v>
      </c>
      <c r="BN156" s="21">
        <v>0.7775706927219819</v>
      </c>
      <c r="BO156" s="20">
        <f t="shared" si="28"/>
        <v>0.5857481171</v>
      </c>
      <c r="BP156" s="20">
        <f t="shared" si="29"/>
        <v>1.9206102</v>
      </c>
      <c r="BQ156" s="21">
        <v>23.59262370724193</v>
      </c>
      <c r="BR156" s="21">
        <v>0.7690962970646967</v>
      </c>
      <c r="BS156" s="20">
        <f t="shared" si="30"/>
        <v>0.4142518829</v>
      </c>
      <c r="BT156" s="20">
        <f t="shared" si="31"/>
        <v>3.8412204</v>
      </c>
      <c r="BU156" s="21">
        <v>25.51323390724193</v>
      </c>
      <c r="BV156" s="21">
        <v>0.7599562827280464</v>
      </c>
      <c r="BW156" s="20">
        <f t="shared" si="32"/>
        <v>0.4142518829</v>
      </c>
    </row>
    <row r="157" ht="14.25" customHeight="1">
      <c r="A157" s="13" t="s">
        <v>74</v>
      </c>
      <c r="B157" s="14" t="s">
        <v>246</v>
      </c>
      <c r="C157" s="15">
        <v>3.661215</v>
      </c>
      <c r="D157" s="16">
        <v>0.9621801304565981</v>
      </c>
      <c r="E157" s="15">
        <v>4.861230000000006</v>
      </c>
      <c r="F157" s="15">
        <f t="shared" si="1"/>
        <v>-0.35000856</v>
      </c>
      <c r="G157" s="17">
        <v>3.311206439999999</v>
      </c>
      <c r="H157" s="17">
        <v>0.9526116003415482</v>
      </c>
      <c r="I157" s="15">
        <f t="shared" si="2"/>
        <v>0.1084569264</v>
      </c>
      <c r="J157" s="15">
        <f t="shared" si="3"/>
        <v>-0.17500428</v>
      </c>
      <c r="K157" s="17">
        <v>3.48621072</v>
      </c>
      <c r="L157" s="17">
        <v>0.9585968018833877</v>
      </c>
      <c r="M157" s="15">
        <f t="shared" si="4"/>
        <v>0.1084569264</v>
      </c>
      <c r="N157" s="15">
        <f t="shared" si="5"/>
        <v>0.17500428</v>
      </c>
      <c r="O157" s="17">
        <v>3.83621928</v>
      </c>
      <c r="P157" s="17">
        <v>0.9614388043746284</v>
      </c>
      <c r="Q157" s="15">
        <f t="shared" si="6"/>
        <v>0.8915430736</v>
      </c>
      <c r="R157" s="15">
        <f t="shared" si="7"/>
        <v>0.35000856</v>
      </c>
      <c r="S157" s="17">
        <v>4.01122356</v>
      </c>
      <c r="T157" s="17">
        <v>0.9606995975178138</v>
      </c>
      <c r="U157" s="15">
        <f t="shared" si="8"/>
        <v>0.8915430736</v>
      </c>
      <c r="V157" s="15"/>
      <c r="W157" s="18">
        <v>28.785</v>
      </c>
      <c r="X157" s="18">
        <f t="shared" si="9"/>
        <v>-1.1514</v>
      </c>
      <c r="Y157" s="17">
        <v>2.509815</v>
      </c>
      <c r="Z157" s="17">
        <v>0.9590311218477718</v>
      </c>
      <c r="AA157" s="18">
        <f t="shared" si="10"/>
        <v>0.3773531229</v>
      </c>
      <c r="AB157" s="18">
        <f t="shared" si="11"/>
        <v>-0.5757</v>
      </c>
      <c r="AC157" s="17">
        <v>3.085515</v>
      </c>
      <c r="AD157" s="17">
        <v>0.9622103205666411</v>
      </c>
      <c r="AE157" s="18">
        <f t="shared" si="12"/>
        <v>0.3773531229</v>
      </c>
      <c r="AF157" s="18">
        <f t="shared" si="13"/>
        <v>0.5757</v>
      </c>
      <c r="AG157" s="17">
        <v>4.236915</v>
      </c>
      <c r="AH157" s="17">
        <v>0.9617410023518805</v>
      </c>
      <c r="AI157" s="18">
        <f t="shared" si="14"/>
        <v>0.6226468771</v>
      </c>
      <c r="AJ157" s="18">
        <f t="shared" si="15"/>
        <v>1.1514</v>
      </c>
      <c r="AK157" s="17">
        <v>4.812615</v>
      </c>
      <c r="AL157" s="17">
        <v>0.9588533664847558</v>
      </c>
      <c r="AM157" s="18">
        <f t="shared" si="16"/>
        <v>0.6226468771</v>
      </c>
      <c r="AN157" s="18"/>
      <c r="AO157" s="18">
        <v>5.0634</v>
      </c>
      <c r="AP157" s="18">
        <f t="shared" si="17"/>
        <v>-1.113948</v>
      </c>
      <c r="AQ157" s="17">
        <v>2.547267</v>
      </c>
      <c r="AR157" s="17">
        <v>0.9518279966367923</v>
      </c>
      <c r="AS157" s="18">
        <f t="shared" si="18"/>
        <v>0.1987510644</v>
      </c>
      <c r="AT157" s="18">
        <f t="shared" si="19"/>
        <v>-0.556974</v>
      </c>
      <c r="AU157" s="17">
        <v>3.104241</v>
      </c>
      <c r="AV157" s="17">
        <v>0.9573862929952838</v>
      </c>
      <c r="AW157" s="18">
        <f t="shared" si="20"/>
        <v>0.1987510644</v>
      </c>
      <c r="AX157" s="18">
        <f t="shared" si="21"/>
        <v>0.556974</v>
      </c>
      <c r="AY157" s="17">
        <v>4.218189</v>
      </c>
      <c r="AZ157" s="17">
        <v>0.9658972342558907</v>
      </c>
      <c r="BA157" s="18">
        <f t="shared" si="22"/>
        <v>0.8012489356</v>
      </c>
      <c r="BB157" s="18">
        <f t="shared" si="23"/>
        <v>1.113948</v>
      </c>
      <c r="BC157" s="17">
        <v>4.775163</v>
      </c>
      <c r="BD157" s="17">
        <v>0.9633620934274767</v>
      </c>
      <c r="BE157" s="18">
        <f t="shared" si="24"/>
        <v>0.8012489356</v>
      </c>
      <c r="BF157" s="18"/>
      <c r="BG157" s="19">
        <v>41.51796</v>
      </c>
      <c r="BH157" s="20">
        <f t="shared" si="25"/>
        <v>-2.4910776</v>
      </c>
      <c r="BI157" s="21">
        <v>1.1701374</v>
      </c>
      <c r="BJ157" s="21">
        <v>0.9475156484356151</v>
      </c>
      <c r="BK157" s="20">
        <f t="shared" si="26"/>
        <v>0.2080988309</v>
      </c>
      <c r="BL157" s="20">
        <f t="shared" si="27"/>
        <v>-1.2455388</v>
      </c>
      <c r="BM157" s="21">
        <v>2.4156762</v>
      </c>
      <c r="BN157" s="21">
        <v>0.9547711025255927</v>
      </c>
      <c r="BO157" s="20">
        <f t="shared" si="28"/>
        <v>0.2080988309</v>
      </c>
      <c r="BP157" s="20">
        <f t="shared" si="29"/>
        <v>1.2455388</v>
      </c>
      <c r="BQ157" s="21">
        <v>4.9067538</v>
      </c>
      <c r="BR157" s="21">
        <v>0.9627823082408904</v>
      </c>
      <c r="BS157" s="20">
        <f t="shared" si="30"/>
        <v>0.7919011691</v>
      </c>
      <c r="BT157" s="20">
        <f t="shared" si="31"/>
        <v>2.4910776</v>
      </c>
      <c r="BU157" s="21">
        <v>6.1522926</v>
      </c>
      <c r="BV157" s="21">
        <v>0.9607882465478038</v>
      </c>
      <c r="BW157" s="20">
        <f t="shared" si="32"/>
        <v>0.7919011691</v>
      </c>
    </row>
    <row r="158" ht="14.25" customHeight="1">
      <c r="A158" s="13" t="s">
        <v>104</v>
      </c>
      <c r="B158" s="14" t="s">
        <v>247</v>
      </c>
      <c r="C158" s="15">
        <v>36.71516585660069</v>
      </c>
      <c r="D158" s="16">
        <v>0.620737164312666</v>
      </c>
      <c r="E158" s="15">
        <v>4.651899999999998</v>
      </c>
      <c r="F158" s="15">
        <f t="shared" si="1"/>
        <v>-0.3349368</v>
      </c>
      <c r="G158" s="17">
        <v>36.38022905660069</v>
      </c>
      <c r="H158" s="17">
        <v>0.6139617304438755</v>
      </c>
      <c r="I158" s="15">
        <f t="shared" si="2"/>
        <v>0.1031821826</v>
      </c>
      <c r="J158" s="15">
        <f t="shared" si="3"/>
        <v>-0.1674684</v>
      </c>
      <c r="K158" s="17">
        <v>36.54769745660069</v>
      </c>
      <c r="L158" s="17">
        <v>0.6181225231307275</v>
      </c>
      <c r="M158" s="15">
        <f t="shared" si="4"/>
        <v>0.1031821826</v>
      </c>
      <c r="N158" s="15">
        <f t="shared" si="5"/>
        <v>0.1674684</v>
      </c>
      <c r="O158" s="17">
        <v>36.88263425660069</v>
      </c>
      <c r="P158" s="17">
        <v>0.6205623106801336</v>
      </c>
      <c r="Q158" s="15">
        <f t="shared" si="6"/>
        <v>0.8968178174</v>
      </c>
      <c r="R158" s="15">
        <f t="shared" si="7"/>
        <v>0.3349368</v>
      </c>
      <c r="S158" s="17">
        <v>37.05010265660069</v>
      </c>
      <c r="T158" s="17">
        <v>0.6203879569008042</v>
      </c>
      <c r="U158" s="15">
        <f t="shared" si="8"/>
        <v>0.8968178174</v>
      </c>
      <c r="V158" s="15"/>
      <c r="W158" s="18">
        <v>38.2838</v>
      </c>
      <c r="X158" s="18">
        <f t="shared" si="9"/>
        <v>-1.531352</v>
      </c>
      <c r="Y158" s="17">
        <v>35.18381385660069</v>
      </c>
      <c r="Z158" s="17">
        <v>0.6222094505955991</v>
      </c>
      <c r="AA158" s="18">
        <f t="shared" si="10"/>
        <v>0.5138320953</v>
      </c>
      <c r="AB158" s="18">
        <f t="shared" si="11"/>
        <v>-0.765676</v>
      </c>
      <c r="AC158" s="17">
        <v>35.94948985660069</v>
      </c>
      <c r="AD158" s="17">
        <v>0.6225132956976931</v>
      </c>
      <c r="AE158" s="18">
        <f t="shared" si="12"/>
        <v>0.5138320953</v>
      </c>
      <c r="AF158" s="18">
        <f t="shared" si="13"/>
        <v>0.765676</v>
      </c>
      <c r="AG158" s="17">
        <v>37.48084185660069</v>
      </c>
      <c r="AH158" s="17">
        <v>0.6187001955686436</v>
      </c>
      <c r="AI158" s="18">
        <f t="shared" si="14"/>
        <v>0.4861679047</v>
      </c>
      <c r="AJ158" s="18">
        <f t="shared" si="15"/>
        <v>1.531352</v>
      </c>
      <c r="AK158" s="17">
        <v>38.24651785660069</v>
      </c>
      <c r="AL158" s="17">
        <v>0.6150962531065136</v>
      </c>
      <c r="AM158" s="18">
        <f t="shared" si="16"/>
        <v>0.4861679047</v>
      </c>
      <c r="AN158" s="18"/>
      <c r="AO158" s="18">
        <v>6.6948</v>
      </c>
      <c r="AP158" s="18">
        <f t="shared" si="17"/>
        <v>-1.472856</v>
      </c>
      <c r="AQ158" s="17">
        <v>35.24230985660069</v>
      </c>
      <c r="AR158" s="17">
        <v>0.6094572544687207</v>
      </c>
      <c r="AS158" s="18">
        <f t="shared" si="18"/>
        <v>0.2649040996</v>
      </c>
      <c r="AT158" s="18">
        <f t="shared" si="19"/>
        <v>-0.736428</v>
      </c>
      <c r="AU158" s="17">
        <v>35.97873785660069</v>
      </c>
      <c r="AV158" s="17">
        <v>0.6153586513225194</v>
      </c>
      <c r="AW158" s="18">
        <f t="shared" si="20"/>
        <v>0.2649040996</v>
      </c>
      <c r="AX158" s="18">
        <f t="shared" si="21"/>
        <v>0.736428</v>
      </c>
      <c r="AY158" s="17">
        <v>37.4515938566007</v>
      </c>
      <c r="AZ158" s="17">
        <v>0.6253863242420781</v>
      </c>
      <c r="BA158" s="18">
        <f t="shared" si="22"/>
        <v>0.7350959004</v>
      </c>
      <c r="BB158" s="18">
        <f t="shared" si="23"/>
        <v>1.472856</v>
      </c>
      <c r="BC158" s="17">
        <v>38.18802185660069</v>
      </c>
      <c r="BD158" s="17">
        <v>0.6259371707384072</v>
      </c>
      <c r="BE158" s="18">
        <f t="shared" si="24"/>
        <v>0.7350959004</v>
      </c>
      <c r="BF158" s="18"/>
      <c r="BG158" s="19">
        <v>43.89713</v>
      </c>
      <c r="BH158" s="20">
        <f t="shared" si="25"/>
        <v>-2.6338278</v>
      </c>
      <c r="BI158" s="21">
        <v>34.08133805660069</v>
      </c>
      <c r="BJ158" s="21">
        <v>0.614594115091317</v>
      </c>
      <c r="BK158" s="20">
        <f t="shared" si="26"/>
        <v>0.2480275786</v>
      </c>
      <c r="BL158" s="20">
        <f t="shared" si="27"/>
        <v>-1.3169139</v>
      </c>
      <c r="BM158" s="21">
        <v>35.39825195660069</v>
      </c>
      <c r="BN158" s="21">
        <v>0.6176334731493921</v>
      </c>
      <c r="BO158" s="20">
        <f t="shared" si="28"/>
        <v>0.2480275786</v>
      </c>
      <c r="BP158" s="20">
        <f t="shared" si="29"/>
        <v>1.3169139</v>
      </c>
      <c r="BQ158" s="21">
        <v>38.03207975660069</v>
      </c>
      <c r="BR158" s="21">
        <v>0.6194259493828711</v>
      </c>
      <c r="BS158" s="20">
        <f t="shared" si="30"/>
        <v>0.7519724214</v>
      </c>
      <c r="BT158" s="20">
        <f t="shared" si="31"/>
        <v>2.6338278</v>
      </c>
      <c r="BU158" s="21">
        <v>39.34899365660069</v>
      </c>
      <c r="BV158" s="21">
        <v>0.6164372896529152</v>
      </c>
      <c r="BW158" s="20">
        <f t="shared" si="32"/>
        <v>0.7519724214</v>
      </c>
    </row>
    <row r="159" ht="14.25" customHeight="1">
      <c r="A159" s="13" t="s">
        <v>149</v>
      </c>
      <c r="B159" s="14" t="s">
        <v>248</v>
      </c>
      <c r="C159" s="15">
        <v>29.73189153664239</v>
      </c>
      <c r="D159" s="16">
        <v>0.6928734698196116</v>
      </c>
      <c r="E159" s="15">
        <v>20.207279999999997</v>
      </c>
      <c r="F159" s="15">
        <f t="shared" si="1"/>
        <v>-1.45492416</v>
      </c>
      <c r="G159" s="17">
        <v>28.27696737664239</v>
      </c>
      <c r="H159" s="17">
        <v>0.6969447851739872</v>
      </c>
      <c r="I159" s="15">
        <f t="shared" si="2"/>
        <v>0.4951500982</v>
      </c>
      <c r="J159" s="15">
        <f t="shared" si="3"/>
        <v>-0.72746208</v>
      </c>
      <c r="K159" s="17">
        <v>29.00442945664239</v>
      </c>
      <c r="L159" s="17">
        <v>0.6958047142610072</v>
      </c>
      <c r="M159" s="15">
        <f t="shared" si="4"/>
        <v>0.4951500982</v>
      </c>
      <c r="N159" s="15">
        <f t="shared" si="5"/>
        <v>0.72746208</v>
      </c>
      <c r="O159" s="17">
        <v>30.45935361664239</v>
      </c>
      <c r="P159" s="17">
        <v>0.6868189797958327</v>
      </c>
      <c r="Q159" s="15">
        <f t="shared" si="6"/>
        <v>0.5048499018</v>
      </c>
      <c r="R159" s="15">
        <f t="shared" si="7"/>
        <v>1.45492416</v>
      </c>
      <c r="S159" s="17">
        <v>31.18681569664239</v>
      </c>
      <c r="T159" s="17">
        <v>0.6807817977123415</v>
      </c>
      <c r="U159" s="15">
        <f t="shared" si="8"/>
        <v>0.5048499018</v>
      </c>
      <c r="V159" s="15"/>
      <c r="W159" s="18">
        <v>68.4526</v>
      </c>
      <c r="X159" s="18">
        <f t="shared" si="9"/>
        <v>-2.738104</v>
      </c>
      <c r="Y159" s="17">
        <v>26.99378753664239</v>
      </c>
      <c r="Z159" s="17">
        <v>0.7066367765802286</v>
      </c>
      <c r="AA159" s="18">
        <f t="shared" si="10"/>
        <v>0.9472980934</v>
      </c>
      <c r="AB159" s="18">
        <f t="shared" si="11"/>
        <v>-1.369052</v>
      </c>
      <c r="AC159" s="17">
        <v>28.36283953664239</v>
      </c>
      <c r="AD159" s="17">
        <v>0.7009323717119649</v>
      </c>
      <c r="AE159" s="18">
        <f t="shared" si="12"/>
        <v>0.9472980934</v>
      </c>
      <c r="AF159" s="18">
        <f t="shared" si="13"/>
        <v>1.369052</v>
      </c>
      <c r="AG159" s="17">
        <v>31.10094353664239</v>
      </c>
      <c r="AH159" s="17">
        <v>0.6845337379270419</v>
      </c>
      <c r="AI159" s="18">
        <f t="shared" si="14"/>
        <v>0.05270190664</v>
      </c>
      <c r="AJ159" s="18">
        <f t="shared" si="15"/>
        <v>2.738104</v>
      </c>
      <c r="AK159" s="17">
        <v>32.46999553664239</v>
      </c>
      <c r="AL159" s="17">
        <v>0.6744886802063553</v>
      </c>
      <c r="AM159" s="18">
        <f t="shared" si="16"/>
        <v>0.05270190664</v>
      </c>
      <c r="AN159" s="18"/>
      <c r="AO159" s="18">
        <v>9.1484</v>
      </c>
      <c r="AP159" s="18">
        <f t="shared" si="17"/>
        <v>-2.012648</v>
      </c>
      <c r="AQ159" s="17">
        <v>27.71924353664239</v>
      </c>
      <c r="AR159" s="17">
        <v>0.6882361020952731</v>
      </c>
      <c r="AS159" s="18">
        <f t="shared" si="18"/>
        <v>0.3643972264</v>
      </c>
      <c r="AT159" s="18">
        <f t="shared" si="19"/>
        <v>-1.006324</v>
      </c>
      <c r="AU159" s="17">
        <v>28.72556753664239</v>
      </c>
      <c r="AV159" s="17">
        <v>0.690820939004289</v>
      </c>
      <c r="AW159" s="18">
        <f t="shared" si="20"/>
        <v>0.3643972264</v>
      </c>
      <c r="AX159" s="18">
        <f t="shared" si="21"/>
        <v>1.006324</v>
      </c>
      <c r="AY159" s="17">
        <v>30.73821553664239</v>
      </c>
      <c r="AZ159" s="17">
        <v>0.6941718901767094</v>
      </c>
      <c r="BA159" s="18">
        <f t="shared" si="22"/>
        <v>0.6356027736</v>
      </c>
      <c r="BB159" s="18">
        <f t="shared" si="23"/>
        <v>2.012648</v>
      </c>
      <c r="BC159" s="17">
        <v>31.74453953664239</v>
      </c>
      <c r="BD159" s="17">
        <v>0.691007673474835</v>
      </c>
      <c r="BE159" s="18">
        <f t="shared" si="24"/>
        <v>0.6356027736</v>
      </c>
      <c r="BF159" s="18"/>
      <c r="BG159" s="19">
        <v>61.20549</v>
      </c>
      <c r="BH159" s="20">
        <f t="shared" si="25"/>
        <v>-3.6723294</v>
      </c>
      <c r="BI159" s="21">
        <v>26.05956213664239</v>
      </c>
      <c r="BJ159" s="21">
        <v>0.695740408333015</v>
      </c>
      <c r="BK159" s="20">
        <f t="shared" si="26"/>
        <v>0.53850751</v>
      </c>
      <c r="BL159" s="20">
        <f t="shared" si="27"/>
        <v>-1.8361647</v>
      </c>
      <c r="BM159" s="21">
        <v>27.89572683664239</v>
      </c>
      <c r="BN159" s="21">
        <v>0.6943219510882912</v>
      </c>
      <c r="BO159" s="20">
        <f t="shared" si="28"/>
        <v>0.53850751</v>
      </c>
      <c r="BP159" s="20">
        <f t="shared" si="29"/>
        <v>1.8361647</v>
      </c>
      <c r="BQ159" s="21">
        <v>31.56805623664239</v>
      </c>
      <c r="BR159" s="21">
        <v>0.6864279641643505</v>
      </c>
      <c r="BS159" s="20">
        <f t="shared" si="30"/>
        <v>0.46149249</v>
      </c>
      <c r="BT159" s="20">
        <f t="shared" si="31"/>
        <v>3.6723294</v>
      </c>
      <c r="BU159" s="21">
        <v>33.40422093664239</v>
      </c>
      <c r="BV159" s="21">
        <v>0.6781026994522192</v>
      </c>
      <c r="BW159" s="20">
        <f t="shared" si="32"/>
        <v>0.46149249</v>
      </c>
    </row>
    <row r="160" ht="14.25" customHeight="1">
      <c r="A160" s="13" t="s">
        <v>83</v>
      </c>
      <c r="B160" s="14" t="s">
        <v>249</v>
      </c>
      <c r="C160" s="15">
        <v>10.408571427530573</v>
      </c>
      <c r="D160" s="16">
        <v>0.8924808257580101</v>
      </c>
      <c r="E160" s="15">
        <v>38.40324</v>
      </c>
      <c r="F160" s="15">
        <f t="shared" si="1"/>
        <v>-2.76503328</v>
      </c>
      <c r="G160" s="17">
        <v>7.643538147530574</v>
      </c>
      <c r="H160" s="17">
        <v>0.908245500196445</v>
      </c>
      <c r="I160" s="15">
        <f t="shared" si="2"/>
        <v>0.9536559344</v>
      </c>
      <c r="J160" s="15">
        <f t="shared" si="3"/>
        <v>-1.38251664</v>
      </c>
      <c r="K160" s="17">
        <v>9.026054787530573</v>
      </c>
      <c r="L160" s="17">
        <v>0.9015462999406972</v>
      </c>
      <c r="M160" s="15">
        <f t="shared" si="4"/>
        <v>0.9536559344</v>
      </c>
      <c r="N160" s="15">
        <f t="shared" si="5"/>
        <v>1.38251664</v>
      </c>
      <c r="O160" s="17">
        <v>11.79108806753057</v>
      </c>
      <c r="P160" s="17">
        <v>0.8793836773052252</v>
      </c>
      <c r="Q160" s="15">
        <f t="shared" si="6"/>
        <v>0.04634406559</v>
      </c>
      <c r="R160" s="15">
        <f t="shared" si="7"/>
        <v>2.76503328</v>
      </c>
      <c r="S160" s="17">
        <v>13.17360470753057</v>
      </c>
      <c r="T160" s="17">
        <v>0.866323969605083</v>
      </c>
      <c r="U160" s="15">
        <f t="shared" si="8"/>
        <v>0.04634406559</v>
      </c>
      <c r="V160" s="15"/>
      <c r="W160" s="18">
        <v>46.8331</v>
      </c>
      <c r="X160" s="18">
        <f t="shared" si="9"/>
        <v>-1.873324</v>
      </c>
      <c r="Y160" s="17">
        <v>8.535247427530573</v>
      </c>
      <c r="Z160" s="17">
        <v>0.8969176282051688</v>
      </c>
      <c r="AA160" s="18">
        <f t="shared" si="10"/>
        <v>0.6366686303</v>
      </c>
      <c r="AB160" s="18">
        <f t="shared" si="11"/>
        <v>-0.936662</v>
      </c>
      <c r="AC160" s="17">
        <v>9.471909427530573</v>
      </c>
      <c r="AD160" s="17">
        <v>0.8961976365824932</v>
      </c>
      <c r="AE160" s="18">
        <f t="shared" si="12"/>
        <v>0.6366686303</v>
      </c>
      <c r="AF160" s="18">
        <f t="shared" si="13"/>
        <v>0.936662</v>
      </c>
      <c r="AG160" s="17">
        <v>11.34523342753057</v>
      </c>
      <c r="AH160" s="17">
        <v>0.8883909646511425</v>
      </c>
      <c r="AI160" s="18">
        <f t="shared" si="14"/>
        <v>0.3633313697</v>
      </c>
      <c r="AJ160" s="18">
        <f t="shared" si="15"/>
        <v>1.873324</v>
      </c>
      <c r="AK160" s="17">
        <v>12.28189542753057</v>
      </c>
      <c r="AL160" s="17">
        <v>0.8820565207861508</v>
      </c>
      <c r="AM160" s="18">
        <f t="shared" si="16"/>
        <v>0.3633313697</v>
      </c>
      <c r="AN160" s="18"/>
      <c r="AO160" s="18">
        <v>6.5333</v>
      </c>
      <c r="AP160" s="18">
        <f t="shared" si="17"/>
        <v>-1.437326</v>
      </c>
      <c r="AQ160" s="17">
        <v>8.971245427530572</v>
      </c>
      <c r="AR160" s="17">
        <v>0.8845584025410838</v>
      </c>
      <c r="AS160" s="18">
        <f t="shared" si="18"/>
        <v>0.2583552978</v>
      </c>
      <c r="AT160" s="18">
        <f t="shared" si="19"/>
        <v>-0.718663</v>
      </c>
      <c r="AU160" s="17">
        <v>9.689908427530574</v>
      </c>
      <c r="AV160" s="17">
        <v>0.8888687333530848</v>
      </c>
      <c r="AW160" s="18">
        <f t="shared" si="20"/>
        <v>0.2583552978</v>
      </c>
      <c r="AX160" s="18">
        <f t="shared" si="21"/>
        <v>0.718663</v>
      </c>
      <c r="AY160" s="17">
        <v>11.12723442753057</v>
      </c>
      <c r="AZ160" s="17">
        <v>0.8951068546361527</v>
      </c>
      <c r="BA160" s="18">
        <f t="shared" si="22"/>
        <v>0.7416447022</v>
      </c>
      <c r="BB160" s="18">
        <f t="shared" si="23"/>
        <v>1.437326</v>
      </c>
      <c r="BC160" s="17">
        <v>11.84589742753057</v>
      </c>
      <c r="BD160" s="17">
        <v>0.8919571882739291</v>
      </c>
      <c r="BE160" s="18">
        <f t="shared" si="24"/>
        <v>0.7416447022</v>
      </c>
      <c r="BF160" s="18"/>
      <c r="BG160" s="19">
        <v>58.84889</v>
      </c>
      <c r="BH160" s="20">
        <f t="shared" si="25"/>
        <v>-3.5309334</v>
      </c>
      <c r="BI160" s="21">
        <v>6.877638027530573</v>
      </c>
      <c r="BJ160" s="21">
        <v>0.8897799893720821</v>
      </c>
      <c r="BK160" s="20">
        <f t="shared" si="26"/>
        <v>0.4989575465</v>
      </c>
      <c r="BL160" s="20">
        <f t="shared" si="27"/>
        <v>-1.7654667</v>
      </c>
      <c r="BM160" s="21">
        <v>8.643104727530574</v>
      </c>
      <c r="BN160" s="21">
        <v>0.8911162653056339</v>
      </c>
      <c r="BO160" s="20">
        <f t="shared" si="28"/>
        <v>0.4989575465</v>
      </c>
      <c r="BP160" s="20">
        <f t="shared" si="29"/>
        <v>1.7654667</v>
      </c>
      <c r="BQ160" s="21">
        <v>12.17403812753057</v>
      </c>
      <c r="BR160" s="21">
        <v>0.8874541955830397</v>
      </c>
      <c r="BS160" s="20">
        <f t="shared" si="30"/>
        <v>0.5010424535</v>
      </c>
      <c r="BT160" s="20">
        <f t="shared" si="31"/>
        <v>3.5309334</v>
      </c>
      <c r="BU160" s="21">
        <v>13.93950482753057</v>
      </c>
      <c r="BV160" s="21">
        <v>0.8800111242210494</v>
      </c>
      <c r="BW160" s="20">
        <f t="shared" si="32"/>
        <v>0.5010424535</v>
      </c>
    </row>
    <row r="161" ht="14.25" customHeight="1">
      <c r="A161" s="13" t="s">
        <v>169</v>
      </c>
      <c r="B161" s="14" t="s">
        <v>169</v>
      </c>
      <c r="C161" s="15">
        <v>28.623571428050997</v>
      </c>
      <c r="D161" s="16">
        <v>0.7043222708103362</v>
      </c>
      <c r="E161" s="15">
        <v>7.519069999999999</v>
      </c>
      <c r="F161" s="15">
        <f t="shared" si="1"/>
        <v>-0.54137304</v>
      </c>
      <c r="G161" s="17">
        <v>28.082198388051</v>
      </c>
      <c r="H161" s="17">
        <v>0.6989393555430995</v>
      </c>
      <c r="I161" s="15">
        <f t="shared" si="2"/>
        <v>0.1754297683</v>
      </c>
      <c r="J161" s="15">
        <f t="shared" si="3"/>
        <v>-0.27068652</v>
      </c>
      <c r="K161" s="17">
        <v>28.352884908051</v>
      </c>
      <c r="L161" s="17">
        <v>0.7025144597126932</v>
      </c>
      <c r="M161" s="15">
        <f t="shared" si="4"/>
        <v>0.1754297683</v>
      </c>
      <c r="N161" s="15">
        <f t="shared" si="5"/>
        <v>0.27068652</v>
      </c>
      <c r="O161" s="17">
        <v>28.894257948051</v>
      </c>
      <c r="P161" s="17">
        <v>0.7029630705900576</v>
      </c>
      <c r="Q161" s="15">
        <f t="shared" si="6"/>
        <v>0.8245702317</v>
      </c>
      <c r="R161" s="15">
        <f t="shared" si="7"/>
        <v>0.54137304</v>
      </c>
      <c r="S161" s="17">
        <v>29.164944468051</v>
      </c>
      <c r="T161" s="17">
        <v>0.7016077559086368</v>
      </c>
      <c r="U161" s="15">
        <f t="shared" si="8"/>
        <v>0.8245702317</v>
      </c>
      <c r="V161" s="15"/>
      <c r="W161" s="18">
        <v>31.2047</v>
      </c>
      <c r="X161" s="18">
        <f t="shared" si="9"/>
        <v>-1.248188</v>
      </c>
      <c r="Y161" s="17">
        <v>27.375383428051</v>
      </c>
      <c r="Z161" s="17">
        <v>0.7027030748484234</v>
      </c>
      <c r="AA161" s="18">
        <f t="shared" si="10"/>
        <v>0.412119427</v>
      </c>
      <c r="AB161" s="18">
        <f t="shared" si="11"/>
        <v>-0.624094</v>
      </c>
      <c r="AC161" s="17">
        <v>27.999477428051</v>
      </c>
      <c r="AD161" s="17">
        <v>0.7046882481017563</v>
      </c>
      <c r="AE161" s="18">
        <f t="shared" si="12"/>
        <v>0.412119427</v>
      </c>
      <c r="AF161" s="18">
        <f t="shared" si="13"/>
        <v>0.624094</v>
      </c>
      <c r="AG161" s="17">
        <v>29.247665428051</v>
      </c>
      <c r="AH161" s="17">
        <v>0.7036575321859825</v>
      </c>
      <c r="AI161" s="18">
        <f t="shared" si="14"/>
        <v>0.587880573</v>
      </c>
      <c r="AJ161" s="18">
        <f t="shared" si="15"/>
        <v>1.248188</v>
      </c>
      <c r="AK161" s="17">
        <v>29.871759428051</v>
      </c>
      <c r="AL161" s="17">
        <v>0.7012029453160946</v>
      </c>
      <c r="AM161" s="18">
        <f t="shared" si="16"/>
        <v>0.587880573</v>
      </c>
      <c r="AN161" s="18"/>
      <c r="AO161" s="18">
        <v>6.7129</v>
      </c>
      <c r="AP161" s="18">
        <f t="shared" si="17"/>
        <v>-1.476838</v>
      </c>
      <c r="AQ161" s="17">
        <v>27.146733428051</v>
      </c>
      <c r="AR161" s="17">
        <v>0.6942312222618641</v>
      </c>
      <c r="AS161" s="18">
        <f t="shared" si="18"/>
        <v>0.265638052</v>
      </c>
      <c r="AT161" s="18">
        <f t="shared" si="19"/>
        <v>-0.738419</v>
      </c>
      <c r="AU161" s="17">
        <v>27.885152428051</v>
      </c>
      <c r="AV161" s="17">
        <v>0.6995646529802477</v>
      </c>
      <c r="AW161" s="18">
        <f t="shared" si="20"/>
        <v>0.265638052</v>
      </c>
      <c r="AX161" s="18">
        <f t="shared" si="21"/>
        <v>0.738419</v>
      </c>
      <c r="AY161" s="17">
        <v>29.361990428051</v>
      </c>
      <c r="AZ161" s="17">
        <v>0.7082727524305882</v>
      </c>
      <c r="BA161" s="18">
        <f t="shared" si="22"/>
        <v>0.734361948</v>
      </c>
      <c r="BB161" s="18">
        <f t="shared" si="23"/>
        <v>1.476838</v>
      </c>
      <c r="BC161" s="17">
        <v>30.100409428051</v>
      </c>
      <c r="BD161" s="17">
        <v>0.7076111756523397</v>
      </c>
      <c r="BE161" s="18">
        <f t="shared" si="24"/>
        <v>0.734361948</v>
      </c>
      <c r="BF161" s="18"/>
      <c r="BG161" s="19">
        <v>44.64438</v>
      </c>
      <c r="BH161" s="20">
        <f t="shared" si="25"/>
        <v>-2.6786628</v>
      </c>
      <c r="BI161" s="21">
        <v>25.944908628051</v>
      </c>
      <c r="BJ161" s="21">
        <v>0.6969002147552064</v>
      </c>
      <c r="BK161" s="20">
        <f t="shared" si="26"/>
        <v>0.2605684044</v>
      </c>
      <c r="BL161" s="20">
        <f t="shared" si="27"/>
        <v>-1.3393314</v>
      </c>
      <c r="BM161" s="21">
        <v>27.284240028051</v>
      </c>
      <c r="BN161" s="21">
        <v>0.7005723790283244</v>
      </c>
      <c r="BO161" s="20">
        <f t="shared" si="28"/>
        <v>0.2605684044</v>
      </c>
      <c r="BP161" s="20">
        <f t="shared" si="29"/>
        <v>1.3393314</v>
      </c>
      <c r="BQ161" s="21">
        <v>29.962902828051</v>
      </c>
      <c r="BR161" s="21">
        <v>0.7030659779458467</v>
      </c>
      <c r="BS161" s="20">
        <f t="shared" si="30"/>
        <v>0.7394315956</v>
      </c>
      <c r="BT161" s="20">
        <f t="shared" si="31"/>
        <v>2.6786628</v>
      </c>
      <c r="BU161" s="21">
        <v>31.302234228051</v>
      </c>
      <c r="BV161" s="21">
        <v>0.6999067074242663</v>
      </c>
      <c r="BW161" s="20">
        <f t="shared" si="32"/>
        <v>0.7394315956</v>
      </c>
    </row>
    <row r="162" ht="14.25" customHeight="1">
      <c r="A162" s="13" t="s">
        <v>219</v>
      </c>
      <c r="B162" s="14" t="s">
        <v>250</v>
      </c>
      <c r="C162" s="15">
        <v>7.155892857012749</v>
      </c>
      <c r="D162" s="16">
        <v>0.9260805677025841</v>
      </c>
      <c r="E162" s="15">
        <v>5.1270899999999955</v>
      </c>
      <c r="F162" s="15">
        <f t="shared" si="1"/>
        <v>-0.36915048</v>
      </c>
      <c r="G162" s="17">
        <v>6.786742377012749</v>
      </c>
      <c r="H162" s="17">
        <v>0.9170196868296201</v>
      </c>
      <c r="I162" s="15">
        <f t="shared" si="2"/>
        <v>0.1151561257</v>
      </c>
      <c r="J162" s="15">
        <f t="shared" si="3"/>
        <v>-0.18457524</v>
      </c>
      <c r="K162" s="17">
        <v>6.971317617012749</v>
      </c>
      <c r="L162" s="17">
        <v>0.9227064238556288</v>
      </c>
      <c r="M162" s="15">
        <f t="shared" si="4"/>
        <v>0.1151561257</v>
      </c>
      <c r="N162" s="15">
        <f t="shared" si="5"/>
        <v>0.18457524</v>
      </c>
      <c r="O162" s="17">
        <v>7.340468097012749</v>
      </c>
      <c r="P162" s="17">
        <v>0.9252921890572877</v>
      </c>
      <c r="Q162" s="15">
        <f t="shared" si="6"/>
        <v>0.8848438743</v>
      </c>
      <c r="R162" s="15">
        <f t="shared" si="7"/>
        <v>0.36915048</v>
      </c>
      <c r="S162" s="17">
        <v>7.525043337012749</v>
      </c>
      <c r="T162" s="17">
        <v>0.9245060641460737</v>
      </c>
      <c r="U162" s="15">
        <f t="shared" si="8"/>
        <v>0.8848438743</v>
      </c>
      <c r="V162" s="15"/>
      <c r="W162" s="18">
        <v>34.9214</v>
      </c>
      <c r="X162" s="18">
        <f t="shared" si="9"/>
        <v>-1.396856</v>
      </c>
      <c r="Y162" s="17">
        <v>5.759036857012749</v>
      </c>
      <c r="Z162" s="17">
        <v>0.925536343906717</v>
      </c>
      <c r="AA162" s="18">
        <f t="shared" si="10"/>
        <v>0.4655210563</v>
      </c>
      <c r="AB162" s="18">
        <f t="shared" si="11"/>
        <v>-0.698428</v>
      </c>
      <c r="AC162" s="17">
        <v>6.45746485701275</v>
      </c>
      <c r="AD162" s="17">
        <v>0.9273563097711562</v>
      </c>
      <c r="AE162" s="18">
        <f t="shared" si="12"/>
        <v>0.4655210563</v>
      </c>
      <c r="AF162" s="18">
        <f t="shared" si="13"/>
        <v>0.698428</v>
      </c>
      <c r="AG162" s="17">
        <v>7.854320857012749</v>
      </c>
      <c r="AH162" s="17">
        <v>0.9244133476194892</v>
      </c>
      <c r="AI162" s="18">
        <f t="shared" si="14"/>
        <v>0.5344789437</v>
      </c>
      <c r="AJ162" s="18">
        <f t="shared" si="15"/>
        <v>1.396856</v>
      </c>
      <c r="AK162" s="17">
        <v>8.55274885701275</v>
      </c>
      <c r="AL162" s="17">
        <v>0.920398459684035</v>
      </c>
      <c r="AM162" s="18">
        <f t="shared" si="16"/>
        <v>0.5344789437</v>
      </c>
      <c r="AN162" s="18"/>
      <c r="AO162" s="18">
        <v>11.109</v>
      </c>
      <c r="AP162" s="18">
        <f t="shared" si="17"/>
        <v>-2.44398</v>
      </c>
      <c r="AQ162" s="17">
        <v>4.711912857012749</v>
      </c>
      <c r="AR162" s="17">
        <v>0.9291606029328909</v>
      </c>
      <c r="AS162" s="18">
        <f t="shared" si="18"/>
        <v>0.4438992742</v>
      </c>
      <c r="AT162" s="18">
        <f t="shared" si="19"/>
        <v>-1.22199</v>
      </c>
      <c r="AU162" s="17">
        <v>5.933902857012749</v>
      </c>
      <c r="AV162" s="17">
        <v>0.9279463725637375</v>
      </c>
      <c r="AW162" s="18">
        <f t="shared" si="20"/>
        <v>0.4438992742</v>
      </c>
      <c r="AX162" s="18">
        <f t="shared" si="21"/>
        <v>1.22199</v>
      </c>
      <c r="AY162" s="17">
        <v>8.37788285701275</v>
      </c>
      <c r="AZ162" s="17">
        <v>0.9232768302755577</v>
      </c>
      <c r="BA162" s="18">
        <f t="shared" si="22"/>
        <v>0.5561007258</v>
      </c>
      <c r="BB162" s="18">
        <f t="shared" si="23"/>
        <v>2.44398</v>
      </c>
      <c r="BC162" s="17">
        <v>9.59987285701275</v>
      </c>
      <c r="BD162" s="17">
        <v>0.9146390147622665</v>
      </c>
      <c r="BE162" s="18">
        <f t="shared" si="24"/>
        <v>0.5561007258</v>
      </c>
      <c r="BF162" s="18"/>
      <c r="BG162" s="19">
        <v>53.13422</v>
      </c>
      <c r="BH162" s="20">
        <f t="shared" si="25"/>
        <v>-3.1880532</v>
      </c>
      <c r="BI162" s="21">
        <v>3.96783965701275</v>
      </c>
      <c r="BJ162" s="21">
        <v>0.9192147871281233</v>
      </c>
      <c r="BK162" s="20">
        <f t="shared" si="26"/>
        <v>0.4030503115</v>
      </c>
      <c r="BL162" s="20">
        <f t="shared" si="27"/>
        <v>-1.5940266</v>
      </c>
      <c r="BM162" s="21">
        <v>5.561866257012749</v>
      </c>
      <c r="BN162" s="21">
        <v>0.9226117264593988</v>
      </c>
      <c r="BO162" s="20">
        <f t="shared" si="28"/>
        <v>0.4030503115</v>
      </c>
      <c r="BP162" s="20">
        <f t="shared" si="29"/>
        <v>1.5940266</v>
      </c>
      <c r="BQ162" s="21">
        <v>8.74991945701275</v>
      </c>
      <c r="BR162" s="21">
        <v>0.9229464627549039</v>
      </c>
      <c r="BS162" s="20">
        <f t="shared" si="30"/>
        <v>0.5969496885</v>
      </c>
      <c r="BT162" s="20">
        <f t="shared" si="31"/>
        <v>3.1880532</v>
      </c>
      <c r="BU162" s="21">
        <v>10.34394605701275</v>
      </c>
      <c r="BV162" s="21">
        <v>0.9173080261357486</v>
      </c>
      <c r="BW162" s="20">
        <f t="shared" si="32"/>
        <v>0.5969496885</v>
      </c>
    </row>
    <row r="163" ht="14.25" customHeight="1">
      <c r="A163" s="13" t="s">
        <v>169</v>
      </c>
      <c r="B163" s="14" t="s">
        <v>251</v>
      </c>
      <c r="C163" s="15">
        <v>7.155892857012749</v>
      </c>
      <c r="D163" s="16">
        <v>0.9260805677025841</v>
      </c>
      <c r="E163" s="15">
        <v>4.316599999999994</v>
      </c>
      <c r="F163" s="15">
        <f t="shared" si="1"/>
        <v>-0.3107952</v>
      </c>
      <c r="G163" s="17">
        <v>6.84509765701275</v>
      </c>
      <c r="H163" s="17">
        <v>0.916422088037271</v>
      </c>
      <c r="I163" s="15">
        <f t="shared" si="2"/>
        <v>0.09473321887</v>
      </c>
      <c r="J163" s="15">
        <f t="shared" si="3"/>
        <v>-0.1553976</v>
      </c>
      <c r="K163" s="17">
        <v>7.00049525701275</v>
      </c>
      <c r="L163" s="17">
        <v>0.9224059462632612</v>
      </c>
      <c r="M163" s="15">
        <f t="shared" si="4"/>
        <v>0.09473321887</v>
      </c>
      <c r="N163" s="15">
        <f t="shared" si="5"/>
        <v>0.1553976</v>
      </c>
      <c r="O163" s="17">
        <v>7.311290457012749</v>
      </c>
      <c r="P163" s="17">
        <v>0.9255931588182897</v>
      </c>
      <c r="Q163" s="15">
        <f t="shared" si="6"/>
        <v>0.9052667811</v>
      </c>
      <c r="R163" s="15">
        <f t="shared" si="7"/>
        <v>0.3107952</v>
      </c>
      <c r="S163" s="17">
        <v>7.466688057012749</v>
      </c>
      <c r="T163" s="17">
        <v>0.9251071432873303</v>
      </c>
      <c r="U163" s="15">
        <f t="shared" si="8"/>
        <v>0.9052667811</v>
      </c>
      <c r="V163" s="15"/>
      <c r="W163" s="18">
        <v>42.1397</v>
      </c>
      <c r="X163" s="18">
        <f t="shared" si="9"/>
        <v>-1.685588</v>
      </c>
      <c r="Y163" s="17">
        <v>5.470304857012749</v>
      </c>
      <c r="Z163" s="17">
        <v>0.9285127532287224</v>
      </c>
      <c r="AA163" s="18">
        <f t="shared" si="10"/>
        <v>0.5692337534</v>
      </c>
      <c r="AB163" s="18">
        <f t="shared" si="11"/>
        <v>-0.842794</v>
      </c>
      <c r="AC163" s="17">
        <v>6.313098857012749</v>
      </c>
      <c r="AD163" s="17">
        <v>0.9288485425551155</v>
      </c>
      <c r="AE163" s="18">
        <f t="shared" si="12"/>
        <v>0.5692337534</v>
      </c>
      <c r="AF163" s="18">
        <f t="shared" si="13"/>
        <v>0.842794</v>
      </c>
      <c r="AG163" s="17">
        <v>7.99868685701275</v>
      </c>
      <c r="AH163" s="17">
        <v>0.922923649085207</v>
      </c>
      <c r="AI163" s="18">
        <f t="shared" si="14"/>
        <v>0.4307662466</v>
      </c>
      <c r="AJ163" s="18">
        <f t="shared" si="15"/>
        <v>1.685588</v>
      </c>
      <c r="AK163" s="17">
        <v>8.84148085701275</v>
      </c>
      <c r="AL163" s="17">
        <v>0.9174298060008071</v>
      </c>
      <c r="AM163" s="18">
        <f t="shared" si="16"/>
        <v>0.4307662466</v>
      </c>
      <c r="AN163" s="18"/>
      <c r="AO163" s="18">
        <v>9.6177</v>
      </c>
      <c r="AP163" s="18">
        <f t="shared" si="17"/>
        <v>-2.115894</v>
      </c>
      <c r="AQ163" s="17">
        <v>5.039998857012749</v>
      </c>
      <c r="AR163" s="17">
        <v>0.9257250042151399</v>
      </c>
      <c r="AS163" s="18">
        <f t="shared" si="18"/>
        <v>0.3834272738</v>
      </c>
      <c r="AT163" s="18">
        <f t="shared" si="19"/>
        <v>-1.057947</v>
      </c>
      <c r="AU163" s="17">
        <v>6.09794585701275</v>
      </c>
      <c r="AV163" s="17">
        <v>0.9262396623236487</v>
      </c>
      <c r="AW163" s="18">
        <f t="shared" si="20"/>
        <v>0.3834272738</v>
      </c>
      <c r="AX163" s="18">
        <f t="shared" si="21"/>
        <v>1.057947</v>
      </c>
      <c r="AY163" s="17">
        <v>8.213839857012749</v>
      </c>
      <c r="AZ163" s="17">
        <v>0.9249576219805432</v>
      </c>
      <c r="BA163" s="18">
        <f t="shared" si="22"/>
        <v>0.6165727262</v>
      </c>
      <c r="BB163" s="18">
        <f t="shared" si="23"/>
        <v>2.115894</v>
      </c>
      <c r="BC163" s="17">
        <v>9.27178685701275</v>
      </c>
      <c r="BD163" s="17">
        <v>0.9179522419739962</v>
      </c>
      <c r="BE163" s="18">
        <f t="shared" si="24"/>
        <v>0.6165727262</v>
      </c>
      <c r="BF163" s="18"/>
      <c r="BG163" s="19">
        <v>79.75059</v>
      </c>
      <c r="BH163" s="20">
        <f t="shared" si="25"/>
        <v>-4.7850354</v>
      </c>
      <c r="BI163" s="21">
        <v>2.370857457012749</v>
      </c>
      <c r="BJ163" s="21">
        <v>0.9353694625012601</v>
      </c>
      <c r="BK163" s="20">
        <f t="shared" si="26"/>
        <v>0.8497432005</v>
      </c>
      <c r="BL163" s="20">
        <f t="shared" si="27"/>
        <v>-2.3925177</v>
      </c>
      <c r="BM163" s="21">
        <v>4.763375157012749</v>
      </c>
      <c r="BN163" s="21">
        <v>0.9307736540941174</v>
      </c>
      <c r="BO163" s="20">
        <f t="shared" si="28"/>
        <v>0.8497432005</v>
      </c>
      <c r="BP163" s="20">
        <f t="shared" si="29"/>
        <v>2.3925177</v>
      </c>
      <c r="BQ163" s="21">
        <v>9.54841055701275</v>
      </c>
      <c r="BR163" s="21">
        <v>0.9146698046765582</v>
      </c>
      <c r="BS163" s="20">
        <f t="shared" si="30"/>
        <v>0.1502567995</v>
      </c>
      <c r="BT163" s="20">
        <f t="shared" si="31"/>
        <v>4.7850354</v>
      </c>
      <c r="BU163" s="21">
        <v>11.94092825701275</v>
      </c>
      <c r="BV163" s="21">
        <v>0.9007424539189043</v>
      </c>
      <c r="BW163" s="20">
        <f t="shared" si="32"/>
        <v>0.1502567995</v>
      </c>
    </row>
    <row r="164" ht="14.25" customHeight="1">
      <c r="A164" s="13" t="s">
        <v>149</v>
      </c>
      <c r="B164" s="14" t="s">
        <v>252</v>
      </c>
      <c r="C164" s="15">
        <v>28.02307692307693</v>
      </c>
      <c r="D164" s="16">
        <v>0.7105253000887721</v>
      </c>
      <c r="E164" s="15">
        <v>21.520399999999995</v>
      </c>
      <c r="F164" s="15">
        <f t="shared" si="1"/>
        <v>-1.5494688</v>
      </c>
      <c r="G164" s="17">
        <v>26.47360812307693</v>
      </c>
      <c r="H164" s="17">
        <v>0.7154124424639892</v>
      </c>
      <c r="I164" s="15">
        <f t="shared" si="2"/>
        <v>0.5282383873</v>
      </c>
      <c r="J164" s="15">
        <f t="shared" si="3"/>
        <v>-0.7747344</v>
      </c>
      <c r="K164" s="17">
        <v>27.24834252307693</v>
      </c>
      <c r="L164" s="17">
        <v>0.7138892740055865</v>
      </c>
      <c r="M164" s="15">
        <f t="shared" si="4"/>
        <v>0.5282383873</v>
      </c>
      <c r="N164" s="15">
        <f t="shared" si="5"/>
        <v>0.7747344</v>
      </c>
      <c r="O164" s="17">
        <v>28.79781132307693</v>
      </c>
      <c r="P164" s="17">
        <v>0.7039579254744106</v>
      </c>
      <c r="Q164" s="15">
        <f t="shared" si="6"/>
        <v>0.4717616127</v>
      </c>
      <c r="R164" s="15">
        <f t="shared" si="7"/>
        <v>1.5494688</v>
      </c>
      <c r="S164" s="17">
        <v>29.57254572307693</v>
      </c>
      <c r="T164" s="17">
        <v>0.6974093249809454</v>
      </c>
      <c r="U164" s="15">
        <f t="shared" si="8"/>
        <v>0.4717616127</v>
      </c>
      <c r="V164" s="15"/>
      <c r="W164" s="18">
        <v>56.7175</v>
      </c>
      <c r="X164" s="18">
        <f t="shared" si="9"/>
        <v>-2.2687</v>
      </c>
      <c r="Y164" s="17">
        <v>25.75437692307693</v>
      </c>
      <c r="Z164" s="17">
        <v>0.7194133074254717</v>
      </c>
      <c r="AA164" s="18">
        <f t="shared" si="10"/>
        <v>0.7786879122</v>
      </c>
      <c r="AB164" s="18">
        <f t="shared" si="11"/>
        <v>-1.13435</v>
      </c>
      <c r="AC164" s="17">
        <v>26.88872692307693</v>
      </c>
      <c r="AD164" s="17">
        <v>0.7161694716469231</v>
      </c>
      <c r="AE164" s="18">
        <f t="shared" si="12"/>
        <v>0.7786879122</v>
      </c>
      <c r="AF164" s="18">
        <f t="shared" si="13"/>
        <v>1.13435</v>
      </c>
      <c r="AG164" s="17">
        <v>29.15742692307693</v>
      </c>
      <c r="AH164" s="17">
        <v>0.7045886944305255</v>
      </c>
      <c r="AI164" s="18">
        <f t="shared" si="14"/>
        <v>0.2213120878</v>
      </c>
      <c r="AJ164" s="18">
        <f t="shared" si="15"/>
        <v>2.2687</v>
      </c>
      <c r="AK164" s="17">
        <v>30.29177692307693</v>
      </c>
      <c r="AL164" s="17">
        <v>0.6968844545231488</v>
      </c>
      <c r="AM164" s="18">
        <f t="shared" si="16"/>
        <v>0.2213120878</v>
      </c>
      <c r="AN164" s="18"/>
      <c r="AO164" s="18">
        <v>9.3991</v>
      </c>
      <c r="AP164" s="18">
        <f t="shared" si="17"/>
        <v>-2.067802</v>
      </c>
      <c r="AQ164" s="17">
        <v>25.95527492307693</v>
      </c>
      <c r="AR164" s="17">
        <v>0.7067077476605171</v>
      </c>
      <c r="AS164" s="18">
        <f t="shared" si="18"/>
        <v>0.3745630753</v>
      </c>
      <c r="AT164" s="18">
        <f t="shared" si="19"/>
        <v>-1.033901</v>
      </c>
      <c r="AU164" s="17">
        <v>26.98917592307693</v>
      </c>
      <c r="AV164" s="17">
        <v>0.708886430050395</v>
      </c>
      <c r="AW164" s="18">
        <f t="shared" si="20"/>
        <v>0.3745630753</v>
      </c>
      <c r="AX164" s="18">
        <f t="shared" si="21"/>
        <v>1.033901</v>
      </c>
      <c r="AY164" s="17">
        <v>29.05697792307693</v>
      </c>
      <c r="AZ164" s="17">
        <v>0.711397923808076</v>
      </c>
      <c r="BA164" s="18">
        <f t="shared" si="22"/>
        <v>0.6254369247</v>
      </c>
      <c r="BB164" s="18">
        <f t="shared" si="23"/>
        <v>2.067802</v>
      </c>
      <c r="BC164" s="17">
        <v>30.09087892307693</v>
      </c>
      <c r="BD164" s="17">
        <v>0.7077074209307777</v>
      </c>
      <c r="BE164" s="18">
        <f t="shared" si="24"/>
        <v>0.6254369247</v>
      </c>
      <c r="BF164" s="18"/>
      <c r="BG164" s="19">
        <v>65.53419</v>
      </c>
      <c r="BH164" s="20">
        <f t="shared" si="25"/>
        <v>-3.9320514</v>
      </c>
      <c r="BI164" s="21">
        <v>24.09102552307693</v>
      </c>
      <c r="BJ164" s="21">
        <v>0.7156536358895177</v>
      </c>
      <c r="BK164" s="20">
        <f t="shared" si="26"/>
        <v>0.6111545129</v>
      </c>
      <c r="BL164" s="20">
        <f t="shared" si="27"/>
        <v>-1.9660257</v>
      </c>
      <c r="BM164" s="21">
        <v>26.05705122307693</v>
      </c>
      <c r="BN164" s="21">
        <v>0.7131163212467598</v>
      </c>
      <c r="BO164" s="20">
        <f t="shared" si="28"/>
        <v>0.6111545129</v>
      </c>
      <c r="BP164" s="20">
        <f t="shared" si="29"/>
        <v>1.9660257</v>
      </c>
      <c r="BQ164" s="21">
        <v>29.98910262307693</v>
      </c>
      <c r="BR164" s="21">
        <v>0.7027944072982185</v>
      </c>
      <c r="BS164" s="20">
        <f t="shared" si="30"/>
        <v>0.3888454871</v>
      </c>
      <c r="BT164" s="20">
        <f t="shared" si="31"/>
        <v>3.9320514</v>
      </c>
      <c r="BU164" s="21">
        <v>31.95512832307693</v>
      </c>
      <c r="BV164" s="21">
        <v>0.6931342059642605</v>
      </c>
      <c r="BW164" s="20">
        <f t="shared" si="32"/>
        <v>0.3888454871</v>
      </c>
    </row>
    <row r="165" ht="14.25" customHeight="1">
      <c r="A165" s="13" t="s">
        <v>74</v>
      </c>
      <c r="B165" s="14" t="s">
        <v>253</v>
      </c>
      <c r="C165" s="15">
        <v>12.66995748299319</v>
      </c>
      <c r="D165" s="16">
        <v>0.8691210051506805</v>
      </c>
      <c r="E165" s="15">
        <v>15.479380000000006</v>
      </c>
      <c r="F165" s="15">
        <f t="shared" si="1"/>
        <v>-1.11451536</v>
      </c>
      <c r="G165" s="17">
        <v>11.55544212299319</v>
      </c>
      <c r="H165" s="17">
        <v>0.8681848734370207</v>
      </c>
      <c r="I165" s="15">
        <f t="shared" si="2"/>
        <v>0.3760154253</v>
      </c>
      <c r="J165" s="15">
        <f t="shared" si="3"/>
        <v>-0.55725768</v>
      </c>
      <c r="K165" s="17">
        <v>12.11269980299319</v>
      </c>
      <c r="L165" s="17">
        <v>0.8697593677988433</v>
      </c>
      <c r="M165" s="15">
        <f t="shared" si="4"/>
        <v>0.3760154253</v>
      </c>
      <c r="N165" s="15">
        <f t="shared" si="5"/>
        <v>0.55725768</v>
      </c>
      <c r="O165" s="17">
        <v>13.22721516299319</v>
      </c>
      <c r="P165" s="17">
        <v>0.8645699079705609</v>
      </c>
      <c r="Q165" s="15">
        <f t="shared" si="6"/>
        <v>0.6239845747</v>
      </c>
      <c r="R165" s="15">
        <f t="shared" si="7"/>
        <v>1.11451536</v>
      </c>
      <c r="S165" s="17">
        <v>13.78447284299319</v>
      </c>
      <c r="T165" s="17">
        <v>0.8600318209891413</v>
      </c>
      <c r="U165" s="15">
        <f t="shared" si="8"/>
        <v>0.6239845747</v>
      </c>
      <c r="V165" s="15"/>
      <c r="W165" s="18">
        <v>29.985</v>
      </c>
      <c r="X165" s="18">
        <f t="shared" si="9"/>
        <v>-1.1994</v>
      </c>
      <c r="Y165" s="17">
        <v>11.47055748299319</v>
      </c>
      <c r="Z165" s="17">
        <v>0.8666588269221268</v>
      </c>
      <c r="AA165" s="18">
        <f t="shared" si="10"/>
        <v>0.3945947499</v>
      </c>
      <c r="AB165" s="18">
        <f t="shared" si="11"/>
        <v>-0.5997</v>
      </c>
      <c r="AC165" s="17">
        <v>12.07025748299319</v>
      </c>
      <c r="AD165" s="17">
        <v>0.8693399266473426</v>
      </c>
      <c r="AE165" s="18">
        <f t="shared" si="12"/>
        <v>0.3945947499</v>
      </c>
      <c r="AF165" s="18">
        <f t="shared" si="13"/>
        <v>0.5997</v>
      </c>
      <c r="AG165" s="17">
        <v>13.26965748299319</v>
      </c>
      <c r="AH165" s="17">
        <v>0.8685330223741491</v>
      </c>
      <c r="AI165" s="18">
        <f t="shared" si="14"/>
        <v>0.6054052501</v>
      </c>
      <c r="AJ165" s="18">
        <f t="shared" si="15"/>
        <v>1.1994</v>
      </c>
      <c r="AK165" s="17">
        <v>13.86935748299319</v>
      </c>
      <c r="AL165" s="17">
        <v>0.865734723832805</v>
      </c>
      <c r="AM165" s="18">
        <f t="shared" si="16"/>
        <v>0.6054052501</v>
      </c>
      <c r="AN165" s="18"/>
      <c r="AO165" s="18">
        <v>5.6731</v>
      </c>
      <c r="AP165" s="18">
        <f t="shared" si="17"/>
        <v>-1.248082</v>
      </c>
      <c r="AQ165" s="17">
        <v>11.42187548299319</v>
      </c>
      <c r="AR165" s="17">
        <v>0.8588962850589918</v>
      </c>
      <c r="AS165" s="18">
        <f t="shared" si="18"/>
        <v>0.2234743117</v>
      </c>
      <c r="AT165" s="18">
        <f t="shared" si="19"/>
        <v>-0.624041</v>
      </c>
      <c r="AU165" s="17">
        <v>12.04591648299319</v>
      </c>
      <c r="AV165" s="17">
        <v>0.8643567269036198</v>
      </c>
      <c r="AW165" s="18">
        <f t="shared" si="20"/>
        <v>0.2234743117</v>
      </c>
      <c r="AX165" s="18">
        <f t="shared" si="21"/>
        <v>0.624041</v>
      </c>
      <c r="AY165" s="17">
        <v>13.29399848299319</v>
      </c>
      <c r="AZ165" s="17">
        <v>0.8729060959870053</v>
      </c>
      <c r="BA165" s="18">
        <f t="shared" si="22"/>
        <v>0.7765256883</v>
      </c>
      <c r="BB165" s="18">
        <f t="shared" si="23"/>
        <v>1.248082</v>
      </c>
      <c r="BC165" s="17">
        <v>13.91803948299319</v>
      </c>
      <c r="BD165" s="17">
        <v>0.8710313412559892</v>
      </c>
      <c r="BE165" s="18">
        <f t="shared" si="24"/>
        <v>0.7765256883</v>
      </c>
      <c r="BF165" s="18"/>
      <c r="BG165" s="19">
        <v>54.90363</v>
      </c>
      <c r="BH165" s="20">
        <f t="shared" si="25"/>
        <v>-3.2942178</v>
      </c>
      <c r="BI165" s="21">
        <v>9.37573968299319</v>
      </c>
      <c r="BJ165" s="21">
        <v>0.8645098133531546</v>
      </c>
      <c r="BK165" s="20">
        <f t="shared" si="26"/>
        <v>0.4327456781</v>
      </c>
      <c r="BL165" s="20">
        <f t="shared" si="27"/>
        <v>-1.6471089</v>
      </c>
      <c r="BM165" s="21">
        <v>11.02284858299319</v>
      </c>
      <c r="BN165" s="21">
        <v>0.866791263890525</v>
      </c>
      <c r="BO165" s="20">
        <f t="shared" si="28"/>
        <v>0.4327456781</v>
      </c>
      <c r="BP165" s="20">
        <f t="shared" si="29"/>
        <v>1.6471089</v>
      </c>
      <c r="BQ165" s="21">
        <v>14.31706638299319</v>
      </c>
      <c r="BR165" s="21">
        <v>0.8652409083933668</v>
      </c>
      <c r="BS165" s="20">
        <f t="shared" si="30"/>
        <v>0.5672543219</v>
      </c>
      <c r="BT165" s="20">
        <f t="shared" si="31"/>
        <v>3.2942178</v>
      </c>
      <c r="BU165" s="21">
        <v>15.96417528299319</v>
      </c>
      <c r="BV165" s="21">
        <v>0.8590091214152094</v>
      </c>
      <c r="BW165" s="20">
        <f t="shared" si="32"/>
        <v>0.5672543219</v>
      </c>
    </row>
    <row r="166" ht="14.25" customHeight="1">
      <c r="A166" s="13" t="s">
        <v>77</v>
      </c>
      <c r="B166" s="14" t="s">
        <v>254</v>
      </c>
      <c r="C166" s="15">
        <v>47.434558633899755</v>
      </c>
      <c r="D166" s="16">
        <v>0.5100072463969099</v>
      </c>
      <c r="E166" s="15">
        <v>8.377979999999994</v>
      </c>
      <c r="F166" s="15">
        <f t="shared" si="1"/>
        <v>-0.60321456</v>
      </c>
      <c r="G166" s="17">
        <v>46.83134407389976</v>
      </c>
      <c r="H166" s="17">
        <v>0.5069350190128208</v>
      </c>
      <c r="I166" s="15">
        <f t="shared" si="2"/>
        <v>0.197072773</v>
      </c>
      <c r="J166" s="15">
        <f t="shared" si="3"/>
        <v>-0.30160728</v>
      </c>
      <c r="K166" s="17">
        <v>47.13295135389976</v>
      </c>
      <c r="L166" s="17">
        <v>0.5091133090318688</v>
      </c>
      <c r="M166" s="15">
        <f t="shared" si="4"/>
        <v>0.197072773</v>
      </c>
      <c r="N166" s="15">
        <f t="shared" si="5"/>
        <v>0.30160728</v>
      </c>
      <c r="O166" s="17">
        <v>47.73616591389975</v>
      </c>
      <c r="P166" s="17">
        <v>0.5086072372429098</v>
      </c>
      <c r="Q166" s="15">
        <f t="shared" si="6"/>
        <v>0.802927227</v>
      </c>
      <c r="R166" s="15">
        <f t="shared" si="7"/>
        <v>0.60321456</v>
      </c>
      <c r="S166" s="17">
        <v>48.03777319389975</v>
      </c>
      <c r="T166" s="17">
        <v>0.5072112302880619</v>
      </c>
      <c r="U166" s="15">
        <f t="shared" si="8"/>
        <v>0.802927227</v>
      </c>
      <c r="V166" s="15"/>
      <c r="W166" s="18">
        <v>47.4342</v>
      </c>
      <c r="X166" s="18">
        <f t="shared" si="9"/>
        <v>-1.897368</v>
      </c>
      <c r="Y166" s="17">
        <v>45.53719063389975</v>
      </c>
      <c r="Z166" s="17">
        <v>0.5154811102862885</v>
      </c>
      <c r="AA166" s="18">
        <f t="shared" si="10"/>
        <v>0.6453052486</v>
      </c>
      <c r="AB166" s="18">
        <f t="shared" si="11"/>
        <v>-0.948684</v>
      </c>
      <c r="AC166" s="17">
        <v>46.48587463389975</v>
      </c>
      <c r="AD166" s="17">
        <v>0.5136044197220869</v>
      </c>
      <c r="AE166" s="18">
        <f t="shared" si="12"/>
        <v>0.6453052486</v>
      </c>
      <c r="AF166" s="18">
        <f t="shared" si="13"/>
        <v>0.948684</v>
      </c>
      <c r="AG166" s="17">
        <v>48.38324263389975</v>
      </c>
      <c r="AH166" s="17">
        <v>0.5061993958089944</v>
      </c>
      <c r="AI166" s="18">
        <f t="shared" si="14"/>
        <v>0.3546947514</v>
      </c>
      <c r="AJ166" s="18">
        <f t="shared" si="15"/>
        <v>1.897368</v>
      </c>
      <c r="AK166" s="17">
        <v>49.33192663389976</v>
      </c>
      <c r="AL166" s="17">
        <v>0.5011194871200134</v>
      </c>
      <c r="AM166" s="18">
        <f t="shared" si="16"/>
        <v>0.3546947514</v>
      </c>
      <c r="AN166" s="18"/>
      <c r="AO166" s="18">
        <v>5.4737</v>
      </c>
      <c r="AP166" s="18">
        <f t="shared" si="17"/>
        <v>-1.204214</v>
      </c>
      <c r="AQ166" s="17">
        <v>46.23034463389975</v>
      </c>
      <c r="AR166" s="17">
        <v>0.4943945020455971</v>
      </c>
      <c r="AS166" s="18">
        <f t="shared" si="18"/>
        <v>0.2153886704</v>
      </c>
      <c r="AT166" s="18">
        <f t="shared" si="19"/>
        <v>-0.602107</v>
      </c>
      <c r="AU166" s="17">
        <v>46.83245163389976</v>
      </c>
      <c r="AV166" s="17">
        <v>0.5024361587644189</v>
      </c>
      <c r="AW166" s="18">
        <f t="shared" si="20"/>
        <v>0.2153886704</v>
      </c>
      <c r="AX166" s="18">
        <f t="shared" si="21"/>
        <v>0.602107</v>
      </c>
      <c r="AY166" s="17">
        <v>48.03666563389975</v>
      </c>
      <c r="AZ166" s="17">
        <v>0.5169312189345716</v>
      </c>
      <c r="BA166" s="18">
        <f t="shared" si="22"/>
        <v>0.7846113296</v>
      </c>
      <c r="BB166" s="18">
        <f t="shared" si="23"/>
        <v>1.204214</v>
      </c>
      <c r="BC166" s="17">
        <v>48.63877263389976</v>
      </c>
      <c r="BD166" s="17">
        <v>0.5203986477342242</v>
      </c>
      <c r="BE166" s="18">
        <f t="shared" si="24"/>
        <v>0.7846113296</v>
      </c>
      <c r="BF166" s="18"/>
      <c r="BG166" s="19">
        <v>54.70939</v>
      </c>
      <c r="BH166" s="20">
        <f t="shared" si="25"/>
        <v>-3.2825634</v>
      </c>
      <c r="BI166" s="21">
        <v>44.15199523389975</v>
      </c>
      <c r="BJ166" s="21">
        <v>0.5127218478278395</v>
      </c>
      <c r="BK166" s="20">
        <f t="shared" si="26"/>
        <v>0.4294858186</v>
      </c>
      <c r="BL166" s="20">
        <f t="shared" si="27"/>
        <v>-1.6412817</v>
      </c>
      <c r="BM166" s="21">
        <v>45.79327693389975</v>
      </c>
      <c r="BN166" s="21">
        <v>0.5113787614490287</v>
      </c>
      <c r="BO166" s="20">
        <f t="shared" si="28"/>
        <v>0.4294858186</v>
      </c>
      <c r="BP166" s="20">
        <f t="shared" si="29"/>
        <v>1.6412817</v>
      </c>
      <c r="BQ166" s="21">
        <v>49.07584033389976</v>
      </c>
      <c r="BR166" s="21">
        <v>0.5049532518194062</v>
      </c>
      <c r="BS166" s="20">
        <f t="shared" si="30"/>
        <v>0.5705141814</v>
      </c>
      <c r="BT166" s="20">
        <f t="shared" si="31"/>
        <v>3.2825634</v>
      </c>
      <c r="BU166" s="21">
        <v>50.71712203389976</v>
      </c>
      <c r="BV166" s="21">
        <v>0.4985151540120154</v>
      </c>
      <c r="BW166" s="20">
        <f t="shared" si="32"/>
        <v>0.5705141814</v>
      </c>
    </row>
    <row r="167" ht="14.25" customHeight="1">
      <c r="A167" s="13" t="s">
        <v>143</v>
      </c>
      <c r="B167" s="14" t="s">
        <v>255</v>
      </c>
      <c r="C167" s="15">
        <v>48.41851929521101</v>
      </c>
      <c r="D167" s="16">
        <v>0.4998430621447883</v>
      </c>
      <c r="E167" s="15">
        <v>0.5570799999999991</v>
      </c>
      <c r="F167" s="15">
        <f t="shared" si="1"/>
        <v>-0.04010976</v>
      </c>
      <c r="G167" s="17">
        <v>48.37840953521101</v>
      </c>
      <c r="H167" s="17">
        <v>0.4910919890185435</v>
      </c>
      <c r="I167" s="15">
        <f t="shared" si="2"/>
        <v>0</v>
      </c>
      <c r="J167" s="15">
        <f t="shared" si="3"/>
        <v>-0.02005488</v>
      </c>
      <c r="K167" s="17">
        <v>48.39846441521102</v>
      </c>
      <c r="L167" s="17">
        <v>0.4960807842021543</v>
      </c>
      <c r="M167" s="15">
        <f t="shared" si="4"/>
        <v>0</v>
      </c>
      <c r="N167" s="15">
        <f t="shared" si="5"/>
        <v>0.02005488</v>
      </c>
      <c r="O167" s="17">
        <v>48.43857417521101</v>
      </c>
      <c r="P167" s="17">
        <v>0.5013618381450844</v>
      </c>
      <c r="Q167" s="15">
        <f t="shared" si="6"/>
        <v>1</v>
      </c>
      <c r="R167" s="15">
        <f t="shared" si="7"/>
        <v>0.04010976</v>
      </c>
      <c r="S167" s="17">
        <v>48.45862905521101</v>
      </c>
      <c r="T167" s="17">
        <v>0.5028762724280401</v>
      </c>
      <c r="U167" s="15">
        <f t="shared" si="8"/>
        <v>1</v>
      </c>
      <c r="V167" s="15"/>
      <c r="W167" s="18">
        <v>15.7913</v>
      </c>
      <c r="X167" s="18">
        <f t="shared" si="9"/>
        <v>-0.631652</v>
      </c>
      <c r="Y167" s="17">
        <v>47.78686729521101</v>
      </c>
      <c r="Z167" s="17">
        <v>0.4922901976537263</v>
      </c>
      <c r="AA167" s="18">
        <f t="shared" si="10"/>
        <v>0.1906593486</v>
      </c>
      <c r="AB167" s="18">
        <f t="shared" si="11"/>
        <v>-0.315826</v>
      </c>
      <c r="AC167" s="17">
        <v>48.10269329521101</v>
      </c>
      <c r="AD167" s="17">
        <v>0.4968922450263435</v>
      </c>
      <c r="AE167" s="18">
        <f t="shared" si="12"/>
        <v>0.1906593486</v>
      </c>
      <c r="AF167" s="18">
        <f t="shared" si="13"/>
        <v>0.315826</v>
      </c>
      <c r="AG167" s="17">
        <v>48.73434529521101</v>
      </c>
      <c r="AH167" s="17">
        <v>0.5025764020297249</v>
      </c>
      <c r="AI167" s="18">
        <f t="shared" si="14"/>
        <v>0.8093406514</v>
      </c>
      <c r="AJ167" s="18">
        <f t="shared" si="15"/>
        <v>0.631652</v>
      </c>
      <c r="AK167" s="17">
        <v>49.05017129521102</v>
      </c>
      <c r="AL167" s="17">
        <v>0.5040164089158913</v>
      </c>
      <c r="AM167" s="18">
        <f t="shared" si="16"/>
        <v>0.8093406514</v>
      </c>
      <c r="AN167" s="18"/>
      <c r="AO167" s="18">
        <v>5.4749</v>
      </c>
      <c r="AP167" s="18">
        <f t="shared" si="17"/>
        <v>-1.204478</v>
      </c>
      <c r="AQ167" s="17">
        <v>47.21404129521101</v>
      </c>
      <c r="AR167" s="17">
        <v>0.4840935840294154</v>
      </c>
      <c r="AS167" s="18">
        <f t="shared" si="18"/>
        <v>0.2154373302</v>
      </c>
      <c r="AT167" s="18">
        <f t="shared" si="19"/>
        <v>-0.602239</v>
      </c>
      <c r="AU167" s="17">
        <v>47.81628029521102</v>
      </c>
      <c r="AV167" s="17">
        <v>0.4922003641815795</v>
      </c>
      <c r="AW167" s="18">
        <f t="shared" si="20"/>
        <v>0.2154373302</v>
      </c>
      <c r="AX167" s="18">
        <f t="shared" si="21"/>
        <v>0.602239</v>
      </c>
      <c r="AY167" s="17">
        <v>49.02075829521101</v>
      </c>
      <c r="AZ167" s="17">
        <v>0.5068481627720474</v>
      </c>
      <c r="BA167" s="18">
        <f t="shared" si="22"/>
        <v>0.7845626698</v>
      </c>
      <c r="BB167" s="18">
        <f t="shared" si="23"/>
        <v>1.204478</v>
      </c>
      <c r="BC167" s="17">
        <v>49.62299729521101</v>
      </c>
      <c r="BD167" s="17">
        <v>0.51045930277494</v>
      </c>
      <c r="BE167" s="18">
        <f t="shared" si="24"/>
        <v>0.7845626698</v>
      </c>
      <c r="BF167" s="18"/>
      <c r="BG167" s="19">
        <v>43.15374</v>
      </c>
      <c r="BH167" s="20">
        <f t="shared" si="25"/>
        <v>-2.5892244</v>
      </c>
      <c r="BI167" s="21">
        <v>45.82929489521101</v>
      </c>
      <c r="BJ167" s="21">
        <v>0.495754700960482</v>
      </c>
      <c r="BK167" s="20">
        <f t="shared" si="26"/>
        <v>0.2355515337</v>
      </c>
      <c r="BL167" s="20">
        <f t="shared" si="27"/>
        <v>-1.2946122</v>
      </c>
      <c r="BM167" s="21">
        <v>47.12390709521101</v>
      </c>
      <c r="BN167" s="21">
        <v>0.4977774738639871</v>
      </c>
      <c r="BO167" s="20">
        <f t="shared" si="28"/>
        <v>0.2355515337</v>
      </c>
      <c r="BP167" s="20">
        <f t="shared" si="29"/>
        <v>1.2946122</v>
      </c>
      <c r="BQ167" s="21">
        <v>49.71313149521102</v>
      </c>
      <c r="BR167" s="21">
        <v>0.4983474912310601</v>
      </c>
      <c r="BS167" s="20">
        <f t="shared" si="30"/>
        <v>0.7644484663</v>
      </c>
      <c r="BT167" s="20">
        <f t="shared" si="31"/>
        <v>2.5892244</v>
      </c>
      <c r="BU167" s="21">
        <v>51.00774369521101</v>
      </c>
      <c r="BV167" s="21">
        <v>0.4955005217147795</v>
      </c>
      <c r="BW167" s="20">
        <f t="shared" si="32"/>
        <v>0.7644484663</v>
      </c>
    </row>
    <row r="168" ht="14.25" customHeight="1">
      <c r="A168" s="13" t="s">
        <v>92</v>
      </c>
      <c r="B168" s="14" t="s">
        <v>256</v>
      </c>
      <c r="C168" s="15">
        <v>28.64162309068267</v>
      </c>
      <c r="D168" s="16">
        <v>0.7041357995089317</v>
      </c>
      <c r="E168" s="15">
        <v>28.233239999999995</v>
      </c>
      <c r="F168" s="15">
        <f t="shared" si="1"/>
        <v>-2.03279328</v>
      </c>
      <c r="G168" s="17">
        <v>26.60882981068267</v>
      </c>
      <c r="H168" s="17">
        <v>0.71402767801401</v>
      </c>
      <c r="I168" s="15">
        <f t="shared" si="2"/>
        <v>0.6973900186</v>
      </c>
      <c r="J168" s="15">
        <f t="shared" si="3"/>
        <v>-1.01639664</v>
      </c>
      <c r="K168" s="17">
        <v>27.62522645068267</v>
      </c>
      <c r="L168" s="17">
        <v>0.7100080425156856</v>
      </c>
      <c r="M168" s="15">
        <f t="shared" si="4"/>
        <v>0.6973900186</v>
      </c>
      <c r="N168" s="15">
        <f t="shared" si="5"/>
        <v>1.01639664</v>
      </c>
      <c r="O168" s="17">
        <v>29.65801973068267</v>
      </c>
      <c r="P168" s="17">
        <v>0.6950848048639361</v>
      </c>
      <c r="Q168" s="15">
        <f t="shared" si="6"/>
        <v>0.3026099814</v>
      </c>
      <c r="R168" s="15">
        <f t="shared" si="7"/>
        <v>2.03279328</v>
      </c>
      <c r="S168" s="17">
        <v>30.67441637068267</v>
      </c>
      <c r="T168" s="17">
        <v>0.6860596842519711</v>
      </c>
      <c r="U168" s="15">
        <f t="shared" si="8"/>
        <v>0.3026099814</v>
      </c>
      <c r="V168" s="15"/>
      <c r="W168" s="18">
        <v>47.0862</v>
      </c>
      <c r="X168" s="18">
        <f t="shared" si="9"/>
        <v>-1.883448</v>
      </c>
      <c r="Y168" s="17">
        <v>26.75817509068267</v>
      </c>
      <c r="Z168" s="17">
        <v>0.7090656001277919</v>
      </c>
      <c r="AA168" s="18">
        <f t="shared" si="10"/>
        <v>0.6403051768</v>
      </c>
      <c r="AB168" s="18">
        <f t="shared" si="11"/>
        <v>-0.941724</v>
      </c>
      <c r="AC168" s="17">
        <v>27.69989909068267</v>
      </c>
      <c r="AD168" s="17">
        <v>0.7077848263569203</v>
      </c>
      <c r="AE168" s="18">
        <f t="shared" si="12"/>
        <v>0.6403051768</v>
      </c>
      <c r="AF168" s="18">
        <f t="shared" si="13"/>
        <v>0.941724</v>
      </c>
      <c r="AG168" s="17">
        <v>29.58334709068267</v>
      </c>
      <c r="AH168" s="17">
        <v>0.7001936661731548</v>
      </c>
      <c r="AI168" s="18">
        <f t="shared" si="14"/>
        <v>0.3596948232</v>
      </c>
      <c r="AJ168" s="18">
        <f t="shared" si="15"/>
        <v>1.883448</v>
      </c>
      <c r="AK168" s="17">
        <v>30.52507109068267</v>
      </c>
      <c r="AL168" s="17">
        <v>0.6944857955939745</v>
      </c>
      <c r="AM168" s="18">
        <f t="shared" si="16"/>
        <v>0.3596948232</v>
      </c>
      <c r="AN168" s="18"/>
      <c r="AO168" s="18">
        <v>13.5735</v>
      </c>
      <c r="AP168" s="18">
        <f t="shared" si="17"/>
        <v>-2.98617</v>
      </c>
      <c r="AQ168" s="17">
        <v>25.65545309068267</v>
      </c>
      <c r="AR168" s="17">
        <v>0.7098473741698089</v>
      </c>
      <c r="AS168" s="18">
        <f t="shared" si="18"/>
        <v>0.5438343944</v>
      </c>
      <c r="AT168" s="18">
        <f t="shared" si="19"/>
        <v>-1.493085</v>
      </c>
      <c r="AU168" s="17">
        <v>27.14853809068267</v>
      </c>
      <c r="AV168" s="17">
        <v>0.7072284193865113</v>
      </c>
      <c r="AW168" s="18">
        <f t="shared" si="20"/>
        <v>0.5438343944</v>
      </c>
      <c r="AX168" s="18">
        <f t="shared" si="21"/>
        <v>1.493085</v>
      </c>
      <c r="AY168" s="17">
        <v>30.13470809068267</v>
      </c>
      <c r="AZ168" s="17">
        <v>0.7003554536878986</v>
      </c>
      <c r="BA168" s="18">
        <f t="shared" si="22"/>
        <v>0.4561656056</v>
      </c>
      <c r="BB168" s="18">
        <f t="shared" si="23"/>
        <v>2.98617</v>
      </c>
      <c r="BC168" s="17">
        <v>31.62779309068267</v>
      </c>
      <c r="BD168" s="17">
        <v>0.6921866555149906</v>
      </c>
      <c r="BE168" s="18">
        <f t="shared" si="24"/>
        <v>0.4561656056</v>
      </c>
      <c r="BF168" s="18"/>
      <c r="BG168" s="19">
        <v>60.3351</v>
      </c>
      <c r="BH168" s="20">
        <f t="shared" si="25"/>
        <v>-3.620106</v>
      </c>
      <c r="BI168" s="21">
        <v>25.02151709068267</v>
      </c>
      <c r="BJ168" s="21">
        <v>0.7062410142509596</v>
      </c>
      <c r="BK168" s="20">
        <f t="shared" si="26"/>
        <v>0.5239000701</v>
      </c>
      <c r="BL168" s="20">
        <f t="shared" si="27"/>
        <v>-1.810053</v>
      </c>
      <c r="BM168" s="21">
        <v>26.83157009068267</v>
      </c>
      <c r="BN168" s="21">
        <v>0.7051994303144474</v>
      </c>
      <c r="BO168" s="20">
        <f t="shared" si="28"/>
        <v>0.5239000701</v>
      </c>
      <c r="BP168" s="20">
        <f t="shared" si="29"/>
        <v>1.810053</v>
      </c>
      <c r="BQ168" s="21">
        <v>30.45167609068267</v>
      </c>
      <c r="BR168" s="21">
        <v>0.6979996607725685</v>
      </c>
      <c r="BS168" s="20">
        <f t="shared" si="30"/>
        <v>0.4760999299</v>
      </c>
      <c r="BT168" s="20">
        <f t="shared" si="31"/>
        <v>3.620106</v>
      </c>
      <c r="BU168" s="21">
        <v>32.26172909068267</v>
      </c>
      <c r="BV168" s="21">
        <v>0.6899538216384284</v>
      </c>
      <c r="BW168" s="20">
        <f t="shared" si="32"/>
        <v>0.4760999299</v>
      </c>
    </row>
    <row r="169" ht="14.25" customHeight="1">
      <c r="A169" s="13" t="s">
        <v>88</v>
      </c>
      <c r="B169" s="14" t="s">
        <v>257</v>
      </c>
      <c r="C169" s="15">
        <v>11.934133279914526</v>
      </c>
      <c r="D169" s="16">
        <v>0.8767219724162775</v>
      </c>
      <c r="E169" s="15">
        <v>19.52104</v>
      </c>
      <c r="F169" s="15">
        <f t="shared" si="1"/>
        <v>-1.40551488</v>
      </c>
      <c r="G169" s="17">
        <v>10.52861839991453</v>
      </c>
      <c r="H169" s="17">
        <v>0.8787002649640104</v>
      </c>
      <c r="I169" s="15">
        <f t="shared" si="2"/>
        <v>0.4778580705</v>
      </c>
      <c r="J169" s="15">
        <f t="shared" si="3"/>
        <v>-0.70275744</v>
      </c>
      <c r="K169" s="17">
        <v>11.23137583991453</v>
      </c>
      <c r="L169" s="17">
        <v>0.8788354309253226</v>
      </c>
      <c r="M169" s="15">
        <f t="shared" si="4"/>
        <v>0.4778580705</v>
      </c>
      <c r="N169" s="15">
        <f t="shared" si="5"/>
        <v>0.70275744</v>
      </c>
      <c r="O169" s="17">
        <v>12.63689071991453</v>
      </c>
      <c r="P169" s="17">
        <v>0.8706591532469788</v>
      </c>
      <c r="Q169" s="15">
        <f t="shared" si="6"/>
        <v>0.5221419295</v>
      </c>
      <c r="R169" s="15">
        <f t="shared" si="7"/>
        <v>1.40551488</v>
      </c>
      <c r="S169" s="17">
        <v>13.33964815991453</v>
      </c>
      <c r="T169" s="17">
        <v>0.8646136658284541</v>
      </c>
      <c r="U169" s="15">
        <f t="shared" si="8"/>
        <v>0.5221419295</v>
      </c>
      <c r="V169" s="15"/>
      <c r="W169" s="18">
        <v>32.7984</v>
      </c>
      <c r="X169" s="18">
        <f t="shared" si="9"/>
        <v>-1.311936</v>
      </c>
      <c r="Y169" s="17">
        <v>10.62219727991453</v>
      </c>
      <c r="Z169" s="17">
        <v>0.8754041936181001</v>
      </c>
      <c r="AA169" s="18">
        <f t="shared" si="10"/>
        <v>0.4350177445</v>
      </c>
      <c r="AB169" s="18">
        <f t="shared" si="11"/>
        <v>-0.655968</v>
      </c>
      <c r="AC169" s="17">
        <v>11.27816527991453</v>
      </c>
      <c r="AD169" s="17">
        <v>0.8775273527265609</v>
      </c>
      <c r="AE169" s="18">
        <f t="shared" si="12"/>
        <v>0.4350177445</v>
      </c>
      <c r="AF169" s="18">
        <f t="shared" si="13"/>
        <v>0.655968</v>
      </c>
      <c r="AG169" s="17">
        <v>12.59010127991453</v>
      </c>
      <c r="AH169" s="17">
        <v>0.8755452958990012</v>
      </c>
      <c r="AI169" s="18">
        <f t="shared" si="14"/>
        <v>0.5649822555</v>
      </c>
      <c r="AJ169" s="18">
        <f t="shared" si="15"/>
        <v>1.311936</v>
      </c>
      <c r="AK169" s="17">
        <v>13.24606927991453</v>
      </c>
      <c r="AL169" s="17">
        <v>0.8721431815714067</v>
      </c>
      <c r="AM169" s="18">
        <f t="shared" si="16"/>
        <v>0.5649822555</v>
      </c>
      <c r="AN169" s="18"/>
      <c r="AO169" s="18">
        <v>3.7898</v>
      </c>
      <c r="AP169" s="18">
        <f t="shared" si="17"/>
        <v>-0.833756</v>
      </c>
      <c r="AQ169" s="17">
        <v>11.10037727991453</v>
      </c>
      <c r="AR169" s="17">
        <v>0.8622628987342366</v>
      </c>
      <c r="AS169" s="18">
        <f t="shared" si="18"/>
        <v>0.1471067678</v>
      </c>
      <c r="AT169" s="18">
        <f t="shared" si="19"/>
        <v>-0.416878</v>
      </c>
      <c r="AU169" s="17">
        <v>11.51725527991453</v>
      </c>
      <c r="AV169" s="17">
        <v>0.8698569401942325</v>
      </c>
      <c r="AW169" s="18">
        <f t="shared" si="20"/>
        <v>0.1471067678</v>
      </c>
      <c r="AX169" s="18">
        <f t="shared" si="21"/>
        <v>0.416878</v>
      </c>
      <c r="AY169" s="17">
        <v>12.35101127991453</v>
      </c>
      <c r="AZ169" s="17">
        <v>0.8825679838386173</v>
      </c>
      <c r="BA169" s="18">
        <f t="shared" si="22"/>
        <v>0.8528932322</v>
      </c>
      <c r="BB169" s="18">
        <f t="shared" si="23"/>
        <v>0.833756</v>
      </c>
      <c r="BC169" s="17">
        <v>12.76788927991453</v>
      </c>
      <c r="BD169" s="17">
        <v>0.8826463109603242</v>
      </c>
      <c r="BE169" s="18">
        <f t="shared" si="24"/>
        <v>0.8528932322</v>
      </c>
      <c r="BF169" s="18"/>
      <c r="BG169" s="19">
        <v>47.48481</v>
      </c>
      <c r="BH169" s="20">
        <f t="shared" si="25"/>
        <v>-2.8490886</v>
      </c>
      <c r="BI169" s="21">
        <v>9.085044679914526</v>
      </c>
      <c r="BJ169" s="21">
        <v>0.8674504118190164</v>
      </c>
      <c r="BK169" s="20">
        <f t="shared" si="26"/>
        <v>0.3082383114</v>
      </c>
      <c r="BL169" s="20">
        <f t="shared" si="27"/>
        <v>-1.4245443</v>
      </c>
      <c r="BM169" s="21">
        <v>10.50958897991453</v>
      </c>
      <c r="BN169" s="21">
        <v>0.8720376438916951</v>
      </c>
      <c r="BO169" s="20">
        <f t="shared" si="28"/>
        <v>0.3082383114</v>
      </c>
      <c r="BP169" s="20">
        <f t="shared" si="29"/>
        <v>1.4245443</v>
      </c>
      <c r="BQ169" s="21">
        <v>13.35867757991453</v>
      </c>
      <c r="BR169" s="21">
        <v>0.8751749658038965</v>
      </c>
      <c r="BS169" s="20">
        <f t="shared" si="30"/>
        <v>0.6917616886</v>
      </c>
      <c r="BT169" s="20">
        <f t="shared" si="31"/>
        <v>2.8490886</v>
      </c>
      <c r="BU169" s="21">
        <v>14.78322187991453</v>
      </c>
      <c r="BV169" s="21">
        <v>0.8712592071603276</v>
      </c>
      <c r="BW169" s="20">
        <f t="shared" si="32"/>
        <v>0.6917616886</v>
      </c>
    </row>
    <row r="170" ht="14.25" customHeight="1">
      <c r="A170" s="13" t="s">
        <v>127</v>
      </c>
      <c r="B170" s="14" t="s">
        <v>258</v>
      </c>
      <c r="C170" s="15">
        <v>2.428666666666668</v>
      </c>
      <c r="D170" s="16">
        <v>0.9749121926743602</v>
      </c>
      <c r="E170" s="15">
        <v>8.140379999999993</v>
      </c>
      <c r="F170" s="15">
        <f t="shared" si="1"/>
        <v>-0.58610736</v>
      </c>
      <c r="G170" s="17">
        <v>1.842559306666668</v>
      </c>
      <c r="H170" s="17">
        <v>0.9676515719305256</v>
      </c>
      <c r="I170" s="15">
        <f t="shared" si="2"/>
        <v>0.1910856755</v>
      </c>
      <c r="J170" s="15">
        <f t="shared" si="3"/>
        <v>-0.29305368</v>
      </c>
      <c r="K170" s="17">
        <v>2.135612986666668</v>
      </c>
      <c r="L170" s="17">
        <v>0.9725055469076268</v>
      </c>
      <c r="M170" s="15">
        <f t="shared" si="4"/>
        <v>0.1910856755</v>
      </c>
      <c r="N170" s="15">
        <f t="shared" si="5"/>
        <v>0.29305368</v>
      </c>
      <c r="O170" s="17">
        <v>2.721720346666668</v>
      </c>
      <c r="P170" s="17">
        <v>0.9729349527129555</v>
      </c>
      <c r="Q170" s="15">
        <f t="shared" si="6"/>
        <v>0.8089143245</v>
      </c>
      <c r="R170" s="15">
        <f t="shared" si="7"/>
        <v>0.58610736</v>
      </c>
      <c r="S170" s="17">
        <v>3.014774026666667</v>
      </c>
      <c r="T170" s="17">
        <v>0.9709633650775191</v>
      </c>
      <c r="U170" s="15">
        <f t="shared" si="8"/>
        <v>0.8089143245</v>
      </c>
      <c r="V170" s="15"/>
      <c r="W170" s="18">
        <v>55.6562</v>
      </c>
      <c r="X170" s="18">
        <f t="shared" si="9"/>
        <v>-2.226248</v>
      </c>
      <c r="Y170" s="17">
        <v>0.2024186666666674</v>
      </c>
      <c r="Z170" s="17">
        <v>0.9828170408179399</v>
      </c>
      <c r="AA170" s="18">
        <f t="shared" si="10"/>
        <v>0.7634391299</v>
      </c>
      <c r="AB170" s="18">
        <f t="shared" si="11"/>
        <v>-1.113124</v>
      </c>
      <c r="AC170" s="17">
        <v>1.315542666666668</v>
      </c>
      <c r="AD170" s="17">
        <v>0.9805055614301461</v>
      </c>
      <c r="AE170" s="18">
        <f t="shared" si="12"/>
        <v>0.7634391299</v>
      </c>
      <c r="AF170" s="18">
        <f t="shared" si="13"/>
        <v>1.113124</v>
      </c>
      <c r="AG170" s="17">
        <v>3.541790666666668</v>
      </c>
      <c r="AH170" s="17">
        <v>0.9689139218794055</v>
      </c>
      <c r="AI170" s="18">
        <f t="shared" si="14"/>
        <v>0.2365608701</v>
      </c>
      <c r="AJ170" s="18">
        <f t="shared" si="15"/>
        <v>2.226248</v>
      </c>
      <c r="AK170" s="17">
        <v>4.654914666666668</v>
      </c>
      <c r="AL170" s="17">
        <v>0.9604747928434422</v>
      </c>
      <c r="AM170" s="18">
        <f t="shared" si="16"/>
        <v>0.2365608701</v>
      </c>
      <c r="AN170" s="18"/>
      <c r="AO170" s="18">
        <v>3.2665</v>
      </c>
      <c r="AP170" s="18">
        <f t="shared" si="17"/>
        <v>-0.71863</v>
      </c>
      <c r="AQ170" s="17">
        <v>1.710036666666668</v>
      </c>
      <c r="AR170" s="17">
        <v>0.9605951718885931</v>
      </c>
      <c r="AS170" s="18">
        <f t="shared" si="18"/>
        <v>0.1258870281</v>
      </c>
      <c r="AT170" s="18">
        <f t="shared" si="19"/>
        <v>-0.359315</v>
      </c>
      <c r="AU170" s="17">
        <v>2.069351666666668</v>
      </c>
      <c r="AV170" s="17">
        <v>0.9681533249476293</v>
      </c>
      <c r="AW170" s="18">
        <f t="shared" si="20"/>
        <v>0.1258870281</v>
      </c>
      <c r="AX170" s="18">
        <f t="shared" si="21"/>
        <v>0.359315</v>
      </c>
      <c r="AY170" s="17">
        <v>2.787981666666668</v>
      </c>
      <c r="AZ170" s="17">
        <v>0.9805512007297783</v>
      </c>
      <c r="BA170" s="18">
        <f t="shared" si="22"/>
        <v>0.8741129719</v>
      </c>
      <c r="BB170" s="18">
        <f t="shared" si="23"/>
        <v>0.71863</v>
      </c>
      <c r="BC170" s="17">
        <v>3.147296666666668</v>
      </c>
      <c r="BD170" s="17">
        <v>0.9798013533552344</v>
      </c>
      <c r="BE170" s="18">
        <f t="shared" si="24"/>
        <v>0.8741129719</v>
      </c>
      <c r="BF170" s="18"/>
      <c r="BG170" s="19">
        <v>47.58664</v>
      </c>
      <c r="BH170" s="20">
        <f t="shared" si="25"/>
        <v>-2.8551984</v>
      </c>
      <c r="BI170" s="21">
        <v>-0.4265317333333321</v>
      </c>
      <c r="BJ170" s="21">
        <v>0.9636671569040924</v>
      </c>
      <c r="BK170" s="20">
        <f t="shared" si="26"/>
        <v>0.3099472874</v>
      </c>
      <c r="BL170" s="20">
        <f t="shared" si="27"/>
        <v>-1.4275992</v>
      </c>
      <c r="BM170" s="21">
        <v>1.001067466666668</v>
      </c>
      <c r="BN170" s="21">
        <v>0.9692307929503294</v>
      </c>
      <c r="BO170" s="20">
        <f t="shared" si="28"/>
        <v>0.3099472874</v>
      </c>
      <c r="BP170" s="20">
        <f t="shared" si="29"/>
        <v>1.4275992</v>
      </c>
      <c r="BQ170" s="21">
        <v>3.856265866666668</v>
      </c>
      <c r="BR170" s="21">
        <v>0.9736710074882936</v>
      </c>
      <c r="BS170" s="20">
        <f t="shared" si="30"/>
        <v>0.6900527126</v>
      </c>
      <c r="BT170" s="20">
        <f t="shared" si="31"/>
        <v>2.8551984</v>
      </c>
      <c r="BU170" s="21">
        <v>5.283865066666667</v>
      </c>
      <c r="BV170" s="21">
        <v>0.9697964866011551</v>
      </c>
      <c r="BW170" s="20">
        <f t="shared" si="32"/>
        <v>0.6900527126</v>
      </c>
    </row>
    <row r="171" ht="14.25" customHeight="1">
      <c r="A171" s="13" t="s">
        <v>219</v>
      </c>
      <c r="B171" s="14" t="s">
        <v>259</v>
      </c>
      <c r="C171" s="15">
        <v>7.155892857012749</v>
      </c>
      <c r="D171" s="16">
        <v>0.9260805677025841</v>
      </c>
      <c r="E171" s="15">
        <v>4.764070000000004</v>
      </c>
      <c r="F171" s="15">
        <f t="shared" si="1"/>
        <v>-0.34301304</v>
      </c>
      <c r="G171" s="17">
        <v>6.812879817012749</v>
      </c>
      <c r="H171" s="17">
        <v>0.916752021203149</v>
      </c>
      <c r="I171" s="15">
        <f t="shared" si="2"/>
        <v>0.1060086672</v>
      </c>
      <c r="J171" s="15">
        <f t="shared" si="3"/>
        <v>-0.17150652</v>
      </c>
      <c r="K171" s="17">
        <v>6.984386337012749</v>
      </c>
      <c r="L171" s="17">
        <v>0.9225718393751524</v>
      </c>
      <c r="M171" s="15">
        <f t="shared" si="4"/>
        <v>0.1060086672</v>
      </c>
      <c r="N171" s="15">
        <f t="shared" si="5"/>
        <v>0.17150652</v>
      </c>
      <c r="O171" s="17">
        <v>7.32739937701275</v>
      </c>
      <c r="P171" s="17">
        <v>0.9254269939810238</v>
      </c>
      <c r="Q171" s="15">
        <f t="shared" si="6"/>
        <v>0.8939913328</v>
      </c>
      <c r="R171" s="15">
        <f t="shared" si="7"/>
        <v>0.34301304</v>
      </c>
      <c r="S171" s="17">
        <v>7.49890589701275</v>
      </c>
      <c r="T171" s="17">
        <v>0.9247752886273862</v>
      </c>
      <c r="U171" s="15">
        <f t="shared" si="8"/>
        <v>0.8939913328</v>
      </c>
      <c r="V171" s="15"/>
      <c r="W171" s="18">
        <v>27.1917</v>
      </c>
      <c r="X171" s="18">
        <f t="shared" si="9"/>
        <v>-1.087668</v>
      </c>
      <c r="Y171" s="17">
        <v>6.068224857012749</v>
      </c>
      <c r="Z171" s="17">
        <v>0.9223490628105716</v>
      </c>
      <c r="AA171" s="18">
        <f t="shared" si="10"/>
        <v>0.3544605526</v>
      </c>
      <c r="AB171" s="18">
        <f t="shared" si="11"/>
        <v>-0.543834</v>
      </c>
      <c r="AC171" s="17">
        <v>6.612058857012749</v>
      </c>
      <c r="AD171" s="17">
        <v>0.9257583557168539</v>
      </c>
      <c r="AE171" s="18">
        <f t="shared" si="12"/>
        <v>0.3544605526</v>
      </c>
      <c r="AF171" s="18">
        <f t="shared" si="13"/>
        <v>0.543834</v>
      </c>
      <c r="AG171" s="17">
        <v>7.69972685701275</v>
      </c>
      <c r="AH171" s="17">
        <v>0.9260085878783373</v>
      </c>
      <c r="AI171" s="18">
        <f t="shared" si="14"/>
        <v>0.6455394474</v>
      </c>
      <c r="AJ171" s="18">
        <f t="shared" si="15"/>
        <v>1.087668</v>
      </c>
      <c r="AK171" s="17">
        <v>8.24356085701275</v>
      </c>
      <c r="AL171" s="17">
        <v>0.9235774356721825</v>
      </c>
      <c r="AM171" s="18">
        <f t="shared" si="16"/>
        <v>0.6455394474</v>
      </c>
      <c r="AN171" s="18"/>
      <c r="AO171" s="18">
        <v>8.4623</v>
      </c>
      <c r="AP171" s="18">
        <f t="shared" si="17"/>
        <v>-1.861706</v>
      </c>
      <c r="AQ171" s="17">
        <v>5.294186857012749</v>
      </c>
      <c r="AR171" s="17">
        <v>0.9230632388034256</v>
      </c>
      <c r="AS171" s="18">
        <f t="shared" si="18"/>
        <v>0.3365759702</v>
      </c>
      <c r="AT171" s="18">
        <f t="shared" si="19"/>
        <v>-0.930853</v>
      </c>
      <c r="AU171" s="17">
        <v>6.225039857012749</v>
      </c>
      <c r="AV171" s="17">
        <v>0.9249173710265265</v>
      </c>
      <c r="AW171" s="18">
        <f t="shared" si="20"/>
        <v>0.3365759702</v>
      </c>
      <c r="AX171" s="18">
        <f t="shared" si="21"/>
        <v>0.930853</v>
      </c>
      <c r="AY171" s="17">
        <v>8.08674585701275</v>
      </c>
      <c r="AZ171" s="17">
        <v>0.9262598326262484</v>
      </c>
      <c r="BA171" s="18">
        <f t="shared" si="22"/>
        <v>0.6634240298</v>
      </c>
      <c r="BB171" s="18">
        <f t="shared" si="23"/>
        <v>1.861706</v>
      </c>
      <c r="BC171" s="17">
        <v>9.01759885701275</v>
      </c>
      <c r="BD171" s="17">
        <v>0.9205191988038978</v>
      </c>
      <c r="BE171" s="18">
        <f t="shared" si="24"/>
        <v>0.6634240298</v>
      </c>
      <c r="BF171" s="18"/>
      <c r="BG171" s="19">
        <v>51.99167</v>
      </c>
      <c r="BH171" s="20">
        <f t="shared" si="25"/>
        <v>-3.1195002</v>
      </c>
      <c r="BI171" s="21">
        <v>4.036392657012749</v>
      </c>
      <c r="BJ171" s="21">
        <v>0.9185213220031803</v>
      </c>
      <c r="BK171" s="20">
        <f t="shared" si="26"/>
        <v>0.383875309</v>
      </c>
      <c r="BL171" s="20">
        <f t="shared" si="27"/>
        <v>-1.5597501</v>
      </c>
      <c r="BM171" s="21">
        <v>5.59614275701275</v>
      </c>
      <c r="BN171" s="21">
        <v>0.9222613627389122</v>
      </c>
      <c r="BO171" s="20">
        <f t="shared" si="28"/>
        <v>0.383875309</v>
      </c>
      <c r="BP171" s="20">
        <f t="shared" si="29"/>
        <v>1.5597501</v>
      </c>
      <c r="BQ171" s="21">
        <v>8.715642957012749</v>
      </c>
      <c r="BR171" s="21">
        <v>0.9233017514620948</v>
      </c>
      <c r="BS171" s="20">
        <f t="shared" si="30"/>
        <v>0.616124691</v>
      </c>
      <c r="BT171" s="20">
        <f t="shared" si="31"/>
        <v>3.1195002</v>
      </c>
      <c r="BU171" s="21">
        <v>10.27539305701275</v>
      </c>
      <c r="BV171" s="21">
        <v>0.9180191296609984</v>
      </c>
      <c r="BW171" s="20">
        <f t="shared" si="32"/>
        <v>0.616124691</v>
      </c>
    </row>
    <row r="172" ht="14.25" customHeight="1">
      <c r="A172" s="13" t="s">
        <v>135</v>
      </c>
      <c r="B172" s="14" t="s">
        <v>260</v>
      </c>
      <c r="C172" s="15">
        <v>14.057879653679654</v>
      </c>
      <c r="D172" s="16">
        <v>0.8547839516228879</v>
      </c>
      <c r="E172" s="15">
        <v>5.5047699999999935</v>
      </c>
      <c r="F172" s="15">
        <f t="shared" si="1"/>
        <v>-0.39634344</v>
      </c>
      <c r="G172" s="17">
        <v>13.66153621367966</v>
      </c>
      <c r="H172" s="17">
        <v>0.8466170001414492</v>
      </c>
      <c r="I172" s="15">
        <f t="shared" si="2"/>
        <v>0.1246729901</v>
      </c>
      <c r="J172" s="15">
        <f t="shared" si="3"/>
        <v>-0.19817172</v>
      </c>
      <c r="K172" s="17">
        <v>13.85970793367965</v>
      </c>
      <c r="L172" s="17">
        <v>0.8517683035127952</v>
      </c>
      <c r="M172" s="15">
        <f t="shared" si="4"/>
        <v>0.1246729901</v>
      </c>
      <c r="N172" s="15">
        <f t="shared" si="5"/>
        <v>0.19817172</v>
      </c>
      <c r="O172" s="17">
        <v>14.25605137367965</v>
      </c>
      <c r="P172" s="17">
        <v>0.8539573776754272</v>
      </c>
      <c r="Q172" s="15">
        <f t="shared" si="6"/>
        <v>0.8753270099</v>
      </c>
      <c r="R172" s="15">
        <f t="shared" si="7"/>
        <v>0.39634344</v>
      </c>
      <c r="S172" s="17">
        <v>14.45422309367965</v>
      </c>
      <c r="T172" s="17">
        <v>0.8531331666507678</v>
      </c>
      <c r="U172" s="15">
        <f t="shared" si="8"/>
        <v>0.8753270099</v>
      </c>
      <c r="V172" s="15"/>
      <c r="W172" s="18">
        <v>52.6682</v>
      </c>
      <c r="X172" s="18">
        <f t="shared" si="9"/>
        <v>-2.106728</v>
      </c>
      <c r="Y172" s="17">
        <v>11.95115165367965</v>
      </c>
      <c r="Z172" s="17">
        <v>0.8617045961138593</v>
      </c>
      <c r="AA172" s="18">
        <f t="shared" si="10"/>
        <v>0.7205074786</v>
      </c>
      <c r="AB172" s="18">
        <f t="shared" si="11"/>
        <v>-1.053364</v>
      </c>
      <c r="AC172" s="17">
        <v>13.00451565367965</v>
      </c>
      <c r="AD172" s="17">
        <v>0.8596830083218358</v>
      </c>
      <c r="AE172" s="18">
        <f t="shared" si="12"/>
        <v>0.7205074786</v>
      </c>
      <c r="AF172" s="18">
        <f t="shared" si="13"/>
        <v>1.053364</v>
      </c>
      <c r="AG172" s="17">
        <v>15.11124365367965</v>
      </c>
      <c r="AH172" s="17">
        <v>0.8495298760708206</v>
      </c>
      <c r="AI172" s="18">
        <f t="shared" si="14"/>
        <v>0.2794925214</v>
      </c>
      <c r="AJ172" s="18">
        <f t="shared" si="15"/>
        <v>2.106728</v>
      </c>
      <c r="AK172" s="17">
        <v>16.16460765367965</v>
      </c>
      <c r="AL172" s="17">
        <v>0.8421356670149343</v>
      </c>
      <c r="AM172" s="18">
        <f t="shared" si="16"/>
        <v>0.2794925214</v>
      </c>
      <c r="AN172" s="18"/>
      <c r="AO172" s="18">
        <v>8.2123</v>
      </c>
      <c r="AP172" s="18">
        <f t="shared" si="17"/>
        <v>-1.806706</v>
      </c>
      <c r="AQ172" s="17">
        <v>12.25117365367965</v>
      </c>
      <c r="AR172" s="17">
        <v>0.8502121725645735</v>
      </c>
      <c r="AS172" s="18">
        <f t="shared" si="18"/>
        <v>0.3264385061</v>
      </c>
      <c r="AT172" s="18">
        <f t="shared" si="19"/>
        <v>-0.903353</v>
      </c>
      <c r="AU172" s="17">
        <v>13.15452665367965</v>
      </c>
      <c r="AV172" s="17">
        <v>0.8528227002729369</v>
      </c>
      <c r="AW172" s="18">
        <f t="shared" si="20"/>
        <v>0.3264385061</v>
      </c>
      <c r="AX172" s="18">
        <f t="shared" si="21"/>
        <v>0.903353</v>
      </c>
      <c r="AY172" s="17">
        <v>14.96123265367966</v>
      </c>
      <c r="AZ172" s="17">
        <v>0.8558235422397682</v>
      </c>
      <c r="BA172" s="18">
        <f t="shared" si="22"/>
        <v>0.6735614939</v>
      </c>
      <c r="BB172" s="18">
        <f t="shared" si="23"/>
        <v>1.806706</v>
      </c>
      <c r="BC172" s="17">
        <v>15.86458565367965</v>
      </c>
      <c r="BD172" s="17">
        <v>0.8513738437047185</v>
      </c>
      <c r="BE172" s="18">
        <f t="shared" si="24"/>
        <v>0.6735614939</v>
      </c>
      <c r="BF172" s="18"/>
      <c r="BG172" s="19">
        <v>40.57773</v>
      </c>
      <c r="BH172" s="20">
        <f t="shared" si="25"/>
        <v>-2.4346638</v>
      </c>
      <c r="BI172" s="21">
        <v>11.62321585367965</v>
      </c>
      <c r="BJ172" s="21">
        <v>0.8417749025029895</v>
      </c>
      <c r="BK172" s="20">
        <f t="shared" si="26"/>
        <v>0.1923192917</v>
      </c>
      <c r="BL172" s="20">
        <f t="shared" si="27"/>
        <v>-1.2173319</v>
      </c>
      <c r="BM172" s="21">
        <v>12.84054775367965</v>
      </c>
      <c r="BN172" s="21">
        <v>0.8482113084059483</v>
      </c>
      <c r="BO172" s="20">
        <f t="shared" si="28"/>
        <v>0.1923192917</v>
      </c>
      <c r="BP172" s="20">
        <f t="shared" si="29"/>
        <v>1.2173319</v>
      </c>
      <c r="BQ172" s="21">
        <v>15.27521155367965</v>
      </c>
      <c r="BR172" s="21">
        <v>0.8553093763234538</v>
      </c>
      <c r="BS172" s="20">
        <f t="shared" si="30"/>
        <v>0.8076807083</v>
      </c>
      <c r="BT172" s="20">
        <f t="shared" si="31"/>
        <v>2.4346638</v>
      </c>
      <c r="BU172" s="21">
        <v>16.49254345367966</v>
      </c>
      <c r="BV172" s="21">
        <v>0.8535283332833263</v>
      </c>
      <c r="BW172" s="20">
        <f t="shared" si="32"/>
        <v>0.8076807083</v>
      </c>
    </row>
    <row r="173" ht="14.25" customHeight="1">
      <c r="A173" s="13" t="s">
        <v>169</v>
      </c>
      <c r="B173" s="14" t="s">
        <v>261</v>
      </c>
      <c r="C173" s="15">
        <v>7.155892857012749</v>
      </c>
      <c r="D173" s="16">
        <v>0.9260805677025841</v>
      </c>
      <c r="E173" s="15">
        <v>9.890860000000004</v>
      </c>
      <c r="F173" s="15">
        <f t="shared" si="1"/>
        <v>-0.71214192</v>
      </c>
      <c r="G173" s="17">
        <v>6.443750937012749</v>
      </c>
      <c r="H173" s="17">
        <v>0.9205321585430629</v>
      </c>
      <c r="I173" s="15">
        <f t="shared" si="2"/>
        <v>0.2351946588</v>
      </c>
      <c r="J173" s="15">
        <f t="shared" si="3"/>
        <v>-0.35607096</v>
      </c>
      <c r="K173" s="17">
        <v>6.799821897012749</v>
      </c>
      <c r="L173" s="17">
        <v>0.924472523548645</v>
      </c>
      <c r="M173" s="15">
        <f t="shared" si="4"/>
        <v>0.2351946588</v>
      </c>
      <c r="N173" s="15">
        <f t="shared" si="5"/>
        <v>0.35607096</v>
      </c>
      <c r="O173" s="17">
        <v>7.51196381701275</v>
      </c>
      <c r="P173" s="17">
        <v>0.9235231965732736</v>
      </c>
      <c r="Q173" s="15">
        <f t="shared" si="6"/>
        <v>0.7648053412</v>
      </c>
      <c r="R173" s="15">
        <f t="shared" si="7"/>
        <v>0.71214192</v>
      </c>
      <c r="S173" s="17">
        <v>7.86803477701275</v>
      </c>
      <c r="T173" s="17">
        <v>0.920973136187994</v>
      </c>
      <c r="U173" s="15">
        <f t="shared" si="8"/>
        <v>0.7648053412</v>
      </c>
      <c r="V173" s="15"/>
      <c r="W173" s="18">
        <v>39.1428</v>
      </c>
      <c r="X173" s="18">
        <f t="shared" si="9"/>
        <v>-1.565712</v>
      </c>
      <c r="Y173" s="17">
        <v>5.590180857012749</v>
      </c>
      <c r="Z173" s="17">
        <v>0.9272770050474167</v>
      </c>
      <c r="AA173" s="18">
        <f t="shared" si="10"/>
        <v>0.5261742266</v>
      </c>
      <c r="AB173" s="18">
        <f t="shared" si="11"/>
        <v>-0.782856</v>
      </c>
      <c r="AC173" s="17">
        <v>6.37303685701275</v>
      </c>
      <c r="AD173" s="17">
        <v>0.9282289960649104</v>
      </c>
      <c r="AE173" s="18">
        <f t="shared" si="12"/>
        <v>0.5261742266</v>
      </c>
      <c r="AF173" s="18">
        <f t="shared" si="13"/>
        <v>0.782856</v>
      </c>
      <c r="AG173" s="17">
        <v>7.938748857012749</v>
      </c>
      <c r="AH173" s="17">
        <v>0.9235421434034522</v>
      </c>
      <c r="AI173" s="18">
        <f t="shared" si="14"/>
        <v>0.4738257734</v>
      </c>
      <c r="AJ173" s="18">
        <f t="shared" si="15"/>
        <v>1.565712</v>
      </c>
      <c r="AK173" s="17">
        <v>8.72160485701275</v>
      </c>
      <c r="AL173" s="17">
        <v>0.9186623341893371</v>
      </c>
      <c r="AM173" s="18">
        <f t="shared" si="16"/>
        <v>0.4738257734</v>
      </c>
      <c r="AN173" s="18"/>
      <c r="AO173" s="18">
        <v>9.6665</v>
      </c>
      <c r="AP173" s="18">
        <f t="shared" si="17"/>
        <v>-2.12663</v>
      </c>
      <c r="AQ173" s="17">
        <v>5.02926285701275</v>
      </c>
      <c r="AR173" s="17">
        <v>0.9258374277499258</v>
      </c>
      <c r="AS173" s="18">
        <f t="shared" si="18"/>
        <v>0.3854061068</v>
      </c>
      <c r="AT173" s="18">
        <f t="shared" si="19"/>
        <v>-1.063315</v>
      </c>
      <c r="AU173" s="17">
        <v>6.092577857012749</v>
      </c>
      <c r="AV173" s="17">
        <v>0.9262955112203941</v>
      </c>
      <c r="AW173" s="18">
        <f t="shared" si="20"/>
        <v>0.3854061068</v>
      </c>
      <c r="AX173" s="18">
        <f t="shared" si="21"/>
        <v>1.063315</v>
      </c>
      <c r="AY173" s="17">
        <v>8.21920785701275</v>
      </c>
      <c r="AZ173" s="17">
        <v>0.924902621219326</v>
      </c>
      <c r="BA173" s="18">
        <f t="shared" si="22"/>
        <v>0.6145938932</v>
      </c>
      <c r="BB173" s="18">
        <f t="shared" si="23"/>
        <v>2.12663</v>
      </c>
      <c r="BC173" s="17">
        <v>9.282522857012749</v>
      </c>
      <c r="BD173" s="17">
        <v>0.9178438228176007</v>
      </c>
      <c r="BE173" s="18">
        <f t="shared" si="24"/>
        <v>0.6145938932</v>
      </c>
      <c r="BF173" s="18"/>
      <c r="BG173" s="19">
        <v>62.08444</v>
      </c>
      <c r="BH173" s="20">
        <f t="shared" si="25"/>
        <v>-3.7250664</v>
      </c>
      <c r="BI173" s="21">
        <v>3.43082645701275</v>
      </c>
      <c r="BJ173" s="21">
        <v>0.9246470793083926</v>
      </c>
      <c r="BK173" s="20">
        <f t="shared" si="26"/>
        <v>0.5532586092</v>
      </c>
      <c r="BL173" s="20">
        <f t="shared" si="27"/>
        <v>-1.8625332</v>
      </c>
      <c r="BM173" s="21">
        <v>5.29335965701275</v>
      </c>
      <c r="BN173" s="21">
        <v>0.9253563173992908</v>
      </c>
      <c r="BO173" s="20">
        <f t="shared" si="28"/>
        <v>0.5532586092</v>
      </c>
      <c r="BP173" s="20">
        <f t="shared" si="29"/>
        <v>1.8625332</v>
      </c>
      <c r="BQ173" s="21">
        <v>9.01842605701275</v>
      </c>
      <c r="BR173" s="21">
        <v>0.9201632916964173</v>
      </c>
      <c r="BS173" s="20">
        <f t="shared" si="30"/>
        <v>0.4467413908</v>
      </c>
      <c r="BT173" s="20">
        <f t="shared" si="31"/>
        <v>3.7250664</v>
      </c>
      <c r="BU173" s="21">
        <v>10.88095925701275</v>
      </c>
      <c r="BV173" s="21">
        <v>0.9117375627041595</v>
      </c>
      <c r="BW173" s="20">
        <f t="shared" si="32"/>
        <v>0.4467413908</v>
      </c>
    </row>
    <row r="174" ht="14.25" customHeight="1">
      <c r="A174" s="13" t="s">
        <v>106</v>
      </c>
      <c r="B174" s="14" t="s">
        <v>262</v>
      </c>
      <c r="C174" s="15">
        <v>6.8983848</v>
      </c>
      <c r="D174" s="16">
        <v>0.9287405920722529</v>
      </c>
      <c r="E174" s="15">
        <v>14.320989999999995</v>
      </c>
      <c r="F174" s="15">
        <f t="shared" si="1"/>
        <v>-1.03111128</v>
      </c>
      <c r="G174" s="17">
        <v>5.86727352</v>
      </c>
      <c r="H174" s="17">
        <v>0.9264356896069751</v>
      </c>
      <c r="I174" s="15">
        <f t="shared" si="2"/>
        <v>0.3468260572</v>
      </c>
      <c r="J174" s="15">
        <f t="shared" si="3"/>
        <v>-0.51555564</v>
      </c>
      <c r="K174" s="17">
        <v>6.38282916</v>
      </c>
      <c r="L174" s="17">
        <v>0.928766804157095</v>
      </c>
      <c r="M174" s="15">
        <f t="shared" si="4"/>
        <v>0.3468260572</v>
      </c>
      <c r="N174" s="15">
        <f t="shared" si="5"/>
        <v>0.51555564</v>
      </c>
      <c r="O174" s="17">
        <v>7.413940439999999</v>
      </c>
      <c r="P174" s="17">
        <v>0.924534315784839</v>
      </c>
      <c r="Q174" s="15">
        <f t="shared" si="6"/>
        <v>0.6531739428</v>
      </c>
      <c r="R174" s="15">
        <f t="shared" si="7"/>
        <v>1.03111128</v>
      </c>
      <c r="S174" s="17">
        <v>7.929496079999999</v>
      </c>
      <c r="T174" s="17">
        <v>0.9203400639583675</v>
      </c>
      <c r="U174" s="15">
        <f t="shared" si="8"/>
        <v>0.6531739428</v>
      </c>
      <c r="V174" s="15"/>
      <c r="W174" s="18">
        <v>9.6284</v>
      </c>
      <c r="X174" s="18">
        <f t="shared" si="9"/>
        <v>-0.385136</v>
      </c>
      <c r="Y174" s="17">
        <v>6.5132488</v>
      </c>
      <c r="Z174" s="17">
        <v>0.9177615096040588</v>
      </c>
      <c r="AA174" s="18">
        <f t="shared" si="10"/>
        <v>0.1021106625</v>
      </c>
      <c r="AB174" s="18">
        <f t="shared" si="11"/>
        <v>-0.192568</v>
      </c>
      <c r="AC174" s="17">
        <v>6.7058168</v>
      </c>
      <c r="AD174" s="17">
        <v>0.9247892308794121</v>
      </c>
      <c r="AE174" s="18">
        <f t="shared" si="12"/>
        <v>0.1021106625</v>
      </c>
      <c r="AF174" s="18">
        <f t="shared" si="13"/>
        <v>0.192568</v>
      </c>
      <c r="AG174" s="17">
        <v>7.090952799999999</v>
      </c>
      <c r="AH174" s="17">
        <v>0.932290467409813</v>
      </c>
      <c r="AI174" s="18">
        <f t="shared" si="14"/>
        <v>0.8978893375</v>
      </c>
      <c r="AJ174" s="18">
        <f t="shared" si="15"/>
        <v>0.385136</v>
      </c>
      <c r="AK174" s="17">
        <v>7.2835208</v>
      </c>
      <c r="AL174" s="17">
        <v>0.9334482724734275</v>
      </c>
      <c r="AM174" s="18">
        <f t="shared" si="16"/>
        <v>0.8978893375</v>
      </c>
      <c r="AN174" s="18"/>
      <c r="AO174" s="18">
        <v>2.1537</v>
      </c>
      <c r="AP174" s="18">
        <f t="shared" si="17"/>
        <v>-0.473814</v>
      </c>
      <c r="AQ174" s="17">
        <v>6.4245708</v>
      </c>
      <c r="AR174" s="17">
        <v>0.9112262642751208</v>
      </c>
      <c r="AS174" s="18">
        <f t="shared" si="18"/>
        <v>0.08076314829</v>
      </c>
      <c r="AT174" s="18">
        <f t="shared" si="19"/>
        <v>-0.236907</v>
      </c>
      <c r="AU174" s="17">
        <v>6.661477799999999</v>
      </c>
      <c r="AV174" s="17">
        <v>0.9203766523950724</v>
      </c>
      <c r="AW174" s="18">
        <f t="shared" si="20"/>
        <v>0.08076314829</v>
      </c>
      <c r="AX174" s="18">
        <f t="shared" si="21"/>
        <v>0.236907</v>
      </c>
      <c r="AY174" s="17">
        <v>7.1352918</v>
      </c>
      <c r="AZ174" s="17">
        <v>0.9360084722311186</v>
      </c>
      <c r="BA174" s="18">
        <f t="shared" si="22"/>
        <v>0.9192368517</v>
      </c>
      <c r="BB174" s="18">
        <f t="shared" si="23"/>
        <v>0.473814</v>
      </c>
      <c r="BC174" s="17">
        <v>7.3721988</v>
      </c>
      <c r="BD174" s="17">
        <v>0.9371355257519416</v>
      </c>
      <c r="BE174" s="18">
        <f t="shared" si="24"/>
        <v>0.9192368517</v>
      </c>
      <c r="BF174" s="18"/>
      <c r="BG174" s="19">
        <v>49.65278</v>
      </c>
      <c r="BH174" s="20">
        <f t="shared" si="25"/>
        <v>-2.9791668</v>
      </c>
      <c r="BI174" s="21">
        <v>3.919218</v>
      </c>
      <c r="BJ174" s="21">
        <v>0.9197066317367514</v>
      </c>
      <c r="BK174" s="20">
        <f t="shared" si="26"/>
        <v>0.344622566</v>
      </c>
      <c r="BL174" s="20">
        <f t="shared" si="27"/>
        <v>-1.4895834</v>
      </c>
      <c r="BM174" s="21">
        <v>5.4088014</v>
      </c>
      <c r="BN174" s="21">
        <v>0.9241763078133508</v>
      </c>
      <c r="BO174" s="20">
        <f t="shared" si="28"/>
        <v>0.344622566</v>
      </c>
      <c r="BP174" s="20">
        <f t="shared" si="29"/>
        <v>1.4895834</v>
      </c>
      <c r="BQ174" s="21">
        <v>8.3879682</v>
      </c>
      <c r="BR174" s="21">
        <v>0.9266982225369753</v>
      </c>
      <c r="BS174" s="20">
        <f t="shared" si="30"/>
        <v>0.655377434</v>
      </c>
      <c r="BT174" s="20">
        <f t="shared" si="31"/>
        <v>2.9791668</v>
      </c>
      <c r="BU174" s="21">
        <v>9.8775516</v>
      </c>
      <c r="BV174" s="21">
        <v>0.9221459579919585</v>
      </c>
      <c r="BW174" s="20">
        <f t="shared" si="32"/>
        <v>0.655377434</v>
      </c>
    </row>
    <row r="175" ht="14.25" customHeight="1">
      <c r="A175" s="13" t="s">
        <v>94</v>
      </c>
      <c r="B175" s="22" t="s">
        <v>263</v>
      </c>
      <c r="C175" s="15">
        <v>12.418559981348704</v>
      </c>
      <c r="D175" s="16">
        <v>0.8717179082868611</v>
      </c>
      <c r="E175" s="15">
        <v>11.051429999999996</v>
      </c>
      <c r="F175" s="15">
        <f t="shared" si="1"/>
        <v>-0.79570296</v>
      </c>
      <c r="G175" s="17">
        <v>11.6228570213487</v>
      </c>
      <c r="H175" s="17">
        <v>0.8674944978301589</v>
      </c>
      <c r="I175" s="15">
        <f t="shared" si="2"/>
        <v>0.2644389591</v>
      </c>
      <c r="J175" s="15">
        <f t="shared" si="3"/>
        <v>-0.39785148</v>
      </c>
      <c r="K175" s="17">
        <v>12.0207085013487</v>
      </c>
      <c r="L175" s="17">
        <v>0.8707067139459919</v>
      </c>
      <c r="M175" s="15">
        <f t="shared" si="4"/>
        <v>0.2644389591</v>
      </c>
      <c r="N175" s="15">
        <f t="shared" si="5"/>
        <v>0.39785148</v>
      </c>
      <c r="O175" s="17">
        <v>12.8164114613487</v>
      </c>
      <c r="P175" s="17">
        <v>0.8688073820055642</v>
      </c>
      <c r="Q175" s="15">
        <f t="shared" si="6"/>
        <v>0.7355610409</v>
      </c>
      <c r="R175" s="15">
        <f t="shared" si="7"/>
        <v>0.79570296</v>
      </c>
      <c r="S175" s="17">
        <v>13.2142629413487</v>
      </c>
      <c r="T175" s="17">
        <v>0.865905176031161</v>
      </c>
      <c r="U175" s="15">
        <f t="shared" si="8"/>
        <v>0.7355610409</v>
      </c>
      <c r="V175" s="15"/>
      <c r="W175" s="18">
        <v>32.4502</v>
      </c>
      <c r="X175" s="18">
        <f t="shared" si="9"/>
        <v>-1.298008</v>
      </c>
      <c r="Y175" s="17">
        <v>11.1205519813487</v>
      </c>
      <c r="Z175" s="17">
        <v>0.870266877425181</v>
      </c>
      <c r="AA175" s="18">
        <f t="shared" si="10"/>
        <v>0.4300147991</v>
      </c>
      <c r="AB175" s="18">
        <f t="shared" si="11"/>
        <v>-0.649004</v>
      </c>
      <c r="AC175" s="17">
        <v>11.7695559813487</v>
      </c>
      <c r="AD175" s="17">
        <v>0.8724481144404495</v>
      </c>
      <c r="AE175" s="18">
        <f t="shared" si="12"/>
        <v>0.4300147991</v>
      </c>
      <c r="AF175" s="18">
        <f t="shared" si="13"/>
        <v>0.649004</v>
      </c>
      <c r="AG175" s="17">
        <v>13.0675639813487</v>
      </c>
      <c r="AH175" s="17">
        <v>0.8706184053118755</v>
      </c>
      <c r="AI175" s="18">
        <f t="shared" si="14"/>
        <v>0.5699852009</v>
      </c>
      <c r="AJ175" s="18">
        <f t="shared" si="15"/>
        <v>1.298008</v>
      </c>
      <c r="AK175" s="17">
        <v>13.7165679813487</v>
      </c>
      <c r="AL175" s="17">
        <v>0.8673056585293938</v>
      </c>
      <c r="AM175" s="18">
        <f t="shared" si="16"/>
        <v>0.5699852009</v>
      </c>
      <c r="AN175" s="18"/>
      <c r="AO175" s="18">
        <v>5.6856</v>
      </c>
      <c r="AP175" s="18">
        <f t="shared" si="17"/>
        <v>-1.250832</v>
      </c>
      <c r="AQ175" s="17">
        <v>11.1677279813487</v>
      </c>
      <c r="AR175" s="17">
        <v>0.8615576263864774</v>
      </c>
      <c r="AS175" s="18">
        <f t="shared" si="18"/>
        <v>0.2239811849</v>
      </c>
      <c r="AT175" s="18">
        <f t="shared" si="19"/>
        <v>-0.625416</v>
      </c>
      <c r="AU175" s="17">
        <v>11.7931439813487</v>
      </c>
      <c r="AV175" s="17">
        <v>0.8669865825937101</v>
      </c>
      <c r="AW175" s="18">
        <f t="shared" si="20"/>
        <v>0.2239811849</v>
      </c>
      <c r="AX175" s="18">
        <f t="shared" si="21"/>
        <v>0.625416</v>
      </c>
      <c r="AY175" s="17">
        <v>13.0439759813487</v>
      </c>
      <c r="AZ175" s="17">
        <v>0.8754678374012914</v>
      </c>
      <c r="BA175" s="18">
        <f t="shared" si="22"/>
        <v>0.7760188151</v>
      </c>
      <c r="BB175" s="18">
        <f t="shared" si="23"/>
        <v>1.250832</v>
      </c>
      <c r="BC175" s="17">
        <v>13.6693919813487</v>
      </c>
      <c r="BD175" s="17">
        <v>0.8735423465063719</v>
      </c>
      <c r="BE175" s="18">
        <f t="shared" si="24"/>
        <v>0.7760188151</v>
      </c>
      <c r="BF175" s="18"/>
      <c r="BG175" s="19">
        <v>60.95238</v>
      </c>
      <c r="BH175" s="20">
        <f t="shared" si="25"/>
        <v>-3.6571428</v>
      </c>
      <c r="BI175" s="21">
        <v>8.761417181348705</v>
      </c>
      <c r="BJ175" s="21">
        <v>0.8707241472314406</v>
      </c>
      <c r="BK175" s="20">
        <f t="shared" si="26"/>
        <v>0.5342596566</v>
      </c>
      <c r="BL175" s="20">
        <f t="shared" si="27"/>
        <v>-1.8285714</v>
      </c>
      <c r="BM175" s="21">
        <v>10.5899885813487</v>
      </c>
      <c r="BN175" s="21">
        <v>0.8712158241760265</v>
      </c>
      <c r="BO175" s="20">
        <f t="shared" si="28"/>
        <v>0.5342596566</v>
      </c>
      <c r="BP175" s="20">
        <f t="shared" si="29"/>
        <v>1.8285714</v>
      </c>
      <c r="BQ175" s="21">
        <v>14.2471313813487</v>
      </c>
      <c r="BR175" s="21">
        <v>0.8659658107702622</v>
      </c>
      <c r="BS175" s="20">
        <f t="shared" si="30"/>
        <v>0.4657403434</v>
      </c>
      <c r="BT175" s="20">
        <f t="shared" si="31"/>
        <v>3.6571428</v>
      </c>
      <c r="BU175" s="21">
        <v>16.0757027813487</v>
      </c>
      <c r="BV175" s="21">
        <v>0.8578522413772401</v>
      </c>
      <c r="BW175" s="20">
        <f t="shared" si="32"/>
        <v>0.4657403434</v>
      </c>
    </row>
    <row r="176" ht="14.25" customHeight="1">
      <c r="A176" s="13" t="s">
        <v>88</v>
      </c>
      <c r="B176" s="14" t="s">
        <v>264</v>
      </c>
      <c r="C176" s="15">
        <v>4.768217549081036</v>
      </c>
      <c r="D176" s="16">
        <v>0.9507449396823721</v>
      </c>
      <c r="E176" s="15">
        <v>24.597669999999994</v>
      </c>
      <c r="F176" s="15">
        <f t="shared" si="1"/>
        <v>-1.77103224</v>
      </c>
      <c r="G176" s="17">
        <v>2.997185309081036</v>
      </c>
      <c r="H176" s="17">
        <v>0.9558273958721197</v>
      </c>
      <c r="I176" s="15">
        <f t="shared" si="2"/>
        <v>0.6057801193</v>
      </c>
      <c r="J176" s="15">
        <f t="shared" si="3"/>
        <v>-0.88551612</v>
      </c>
      <c r="K176" s="17">
        <v>3.882701429081036</v>
      </c>
      <c r="L176" s="17">
        <v>0.9545136555541861</v>
      </c>
      <c r="M176" s="15">
        <f t="shared" si="4"/>
        <v>0.6057801193</v>
      </c>
      <c r="N176" s="15">
        <f t="shared" si="5"/>
        <v>0.88551612</v>
      </c>
      <c r="O176" s="17">
        <v>5.653733669081035</v>
      </c>
      <c r="P176" s="17">
        <v>0.9426909936778274</v>
      </c>
      <c r="Q176" s="15">
        <f t="shared" si="6"/>
        <v>0.3942198807</v>
      </c>
      <c r="R176" s="15">
        <f t="shared" si="7"/>
        <v>1.77103224</v>
      </c>
      <c r="S176" s="17">
        <v>6.539249789081035</v>
      </c>
      <c r="T176" s="17">
        <v>0.9346600714483619</v>
      </c>
      <c r="U176" s="15">
        <f t="shared" si="8"/>
        <v>0.3942198807</v>
      </c>
      <c r="V176" s="15"/>
      <c r="W176" s="18">
        <v>40.0792</v>
      </c>
      <c r="X176" s="18">
        <f t="shared" si="9"/>
        <v>-1.603168</v>
      </c>
      <c r="Y176" s="17">
        <v>3.165049549081036</v>
      </c>
      <c r="Z176" s="17">
        <v>0.9522766013236013</v>
      </c>
      <c r="AA176" s="18">
        <f t="shared" si="10"/>
        <v>0.5396284429</v>
      </c>
      <c r="AB176" s="18">
        <f t="shared" si="11"/>
        <v>-0.801584</v>
      </c>
      <c r="AC176" s="17">
        <v>3.966633549081036</v>
      </c>
      <c r="AD176" s="17">
        <v>0.9531026775932728</v>
      </c>
      <c r="AE176" s="18">
        <f t="shared" si="12"/>
        <v>0.5396284429</v>
      </c>
      <c r="AF176" s="18">
        <f t="shared" si="13"/>
        <v>0.801584</v>
      </c>
      <c r="AG176" s="17">
        <v>5.569801549081036</v>
      </c>
      <c r="AH176" s="17">
        <v>0.9479870773381603</v>
      </c>
      <c r="AI176" s="18">
        <f t="shared" si="14"/>
        <v>0.4603715571</v>
      </c>
      <c r="AJ176" s="18">
        <f t="shared" si="15"/>
        <v>1.603168</v>
      </c>
      <c r="AK176" s="17">
        <v>6.371385549081036</v>
      </c>
      <c r="AL176" s="17">
        <v>0.9428265667817912</v>
      </c>
      <c r="AM176" s="18">
        <f t="shared" si="16"/>
        <v>0.4603715571</v>
      </c>
      <c r="AN176" s="18"/>
      <c r="AO176" s="18">
        <v>6.2614</v>
      </c>
      <c r="AP176" s="18">
        <f t="shared" si="17"/>
        <v>-1.377508</v>
      </c>
      <c r="AQ176" s="17">
        <v>3.390709549081036</v>
      </c>
      <c r="AR176" s="17">
        <v>0.9429957692935972</v>
      </c>
      <c r="AS176" s="18">
        <f t="shared" si="18"/>
        <v>0.247329792</v>
      </c>
      <c r="AT176" s="18">
        <f t="shared" si="19"/>
        <v>-0.688754</v>
      </c>
      <c r="AU176" s="17">
        <v>4.079463549081035</v>
      </c>
      <c r="AV176" s="17">
        <v>0.947240036764405</v>
      </c>
      <c r="AW176" s="18">
        <f t="shared" si="20"/>
        <v>0.247329792</v>
      </c>
      <c r="AX176" s="18">
        <f t="shared" si="21"/>
        <v>0.688754</v>
      </c>
      <c r="AY176" s="17">
        <v>5.456971549081036</v>
      </c>
      <c r="AZ176" s="17">
        <v>0.953204614438062</v>
      </c>
      <c r="BA176" s="18">
        <f t="shared" si="22"/>
        <v>0.752670208</v>
      </c>
      <c r="BB176" s="18">
        <f t="shared" si="23"/>
        <v>1.377508</v>
      </c>
      <c r="BC176" s="17">
        <v>6.145725549081035</v>
      </c>
      <c r="BD176" s="17">
        <v>0.9495212555587698</v>
      </c>
      <c r="BE176" s="18">
        <f t="shared" si="24"/>
        <v>0.752670208</v>
      </c>
      <c r="BF176" s="18"/>
      <c r="BG176" s="19">
        <v>45.73252</v>
      </c>
      <c r="BH176" s="20">
        <f t="shared" si="25"/>
        <v>-2.7439512</v>
      </c>
      <c r="BI176" s="21">
        <v>2.024266349081036</v>
      </c>
      <c r="BJ176" s="21">
        <v>0.9388754920837142</v>
      </c>
      <c r="BK176" s="20">
        <f t="shared" si="26"/>
        <v>0.2788302636</v>
      </c>
      <c r="BL176" s="20">
        <f t="shared" si="27"/>
        <v>-1.3719756</v>
      </c>
      <c r="BM176" s="21">
        <v>3.396241949081036</v>
      </c>
      <c r="BN176" s="21">
        <v>0.9447480644665801</v>
      </c>
      <c r="BO176" s="20">
        <f t="shared" si="28"/>
        <v>0.2788302636</v>
      </c>
      <c r="BP176" s="20">
        <f t="shared" si="29"/>
        <v>1.3719756</v>
      </c>
      <c r="BQ176" s="21">
        <v>6.140193149081036</v>
      </c>
      <c r="BR176" s="21">
        <v>0.9499972493307524</v>
      </c>
      <c r="BS176" s="20">
        <f t="shared" si="30"/>
        <v>0.7211697364</v>
      </c>
      <c r="BT176" s="20">
        <f t="shared" si="31"/>
        <v>2.7439512</v>
      </c>
      <c r="BU176" s="21">
        <v>7.512168749081036</v>
      </c>
      <c r="BV176" s="21">
        <v>0.9466821866596186</v>
      </c>
      <c r="BW176" s="20">
        <f t="shared" si="32"/>
        <v>0.7211697364</v>
      </c>
    </row>
    <row r="177" ht="14.25" customHeight="1">
      <c r="A177" s="13" t="s">
        <v>146</v>
      </c>
      <c r="B177" s="14" t="s">
        <v>146</v>
      </c>
      <c r="C177" s="15">
        <v>18.911157354324303</v>
      </c>
      <c r="D177" s="16">
        <v>0.8046502311240146</v>
      </c>
      <c r="E177" s="15">
        <v>13.564880000000002</v>
      </c>
      <c r="F177" s="15">
        <f t="shared" si="1"/>
        <v>-0.97667136</v>
      </c>
      <c r="G177" s="17">
        <v>17.9344859943243</v>
      </c>
      <c r="H177" s="17">
        <v>0.802859012369286</v>
      </c>
      <c r="I177" s="15">
        <f t="shared" si="2"/>
        <v>0.3277734297</v>
      </c>
      <c r="J177" s="15">
        <f t="shared" si="3"/>
        <v>-0.48833568</v>
      </c>
      <c r="K177" s="17">
        <v>18.4228216743243</v>
      </c>
      <c r="L177" s="17">
        <v>0.8047763798860696</v>
      </c>
      <c r="M177" s="15">
        <f t="shared" si="4"/>
        <v>0.3277734297</v>
      </c>
      <c r="N177" s="15">
        <f t="shared" si="5"/>
        <v>0.48833568</v>
      </c>
      <c r="O177" s="17">
        <v>19.3994930343243</v>
      </c>
      <c r="P177" s="17">
        <v>0.8009023530972942</v>
      </c>
      <c r="Q177" s="15">
        <f t="shared" si="6"/>
        <v>0.6722265703</v>
      </c>
      <c r="R177" s="15">
        <f t="shared" si="7"/>
        <v>0.97667136</v>
      </c>
      <c r="S177" s="17">
        <v>19.8878287143243</v>
      </c>
      <c r="T177" s="17">
        <v>0.7971651891107054</v>
      </c>
      <c r="U177" s="15">
        <f t="shared" si="8"/>
        <v>0.6722265703</v>
      </c>
      <c r="V177" s="15"/>
      <c r="W177" s="18">
        <v>56.6618</v>
      </c>
      <c r="X177" s="18">
        <f t="shared" si="9"/>
        <v>-2.266472</v>
      </c>
      <c r="Y177" s="17">
        <v>16.6446853543243</v>
      </c>
      <c r="Z177" s="17">
        <v>0.8133210519977048</v>
      </c>
      <c r="AA177" s="18">
        <f t="shared" si="10"/>
        <v>0.7778876133</v>
      </c>
      <c r="AB177" s="18">
        <f t="shared" si="11"/>
        <v>-1.133236</v>
      </c>
      <c r="AC177" s="17">
        <v>17.7779213543243</v>
      </c>
      <c r="AD177" s="17">
        <v>0.8103429110853695</v>
      </c>
      <c r="AE177" s="18">
        <f t="shared" si="12"/>
        <v>0.7778876133</v>
      </c>
      <c r="AF177" s="18">
        <f t="shared" si="13"/>
        <v>1.133236</v>
      </c>
      <c r="AG177" s="17">
        <v>20.0443933543243</v>
      </c>
      <c r="AH177" s="17">
        <v>0.798625190213722</v>
      </c>
      <c r="AI177" s="18">
        <f t="shared" si="14"/>
        <v>0.2221123867</v>
      </c>
      <c r="AJ177" s="18">
        <f t="shared" si="15"/>
        <v>2.266472</v>
      </c>
      <c r="AK177" s="17">
        <v>21.1776293543243</v>
      </c>
      <c r="AL177" s="17">
        <v>0.7905933186236253</v>
      </c>
      <c r="AM177" s="18">
        <f t="shared" si="16"/>
        <v>0.2221123867</v>
      </c>
      <c r="AN177" s="18"/>
      <c r="AO177" s="18">
        <v>17.9372</v>
      </c>
      <c r="AP177" s="18">
        <f t="shared" si="17"/>
        <v>-3.946184</v>
      </c>
      <c r="AQ177" s="17">
        <v>14.9649733543243</v>
      </c>
      <c r="AR177" s="17">
        <v>0.8217942371093331</v>
      </c>
      <c r="AS177" s="18">
        <f t="shared" si="18"/>
        <v>0.7207818012</v>
      </c>
      <c r="AT177" s="18">
        <f t="shared" si="19"/>
        <v>-1.973092</v>
      </c>
      <c r="AU177" s="17">
        <v>16.9380653543243</v>
      </c>
      <c r="AV177" s="17">
        <v>0.8134586052236984</v>
      </c>
      <c r="AW177" s="18">
        <f t="shared" si="20"/>
        <v>0.7207818012</v>
      </c>
      <c r="AX177" s="18">
        <f t="shared" si="21"/>
        <v>1.973092</v>
      </c>
      <c r="AY177" s="17">
        <v>20.8842493543243</v>
      </c>
      <c r="AZ177" s="17">
        <v>0.7951360557945465</v>
      </c>
      <c r="BA177" s="18">
        <f t="shared" si="22"/>
        <v>0.2792181988</v>
      </c>
      <c r="BB177" s="18">
        <f t="shared" si="23"/>
        <v>3.946184</v>
      </c>
      <c r="BC177" s="17">
        <v>22.8573413543243</v>
      </c>
      <c r="BD177" s="17">
        <v>0.7807564187845684</v>
      </c>
      <c r="BE177" s="18">
        <f t="shared" si="24"/>
        <v>0.2792181988</v>
      </c>
      <c r="BF177" s="18"/>
      <c r="BG177" s="19">
        <v>60.49726</v>
      </c>
      <c r="BH177" s="20">
        <f t="shared" si="25"/>
        <v>-3.6298356</v>
      </c>
      <c r="BI177" s="21">
        <v>15.2813217543243</v>
      </c>
      <c r="BJ177" s="21">
        <v>0.8047704115916503</v>
      </c>
      <c r="BK177" s="20">
        <f t="shared" si="26"/>
        <v>0.5266215426</v>
      </c>
      <c r="BL177" s="20">
        <f t="shared" si="27"/>
        <v>-1.8149178</v>
      </c>
      <c r="BM177" s="21">
        <v>17.0962395543243</v>
      </c>
      <c r="BN177" s="21">
        <v>0.8047109506530236</v>
      </c>
      <c r="BO177" s="20">
        <f t="shared" si="28"/>
        <v>0.5266215426</v>
      </c>
      <c r="BP177" s="20">
        <f t="shared" si="29"/>
        <v>1.8149178</v>
      </c>
      <c r="BQ177" s="21">
        <v>20.7260751543243</v>
      </c>
      <c r="BR177" s="21">
        <v>0.7988091420011973</v>
      </c>
      <c r="BS177" s="20">
        <f t="shared" si="30"/>
        <v>0.4733784574</v>
      </c>
      <c r="BT177" s="20">
        <f t="shared" si="31"/>
        <v>3.6298356</v>
      </c>
      <c r="BU177" s="21">
        <v>22.5409929543243</v>
      </c>
      <c r="BV177" s="21">
        <v>0.7907874793133424</v>
      </c>
      <c r="BW177" s="20">
        <f t="shared" si="32"/>
        <v>0.4733784574</v>
      </c>
    </row>
    <row r="178" ht="14.25" customHeight="1">
      <c r="A178" s="13" t="s">
        <v>88</v>
      </c>
      <c r="B178" s="14" t="s">
        <v>265</v>
      </c>
      <c r="C178" s="15">
        <v>5.677304487709436</v>
      </c>
      <c r="D178" s="16">
        <v>0.9413541911405527</v>
      </c>
      <c r="E178" s="15">
        <v>18.008200000000002</v>
      </c>
      <c r="F178" s="15">
        <f t="shared" si="1"/>
        <v>-1.2965904</v>
      </c>
      <c r="G178" s="17">
        <v>4.380714087709435</v>
      </c>
      <c r="H178" s="17">
        <v>0.9416590956379607</v>
      </c>
      <c r="I178" s="15">
        <f t="shared" si="2"/>
        <v>0.4397371926</v>
      </c>
      <c r="J178" s="15">
        <f t="shared" si="3"/>
        <v>-0.6482952</v>
      </c>
      <c r="K178" s="17">
        <v>5.029009287709436</v>
      </c>
      <c r="L178" s="17">
        <v>0.942708731459138</v>
      </c>
      <c r="M178" s="15">
        <f t="shared" si="4"/>
        <v>0.4397371926</v>
      </c>
      <c r="N178" s="15">
        <f t="shared" si="5"/>
        <v>0.6482952</v>
      </c>
      <c r="O178" s="17">
        <v>6.325599687709436</v>
      </c>
      <c r="P178" s="17">
        <v>0.9357606403301285</v>
      </c>
      <c r="Q178" s="15">
        <f t="shared" si="6"/>
        <v>0.5602628074</v>
      </c>
      <c r="R178" s="15">
        <f t="shared" si="7"/>
        <v>1.2965904</v>
      </c>
      <c r="S178" s="17">
        <v>6.973894887709436</v>
      </c>
      <c r="T178" s="17">
        <v>0.930183079775373</v>
      </c>
      <c r="U178" s="15">
        <f t="shared" si="8"/>
        <v>0.5602628074</v>
      </c>
      <c r="V178" s="15"/>
      <c r="W178" s="18">
        <v>57.2063</v>
      </c>
      <c r="X178" s="18">
        <f t="shared" si="9"/>
        <v>-2.288252</v>
      </c>
      <c r="Y178" s="17">
        <v>3.389052487709435</v>
      </c>
      <c r="Z178" s="17">
        <v>0.9499674550055963</v>
      </c>
      <c r="AA178" s="18">
        <f t="shared" si="10"/>
        <v>0.7857110016</v>
      </c>
      <c r="AB178" s="18">
        <f t="shared" si="11"/>
        <v>-1.144126</v>
      </c>
      <c r="AC178" s="17">
        <v>4.533178487709436</v>
      </c>
      <c r="AD178" s="17">
        <v>0.9472466108531301</v>
      </c>
      <c r="AE178" s="18">
        <f t="shared" si="12"/>
        <v>0.7857110016</v>
      </c>
      <c r="AF178" s="18">
        <f t="shared" si="13"/>
        <v>1.144126</v>
      </c>
      <c r="AG178" s="17">
        <v>6.821430487709436</v>
      </c>
      <c r="AH178" s="17">
        <v>0.935071641603014</v>
      </c>
      <c r="AI178" s="18">
        <f t="shared" si="14"/>
        <v>0.2142889984</v>
      </c>
      <c r="AJ178" s="18">
        <f t="shared" si="15"/>
        <v>2.288252</v>
      </c>
      <c r="AK178" s="17">
        <v>7.965556487709437</v>
      </c>
      <c r="AL178" s="17">
        <v>0.9264357911536868</v>
      </c>
      <c r="AM178" s="18">
        <f t="shared" si="16"/>
        <v>0.2142889984</v>
      </c>
      <c r="AN178" s="18"/>
      <c r="AO178" s="18">
        <v>10.8259</v>
      </c>
      <c r="AP178" s="18">
        <f t="shared" si="17"/>
        <v>-2.381698</v>
      </c>
      <c r="AQ178" s="17">
        <v>3.295606487709435</v>
      </c>
      <c r="AR178" s="17">
        <v>0.9439916543837945</v>
      </c>
      <c r="AS178" s="18">
        <f t="shared" si="18"/>
        <v>0.4324196099</v>
      </c>
      <c r="AT178" s="18">
        <f t="shared" si="19"/>
        <v>-1.190849</v>
      </c>
      <c r="AU178" s="17">
        <v>4.486455487709436</v>
      </c>
      <c r="AV178" s="17">
        <v>0.9430056755951345</v>
      </c>
      <c r="AW178" s="18">
        <f t="shared" si="20"/>
        <v>0.4324196099</v>
      </c>
      <c r="AX178" s="18">
        <f t="shared" si="21"/>
        <v>1.190849</v>
      </c>
      <c r="AY178" s="17">
        <v>6.868153487709436</v>
      </c>
      <c r="AZ178" s="17">
        <v>0.9387455829848953</v>
      </c>
      <c r="BA178" s="18">
        <f t="shared" si="22"/>
        <v>0.5675803901</v>
      </c>
      <c r="BB178" s="18">
        <f t="shared" si="23"/>
        <v>2.381698</v>
      </c>
      <c r="BC178" s="17">
        <v>8.059002487709437</v>
      </c>
      <c r="BD178" s="17">
        <v>0.9301997324927501</v>
      </c>
      <c r="BE178" s="18">
        <f t="shared" si="24"/>
        <v>0.5675803901</v>
      </c>
      <c r="BF178" s="18"/>
      <c r="BG178" s="19">
        <v>54.83863</v>
      </c>
      <c r="BH178" s="20">
        <f t="shared" si="25"/>
        <v>-3.2903178</v>
      </c>
      <c r="BI178" s="21">
        <v>2.386986687709436</v>
      </c>
      <c r="BJ178" s="21">
        <v>0.9352063032087373</v>
      </c>
      <c r="BK178" s="20">
        <f t="shared" si="26"/>
        <v>0.4316548067</v>
      </c>
      <c r="BL178" s="20">
        <f t="shared" si="27"/>
        <v>-1.6451589</v>
      </c>
      <c r="BM178" s="21">
        <v>4.032145587709436</v>
      </c>
      <c r="BN178" s="21">
        <v>0.9382480552853392</v>
      </c>
      <c r="BO178" s="20">
        <f t="shared" si="28"/>
        <v>0.4316548067</v>
      </c>
      <c r="BP178" s="20">
        <f t="shared" si="29"/>
        <v>1.6451589</v>
      </c>
      <c r="BQ178" s="21">
        <v>7.322463387709436</v>
      </c>
      <c r="BR178" s="21">
        <v>0.9377425773358716</v>
      </c>
      <c r="BS178" s="20">
        <f t="shared" si="30"/>
        <v>0.5683451933</v>
      </c>
      <c r="BT178" s="20">
        <f t="shared" si="31"/>
        <v>3.2903178</v>
      </c>
      <c r="BU178" s="21">
        <v>8.967622287709435</v>
      </c>
      <c r="BV178" s="21">
        <v>0.9315846979697572</v>
      </c>
      <c r="BW178" s="20">
        <f t="shared" si="32"/>
        <v>0.5683451933</v>
      </c>
    </row>
    <row r="179" ht="14.25" customHeight="1">
      <c r="A179" s="13" t="s">
        <v>129</v>
      </c>
      <c r="B179" s="14" t="s">
        <v>266</v>
      </c>
      <c r="C179" s="15">
        <v>50.77069841067453</v>
      </c>
      <c r="D179" s="16">
        <v>0.4755453611658661</v>
      </c>
      <c r="E179" s="15">
        <v>6.094890000000007</v>
      </c>
      <c r="F179" s="15">
        <f t="shared" si="1"/>
        <v>-0.43883208</v>
      </c>
      <c r="G179" s="17">
        <v>50.33186633067453</v>
      </c>
      <c r="H179" s="17">
        <v>0.4710872281490053</v>
      </c>
      <c r="I179" s="15">
        <f t="shared" si="2"/>
        <v>0.1395429647</v>
      </c>
      <c r="J179" s="15">
        <f t="shared" si="3"/>
        <v>-0.21941604</v>
      </c>
      <c r="K179" s="17">
        <v>50.55128237067453</v>
      </c>
      <c r="L179" s="17">
        <v>0.4739106033354611</v>
      </c>
      <c r="M179" s="15">
        <f t="shared" si="4"/>
        <v>0.1395429647</v>
      </c>
      <c r="N179" s="15">
        <f t="shared" si="5"/>
        <v>0.21941604</v>
      </c>
      <c r="O179" s="17">
        <v>50.99011445067453</v>
      </c>
      <c r="P179" s="17">
        <v>0.4750424899423779</v>
      </c>
      <c r="Q179" s="15">
        <f t="shared" si="6"/>
        <v>0.8604570353</v>
      </c>
      <c r="R179" s="15">
        <f t="shared" si="7"/>
        <v>0.43883208</v>
      </c>
      <c r="S179" s="17">
        <v>51.20953049067452</v>
      </c>
      <c r="T179" s="17">
        <v>0.474541056274336</v>
      </c>
      <c r="U179" s="15">
        <f t="shared" si="8"/>
        <v>0.8604570353</v>
      </c>
      <c r="V179" s="15"/>
      <c r="W179" s="18">
        <v>28.9219</v>
      </c>
      <c r="X179" s="18">
        <f t="shared" si="9"/>
        <v>-1.156876</v>
      </c>
      <c r="Y179" s="17">
        <v>49.61382241067453</v>
      </c>
      <c r="Z179" s="17">
        <v>0.4734569327695042</v>
      </c>
      <c r="AA179" s="18">
        <f t="shared" si="10"/>
        <v>0.3793201052</v>
      </c>
      <c r="AB179" s="18">
        <f t="shared" si="11"/>
        <v>-0.578438</v>
      </c>
      <c r="AC179" s="17">
        <v>50.19226041067453</v>
      </c>
      <c r="AD179" s="17">
        <v>0.4752935268102973</v>
      </c>
      <c r="AE179" s="18">
        <f t="shared" si="12"/>
        <v>0.3793201052</v>
      </c>
      <c r="AF179" s="18">
        <f t="shared" si="13"/>
        <v>0.578438</v>
      </c>
      <c r="AG179" s="17">
        <v>51.34913641067453</v>
      </c>
      <c r="AH179" s="17">
        <v>0.4755946300601435</v>
      </c>
      <c r="AI179" s="18">
        <f t="shared" si="14"/>
        <v>0.6206798948</v>
      </c>
      <c r="AJ179" s="18">
        <f t="shared" si="15"/>
        <v>1.156876</v>
      </c>
      <c r="AK179" s="17">
        <v>51.92757441067452</v>
      </c>
      <c r="AL179" s="17">
        <v>0.4744318344424981</v>
      </c>
      <c r="AM179" s="18">
        <f t="shared" si="16"/>
        <v>0.6206798948</v>
      </c>
      <c r="AN179" s="18"/>
      <c r="AO179" s="18">
        <v>7.0339</v>
      </c>
      <c r="AP179" s="18">
        <f t="shared" si="17"/>
        <v>-1.547458</v>
      </c>
      <c r="AQ179" s="17">
        <v>49.22324041067453</v>
      </c>
      <c r="AR179" s="17">
        <v>0.4630539727543441</v>
      </c>
      <c r="AS179" s="18">
        <f t="shared" si="18"/>
        <v>0.2786545558</v>
      </c>
      <c r="AT179" s="18">
        <f t="shared" si="19"/>
        <v>-0.773729</v>
      </c>
      <c r="AU179" s="17">
        <v>49.99696941067452</v>
      </c>
      <c r="AV179" s="17">
        <v>0.4695123833240507</v>
      </c>
      <c r="AW179" s="18">
        <f t="shared" si="20"/>
        <v>0.2786545558</v>
      </c>
      <c r="AX179" s="18">
        <f t="shared" si="21"/>
        <v>0.773729</v>
      </c>
      <c r="AY179" s="17">
        <v>51.54442741067453</v>
      </c>
      <c r="AZ179" s="17">
        <v>0.4809905393720917</v>
      </c>
      <c r="BA179" s="18">
        <f t="shared" si="22"/>
        <v>0.7213454442</v>
      </c>
      <c r="BB179" s="18">
        <f t="shared" si="23"/>
        <v>1.547458</v>
      </c>
      <c r="BC179" s="17">
        <v>52.31815641067453</v>
      </c>
      <c r="BD179" s="17">
        <v>0.4832418216227589</v>
      </c>
      <c r="BE179" s="18">
        <f t="shared" si="24"/>
        <v>0.7213454442</v>
      </c>
      <c r="BF179" s="18"/>
      <c r="BG179" s="19">
        <v>56.26848</v>
      </c>
      <c r="BH179" s="20">
        <f t="shared" si="25"/>
        <v>-3.3761088</v>
      </c>
      <c r="BI179" s="21">
        <v>47.39458961067453</v>
      </c>
      <c r="BJ179" s="21">
        <v>0.4799205683122911</v>
      </c>
      <c r="BK179" s="20">
        <f t="shared" si="26"/>
        <v>0.4556514609</v>
      </c>
      <c r="BL179" s="20">
        <f t="shared" si="27"/>
        <v>-1.6880544</v>
      </c>
      <c r="BM179" s="21">
        <v>49.08264401067453</v>
      </c>
      <c r="BN179" s="21">
        <v>0.4777558744254148</v>
      </c>
      <c r="BO179" s="20">
        <f t="shared" si="28"/>
        <v>0.4556514609</v>
      </c>
      <c r="BP179" s="20">
        <f t="shared" si="29"/>
        <v>1.6880544</v>
      </c>
      <c r="BQ179" s="21">
        <v>52.45875281067453</v>
      </c>
      <c r="BR179" s="21">
        <v>0.4698881022150657</v>
      </c>
      <c r="BS179" s="20">
        <f t="shared" si="30"/>
        <v>0.5443485391</v>
      </c>
      <c r="BT179" s="20">
        <f t="shared" si="31"/>
        <v>3.3761088</v>
      </c>
      <c r="BU179" s="21">
        <v>54.14680721067452</v>
      </c>
      <c r="BV179" s="21">
        <v>0.4629388667641662</v>
      </c>
      <c r="BW179" s="20">
        <f t="shared" si="32"/>
        <v>0.5443485391</v>
      </c>
    </row>
    <row r="180" ht="14.25" customHeight="1">
      <c r="A180" s="13" t="s">
        <v>120</v>
      </c>
      <c r="B180" s="14" t="s">
        <v>267</v>
      </c>
      <c r="C180" s="15">
        <v>7.464861889200124</v>
      </c>
      <c r="D180" s="16">
        <v>0.9228889582258727</v>
      </c>
      <c r="E180" s="15">
        <v>12.309359999999998</v>
      </c>
      <c r="F180" s="15">
        <f t="shared" si="1"/>
        <v>-0.88627392</v>
      </c>
      <c r="G180" s="17">
        <v>6.578587969200124</v>
      </c>
      <c r="H180" s="17">
        <v>0.9191513332330121</v>
      </c>
      <c r="I180" s="15">
        <f t="shared" si="2"/>
        <v>0.2961365582</v>
      </c>
      <c r="J180" s="15">
        <f t="shared" si="3"/>
        <v>-0.44313696</v>
      </c>
      <c r="K180" s="17">
        <v>7.021724929200124</v>
      </c>
      <c r="L180" s="17">
        <v>0.9221873185474619</v>
      </c>
      <c r="M180" s="15">
        <f t="shared" si="4"/>
        <v>0.2961365582</v>
      </c>
      <c r="N180" s="15">
        <f t="shared" si="5"/>
        <v>0.44313696</v>
      </c>
      <c r="O180" s="17">
        <v>7.907998849200125</v>
      </c>
      <c r="P180" s="17">
        <v>0.9194380625807421</v>
      </c>
      <c r="Q180" s="15">
        <f t="shared" si="6"/>
        <v>0.7038634418</v>
      </c>
      <c r="R180" s="15">
        <f t="shared" si="7"/>
        <v>0.88627392</v>
      </c>
      <c r="S180" s="17">
        <v>8.351135809200123</v>
      </c>
      <c r="T180" s="17">
        <v>0.9159970319936975</v>
      </c>
      <c r="U180" s="15">
        <f t="shared" si="8"/>
        <v>0.7038634418</v>
      </c>
      <c r="V180" s="15"/>
      <c r="W180" s="18">
        <v>50.7854</v>
      </c>
      <c r="X180" s="18">
        <f t="shared" si="9"/>
        <v>-2.031416</v>
      </c>
      <c r="Y180" s="17">
        <v>5.433445889200124</v>
      </c>
      <c r="Z180" s="17">
        <v>0.9288927158771195</v>
      </c>
      <c r="AA180" s="18">
        <f t="shared" si="10"/>
        <v>0.6934553657</v>
      </c>
      <c r="AB180" s="18">
        <f t="shared" si="11"/>
        <v>-1.015708</v>
      </c>
      <c r="AC180" s="17">
        <v>6.449153889200124</v>
      </c>
      <c r="AD180" s="17">
        <v>0.9274422157229485</v>
      </c>
      <c r="AE180" s="18">
        <f t="shared" si="12"/>
        <v>0.6934553657</v>
      </c>
      <c r="AF180" s="18">
        <f t="shared" si="13"/>
        <v>1.015708</v>
      </c>
      <c r="AG180" s="17">
        <v>8.480569889200124</v>
      </c>
      <c r="AH180" s="17">
        <v>0.9179511455404312</v>
      </c>
      <c r="AI180" s="18">
        <f t="shared" si="14"/>
        <v>0.3065446343</v>
      </c>
      <c r="AJ180" s="18">
        <f t="shared" si="15"/>
        <v>2.031416</v>
      </c>
      <c r="AK180" s="17">
        <v>9.496277889200124</v>
      </c>
      <c r="AL180" s="17">
        <v>0.9106973841654386</v>
      </c>
      <c r="AM180" s="18">
        <f t="shared" si="16"/>
        <v>0.3065446343</v>
      </c>
      <c r="AN180" s="18"/>
      <c r="AO180" s="18">
        <v>6.6273</v>
      </c>
      <c r="AP180" s="18">
        <f t="shared" si="17"/>
        <v>-1.458006</v>
      </c>
      <c r="AQ180" s="17">
        <v>6.006855889200124</v>
      </c>
      <c r="AR180" s="17">
        <v>0.9156004247450267</v>
      </c>
      <c r="AS180" s="18">
        <f t="shared" si="18"/>
        <v>0.2621669843</v>
      </c>
      <c r="AT180" s="18">
        <f t="shared" si="19"/>
        <v>-0.729003</v>
      </c>
      <c r="AU180" s="17">
        <v>6.735858889200124</v>
      </c>
      <c r="AV180" s="17">
        <v>0.9196027884288757</v>
      </c>
      <c r="AW180" s="18">
        <f t="shared" si="20"/>
        <v>0.2621669843</v>
      </c>
      <c r="AX180" s="18">
        <f t="shared" si="21"/>
        <v>0.729003</v>
      </c>
      <c r="AY180" s="17">
        <v>8.193864889200125</v>
      </c>
      <c r="AZ180" s="17">
        <v>0.9251622863685804</v>
      </c>
      <c r="BA180" s="18">
        <f t="shared" si="22"/>
        <v>0.7378330157</v>
      </c>
      <c r="BB180" s="18">
        <f t="shared" si="23"/>
        <v>1.458006</v>
      </c>
      <c r="BC180" s="17">
        <v>8.922867889200123</v>
      </c>
      <c r="BD180" s="17">
        <v>0.9214758541331415</v>
      </c>
      <c r="BE180" s="18">
        <f t="shared" si="24"/>
        <v>0.7378330157</v>
      </c>
      <c r="BF180" s="18"/>
      <c r="BG180" s="19">
        <v>47.36834</v>
      </c>
      <c r="BH180" s="20">
        <f t="shared" si="25"/>
        <v>-2.8421004</v>
      </c>
      <c r="BI180" s="21">
        <v>4.622761489200125</v>
      </c>
      <c r="BJ180" s="21">
        <v>0.9125897605036768</v>
      </c>
      <c r="BK180" s="20">
        <f t="shared" si="26"/>
        <v>0.3062836377</v>
      </c>
      <c r="BL180" s="20">
        <f t="shared" si="27"/>
        <v>-1.4210502</v>
      </c>
      <c r="BM180" s="21">
        <v>6.043811689200124</v>
      </c>
      <c r="BN180" s="21">
        <v>0.9176854301720684</v>
      </c>
      <c r="BO180" s="20">
        <f t="shared" si="28"/>
        <v>0.3062836377</v>
      </c>
      <c r="BP180" s="20">
        <f t="shared" si="29"/>
        <v>1.4210502</v>
      </c>
      <c r="BQ180" s="21">
        <v>8.885912089200124</v>
      </c>
      <c r="BR180" s="21">
        <v>0.9215368483987901</v>
      </c>
      <c r="BS180" s="20">
        <f t="shared" si="30"/>
        <v>0.6937163623</v>
      </c>
      <c r="BT180" s="20">
        <f t="shared" si="31"/>
        <v>2.8421004</v>
      </c>
      <c r="BU180" s="21">
        <v>10.30696228920012</v>
      </c>
      <c r="BV180" s="21">
        <v>0.9176916605159883</v>
      </c>
      <c r="BW180" s="20">
        <f t="shared" si="32"/>
        <v>0.6937163623</v>
      </c>
    </row>
    <row r="181" ht="14.25" customHeight="1">
      <c r="A181" s="13" t="s">
        <v>120</v>
      </c>
      <c r="B181" s="22" t="s">
        <v>268</v>
      </c>
      <c r="C181" s="15">
        <v>14.571999999999994</v>
      </c>
      <c r="D181" s="16">
        <v>0.8494731560461617</v>
      </c>
      <c r="E181" s="15">
        <v>19.454369999999997</v>
      </c>
      <c r="F181" s="15">
        <f t="shared" si="1"/>
        <v>-1.40071464</v>
      </c>
      <c r="G181" s="17">
        <v>13.17128535999999</v>
      </c>
      <c r="H181" s="17">
        <v>0.8516375110207909</v>
      </c>
      <c r="I181" s="15">
        <f t="shared" si="2"/>
        <v>0.4761781051</v>
      </c>
      <c r="J181" s="15">
        <f t="shared" si="3"/>
        <v>-0.70035732</v>
      </c>
      <c r="K181" s="17">
        <v>13.87164267999999</v>
      </c>
      <c r="L181" s="17">
        <v>0.8516453969363945</v>
      </c>
      <c r="M181" s="15">
        <f t="shared" si="4"/>
        <v>0.4761781051</v>
      </c>
      <c r="N181" s="15">
        <f t="shared" si="5"/>
        <v>0.70035732</v>
      </c>
      <c r="O181" s="17">
        <v>15.27235731999999</v>
      </c>
      <c r="P181" s="17">
        <v>0.8434740980897946</v>
      </c>
      <c r="Q181" s="15">
        <f t="shared" si="6"/>
        <v>0.5238218949</v>
      </c>
      <c r="R181" s="15">
        <f t="shared" si="7"/>
        <v>1.40071464</v>
      </c>
      <c r="S181" s="17">
        <v>15.97271463999999</v>
      </c>
      <c r="T181" s="17">
        <v>0.837492189610342</v>
      </c>
      <c r="U181" s="15">
        <f t="shared" si="8"/>
        <v>0.5238218949</v>
      </c>
      <c r="V181" s="15"/>
      <c r="W181" s="18">
        <v>59.7783</v>
      </c>
      <c r="X181" s="18">
        <f t="shared" si="9"/>
        <v>-2.391132</v>
      </c>
      <c r="Y181" s="17">
        <v>12.18086799999999</v>
      </c>
      <c r="Z181" s="17">
        <v>0.8593365528259491</v>
      </c>
      <c r="AA181" s="18">
        <f t="shared" si="10"/>
        <v>0.8226655555</v>
      </c>
      <c r="AB181" s="18">
        <f t="shared" si="11"/>
        <v>-1.195566</v>
      </c>
      <c r="AC181" s="17">
        <v>13.37643399999999</v>
      </c>
      <c r="AD181" s="17">
        <v>0.8558386907585932</v>
      </c>
      <c r="AE181" s="18">
        <f t="shared" si="12"/>
        <v>0.8226655555</v>
      </c>
      <c r="AF181" s="18">
        <f t="shared" si="13"/>
        <v>1.195566</v>
      </c>
      <c r="AG181" s="17">
        <v>15.767566</v>
      </c>
      <c r="AH181" s="17">
        <v>0.8427573504253764</v>
      </c>
      <c r="AI181" s="18">
        <f t="shared" si="14"/>
        <v>0.1773344445</v>
      </c>
      <c r="AJ181" s="18">
        <f t="shared" si="15"/>
        <v>2.391132</v>
      </c>
      <c r="AK181" s="17">
        <v>16.96313199999999</v>
      </c>
      <c r="AL181" s="17">
        <v>0.8339254851097387</v>
      </c>
      <c r="AM181" s="18">
        <f t="shared" si="16"/>
        <v>0.1773344445</v>
      </c>
      <c r="AN181" s="18"/>
      <c r="AO181" s="18">
        <v>8.4376</v>
      </c>
      <c r="AP181" s="18">
        <f t="shared" si="17"/>
        <v>-1.856272</v>
      </c>
      <c r="AQ181" s="17">
        <v>12.71572799999999</v>
      </c>
      <c r="AR181" s="17">
        <v>0.8453475263542998</v>
      </c>
      <c r="AS181" s="18">
        <f t="shared" si="18"/>
        <v>0.3355743887</v>
      </c>
      <c r="AT181" s="18">
        <f t="shared" si="19"/>
        <v>-0.928136</v>
      </c>
      <c r="AU181" s="17">
        <v>13.64386399999999</v>
      </c>
      <c r="AV181" s="17">
        <v>0.8477316140344338</v>
      </c>
      <c r="AW181" s="18">
        <f t="shared" si="20"/>
        <v>0.3355743887</v>
      </c>
      <c r="AX181" s="18">
        <f t="shared" si="21"/>
        <v>0.928136</v>
      </c>
      <c r="AY181" s="17">
        <v>15.50013599999999</v>
      </c>
      <c r="AZ181" s="17">
        <v>0.8503019151402631</v>
      </c>
      <c r="BA181" s="18">
        <f t="shared" si="22"/>
        <v>0.6644256113</v>
      </c>
      <c r="BB181" s="18">
        <f t="shared" si="23"/>
        <v>1.856272</v>
      </c>
      <c r="BC181" s="17">
        <v>16.42827199999999</v>
      </c>
      <c r="BD181" s="17">
        <v>0.8456813699584784</v>
      </c>
      <c r="BE181" s="18">
        <f t="shared" si="24"/>
        <v>0.6644256113</v>
      </c>
      <c r="BF181" s="18"/>
      <c r="BG181" s="19">
        <v>47.20833</v>
      </c>
      <c r="BH181" s="20">
        <f t="shared" si="25"/>
        <v>-2.8324998</v>
      </c>
      <c r="BI181" s="21">
        <v>11.73950019999999</v>
      </c>
      <c r="BJ181" s="21">
        <v>0.8405985989313013</v>
      </c>
      <c r="BK181" s="20">
        <f t="shared" si="26"/>
        <v>0.3035982478</v>
      </c>
      <c r="BL181" s="20">
        <f t="shared" si="27"/>
        <v>-1.4162499</v>
      </c>
      <c r="BM181" s="21">
        <v>13.15575009999999</v>
      </c>
      <c r="BN181" s="21">
        <v>0.8449894080729826</v>
      </c>
      <c r="BO181" s="20">
        <f t="shared" si="28"/>
        <v>0.3035982478</v>
      </c>
      <c r="BP181" s="20">
        <f t="shared" si="29"/>
        <v>1.4162499</v>
      </c>
      <c r="BQ181" s="21">
        <v>15.98824989999999</v>
      </c>
      <c r="BR181" s="21">
        <v>0.8479184679097688</v>
      </c>
      <c r="BS181" s="20">
        <f t="shared" si="30"/>
        <v>0.6964017522</v>
      </c>
      <c r="BT181" s="20">
        <f t="shared" si="31"/>
        <v>2.8324998</v>
      </c>
      <c r="BU181" s="21">
        <v>17.40449979999999</v>
      </c>
      <c r="BV181" s="21">
        <v>0.8440685667852533</v>
      </c>
      <c r="BW181" s="20">
        <f t="shared" si="32"/>
        <v>0.6964017522</v>
      </c>
    </row>
    <row r="182" ht="14.25" customHeight="1">
      <c r="A182" s="13" t="s">
        <v>149</v>
      </c>
      <c r="B182" s="14" t="s">
        <v>269</v>
      </c>
      <c r="C182" s="15">
        <v>60.15045966545238</v>
      </c>
      <c r="D182" s="16">
        <v>0.3786536607320062</v>
      </c>
      <c r="E182" s="15">
        <v>36.4161</v>
      </c>
      <c r="F182" s="15">
        <f t="shared" si="1"/>
        <v>-2.6219592</v>
      </c>
      <c r="G182" s="17">
        <v>57.52850046545238</v>
      </c>
      <c r="H182" s="17">
        <v>0.3973886722013547</v>
      </c>
      <c r="I182" s="15">
        <f t="shared" si="2"/>
        <v>0.9035835399</v>
      </c>
      <c r="J182" s="15">
        <f t="shared" si="3"/>
        <v>-1.3109796</v>
      </c>
      <c r="K182" s="17">
        <v>58.83948006545238</v>
      </c>
      <c r="L182" s="17">
        <v>0.3885569664959857</v>
      </c>
      <c r="M182" s="15">
        <f t="shared" si="4"/>
        <v>0.9035835399</v>
      </c>
      <c r="N182" s="15">
        <f t="shared" si="5"/>
        <v>1.3109796</v>
      </c>
      <c r="O182" s="17">
        <v>61.46143926545238</v>
      </c>
      <c r="P182" s="17">
        <v>0.3670299115817584</v>
      </c>
      <c r="Q182" s="15">
        <f t="shared" si="6"/>
        <v>0.09641646008</v>
      </c>
      <c r="R182" s="15">
        <f t="shared" si="7"/>
        <v>2.6219592</v>
      </c>
      <c r="S182" s="17">
        <v>62.77241886545238</v>
      </c>
      <c r="T182" s="17">
        <v>0.3554393911849516</v>
      </c>
      <c r="U182" s="15">
        <f t="shared" si="8"/>
        <v>0.09641646008</v>
      </c>
      <c r="V182" s="15"/>
      <c r="W182" s="18">
        <v>64.6002</v>
      </c>
      <c r="X182" s="18">
        <f t="shared" si="9"/>
        <v>-2.584008</v>
      </c>
      <c r="Y182" s="17">
        <v>57.56645166545238</v>
      </c>
      <c r="Z182" s="17">
        <v>0.3914768271754787</v>
      </c>
      <c r="AA182" s="18">
        <f t="shared" si="10"/>
        <v>0.8919467234</v>
      </c>
      <c r="AB182" s="18">
        <f t="shared" si="11"/>
        <v>-1.292004</v>
      </c>
      <c r="AC182" s="17">
        <v>58.85845566545238</v>
      </c>
      <c r="AD182" s="17">
        <v>0.3857157822487579</v>
      </c>
      <c r="AE182" s="18">
        <f t="shared" si="12"/>
        <v>0.8919467234</v>
      </c>
      <c r="AF182" s="18">
        <f t="shared" si="13"/>
        <v>1.292004</v>
      </c>
      <c r="AG182" s="17">
        <v>61.44246366545238</v>
      </c>
      <c r="AH182" s="17">
        <v>0.371442580287517</v>
      </c>
      <c r="AI182" s="18">
        <f t="shared" si="14"/>
        <v>0.1080532766</v>
      </c>
      <c r="AJ182" s="18">
        <f t="shared" si="15"/>
        <v>2.584008</v>
      </c>
      <c r="AK182" s="17">
        <v>62.73446766545239</v>
      </c>
      <c r="AL182" s="17">
        <v>0.3633186794577874</v>
      </c>
      <c r="AM182" s="18">
        <f t="shared" si="16"/>
        <v>0.1080532766</v>
      </c>
      <c r="AN182" s="18"/>
      <c r="AO182" s="18">
        <v>7.1013</v>
      </c>
      <c r="AP182" s="18">
        <f t="shared" si="17"/>
        <v>-1.562286</v>
      </c>
      <c r="AQ182" s="17">
        <v>58.58817366545238</v>
      </c>
      <c r="AR182" s="17">
        <v>0.3649877563295675</v>
      </c>
      <c r="AS182" s="18">
        <f t="shared" si="18"/>
        <v>0.2813876161</v>
      </c>
      <c r="AT182" s="18">
        <f t="shared" si="19"/>
        <v>-0.781143</v>
      </c>
      <c r="AU182" s="17">
        <v>59.36931666545238</v>
      </c>
      <c r="AV182" s="17">
        <v>0.3720020900875401</v>
      </c>
      <c r="AW182" s="18">
        <f t="shared" si="20"/>
        <v>0.2813876161</v>
      </c>
      <c r="AX182" s="18">
        <f t="shared" si="21"/>
        <v>0.781143</v>
      </c>
      <c r="AY182" s="17">
        <v>60.93160266545238</v>
      </c>
      <c r="AZ182" s="17">
        <v>0.3848091338779543</v>
      </c>
      <c r="BA182" s="18">
        <f t="shared" si="22"/>
        <v>0.7186123839</v>
      </c>
      <c r="BB182" s="18">
        <f t="shared" si="23"/>
        <v>1.562286</v>
      </c>
      <c r="BC182" s="17">
        <v>61.71274566545238</v>
      </c>
      <c r="BD182" s="17">
        <v>0.3883691090963133</v>
      </c>
      <c r="BE182" s="18">
        <f t="shared" si="24"/>
        <v>0.7186123839</v>
      </c>
      <c r="BF182" s="18"/>
      <c r="BG182" s="19">
        <v>43.89152</v>
      </c>
      <c r="BH182" s="20">
        <f t="shared" si="25"/>
        <v>-2.6334912</v>
      </c>
      <c r="BI182" s="21">
        <v>57.51696846545238</v>
      </c>
      <c r="BJ182" s="21">
        <v>0.3775250974029471</v>
      </c>
      <c r="BK182" s="20">
        <f t="shared" si="26"/>
        <v>0.247933428</v>
      </c>
      <c r="BL182" s="20">
        <f t="shared" si="27"/>
        <v>-1.3167456</v>
      </c>
      <c r="BM182" s="21">
        <v>58.83371406545238</v>
      </c>
      <c r="BN182" s="21">
        <v>0.378083469625703</v>
      </c>
      <c r="BO182" s="20">
        <f t="shared" si="28"/>
        <v>0.247933428</v>
      </c>
      <c r="BP182" s="20">
        <f t="shared" si="29"/>
        <v>1.3167456</v>
      </c>
      <c r="BQ182" s="21">
        <v>61.46720526545238</v>
      </c>
      <c r="BR182" s="21">
        <v>0.3765121324851206</v>
      </c>
      <c r="BS182" s="20">
        <f t="shared" si="30"/>
        <v>0.752066572</v>
      </c>
      <c r="BT182" s="20">
        <f t="shared" si="31"/>
        <v>2.6334912</v>
      </c>
      <c r="BU182" s="21">
        <v>62.78395086545238</v>
      </c>
      <c r="BV182" s="21">
        <v>0.3733453653710513</v>
      </c>
      <c r="BW182" s="20">
        <f t="shared" si="32"/>
        <v>0.752066572</v>
      </c>
    </row>
    <row r="183" ht="14.25" customHeight="1">
      <c r="A183" s="13" t="s">
        <v>112</v>
      </c>
      <c r="B183" s="14" t="s">
        <v>270</v>
      </c>
      <c r="C183" s="15">
        <v>1.734761905282333</v>
      </c>
      <c r="D183" s="16">
        <v>0.9820801376191671</v>
      </c>
      <c r="E183" s="15">
        <v>11.23997</v>
      </c>
      <c r="F183" s="15">
        <f t="shared" si="1"/>
        <v>-0.80927784</v>
      </c>
      <c r="G183" s="17">
        <v>0.9254840652823332</v>
      </c>
      <c r="H183" s="17">
        <v>0.9770430624133825</v>
      </c>
      <c r="I183" s="15">
        <f t="shared" si="2"/>
        <v>0.2691898318</v>
      </c>
      <c r="J183" s="15">
        <f t="shared" si="3"/>
        <v>-0.40463892</v>
      </c>
      <c r="K183" s="17">
        <v>1.330122985282333</v>
      </c>
      <c r="L183" s="17">
        <v>0.9808006556378766</v>
      </c>
      <c r="M183" s="15">
        <f t="shared" si="4"/>
        <v>0.2691898318</v>
      </c>
      <c r="N183" s="15">
        <f t="shared" si="5"/>
        <v>0.40463892</v>
      </c>
      <c r="O183" s="17">
        <v>2.139400825282333</v>
      </c>
      <c r="P183" s="17">
        <v>0.9789416265624457</v>
      </c>
      <c r="Q183" s="15">
        <f t="shared" si="6"/>
        <v>0.7308101682</v>
      </c>
      <c r="R183" s="15">
        <f t="shared" si="7"/>
        <v>0.80927784</v>
      </c>
      <c r="S183" s="17">
        <v>2.544039745282333</v>
      </c>
      <c r="T183" s="17">
        <v>0.9758120875515529</v>
      </c>
      <c r="U183" s="15">
        <f t="shared" si="8"/>
        <v>0.7308101682</v>
      </c>
      <c r="V183" s="15"/>
      <c r="W183" s="18">
        <v>48.8034</v>
      </c>
      <c r="X183" s="18">
        <f t="shared" si="9"/>
        <v>-1.952136</v>
      </c>
      <c r="Y183" s="17">
        <v>-0.2173740947176674</v>
      </c>
      <c r="Z183" s="17">
        <v>0.9871444970344132</v>
      </c>
      <c r="AA183" s="18">
        <f t="shared" si="10"/>
        <v>0.6649779451</v>
      </c>
      <c r="AB183" s="18">
        <f t="shared" si="11"/>
        <v>-0.976068</v>
      </c>
      <c r="AC183" s="17">
        <v>0.7586939052823328</v>
      </c>
      <c r="AD183" s="17">
        <v>0.986261404062378</v>
      </c>
      <c r="AE183" s="18">
        <f t="shared" si="12"/>
        <v>0.6649779451</v>
      </c>
      <c r="AF183" s="18">
        <f t="shared" si="13"/>
        <v>0.976068</v>
      </c>
      <c r="AG183" s="17">
        <v>2.710829905282333</v>
      </c>
      <c r="AH183" s="17">
        <v>0.9774885241284144</v>
      </c>
      <c r="AI183" s="18">
        <f t="shared" si="14"/>
        <v>0.3350220549</v>
      </c>
      <c r="AJ183" s="18">
        <f t="shared" si="15"/>
        <v>1.952136</v>
      </c>
      <c r="AK183" s="17">
        <v>3.686897905282334</v>
      </c>
      <c r="AL183" s="17">
        <v>0.9704276436674236</v>
      </c>
      <c r="AM183" s="18">
        <f t="shared" si="16"/>
        <v>0.3350220549</v>
      </c>
      <c r="AN183" s="18"/>
      <c r="AO183" s="18">
        <v>8.8281</v>
      </c>
      <c r="AP183" s="18">
        <f t="shared" si="17"/>
        <v>-1.942182</v>
      </c>
      <c r="AQ183" s="17">
        <v>-0.207420094717667</v>
      </c>
      <c r="AR183" s="17">
        <v>0.9806740901928034</v>
      </c>
      <c r="AS183" s="18">
        <f t="shared" si="18"/>
        <v>0.3514091075</v>
      </c>
      <c r="AT183" s="18">
        <f t="shared" si="19"/>
        <v>-0.971091</v>
      </c>
      <c r="AU183" s="17">
        <v>0.7636709052823331</v>
      </c>
      <c r="AV183" s="17">
        <v>0.9817376822548078</v>
      </c>
      <c r="AW183" s="18">
        <f t="shared" si="20"/>
        <v>0.3514091075</v>
      </c>
      <c r="AX183" s="18">
        <f t="shared" si="21"/>
        <v>0.971091</v>
      </c>
      <c r="AY183" s="17">
        <v>2.705852905282333</v>
      </c>
      <c r="AZ183" s="17">
        <v>0.981392695587075</v>
      </c>
      <c r="BA183" s="18">
        <f t="shared" si="22"/>
        <v>0.6485908925</v>
      </c>
      <c r="BB183" s="18">
        <f t="shared" si="23"/>
        <v>1.942182</v>
      </c>
      <c r="BC183" s="17">
        <v>3.676943905282333</v>
      </c>
      <c r="BD183" s="17">
        <v>0.9744526288025294</v>
      </c>
      <c r="BE183" s="18">
        <f t="shared" si="24"/>
        <v>0.6485908925</v>
      </c>
      <c r="BF183" s="18"/>
      <c r="BG183" s="19">
        <v>53.03487</v>
      </c>
      <c r="BH183" s="20">
        <f t="shared" si="25"/>
        <v>-3.1820922</v>
      </c>
      <c r="BI183" s="21">
        <v>-1.447330294717666</v>
      </c>
      <c r="BJ183" s="21">
        <v>0.9739933016667135</v>
      </c>
      <c r="BK183" s="20">
        <f t="shared" si="26"/>
        <v>0.4013829565</v>
      </c>
      <c r="BL183" s="20">
        <f t="shared" si="27"/>
        <v>-1.5910461</v>
      </c>
      <c r="BM183" s="21">
        <v>0.1437158052823333</v>
      </c>
      <c r="BN183" s="21">
        <v>0.9779943749335533</v>
      </c>
      <c r="BO183" s="20">
        <f t="shared" si="28"/>
        <v>0.4013829565</v>
      </c>
      <c r="BP183" s="20">
        <f t="shared" si="29"/>
        <v>1.5910461</v>
      </c>
      <c r="BQ183" s="21">
        <v>3.325808005282333</v>
      </c>
      <c r="BR183" s="21">
        <v>0.9791694010754589</v>
      </c>
      <c r="BS183" s="20">
        <f t="shared" si="30"/>
        <v>0.5986170435</v>
      </c>
      <c r="BT183" s="20">
        <f t="shared" si="31"/>
        <v>3.1820922</v>
      </c>
      <c r="BU183" s="21">
        <v>4.916854105282333</v>
      </c>
      <c r="BV183" s="21">
        <v>0.9736035087365211</v>
      </c>
      <c r="BW183" s="20">
        <f t="shared" si="32"/>
        <v>0.5986170435</v>
      </c>
    </row>
    <row r="184" ht="14.25" customHeight="1">
      <c r="A184" s="13" t="s">
        <v>79</v>
      </c>
      <c r="B184" s="14" t="s">
        <v>271</v>
      </c>
      <c r="C184" s="15">
        <v>22.418461538461536</v>
      </c>
      <c r="D184" s="16">
        <v>0.7684202400710177</v>
      </c>
      <c r="E184" s="15">
        <v>13.760310000000004</v>
      </c>
      <c r="F184" s="15">
        <f t="shared" si="1"/>
        <v>-0.99074232</v>
      </c>
      <c r="G184" s="17">
        <v>21.42771921846154</v>
      </c>
      <c r="H184" s="17">
        <v>0.7670858662865699</v>
      </c>
      <c r="I184" s="15">
        <f t="shared" si="2"/>
        <v>0.3326979182</v>
      </c>
      <c r="J184" s="15">
        <f t="shared" si="3"/>
        <v>-0.49537116</v>
      </c>
      <c r="K184" s="17">
        <v>21.92309037846153</v>
      </c>
      <c r="L184" s="17">
        <v>0.7687298623178713</v>
      </c>
      <c r="M184" s="15">
        <f t="shared" si="4"/>
        <v>0.3326979182</v>
      </c>
      <c r="N184" s="15">
        <f t="shared" si="5"/>
        <v>0.49537116</v>
      </c>
      <c r="O184" s="17">
        <v>22.91383269846154</v>
      </c>
      <c r="P184" s="17">
        <v>0.7646516498603219</v>
      </c>
      <c r="Q184" s="15">
        <f t="shared" si="6"/>
        <v>0.6673020818</v>
      </c>
      <c r="R184" s="15">
        <f t="shared" si="7"/>
        <v>0.99074232</v>
      </c>
      <c r="S184" s="17">
        <v>23.40920385846153</v>
      </c>
      <c r="T184" s="17">
        <v>0.7608938328995741</v>
      </c>
      <c r="U184" s="15">
        <f t="shared" si="8"/>
        <v>0.6673020818</v>
      </c>
      <c r="V184" s="15"/>
      <c r="W184" s="18">
        <v>38.8961</v>
      </c>
      <c r="X184" s="18">
        <f t="shared" si="9"/>
        <v>-1.555844</v>
      </c>
      <c r="Y184" s="17">
        <v>20.86261753846154</v>
      </c>
      <c r="Z184" s="17">
        <v>0.7698402716461921</v>
      </c>
      <c r="AA184" s="18">
        <f t="shared" si="10"/>
        <v>0.5226296355</v>
      </c>
      <c r="AB184" s="18">
        <f t="shared" si="11"/>
        <v>-0.777922</v>
      </c>
      <c r="AC184" s="17">
        <v>21.64053953846154</v>
      </c>
      <c r="AD184" s="17">
        <v>0.7704171287939259</v>
      </c>
      <c r="AE184" s="18">
        <f t="shared" si="12"/>
        <v>0.5226296355</v>
      </c>
      <c r="AF184" s="18">
        <f t="shared" si="13"/>
        <v>0.777922</v>
      </c>
      <c r="AG184" s="17">
        <v>23.19638353846154</v>
      </c>
      <c r="AH184" s="17">
        <v>0.7661001139673642</v>
      </c>
      <c r="AI184" s="18">
        <f t="shared" si="14"/>
        <v>0.4773703645</v>
      </c>
      <c r="AJ184" s="18">
        <f t="shared" si="15"/>
        <v>1.555844</v>
      </c>
      <c r="AK184" s="17">
        <v>23.97430553846154</v>
      </c>
      <c r="AL184" s="17">
        <v>0.7618387536469883</v>
      </c>
      <c r="AM184" s="18">
        <f t="shared" si="16"/>
        <v>0.4773703645</v>
      </c>
      <c r="AN184" s="18"/>
      <c r="AO184" s="18">
        <v>7.2579</v>
      </c>
      <c r="AP184" s="18">
        <f t="shared" si="17"/>
        <v>-1.596738</v>
      </c>
      <c r="AQ184" s="17">
        <v>20.82172353846153</v>
      </c>
      <c r="AR184" s="17">
        <v>0.7604644533855219</v>
      </c>
      <c r="AS184" s="18">
        <f t="shared" si="18"/>
        <v>0.2877377235</v>
      </c>
      <c r="AT184" s="18">
        <f t="shared" si="19"/>
        <v>-0.798369</v>
      </c>
      <c r="AU184" s="17">
        <v>21.62009253846153</v>
      </c>
      <c r="AV184" s="17">
        <v>0.7647465983746353</v>
      </c>
      <c r="AW184" s="18">
        <f t="shared" si="20"/>
        <v>0.2877377235</v>
      </c>
      <c r="AX184" s="18">
        <f t="shared" si="21"/>
        <v>0.798369</v>
      </c>
      <c r="AY184" s="17">
        <v>23.21683053846154</v>
      </c>
      <c r="AZ184" s="17">
        <v>0.7712363276409351</v>
      </c>
      <c r="BA184" s="18">
        <f t="shared" si="22"/>
        <v>0.7122622765</v>
      </c>
      <c r="BB184" s="18">
        <f t="shared" si="23"/>
        <v>1.596738</v>
      </c>
      <c r="BC184" s="17">
        <v>24.01519953846154</v>
      </c>
      <c r="BD184" s="17">
        <v>0.7690636088414218</v>
      </c>
      <c r="BE184" s="18">
        <f t="shared" si="24"/>
        <v>0.7122622765</v>
      </c>
      <c r="BF184" s="18"/>
      <c r="BG184" s="19">
        <v>58.49367</v>
      </c>
      <c r="BH184" s="20">
        <f t="shared" si="25"/>
        <v>-3.5096202</v>
      </c>
      <c r="BI184" s="21">
        <v>18.90884133846154</v>
      </c>
      <c r="BJ184" s="21">
        <v>0.7680753242629166</v>
      </c>
      <c r="BK184" s="20">
        <f t="shared" si="26"/>
        <v>0.492996018</v>
      </c>
      <c r="BL184" s="20">
        <f t="shared" si="27"/>
        <v>-1.7548101</v>
      </c>
      <c r="BM184" s="21">
        <v>20.66365143846154</v>
      </c>
      <c r="BN184" s="21">
        <v>0.7682459761009431</v>
      </c>
      <c r="BO184" s="20">
        <f t="shared" si="28"/>
        <v>0.492996018</v>
      </c>
      <c r="BP184" s="20">
        <f t="shared" si="29"/>
        <v>1.7548101</v>
      </c>
      <c r="BQ184" s="21">
        <v>24.17327163846154</v>
      </c>
      <c r="BR184" s="21">
        <v>0.7630776646834423</v>
      </c>
      <c r="BS184" s="20">
        <f t="shared" si="30"/>
        <v>0.507003982</v>
      </c>
      <c r="BT184" s="20">
        <f t="shared" si="31"/>
        <v>3.5096202</v>
      </c>
      <c r="BU184" s="21">
        <v>25.92808173846154</v>
      </c>
      <c r="BV184" s="21">
        <v>0.7556530464696399</v>
      </c>
      <c r="BW184" s="20">
        <f t="shared" si="32"/>
        <v>0.507003982</v>
      </c>
    </row>
    <row r="185" ht="14.25" customHeight="1">
      <c r="A185" s="13" t="s">
        <v>169</v>
      </c>
      <c r="B185" s="14" t="s">
        <v>272</v>
      </c>
      <c r="C185" s="15">
        <v>7.155892857012749</v>
      </c>
      <c r="D185" s="16">
        <v>0.9260805677025841</v>
      </c>
      <c r="E185" s="15">
        <v>14.751189999999994</v>
      </c>
      <c r="F185" s="15">
        <f t="shared" si="1"/>
        <v>-1.06208568</v>
      </c>
      <c r="G185" s="17">
        <v>6.093807177012749</v>
      </c>
      <c r="H185" s="17">
        <v>0.9241158268652108</v>
      </c>
      <c r="I185" s="15">
        <f t="shared" si="2"/>
        <v>0.3576663322</v>
      </c>
      <c r="J185" s="15">
        <f t="shared" si="3"/>
        <v>-0.53104284</v>
      </c>
      <c r="K185" s="17">
        <v>6.62485001701275</v>
      </c>
      <c r="L185" s="17">
        <v>0.9262744214826252</v>
      </c>
      <c r="M185" s="15">
        <f t="shared" si="4"/>
        <v>0.3576663322</v>
      </c>
      <c r="N185" s="15">
        <f t="shared" si="5"/>
        <v>0.53104284</v>
      </c>
      <c r="O185" s="17">
        <v>7.686935697012749</v>
      </c>
      <c r="P185" s="17">
        <v>0.9217183472124046</v>
      </c>
      <c r="Q185" s="15">
        <f t="shared" si="6"/>
        <v>0.6423336678</v>
      </c>
      <c r="R185" s="15">
        <f t="shared" si="7"/>
        <v>1.06208568</v>
      </c>
      <c r="S185" s="17">
        <v>8.21797853701275</v>
      </c>
      <c r="T185" s="17">
        <v>0.9173685969800783</v>
      </c>
      <c r="U185" s="15">
        <f t="shared" si="8"/>
        <v>0.6423336678</v>
      </c>
      <c r="V185" s="15"/>
      <c r="W185" s="18">
        <v>40.6029</v>
      </c>
      <c r="X185" s="18">
        <f t="shared" si="9"/>
        <v>-1.624116</v>
      </c>
      <c r="Y185" s="17">
        <v>5.531776857012749</v>
      </c>
      <c r="Z185" s="17">
        <v>0.92787906581672</v>
      </c>
      <c r="AA185" s="18">
        <f t="shared" si="10"/>
        <v>0.5471529763</v>
      </c>
      <c r="AB185" s="18">
        <f t="shared" si="11"/>
        <v>-0.812058</v>
      </c>
      <c r="AC185" s="17">
        <v>6.343834857012749</v>
      </c>
      <c r="AD185" s="17">
        <v>0.9285308412483827</v>
      </c>
      <c r="AE185" s="18">
        <f t="shared" si="12"/>
        <v>0.5471529763</v>
      </c>
      <c r="AF185" s="18">
        <f t="shared" si="13"/>
        <v>0.812058</v>
      </c>
      <c r="AG185" s="17">
        <v>7.96795085701275</v>
      </c>
      <c r="AH185" s="17">
        <v>0.9232408108417818</v>
      </c>
      <c r="AI185" s="18">
        <f t="shared" si="14"/>
        <v>0.4528470237</v>
      </c>
      <c r="AJ185" s="18">
        <f t="shared" si="15"/>
        <v>1.624116</v>
      </c>
      <c r="AK185" s="17">
        <v>8.78000885701275</v>
      </c>
      <c r="AL185" s="17">
        <v>0.9180618422116027</v>
      </c>
      <c r="AM185" s="18">
        <f t="shared" si="16"/>
        <v>0.4528470237</v>
      </c>
      <c r="AN185" s="18"/>
      <c r="AO185" s="18">
        <v>9.8907</v>
      </c>
      <c r="AP185" s="18">
        <f t="shared" si="17"/>
        <v>-2.175954</v>
      </c>
      <c r="AQ185" s="17">
        <v>4.979938857012749</v>
      </c>
      <c r="AR185" s="17">
        <v>0.9263539309568726</v>
      </c>
      <c r="AS185" s="18">
        <f t="shared" si="18"/>
        <v>0.3944973845</v>
      </c>
      <c r="AT185" s="18">
        <f t="shared" si="19"/>
        <v>-1.087977</v>
      </c>
      <c r="AU185" s="17">
        <v>6.067915857012749</v>
      </c>
      <c r="AV185" s="17">
        <v>0.9265520957009331</v>
      </c>
      <c r="AW185" s="18">
        <f t="shared" si="20"/>
        <v>0.3944973845</v>
      </c>
      <c r="AX185" s="18">
        <f t="shared" si="21"/>
        <v>1.087977</v>
      </c>
      <c r="AY185" s="17">
        <v>8.243869857012749</v>
      </c>
      <c r="AZ185" s="17">
        <v>0.9246499332958646</v>
      </c>
      <c r="BA185" s="18">
        <f t="shared" si="22"/>
        <v>0.6055026155</v>
      </c>
      <c r="BB185" s="18">
        <f t="shared" si="23"/>
        <v>2.175954</v>
      </c>
      <c r="BC185" s="17">
        <v>9.33184685701275</v>
      </c>
      <c r="BD185" s="17">
        <v>0.917345716775309</v>
      </c>
      <c r="BE185" s="18">
        <f t="shared" si="24"/>
        <v>0.6055026155</v>
      </c>
      <c r="BF185" s="18"/>
      <c r="BG185" s="19">
        <v>70.22501</v>
      </c>
      <c r="BH185" s="20">
        <f t="shared" si="25"/>
        <v>-4.2135006</v>
      </c>
      <c r="BI185" s="21">
        <v>2.94239225701275</v>
      </c>
      <c r="BJ185" s="21">
        <v>0.9295879583877823</v>
      </c>
      <c r="BK185" s="20">
        <f t="shared" si="26"/>
        <v>0.6898788445</v>
      </c>
      <c r="BL185" s="20">
        <f t="shared" si="27"/>
        <v>-2.1067503</v>
      </c>
      <c r="BM185" s="21">
        <v>5.049142557012749</v>
      </c>
      <c r="BN185" s="21">
        <v>0.9278526286260044</v>
      </c>
      <c r="BO185" s="20">
        <f t="shared" si="28"/>
        <v>0.6898788445</v>
      </c>
      <c r="BP185" s="20">
        <f t="shared" si="29"/>
        <v>2.1067503</v>
      </c>
      <c r="BQ185" s="21">
        <v>9.26264315701275</v>
      </c>
      <c r="BR185" s="21">
        <v>0.9176318903650998</v>
      </c>
      <c r="BS185" s="20">
        <f t="shared" si="30"/>
        <v>0.3101211555</v>
      </c>
      <c r="BT185" s="20">
        <f t="shared" si="31"/>
        <v>4.2135006</v>
      </c>
      <c r="BU185" s="21">
        <v>11.36939345701275</v>
      </c>
      <c r="BV185" s="21">
        <v>0.9066710115470605</v>
      </c>
      <c r="BW185" s="20">
        <f t="shared" si="32"/>
        <v>0.3101211555</v>
      </c>
    </row>
    <row r="186" ht="14.25" customHeight="1">
      <c r="A186" s="13" t="s">
        <v>88</v>
      </c>
      <c r="B186" s="14" t="s">
        <v>273</v>
      </c>
      <c r="C186" s="15">
        <v>8.363399581128748</v>
      </c>
      <c r="D186" s="16">
        <v>0.9136071820153606</v>
      </c>
      <c r="E186" s="15">
        <v>19.06263</v>
      </c>
      <c r="F186" s="15">
        <f t="shared" si="1"/>
        <v>-1.37250936</v>
      </c>
      <c r="G186" s="17">
        <v>6.990890221128748</v>
      </c>
      <c r="H186" s="17">
        <v>0.9149290704345933</v>
      </c>
      <c r="I186" s="15">
        <f t="shared" si="2"/>
        <v>0.4663069537</v>
      </c>
      <c r="J186" s="15">
        <f t="shared" si="3"/>
        <v>-0.68625468</v>
      </c>
      <c r="K186" s="17">
        <v>7.677144901128748</v>
      </c>
      <c r="L186" s="17">
        <v>0.9154376631553636</v>
      </c>
      <c r="M186" s="15">
        <f t="shared" si="4"/>
        <v>0.4663069537</v>
      </c>
      <c r="N186" s="15">
        <f t="shared" si="5"/>
        <v>0.68625468</v>
      </c>
      <c r="O186" s="17">
        <v>9.049654261128747</v>
      </c>
      <c r="P186" s="17">
        <v>0.9076617929278574</v>
      </c>
      <c r="Q186" s="15">
        <f t="shared" si="6"/>
        <v>0.5336930463</v>
      </c>
      <c r="R186" s="15">
        <f t="shared" si="7"/>
        <v>1.37250936</v>
      </c>
      <c r="S186" s="17">
        <v>9.735908941128748</v>
      </c>
      <c r="T186" s="17">
        <v>0.9017333998943424</v>
      </c>
      <c r="U186" s="15">
        <f t="shared" si="8"/>
        <v>0.5336930463</v>
      </c>
      <c r="V186" s="15"/>
      <c r="W186" s="18">
        <v>48.5702</v>
      </c>
      <c r="X186" s="18">
        <f t="shared" si="9"/>
        <v>-1.942808</v>
      </c>
      <c r="Y186" s="17">
        <v>6.420591581128748</v>
      </c>
      <c r="Z186" s="17">
        <v>0.9187166715189123</v>
      </c>
      <c r="AA186" s="18">
        <f t="shared" si="10"/>
        <v>0.6616273222</v>
      </c>
      <c r="AB186" s="18">
        <f t="shared" si="11"/>
        <v>-0.971404</v>
      </c>
      <c r="AC186" s="17">
        <v>7.391995581128748</v>
      </c>
      <c r="AD186" s="17">
        <v>0.9176965742091607</v>
      </c>
      <c r="AE186" s="18">
        <f t="shared" si="12"/>
        <v>0.6616273222</v>
      </c>
      <c r="AF186" s="18">
        <f t="shared" si="13"/>
        <v>0.971404</v>
      </c>
      <c r="AG186" s="17">
        <v>9.334803581128748</v>
      </c>
      <c r="AH186" s="17">
        <v>0.9091363922134656</v>
      </c>
      <c r="AI186" s="18">
        <f t="shared" si="14"/>
        <v>0.3383726778</v>
      </c>
      <c r="AJ186" s="18">
        <f t="shared" si="15"/>
        <v>1.942808</v>
      </c>
      <c r="AK186" s="17">
        <v>10.30620758112875</v>
      </c>
      <c r="AL186" s="17">
        <v>0.9023699360020919</v>
      </c>
      <c r="AM186" s="18">
        <f t="shared" si="16"/>
        <v>0.3383726778</v>
      </c>
      <c r="AN186" s="18"/>
      <c r="AO186" s="18">
        <v>10.6936</v>
      </c>
      <c r="AP186" s="18">
        <f t="shared" si="17"/>
        <v>-2.352592</v>
      </c>
      <c r="AQ186" s="17">
        <v>6.010807581128748</v>
      </c>
      <c r="AR186" s="17">
        <v>0.9155590440469081</v>
      </c>
      <c r="AS186" s="18">
        <f t="shared" si="18"/>
        <v>0.427054864</v>
      </c>
      <c r="AT186" s="18">
        <f t="shared" si="19"/>
        <v>-1.176296</v>
      </c>
      <c r="AU186" s="17">
        <v>7.187103581128747</v>
      </c>
      <c r="AV186" s="17">
        <v>0.9149080197615125</v>
      </c>
      <c r="AW186" s="18">
        <f t="shared" si="20"/>
        <v>0.427054864</v>
      </c>
      <c r="AX186" s="18">
        <f t="shared" si="21"/>
        <v>1.176296</v>
      </c>
      <c r="AY186" s="17">
        <v>9.539695581128749</v>
      </c>
      <c r="AZ186" s="17">
        <v>0.9113728466283393</v>
      </c>
      <c r="BA186" s="18">
        <f t="shared" si="22"/>
        <v>0.572945136</v>
      </c>
      <c r="BB186" s="18">
        <f t="shared" si="23"/>
        <v>2.352592</v>
      </c>
      <c r="BC186" s="17">
        <v>10.71599158112875</v>
      </c>
      <c r="BD186" s="17">
        <v>0.9033677172114356</v>
      </c>
      <c r="BE186" s="18">
        <f t="shared" si="24"/>
        <v>0.572945136</v>
      </c>
      <c r="BF186" s="18"/>
      <c r="BG186" s="19">
        <v>51.36261</v>
      </c>
      <c r="BH186" s="20">
        <f t="shared" si="25"/>
        <v>-3.0817566</v>
      </c>
      <c r="BI186" s="21">
        <v>5.281642981128748</v>
      </c>
      <c r="BJ186" s="21">
        <v>0.9059246789445493</v>
      </c>
      <c r="BK186" s="20">
        <f t="shared" si="26"/>
        <v>0.3733180231</v>
      </c>
      <c r="BL186" s="20">
        <f t="shared" si="27"/>
        <v>-1.5408783</v>
      </c>
      <c r="BM186" s="21">
        <v>6.822521281128748</v>
      </c>
      <c r="BN186" s="21">
        <v>0.9097257029593511</v>
      </c>
      <c r="BO186" s="20">
        <f t="shared" si="28"/>
        <v>0.3733180231</v>
      </c>
      <c r="BP186" s="20">
        <f t="shared" si="29"/>
        <v>1.5408783</v>
      </c>
      <c r="BQ186" s="21">
        <v>9.904277881128747</v>
      </c>
      <c r="BR186" s="21">
        <v>0.9109811071281898</v>
      </c>
      <c r="BS186" s="20">
        <f t="shared" si="30"/>
        <v>0.6266819769</v>
      </c>
      <c r="BT186" s="20">
        <f t="shared" si="31"/>
        <v>3.0817566</v>
      </c>
      <c r="BU186" s="21">
        <v>11.44515618112875</v>
      </c>
      <c r="BV186" s="21">
        <v>0.9058851212110953</v>
      </c>
      <c r="BW186" s="20">
        <f t="shared" si="32"/>
        <v>0.6266819769</v>
      </c>
    </row>
    <row r="187" ht="14.25" customHeight="1">
      <c r="A187" s="13" t="s">
        <v>120</v>
      </c>
      <c r="B187" s="14" t="s">
        <v>274</v>
      </c>
      <c r="C187" s="15">
        <v>12.224650297619046</v>
      </c>
      <c r="D187" s="16">
        <v>0.8737209698229517</v>
      </c>
      <c r="E187" s="15">
        <v>35.133300000000006</v>
      </c>
      <c r="F187" s="15">
        <f t="shared" si="1"/>
        <v>-2.5295976</v>
      </c>
      <c r="G187" s="17">
        <v>9.695052697619046</v>
      </c>
      <c r="H187" s="17">
        <v>0.8872365594867223</v>
      </c>
      <c r="I187" s="15">
        <f t="shared" si="2"/>
        <v>0.871259261</v>
      </c>
      <c r="J187" s="15">
        <f t="shared" si="3"/>
        <v>-1.2647988</v>
      </c>
      <c r="K187" s="17">
        <v>10.95985149761905</v>
      </c>
      <c r="L187" s="17">
        <v>0.8816316468167422</v>
      </c>
      <c r="M187" s="15">
        <f t="shared" si="4"/>
        <v>0.871259261</v>
      </c>
      <c r="N187" s="15">
        <f t="shared" si="5"/>
        <v>1.2647988</v>
      </c>
      <c r="O187" s="17">
        <v>13.48944909761905</v>
      </c>
      <c r="P187" s="17">
        <v>0.8618649433253409</v>
      </c>
      <c r="Q187" s="15">
        <f t="shared" si="6"/>
        <v>0.128740739</v>
      </c>
      <c r="R187" s="15">
        <f t="shared" si="7"/>
        <v>2.5295976</v>
      </c>
      <c r="S187" s="17">
        <v>14.75424789761905</v>
      </c>
      <c r="T187" s="17">
        <v>0.8500428095912598</v>
      </c>
      <c r="U187" s="15">
        <f t="shared" si="8"/>
        <v>0.128740739</v>
      </c>
      <c r="V187" s="15"/>
      <c r="W187" s="18">
        <v>44.478</v>
      </c>
      <c r="X187" s="18">
        <f t="shared" si="9"/>
        <v>-1.77912</v>
      </c>
      <c r="Y187" s="17">
        <v>10.44553029761905</v>
      </c>
      <c r="Z187" s="17">
        <v>0.8772253746891101</v>
      </c>
      <c r="AA187" s="18">
        <f t="shared" si="10"/>
        <v>0.6028305004</v>
      </c>
      <c r="AB187" s="18">
        <f t="shared" si="11"/>
        <v>-0.88956</v>
      </c>
      <c r="AC187" s="17">
        <v>11.33509029761905</v>
      </c>
      <c r="AD187" s="17">
        <v>0.8769389497948032</v>
      </c>
      <c r="AE187" s="18">
        <f t="shared" si="12"/>
        <v>0.6028305004</v>
      </c>
      <c r="AF187" s="18">
        <f t="shared" si="13"/>
        <v>0.88956</v>
      </c>
      <c r="AG187" s="17">
        <v>13.11421029761905</v>
      </c>
      <c r="AH187" s="17">
        <v>0.8701370665688363</v>
      </c>
      <c r="AI187" s="18">
        <f t="shared" si="14"/>
        <v>0.3971694996</v>
      </c>
      <c r="AJ187" s="18">
        <f t="shared" si="15"/>
        <v>1.77912</v>
      </c>
      <c r="AK187" s="17">
        <v>14.00377029761905</v>
      </c>
      <c r="AL187" s="17">
        <v>0.8643527325841315</v>
      </c>
      <c r="AM187" s="18">
        <f t="shared" si="16"/>
        <v>0.3971694996</v>
      </c>
      <c r="AN187" s="18"/>
      <c r="AO187" s="18">
        <v>7.4968</v>
      </c>
      <c r="AP187" s="18">
        <f t="shared" si="17"/>
        <v>-1.649296</v>
      </c>
      <c r="AQ187" s="17">
        <v>10.57535429761905</v>
      </c>
      <c r="AR187" s="17">
        <v>0.8677607507753605</v>
      </c>
      <c r="AS187" s="18">
        <f t="shared" si="18"/>
        <v>0.2974250841</v>
      </c>
      <c r="AT187" s="18">
        <f t="shared" si="19"/>
        <v>-0.824648</v>
      </c>
      <c r="AU187" s="17">
        <v>11.40000229761905</v>
      </c>
      <c r="AV187" s="17">
        <v>0.8710768451311371</v>
      </c>
      <c r="AW187" s="18">
        <f t="shared" si="20"/>
        <v>0.2974250841</v>
      </c>
      <c r="AX187" s="18">
        <f t="shared" si="21"/>
        <v>0.824648</v>
      </c>
      <c r="AY187" s="17">
        <v>13.04929829761905</v>
      </c>
      <c r="AZ187" s="17">
        <v>0.8754133047175531</v>
      </c>
      <c r="BA187" s="18">
        <f t="shared" si="22"/>
        <v>0.7025749159</v>
      </c>
      <c r="BB187" s="18">
        <f t="shared" si="23"/>
        <v>1.649296</v>
      </c>
      <c r="BC187" s="17">
        <v>13.87394629761905</v>
      </c>
      <c r="BD187" s="17">
        <v>0.8714766231078008</v>
      </c>
      <c r="BE187" s="18">
        <f t="shared" si="24"/>
        <v>0.7025749159</v>
      </c>
      <c r="BF187" s="18"/>
      <c r="BG187" s="19">
        <v>71.86415</v>
      </c>
      <c r="BH187" s="20">
        <f t="shared" si="25"/>
        <v>-4.311849</v>
      </c>
      <c r="BI187" s="21">
        <v>7.912801297619047</v>
      </c>
      <c r="BJ187" s="21">
        <v>0.8793085347832494</v>
      </c>
      <c r="BK187" s="20">
        <f t="shared" si="26"/>
        <v>0.7173879369</v>
      </c>
      <c r="BL187" s="20">
        <f t="shared" si="27"/>
        <v>-2.1559245</v>
      </c>
      <c r="BM187" s="21">
        <v>10.06872579761905</v>
      </c>
      <c r="BN187" s="21">
        <v>0.8765440102002331</v>
      </c>
      <c r="BO187" s="20">
        <f t="shared" si="28"/>
        <v>0.7173879369</v>
      </c>
      <c r="BP187" s="20">
        <f t="shared" si="29"/>
        <v>2.1559245</v>
      </c>
      <c r="BQ187" s="21">
        <v>14.38057479761905</v>
      </c>
      <c r="BR187" s="21">
        <v>0.864582619987953</v>
      </c>
      <c r="BS187" s="20">
        <f t="shared" si="30"/>
        <v>0.2826120631</v>
      </c>
      <c r="BT187" s="20">
        <f t="shared" si="31"/>
        <v>4.311849</v>
      </c>
      <c r="BU187" s="21">
        <v>16.53649929761905</v>
      </c>
      <c r="BV187" s="21">
        <v>0.8530723772262517</v>
      </c>
      <c r="BW187" s="20">
        <f t="shared" si="32"/>
        <v>0.2826120631</v>
      </c>
    </row>
    <row r="188" ht="14.25" customHeight="1">
      <c r="A188" s="13" t="s">
        <v>72</v>
      </c>
      <c r="B188" s="14" t="s">
        <v>275</v>
      </c>
      <c r="C188" s="15">
        <v>14.67210596638655</v>
      </c>
      <c r="D188" s="16">
        <v>0.8484390745761425</v>
      </c>
      <c r="E188" s="15">
        <v>19.695670000000007</v>
      </c>
      <c r="F188" s="15">
        <f t="shared" si="1"/>
        <v>-1.41808824</v>
      </c>
      <c r="G188" s="17">
        <v>13.25401772638655</v>
      </c>
      <c r="H188" s="17">
        <v>0.8507902738514931</v>
      </c>
      <c r="I188" s="15">
        <f t="shared" si="2"/>
        <v>0.482258436</v>
      </c>
      <c r="J188" s="15">
        <f t="shared" si="3"/>
        <v>-0.70904412</v>
      </c>
      <c r="K188" s="17">
        <v>13.96306184638655</v>
      </c>
      <c r="L188" s="17">
        <v>0.8507039427607971</v>
      </c>
      <c r="M188" s="15">
        <f t="shared" si="4"/>
        <v>0.482258436</v>
      </c>
      <c r="N188" s="15">
        <f t="shared" si="5"/>
        <v>0.70904412</v>
      </c>
      <c r="O188" s="17">
        <v>15.38115008638655</v>
      </c>
      <c r="P188" s="17">
        <v>0.8423518917393801</v>
      </c>
      <c r="Q188" s="15">
        <f t="shared" si="6"/>
        <v>0.517741564</v>
      </c>
      <c r="R188" s="15">
        <f t="shared" si="7"/>
        <v>1.41808824</v>
      </c>
      <c r="S188" s="17">
        <v>16.09019420638655</v>
      </c>
      <c r="T188" s="17">
        <v>0.8362821103016861</v>
      </c>
      <c r="U188" s="15">
        <f t="shared" si="8"/>
        <v>0.517741564</v>
      </c>
      <c r="V188" s="15"/>
      <c r="W188" s="18">
        <v>57.6509</v>
      </c>
      <c r="X188" s="18">
        <f t="shared" si="9"/>
        <v>-2.306036</v>
      </c>
      <c r="Y188" s="17">
        <v>12.36606996638655</v>
      </c>
      <c r="Z188" s="17">
        <v>0.8574273884132526</v>
      </c>
      <c r="AA188" s="18">
        <f t="shared" si="10"/>
        <v>0.7920990244</v>
      </c>
      <c r="AB188" s="18">
        <f t="shared" si="11"/>
        <v>-1.153018</v>
      </c>
      <c r="AC188" s="17">
        <v>13.51908796638655</v>
      </c>
      <c r="AD188" s="17">
        <v>0.8543641543344778</v>
      </c>
      <c r="AE188" s="18">
        <f t="shared" si="12"/>
        <v>0.7920990244</v>
      </c>
      <c r="AF188" s="18">
        <f t="shared" si="13"/>
        <v>1.153018</v>
      </c>
      <c r="AG188" s="17">
        <v>15.82512396638655</v>
      </c>
      <c r="AH188" s="17">
        <v>0.8421634154395603</v>
      </c>
      <c r="AI188" s="18">
        <f t="shared" si="14"/>
        <v>0.2079009756</v>
      </c>
      <c r="AJ188" s="18">
        <f t="shared" si="15"/>
        <v>2.306036</v>
      </c>
      <c r="AK188" s="17">
        <v>16.97814196638655</v>
      </c>
      <c r="AL188" s="17">
        <v>0.8337711572486128</v>
      </c>
      <c r="AM188" s="18">
        <f t="shared" si="16"/>
        <v>0.2079009756</v>
      </c>
      <c r="AN188" s="18"/>
      <c r="AO188" s="18">
        <v>11.4909</v>
      </c>
      <c r="AP188" s="18">
        <f t="shared" si="17"/>
        <v>-2.527998</v>
      </c>
      <c r="AQ188" s="17">
        <v>12.14410796638655</v>
      </c>
      <c r="AR188" s="17">
        <v>0.8513333259755064</v>
      </c>
      <c r="AS188" s="18">
        <f t="shared" si="18"/>
        <v>0.4593852642</v>
      </c>
      <c r="AT188" s="18">
        <f t="shared" si="19"/>
        <v>-1.263999</v>
      </c>
      <c r="AU188" s="17">
        <v>13.40810696638655</v>
      </c>
      <c r="AV188" s="17">
        <v>0.8501844400827321</v>
      </c>
      <c r="AW188" s="18">
        <f t="shared" si="20"/>
        <v>0.4593852642</v>
      </c>
      <c r="AX188" s="18">
        <f t="shared" si="21"/>
        <v>1.263999</v>
      </c>
      <c r="AY188" s="17">
        <v>15.93610496638655</v>
      </c>
      <c r="AZ188" s="17">
        <v>0.84583495816963</v>
      </c>
      <c r="BA188" s="18">
        <f t="shared" si="22"/>
        <v>0.5406147358</v>
      </c>
      <c r="BB188" s="18">
        <f t="shared" si="23"/>
        <v>2.527998</v>
      </c>
      <c r="BC188" s="17">
        <v>17.20010396638655</v>
      </c>
      <c r="BD188" s="17">
        <v>0.837886905476865</v>
      </c>
      <c r="BE188" s="18">
        <f t="shared" si="24"/>
        <v>0.5406147358</v>
      </c>
      <c r="BF188" s="18"/>
      <c r="BG188" s="19">
        <v>55.54661</v>
      </c>
      <c r="BH188" s="20">
        <f t="shared" si="25"/>
        <v>-3.3327966</v>
      </c>
      <c r="BI188" s="21">
        <v>11.33930936638655</v>
      </c>
      <c r="BJ188" s="21">
        <v>0.8446468300288866</v>
      </c>
      <c r="BK188" s="20">
        <f t="shared" si="26"/>
        <v>0.4435365783</v>
      </c>
      <c r="BL188" s="20">
        <f t="shared" si="27"/>
        <v>-1.6663983</v>
      </c>
      <c r="BM188" s="21">
        <v>13.00570766638655</v>
      </c>
      <c r="BN188" s="21">
        <v>0.846523095155143</v>
      </c>
      <c r="BO188" s="20">
        <f t="shared" si="28"/>
        <v>0.4435365783</v>
      </c>
      <c r="BP188" s="20">
        <f t="shared" si="29"/>
        <v>1.6663983</v>
      </c>
      <c r="BQ188" s="21">
        <v>16.33850426638655</v>
      </c>
      <c r="BR188" s="21">
        <v>0.8442879507618267</v>
      </c>
      <c r="BS188" s="20">
        <f t="shared" si="30"/>
        <v>0.5564634217</v>
      </c>
      <c r="BT188" s="20">
        <f t="shared" si="31"/>
        <v>3.3327966</v>
      </c>
      <c r="BU188" s="21">
        <v>18.00490256638655</v>
      </c>
      <c r="BV188" s="21">
        <v>0.8378405603705485</v>
      </c>
      <c r="BW188" s="20">
        <f t="shared" si="32"/>
        <v>0.5564634217</v>
      </c>
    </row>
    <row r="189" ht="14.25" customHeight="1">
      <c r="A189" s="13" t="s">
        <v>160</v>
      </c>
      <c r="B189" s="14" t="s">
        <v>276</v>
      </c>
      <c r="C189" s="15">
        <v>16.124314778349422</v>
      </c>
      <c r="D189" s="16">
        <v>0.8334379484968998</v>
      </c>
      <c r="E189" s="15">
        <v>15.325119999999998</v>
      </c>
      <c r="F189" s="15">
        <f t="shared" si="1"/>
        <v>-1.10340864</v>
      </c>
      <c r="G189" s="17">
        <v>15.02090613834942</v>
      </c>
      <c r="H189" s="17">
        <v>0.8326961034318765</v>
      </c>
      <c r="I189" s="15">
        <f t="shared" si="2"/>
        <v>0.3721283476</v>
      </c>
      <c r="J189" s="15">
        <f t="shared" si="3"/>
        <v>-0.55170432</v>
      </c>
      <c r="K189" s="17">
        <v>15.57261045834942</v>
      </c>
      <c r="L189" s="17">
        <v>0.8341284660697041</v>
      </c>
      <c r="M189" s="15">
        <f t="shared" si="4"/>
        <v>0.3721283476</v>
      </c>
      <c r="N189" s="15">
        <f t="shared" si="5"/>
        <v>0.55170432</v>
      </c>
      <c r="O189" s="17">
        <v>16.67601909834942</v>
      </c>
      <c r="P189" s="17">
        <v>0.8289952111764781</v>
      </c>
      <c r="Q189" s="15">
        <f t="shared" si="6"/>
        <v>0.6278716524</v>
      </c>
      <c r="R189" s="15">
        <f t="shared" si="7"/>
        <v>1.10340864</v>
      </c>
      <c r="S189" s="17">
        <v>17.22772341834942</v>
      </c>
      <c r="T189" s="17">
        <v>0.8245651742869684</v>
      </c>
      <c r="U189" s="15">
        <f t="shared" si="8"/>
        <v>0.6278716524</v>
      </c>
      <c r="V189" s="15"/>
      <c r="W189" s="18">
        <v>38.9791</v>
      </c>
      <c r="X189" s="18">
        <f t="shared" si="9"/>
        <v>-1.559164</v>
      </c>
      <c r="Y189" s="17">
        <v>14.56515077834942</v>
      </c>
      <c r="Z189" s="17">
        <v>0.8347580458098361</v>
      </c>
      <c r="AA189" s="18">
        <f t="shared" si="10"/>
        <v>0.5238221814</v>
      </c>
      <c r="AB189" s="18">
        <f t="shared" si="11"/>
        <v>-0.779582</v>
      </c>
      <c r="AC189" s="17">
        <v>15.34473277834942</v>
      </c>
      <c r="AD189" s="17">
        <v>0.8354934573540528</v>
      </c>
      <c r="AE189" s="18">
        <f t="shared" si="12"/>
        <v>0.5238221814</v>
      </c>
      <c r="AF189" s="18">
        <f t="shared" si="13"/>
        <v>0.779582</v>
      </c>
      <c r="AG189" s="17">
        <v>16.90389677834942</v>
      </c>
      <c r="AH189" s="17">
        <v>0.8310316650495463</v>
      </c>
      <c r="AI189" s="18">
        <f t="shared" si="14"/>
        <v>0.4761778186</v>
      </c>
      <c r="AJ189" s="18">
        <f t="shared" si="15"/>
        <v>1.559164</v>
      </c>
      <c r="AK189" s="17">
        <v>17.68347877834942</v>
      </c>
      <c r="AL189" s="17">
        <v>0.8265191009308175</v>
      </c>
      <c r="AM189" s="18">
        <f t="shared" si="16"/>
        <v>0.4761778186</v>
      </c>
      <c r="AN189" s="18"/>
      <c r="AO189" s="18">
        <v>18.4814</v>
      </c>
      <c r="AP189" s="18">
        <f t="shared" si="17"/>
        <v>-4.065908</v>
      </c>
      <c r="AQ189" s="17">
        <v>12.05840677834942</v>
      </c>
      <c r="AR189" s="17">
        <v>0.8522307580260361</v>
      </c>
      <c r="AS189" s="18">
        <f t="shared" si="18"/>
        <v>0.7428490329</v>
      </c>
      <c r="AT189" s="18">
        <f t="shared" si="19"/>
        <v>-2.032954</v>
      </c>
      <c r="AU189" s="17">
        <v>14.09136077834942</v>
      </c>
      <c r="AV189" s="17">
        <v>0.8430758388168647</v>
      </c>
      <c r="AW189" s="18">
        <f t="shared" si="20"/>
        <v>0.7428490329</v>
      </c>
      <c r="AX189" s="18">
        <f t="shared" si="21"/>
        <v>2.032954</v>
      </c>
      <c r="AY189" s="17">
        <v>18.15726877834942</v>
      </c>
      <c r="AZ189" s="17">
        <v>0.823076817251938</v>
      </c>
      <c r="BA189" s="18">
        <f t="shared" si="22"/>
        <v>0.2571509671</v>
      </c>
      <c r="BB189" s="18">
        <f t="shared" si="23"/>
        <v>4.065908</v>
      </c>
      <c r="BC189" s="17">
        <v>20.19022277834942</v>
      </c>
      <c r="BD189" s="17">
        <v>0.8076907282120636</v>
      </c>
      <c r="BE189" s="18">
        <f t="shared" si="24"/>
        <v>0.2571509671</v>
      </c>
      <c r="BF189" s="18"/>
      <c r="BG189" s="19">
        <v>63.53708</v>
      </c>
      <c r="BH189" s="20">
        <f t="shared" si="25"/>
        <v>-3.8122248</v>
      </c>
      <c r="BI189" s="21">
        <v>12.31208997834942</v>
      </c>
      <c r="BJ189" s="21">
        <v>0.8348064229188127</v>
      </c>
      <c r="BK189" s="20">
        <f t="shared" si="26"/>
        <v>0.5776377397</v>
      </c>
      <c r="BL189" s="20">
        <f t="shared" si="27"/>
        <v>-1.9061124</v>
      </c>
      <c r="BM189" s="21">
        <v>14.21820237834942</v>
      </c>
      <c r="BN189" s="21">
        <v>0.8341293513845239</v>
      </c>
      <c r="BO189" s="20">
        <f t="shared" si="28"/>
        <v>0.5776377397</v>
      </c>
      <c r="BP189" s="20">
        <f t="shared" si="29"/>
        <v>1.9061124</v>
      </c>
      <c r="BQ189" s="21">
        <v>18.03042717834942</v>
      </c>
      <c r="BR189" s="21">
        <v>0.8267505387139833</v>
      </c>
      <c r="BS189" s="20">
        <f t="shared" si="30"/>
        <v>0.4223622603</v>
      </c>
      <c r="BT189" s="20">
        <f t="shared" si="31"/>
        <v>3.8122248</v>
      </c>
      <c r="BU189" s="21">
        <v>19.93653957834942</v>
      </c>
      <c r="BV189" s="21">
        <v>0.8178035978931959</v>
      </c>
      <c r="BW189" s="20">
        <f t="shared" si="32"/>
        <v>0.4223622603</v>
      </c>
    </row>
    <row r="190" ht="14.25" customHeight="1">
      <c r="A190" s="13" t="s">
        <v>72</v>
      </c>
      <c r="B190" s="14" t="s">
        <v>277</v>
      </c>
      <c r="C190" s="15">
        <v>9.643235294117645</v>
      </c>
      <c r="D190" s="16">
        <v>0.9003866473834893</v>
      </c>
      <c r="E190" s="15">
        <v>9.622399999999999</v>
      </c>
      <c r="F190" s="15">
        <f t="shared" si="1"/>
        <v>-0.6928128</v>
      </c>
      <c r="G190" s="17">
        <v>8.950422494117644</v>
      </c>
      <c r="H190" s="17">
        <v>0.8948620924352237</v>
      </c>
      <c r="I190" s="15">
        <f t="shared" si="2"/>
        <v>0.2284299442</v>
      </c>
      <c r="J190" s="15">
        <f t="shared" si="3"/>
        <v>-0.3464064</v>
      </c>
      <c r="K190" s="17">
        <v>9.296828894117645</v>
      </c>
      <c r="L190" s="17">
        <v>0.8987578101374523</v>
      </c>
      <c r="M190" s="15">
        <f t="shared" si="4"/>
        <v>0.2284299442</v>
      </c>
      <c r="N190" s="15">
        <f t="shared" si="5"/>
        <v>0.3464064</v>
      </c>
      <c r="O190" s="17">
        <v>9.989641694117644</v>
      </c>
      <c r="P190" s="17">
        <v>0.8979657450963143</v>
      </c>
      <c r="Q190" s="15">
        <f t="shared" si="6"/>
        <v>0.7715700558</v>
      </c>
      <c r="R190" s="15">
        <f t="shared" si="7"/>
        <v>0.6928128</v>
      </c>
      <c r="S190" s="17">
        <v>10.33604809411765</v>
      </c>
      <c r="T190" s="17">
        <v>0.895551763430375</v>
      </c>
      <c r="U190" s="15">
        <f t="shared" si="8"/>
        <v>0.7715700558</v>
      </c>
      <c r="V190" s="15"/>
      <c r="W190" s="18">
        <v>44.0708</v>
      </c>
      <c r="X190" s="18">
        <f t="shared" si="9"/>
        <v>-1.762832</v>
      </c>
      <c r="Y190" s="17">
        <v>7.880403294117644</v>
      </c>
      <c r="Z190" s="17">
        <v>0.9036681241084662</v>
      </c>
      <c r="AA190" s="18">
        <f t="shared" si="10"/>
        <v>0.5969798417</v>
      </c>
      <c r="AB190" s="18">
        <f t="shared" si="11"/>
        <v>-0.881416</v>
      </c>
      <c r="AC190" s="17">
        <v>8.761819294117645</v>
      </c>
      <c r="AD190" s="17">
        <v>0.9035374518897313</v>
      </c>
      <c r="AE190" s="18">
        <f t="shared" si="12"/>
        <v>0.5969798417</v>
      </c>
      <c r="AF190" s="18">
        <f t="shared" si="13"/>
        <v>0.881416</v>
      </c>
      <c r="AG190" s="17">
        <v>10.52465129411764</v>
      </c>
      <c r="AH190" s="17">
        <v>0.8968584708603853</v>
      </c>
      <c r="AI190" s="18">
        <f t="shared" si="14"/>
        <v>0.4030201583</v>
      </c>
      <c r="AJ190" s="18">
        <f t="shared" si="15"/>
        <v>1.762832</v>
      </c>
      <c r="AK190" s="17">
        <v>11.40606729411764</v>
      </c>
      <c r="AL190" s="17">
        <v>0.8910615164711831</v>
      </c>
      <c r="AM190" s="18">
        <f t="shared" si="16"/>
        <v>0.4030201583</v>
      </c>
      <c r="AN190" s="18"/>
      <c r="AO190" s="18">
        <v>18.4071</v>
      </c>
      <c r="AP190" s="18">
        <f t="shared" si="17"/>
        <v>-4.049562</v>
      </c>
      <c r="AQ190" s="17">
        <v>5.593673294117644</v>
      </c>
      <c r="AR190" s="17">
        <v>0.9199271244331036</v>
      </c>
      <c r="AS190" s="18">
        <f t="shared" si="18"/>
        <v>0.7398361786</v>
      </c>
      <c r="AT190" s="18">
        <f t="shared" si="19"/>
        <v>-2.024781</v>
      </c>
      <c r="AU190" s="17">
        <v>7.618454294117644</v>
      </c>
      <c r="AV190" s="17">
        <v>0.9104202288839516</v>
      </c>
      <c r="AW190" s="18">
        <f t="shared" si="20"/>
        <v>0.7398361786</v>
      </c>
      <c r="AX190" s="18">
        <f t="shared" si="21"/>
        <v>2.024781</v>
      </c>
      <c r="AY190" s="17">
        <v>11.66801629411765</v>
      </c>
      <c r="AZ190" s="17">
        <v>0.8895659801363808</v>
      </c>
      <c r="BA190" s="18">
        <f t="shared" si="22"/>
        <v>0.2601638214</v>
      </c>
      <c r="BB190" s="18">
        <f t="shared" si="23"/>
        <v>4.049562</v>
      </c>
      <c r="BC190" s="17">
        <v>13.69279729411765</v>
      </c>
      <c r="BD190" s="17">
        <v>0.873305984335584</v>
      </c>
      <c r="BE190" s="18">
        <f t="shared" si="24"/>
        <v>0.2601638214</v>
      </c>
      <c r="BF190" s="18"/>
      <c r="BG190" s="19">
        <v>62.5651</v>
      </c>
      <c r="BH190" s="20">
        <f t="shared" si="25"/>
        <v>-3.753906</v>
      </c>
      <c r="BI190" s="21">
        <v>5.889329294117645</v>
      </c>
      <c r="BJ190" s="21">
        <v>0.899777475102807</v>
      </c>
      <c r="BK190" s="20">
        <f t="shared" si="26"/>
        <v>0.5613253517</v>
      </c>
      <c r="BL190" s="20">
        <f t="shared" si="27"/>
        <v>-1.876953</v>
      </c>
      <c r="BM190" s="21">
        <v>7.766282294117644</v>
      </c>
      <c r="BN190" s="21">
        <v>0.9000788714636914</v>
      </c>
      <c r="BO190" s="20">
        <f t="shared" si="28"/>
        <v>0.5613253517</v>
      </c>
      <c r="BP190" s="20">
        <f t="shared" si="29"/>
        <v>1.876953</v>
      </c>
      <c r="BQ190" s="21">
        <v>11.52018829411765</v>
      </c>
      <c r="BR190" s="21">
        <v>0.89423159298389</v>
      </c>
      <c r="BS190" s="20">
        <f t="shared" si="30"/>
        <v>0.4386746483</v>
      </c>
      <c r="BT190" s="20">
        <f t="shared" si="31"/>
        <v>3.753906</v>
      </c>
      <c r="BU190" s="21">
        <v>13.39714129411765</v>
      </c>
      <c r="BV190" s="21">
        <v>0.8856370869152702</v>
      </c>
      <c r="BW190" s="20">
        <f t="shared" si="32"/>
        <v>0.4386746483</v>
      </c>
    </row>
    <row r="191" ht="14.25" customHeight="1">
      <c r="A191" s="13" t="s">
        <v>97</v>
      </c>
      <c r="B191" s="14" t="s">
        <v>278</v>
      </c>
      <c r="C191" s="15">
        <v>0.3275424575424574</v>
      </c>
      <c r="D191" s="16">
        <v>0.996616529481557</v>
      </c>
      <c r="E191" s="15">
        <v>2.1264599999999945</v>
      </c>
      <c r="F191" s="15">
        <f t="shared" si="1"/>
        <v>-0.15310512</v>
      </c>
      <c r="G191" s="17">
        <v>0.1744373375424578</v>
      </c>
      <c r="H191" s="17">
        <v>0.984734305048068</v>
      </c>
      <c r="I191" s="15">
        <f t="shared" si="2"/>
        <v>0.03954558535</v>
      </c>
      <c r="J191" s="15">
        <f t="shared" si="3"/>
        <v>-0.07655256</v>
      </c>
      <c r="K191" s="17">
        <v>0.2509898975424576</v>
      </c>
      <c r="L191" s="17">
        <v>0.9919137995401324</v>
      </c>
      <c r="M191" s="15">
        <f t="shared" si="4"/>
        <v>0.03954558535</v>
      </c>
      <c r="N191" s="15">
        <f t="shared" si="5"/>
        <v>0.07655256</v>
      </c>
      <c r="O191" s="17">
        <v>0.4040950175424572</v>
      </c>
      <c r="P191" s="17">
        <v>0.996841448968262</v>
      </c>
      <c r="Q191" s="15">
        <f t="shared" si="6"/>
        <v>0.9604544147</v>
      </c>
      <c r="R191" s="15">
        <f t="shared" si="7"/>
        <v>0.15310512</v>
      </c>
      <c r="S191" s="17">
        <v>0.480647577542457</v>
      </c>
      <c r="T191" s="17">
        <v>0.9970657254787577</v>
      </c>
      <c r="U191" s="15">
        <f t="shared" si="8"/>
        <v>0.9604544147</v>
      </c>
      <c r="V191" s="15"/>
      <c r="W191" s="18">
        <v>44.7997</v>
      </c>
      <c r="X191" s="18">
        <f t="shared" si="9"/>
        <v>-1.791988</v>
      </c>
      <c r="Y191" s="17">
        <v>-1.464445542457543</v>
      </c>
      <c r="Z191" s="17">
        <v>1.0</v>
      </c>
      <c r="AA191" s="18">
        <f t="shared" si="10"/>
        <v>0.6074526933</v>
      </c>
      <c r="AB191" s="18">
        <f t="shared" si="11"/>
        <v>-0.895994</v>
      </c>
      <c r="AC191" s="17">
        <v>-0.5684515424575427</v>
      </c>
      <c r="AD191" s="17">
        <v>0.9999793843776853</v>
      </c>
      <c r="AE191" s="18">
        <f t="shared" si="12"/>
        <v>0.6074526933</v>
      </c>
      <c r="AF191" s="18">
        <f t="shared" si="13"/>
        <v>0.895994</v>
      </c>
      <c r="AG191" s="17">
        <v>1.223536457542458</v>
      </c>
      <c r="AH191" s="17">
        <v>0.9928357587206723</v>
      </c>
      <c r="AI191" s="18">
        <f t="shared" si="14"/>
        <v>0.3925473067</v>
      </c>
      <c r="AJ191" s="18">
        <f t="shared" si="15"/>
        <v>1.791988</v>
      </c>
      <c r="AK191" s="17">
        <v>2.119530457542458</v>
      </c>
      <c r="AL191" s="17">
        <v>0.9865428340401716</v>
      </c>
      <c r="AM191" s="18">
        <f t="shared" si="16"/>
        <v>0.3925473067</v>
      </c>
      <c r="AN191" s="18"/>
      <c r="AO191" s="18">
        <v>10.8205</v>
      </c>
      <c r="AP191" s="18">
        <f t="shared" si="17"/>
        <v>-2.38051</v>
      </c>
      <c r="AQ191" s="17">
        <v>-2.052967542457543</v>
      </c>
      <c r="AR191" s="17">
        <v>1.0</v>
      </c>
      <c r="AS191" s="18">
        <f t="shared" si="18"/>
        <v>0.4322006407</v>
      </c>
      <c r="AT191" s="18">
        <f t="shared" si="19"/>
        <v>-1.190255</v>
      </c>
      <c r="AU191" s="17">
        <v>-0.8627125424575426</v>
      </c>
      <c r="AV191" s="17">
        <v>0.9986586437378853</v>
      </c>
      <c r="AW191" s="18">
        <f t="shared" si="20"/>
        <v>0.4322006407</v>
      </c>
      <c r="AX191" s="18">
        <f t="shared" si="21"/>
        <v>1.190255</v>
      </c>
      <c r="AY191" s="17">
        <v>1.517797457542458</v>
      </c>
      <c r="AZ191" s="17">
        <v>0.9935655633206807</v>
      </c>
      <c r="BA191" s="18">
        <f t="shared" si="22"/>
        <v>0.5677993593</v>
      </c>
      <c r="BB191" s="18">
        <f t="shared" si="23"/>
        <v>2.38051</v>
      </c>
      <c r="BC191" s="17">
        <v>2.708052457542458</v>
      </c>
      <c r="BD191" s="17">
        <v>0.9842371289331773</v>
      </c>
      <c r="BE191" s="18">
        <f t="shared" si="24"/>
        <v>0.5677993593</v>
      </c>
      <c r="BF191" s="18"/>
      <c r="BG191" s="19">
        <v>69.22818</v>
      </c>
      <c r="BH191" s="20">
        <f t="shared" si="25"/>
        <v>-4.1536908</v>
      </c>
      <c r="BI191" s="21">
        <v>-3.826148342457542</v>
      </c>
      <c r="BJ191" s="21">
        <v>0.9980568343303816</v>
      </c>
      <c r="BK191" s="20">
        <f t="shared" si="26"/>
        <v>0.6731494079</v>
      </c>
      <c r="BL191" s="20">
        <f t="shared" si="27"/>
        <v>-2.0768454</v>
      </c>
      <c r="BM191" s="21">
        <v>-1.749302942457542</v>
      </c>
      <c r="BN191" s="21">
        <v>0.9973442237048399</v>
      </c>
      <c r="BO191" s="20">
        <f t="shared" si="28"/>
        <v>0.6731494079</v>
      </c>
      <c r="BP191" s="20">
        <f t="shared" si="29"/>
        <v>2.0768454</v>
      </c>
      <c r="BQ191" s="21">
        <v>2.404387857542457</v>
      </c>
      <c r="BR191" s="21">
        <v>0.9887202645845722</v>
      </c>
      <c r="BS191" s="20">
        <f t="shared" si="30"/>
        <v>0.3268505921</v>
      </c>
      <c r="BT191" s="20">
        <f t="shared" si="31"/>
        <v>4.1536908</v>
      </c>
      <c r="BU191" s="21">
        <v>4.481233257542457</v>
      </c>
      <c r="BV191" s="21">
        <v>0.9781222244820053</v>
      </c>
      <c r="BW191" s="20">
        <f t="shared" si="32"/>
        <v>0.3268505921</v>
      </c>
    </row>
    <row r="192" ht="14.25" customHeight="1">
      <c r="A192" s="13" t="s">
        <v>120</v>
      </c>
      <c r="B192" s="14" t="s">
        <v>279</v>
      </c>
      <c r="C192" s="15">
        <v>34.5835299423793</v>
      </c>
      <c r="D192" s="16">
        <v>0.6427566830215874</v>
      </c>
      <c r="E192" s="15">
        <v>29.066990000000004</v>
      </c>
      <c r="F192" s="15">
        <f t="shared" si="1"/>
        <v>-2.09282328</v>
      </c>
      <c r="G192" s="17">
        <v>32.4907066623793</v>
      </c>
      <c r="H192" s="17">
        <v>0.6537931541916681</v>
      </c>
      <c r="I192" s="15">
        <f t="shared" si="2"/>
        <v>0.718399036</v>
      </c>
      <c r="J192" s="15">
        <f t="shared" si="3"/>
        <v>-1.04641164</v>
      </c>
      <c r="K192" s="17">
        <v>33.5371183023793</v>
      </c>
      <c r="L192" s="17">
        <v>0.649126112725099</v>
      </c>
      <c r="M192" s="15">
        <f t="shared" si="4"/>
        <v>0.718399036</v>
      </c>
      <c r="N192" s="15">
        <f t="shared" si="5"/>
        <v>1.04641164</v>
      </c>
      <c r="O192" s="17">
        <v>35.6299415823793</v>
      </c>
      <c r="P192" s="17">
        <v>0.6334839388436643</v>
      </c>
      <c r="Q192" s="15">
        <f t="shared" si="6"/>
        <v>0.281600964</v>
      </c>
      <c r="R192" s="15">
        <f t="shared" si="7"/>
        <v>2.09282328</v>
      </c>
      <c r="S192" s="17">
        <v>36.6763532223793</v>
      </c>
      <c r="T192" s="17">
        <v>0.6242377026130504</v>
      </c>
      <c r="U192" s="15">
        <f t="shared" si="8"/>
        <v>0.281600964</v>
      </c>
      <c r="V192" s="15"/>
      <c r="W192" s="18">
        <v>60.8309</v>
      </c>
      <c r="X192" s="18">
        <f t="shared" si="9"/>
        <v>-2.433236</v>
      </c>
      <c r="Y192" s="17">
        <v>32.1502939423793</v>
      </c>
      <c r="Z192" s="17">
        <v>0.6534806534798578</v>
      </c>
      <c r="AA192" s="18">
        <f t="shared" si="10"/>
        <v>0.8377893361</v>
      </c>
      <c r="AB192" s="18">
        <f t="shared" si="11"/>
        <v>-1.216618</v>
      </c>
      <c r="AC192" s="17">
        <v>33.3669119423793</v>
      </c>
      <c r="AD192" s="17">
        <v>0.6492079982642956</v>
      </c>
      <c r="AE192" s="18">
        <f t="shared" si="12"/>
        <v>0.8377893361</v>
      </c>
      <c r="AF192" s="18">
        <f t="shared" si="13"/>
        <v>1.216618</v>
      </c>
      <c r="AG192" s="17">
        <v>35.8001479423793</v>
      </c>
      <c r="AH192" s="17">
        <v>0.6360431105250248</v>
      </c>
      <c r="AI192" s="18">
        <f t="shared" si="14"/>
        <v>0.1622106639</v>
      </c>
      <c r="AJ192" s="18">
        <f t="shared" si="15"/>
        <v>2.433236</v>
      </c>
      <c r="AK192" s="17">
        <v>37.0167659423793</v>
      </c>
      <c r="AL192" s="17">
        <v>0.6277401843285801</v>
      </c>
      <c r="AM192" s="18">
        <f t="shared" si="16"/>
        <v>0.1622106639</v>
      </c>
      <c r="AN192" s="18"/>
      <c r="AO192" s="18">
        <v>7.2535</v>
      </c>
      <c r="AP192" s="18">
        <f t="shared" si="17"/>
        <v>-1.59577</v>
      </c>
      <c r="AQ192" s="17">
        <v>32.9877599423793</v>
      </c>
      <c r="AR192" s="17">
        <v>0.6330660911591154</v>
      </c>
      <c r="AS192" s="18">
        <f t="shared" si="18"/>
        <v>0.2875593042</v>
      </c>
      <c r="AT192" s="18">
        <f t="shared" si="19"/>
        <v>-0.797885</v>
      </c>
      <c r="AU192" s="17">
        <v>33.7856449423793</v>
      </c>
      <c r="AV192" s="17">
        <v>0.6381756818216427</v>
      </c>
      <c r="AW192" s="18">
        <f t="shared" si="20"/>
        <v>0.2875593042</v>
      </c>
      <c r="AX192" s="18">
        <f t="shared" si="21"/>
        <v>0.797885</v>
      </c>
      <c r="AY192" s="17">
        <v>35.3814149423793</v>
      </c>
      <c r="AZ192" s="17">
        <v>0.6465974673378456</v>
      </c>
      <c r="BA192" s="18">
        <f t="shared" si="22"/>
        <v>0.7124406958</v>
      </c>
      <c r="BB192" s="18">
        <f t="shared" si="23"/>
        <v>1.59577</v>
      </c>
      <c r="BC192" s="17">
        <v>36.1792999423793</v>
      </c>
      <c r="BD192" s="17">
        <v>0.6462225596516666</v>
      </c>
      <c r="BE192" s="18">
        <f t="shared" si="24"/>
        <v>0.7124406958</v>
      </c>
      <c r="BF192" s="18"/>
      <c r="BG192" s="19">
        <v>50.88459</v>
      </c>
      <c r="BH192" s="20">
        <f t="shared" si="25"/>
        <v>-3.0530754</v>
      </c>
      <c r="BI192" s="21">
        <v>31.5304545423793</v>
      </c>
      <c r="BJ192" s="21">
        <v>0.6403982192866755</v>
      </c>
      <c r="BK192" s="20">
        <f t="shared" si="26"/>
        <v>0.3652955867</v>
      </c>
      <c r="BL192" s="20">
        <f t="shared" si="27"/>
        <v>-1.5265377</v>
      </c>
      <c r="BM192" s="21">
        <v>33.0569922423793</v>
      </c>
      <c r="BN192" s="21">
        <v>0.6415651016441325</v>
      </c>
      <c r="BO192" s="20">
        <f t="shared" si="28"/>
        <v>0.3652955867</v>
      </c>
      <c r="BP192" s="20">
        <f t="shared" si="29"/>
        <v>1.5265377</v>
      </c>
      <c r="BQ192" s="21">
        <v>36.1100676423793</v>
      </c>
      <c r="BR192" s="21">
        <v>0.6393483218324186</v>
      </c>
      <c r="BS192" s="20">
        <f t="shared" si="30"/>
        <v>0.6347044133</v>
      </c>
      <c r="BT192" s="20">
        <f t="shared" si="31"/>
        <v>3.0530754</v>
      </c>
      <c r="BU192" s="21">
        <v>37.6366053423793</v>
      </c>
      <c r="BV192" s="21">
        <v>0.6341999749743387</v>
      </c>
      <c r="BW192" s="20">
        <f t="shared" si="32"/>
        <v>0.6347044133</v>
      </c>
    </row>
    <row r="193" ht="14.25" customHeight="1">
      <c r="A193" s="13" t="s">
        <v>112</v>
      </c>
      <c r="B193" s="14" t="s">
        <v>280</v>
      </c>
      <c r="C193" s="15">
        <v>3.469523810564667</v>
      </c>
      <c r="D193" s="16">
        <v>0.9641602752383341</v>
      </c>
      <c r="E193" s="15">
        <v>8.820599999999999</v>
      </c>
      <c r="F193" s="15">
        <f t="shared" si="1"/>
        <v>-0.6350832</v>
      </c>
      <c r="G193" s="17">
        <v>2.834440610564667</v>
      </c>
      <c r="H193" s="17">
        <v>0.957494015161661</v>
      </c>
      <c r="I193" s="15">
        <f t="shared" si="2"/>
        <v>0.2082260099</v>
      </c>
      <c r="J193" s="15">
        <f t="shared" si="3"/>
        <v>-0.3175416</v>
      </c>
      <c r="K193" s="17">
        <v>3.151982210564667</v>
      </c>
      <c r="L193" s="17">
        <v>0.9620387587317043</v>
      </c>
      <c r="M193" s="15">
        <f t="shared" si="4"/>
        <v>0.2082260099</v>
      </c>
      <c r="N193" s="15">
        <f t="shared" si="5"/>
        <v>0.3175416</v>
      </c>
      <c r="O193" s="17">
        <v>3.787065410564667</v>
      </c>
      <c r="P193" s="17">
        <v>0.9619458305884097</v>
      </c>
      <c r="Q193" s="15">
        <f t="shared" si="6"/>
        <v>0.7917739901</v>
      </c>
      <c r="R193" s="15">
        <f t="shared" si="7"/>
        <v>0.6350832</v>
      </c>
      <c r="S193" s="17">
        <v>4.104607010564667</v>
      </c>
      <c r="T193" s="17">
        <v>0.9597377163603078</v>
      </c>
      <c r="U193" s="15">
        <f t="shared" si="8"/>
        <v>0.7917739901</v>
      </c>
      <c r="V193" s="15"/>
      <c r="W193" s="18">
        <v>58.1724</v>
      </c>
      <c r="X193" s="18">
        <f t="shared" si="9"/>
        <v>-2.326896</v>
      </c>
      <c r="Y193" s="17">
        <v>1.142627810564667</v>
      </c>
      <c r="Z193" s="17">
        <v>0.9731248443848021</v>
      </c>
      <c r="AA193" s="18">
        <f t="shared" si="10"/>
        <v>0.7995919482</v>
      </c>
      <c r="AB193" s="18">
        <f t="shared" si="11"/>
        <v>-1.163448</v>
      </c>
      <c r="AC193" s="17">
        <v>2.306075810564667</v>
      </c>
      <c r="AD193" s="17">
        <v>0.9702669593290782</v>
      </c>
      <c r="AE193" s="18">
        <f t="shared" si="12"/>
        <v>0.7995919482</v>
      </c>
      <c r="AF193" s="18">
        <f t="shared" si="13"/>
        <v>1.163448</v>
      </c>
      <c r="AG193" s="17">
        <v>4.632971810564667</v>
      </c>
      <c r="AH193" s="17">
        <v>0.9576541311343449</v>
      </c>
      <c r="AI193" s="18">
        <f t="shared" si="14"/>
        <v>0.2004080518</v>
      </c>
      <c r="AJ193" s="18">
        <f t="shared" si="15"/>
        <v>2.326896</v>
      </c>
      <c r="AK193" s="17">
        <v>5.796419810564668</v>
      </c>
      <c r="AL193" s="17">
        <v>0.948738187791504</v>
      </c>
      <c r="AM193" s="18">
        <f t="shared" si="16"/>
        <v>0.2004080518</v>
      </c>
      <c r="AN193" s="18"/>
      <c r="AO193" s="18">
        <v>8.7254</v>
      </c>
      <c r="AP193" s="18">
        <f t="shared" si="17"/>
        <v>-1.919588</v>
      </c>
      <c r="AQ193" s="17">
        <v>1.549935810564667</v>
      </c>
      <c r="AR193" s="17">
        <v>0.9622716905328964</v>
      </c>
      <c r="AS193" s="18">
        <f t="shared" si="18"/>
        <v>0.3472446373</v>
      </c>
      <c r="AT193" s="18">
        <f t="shared" si="19"/>
        <v>-0.959794</v>
      </c>
      <c r="AU193" s="17">
        <v>2.509729810564667</v>
      </c>
      <c r="AV193" s="17">
        <v>0.9635716123009331</v>
      </c>
      <c r="AW193" s="18">
        <f t="shared" si="20"/>
        <v>0.3472446373</v>
      </c>
      <c r="AX193" s="18">
        <f t="shared" si="21"/>
        <v>0.959794</v>
      </c>
      <c r="AY193" s="17">
        <v>4.429317810564667</v>
      </c>
      <c r="AZ193" s="17">
        <v>0.9637339992901772</v>
      </c>
      <c r="BA193" s="18">
        <f t="shared" si="22"/>
        <v>0.6527553627</v>
      </c>
      <c r="BB193" s="18">
        <f t="shared" si="23"/>
        <v>1.919588</v>
      </c>
      <c r="BC193" s="17">
        <v>5.389111810564668</v>
      </c>
      <c r="BD193" s="17">
        <v>0.9571620364126336</v>
      </c>
      <c r="BE193" s="18">
        <f t="shared" si="24"/>
        <v>0.6527553627</v>
      </c>
      <c r="BF193" s="18"/>
      <c r="BG193" s="19">
        <v>46.43031</v>
      </c>
      <c r="BH193" s="20">
        <f t="shared" si="25"/>
        <v>-2.7858186</v>
      </c>
      <c r="BI193" s="21">
        <v>0.6837052105646673</v>
      </c>
      <c r="BJ193" s="21">
        <v>0.9524362756732712</v>
      </c>
      <c r="BK193" s="20">
        <f t="shared" si="26"/>
        <v>0.2905410202</v>
      </c>
      <c r="BL193" s="20">
        <f t="shared" si="27"/>
        <v>-1.3929093</v>
      </c>
      <c r="BM193" s="21">
        <v>2.076614510564667</v>
      </c>
      <c r="BN193" s="21">
        <v>0.9582368856418687</v>
      </c>
      <c r="BO193" s="20">
        <f t="shared" si="28"/>
        <v>0.2905410202</v>
      </c>
      <c r="BP193" s="20">
        <f t="shared" si="29"/>
        <v>1.3929093</v>
      </c>
      <c r="BQ193" s="21">
        <v>4.862433110564667</v>
      </c>
      <c r="BR193" s="21">
        <v>0.9632417087179312</v>
      </c>
      <c r="BS193" s="20">
        <f t="shared" si="30"/>
        <v>0.7094589798</v>
      </c>
      <c r="BT193" s="20">
        <f t="shared" si="31"/>
        <v>2.7858186</v>
      </c>
      <c r="BU193" s="21">
        <v>6.255342410564667</v>
      </c>
      <c r="BV193" s="21">
        <v>0.959719305967977</v>
      </c>
      <c r="BW193" s="20">
        <f t="shared" si="32"/>
        <v>0.7094589798</v>
      </c>
    </row>
    <row r="194" ht="14.25" customHeight="1">
      <c r="A194" s="13" t="s">
        <v>112</v>
      </c>
      <c r="B194" s="14" t="s">
        <v>281</v>
      </c>
      <c r="C194" s="15">
        <v>14.806122340447954</v>
      </c>
      <c r="D194" s="16">
        <v>0.847054703053661</v>
      </c>
      <c r="E194" s="15">
        <v>6.8714999999999975</v>
      </c>
      <c r="F194" s="15">
        <f t="shared" si="1"/>
        <v>-0.494748</v>
      </c>
      <c r="G194" s="17">
        <v>14.31137434044795</v>
      </c>
      <c r="H194" s="17">
        <v>0.8399622042124593</v>
      </c>
      <c r="I194" s="15">
        <f t="shared" si="2"/>
        <v>0.1591121558</v>
      </c>
      <c r="J194" s="15">
        <f t="shared" si="3"/>
        <v>-0.247374</v>
      </c>
      <c r="K194" s="17">
        <v>14.55874834044795</v>
      </c>
      <c r="L194" s="17">
        <v>0.8445694355305542</v>
      </c>
      <c r="M194" s="15">
        <f t="shared" si="4"/>
        <v>0.1591121558</v>
      </c>
      <c r="N194" s="15">
        <f t="shared" si="5"/>
        <v>0.247374</v>
      </c>
      <c r="O194" s="17">
        <v>15.05349634044796</v>
      </c>
      <c r="P194" s="17">
        <v>0.8457316671292523</v>
      </c>
      <c r="Q194" s="15">
        <f t="shared" si="6"/>
        <v>0.8408878442</v>
      </c>
      <c r="R194" s="15">
        <f t="shared" si="7"/>
        <v>0.494748</v>
      </c>
      <c r="S194" s="17">
        <v>15.30087034044795</v>
      </c>
      <c r="T194" s="17">
        <v>0.8444124133610098</v>
      </c>
      <c r="U194" s="15">
        <f t="shared" si="8"/>
        <v>0.8408878442</v>
      </c>
      <c r="V194" s="15"/>
      <c r="W194" s="18">
        <v>55.7364</v>
      </c>
      <c r="X194" s="18">
        <f t="shared" si="9"/>
        <v>-2.229456</v>
      </c>
      <c r="Y194" s="17">
        <v>12.57666634044795</v>
      </c>
      <c r="Z194" s="17">
        <v>0.8552564443857914</v>
      </c>
      <c r="AA194" s="18">
        <f t="shared" si="10"/>
        <v>0.7645914453</v>
      </c>
      <c r="AB194" s="18">
        <f t="shared" si="11"/>
        <v>-1.114728</v>
      </c>
      <c r="AC194" s="17">
        <v>13.69139434044795</v>
      </c>
      <c r="AD194" s="17">
        <v>0.8525831171078484</v>
      </c>
      <c r="AE194" s="18">
        <f t="shared" si="12"/>
        <v>0.7645914453</v>
      </c>
      <c r="AF194" s="18">
        <f t="shared" si="13"/>
        <v>1.114728</v>
      </c>
      <c r="AG194" s="17">
        <v>15.92085034044796</v>
      </c>
      <c r="AH194" s="17">
        <v>0.8411756244144475</v>
      </c>
      <c r="AI194" s="18">
        <f t="shared" si="14"/>
        <v>0.2354085547</v>
      </c>
      <c r="AJ194" s="18">
        <f t="shared" si="15"/>
        <v>2.229456</v>
      </c>
      <c r="AK194" s="17">
        <v>17.03557834044796</v>
      </c>
      <c r="AL194" s="17">
        <v>0.8331806141033826</v>
      </c>
      <c r="AM194" s="18">
        <f t="shared" si="16"/>
        <v>0.2354085547</v>
      </c>
      <c r="AN194" s="18"/>
      <c r="AO194" s="18">
        <v>4.4689</v>
      </c>
      <c r="AP194" s="18">
        <f t="shared" si="17"/>
        <v>-0.983158</v>
      </c>
      <c r="AQ194" s="17">
        <v>13.82296434044795</v>
      </c>
      <c r="AR194" s="17">
        <v>0.8337529452033503</v>
      </c>
      <c r="AS194" s="18">
        <f t="shared" si="18"/>
        <v>0.174644175</v>
      </c>
      <c r="AT194" s="18">
        <f t="shared" si="19"/>
        <v>-0.491579</v>
      </c>
      <c r="AU194" s="17">
        <v>14.31454334044795</v>
      </c>
      <c r="AV194" s="17">
        <v>0.8407538380966705</v>
      </c>
      <c r="AW194" s="18">
        <f t="shared" si="20"/>
        <v>0.174644175</v>
      </c>
      <c r="AX194" s="18">
        <f t="shared" si="21"/>
        <v>0.491579</v>
      </c>
      <c r="AY194" s="17">
        <v>15.29770134044795</v>
      </c>
      <c r="AZ194" s="17">
        <v>0.8523760694569765</v>
      </c>
      <c r="BA194" s="18">
        <f t="shared" si="22"/>
        <v>0.825355825</v>
      </c>
      <c r="BB194" s="18">
        <f t="shared" si="23"/>
        <v>0.983158</v>
      </c>
      <c r="BC194" s="17">
        <v>15.78928034044795</v>
      </c>
      <c r="BD194" s="17">
        <v>0.8521343260568672</v>
      </c>
      <c r="BE194" s="18">
        <f t="shared" si="24"/>
        <v>0.825355825</v>
      </c>
      <c r="BF194" s="18"/>
      <c r="BG194" s="19">
        <v>53.7856</v>
      </c>
      <c r="BH194" s="20">
        <f t="shared" si="25"/>
        <v>-3.227136</v>
      </c>
      <c r="BI194" s="21">
        <v>11.57898634044795</v>
      </c>
      <c r="BJ194" s="21">
        <v>0.842222317275784</v>
      </c>
      <c r="BK194" s="20">
        <f t="shared" si="26"/>
        <v>0.4139821859</v>
      </c>
      <c r="BL194" s="20">
        <f t="shared" si="27"/>
        <v>-1.613568</v>
      </c>
      <c r="BM194" s="21">
        <v>13.19255434044795</v>
      </c>
      <c r="BN194" s="21">
        <v>0.8446132065759503</v>
      </c>
      <c r="BO194" s="20">
        <f t="shared" si="28"/>
        <v>0.4139821859</v>
      </c>
      <c r="BP194" s="20">
        <f t="shared" si="29"/>
        <v>1.613568</v>
      </c>
      <c r="BQ194" s="21">
        <v>16.41969034044795</v>
      </c>
      <c r="BR194" s="21">
        <v>0.8434464268228254</v>
      </c>
      <c r="BS194" s="20">
        <f t="shared" si="30"/>
        <v>0.5860178141</v>
      </c>
      <c r="BT194" s="20">
        <f t="shared" si="31"/>
        <v>3.227136</v>
      </c>
      <c r="BU194" s="21">
        <v>18.03325834044795</v>
      </c>
      <c r="BV194" s="21">
        <v>0.8375464245793175</v>
      </c>
      <c r="BW194" s="20">
        <f t="shared" si="32"/>
        <v>0.5860178141</v>
      </c>
    </row>
    <row r="195" ht="14.25" customHeight="1">
      <c r="A195" s="13" t="s">
        <v>149</v>
      </c>
      <c r="B195" s="14" t="s">
        <v>282</v>
      </c>
      <c r="C195" s="15">
        <v>10.281355555555555</v>
      </c>
      <c r="D195" s="16">
        <v>0.8937949489881252</v>
      </c>
      <c r="E195" s="15">
        <v>9.758840000000006</v>
      </c>
      <c r="F195" s="15">
        <f t="shared" si="1"/>
        <v>-0.70263648</v>
      </c>
      <c r="G195" s="17">
        <v>9.578719075555554</v>
      </c>
      <c r="H195" s="17">
        <v>0.8884278969638919</v>
      </c>
      <c r="I195" s="15">
        <f t="shared" si="2"/>
        <v>0.2318679895</v>
      </c>
      <c r="J195" s="15">
        <f t="shared" si="3"/>
        <v>-0.35131824</v>
      </c>
      <c r="K195" s="17">
        <v>9.930037315555555</v>
      </c>
      <c r="L195" s="17">
        <v>0.8922368940544343</v>
      </c>
      <c r="M195" s="15">
        <f t="shared" si="4"/>
        <v>0.2318679895</v>
      </c>
      <c r="N195" s="15">
        <f t="shared" si="5"/>
        <v>0.35131824</v>
      </c>
      <c r="O195" s="17">
        <v>10.63267379555555</v>
      </c>
      <c r="P195" s="17">
        <v>0.8913328159805127</v>
      </c>
      <c r="Q195" s="15">
        <f t="shared" si="6"/>
        <v>0.7681320105</v>
      </c>
      <c r="R195" s="15">
        <f t="shared" si="7"/>
        <v>0.70263648</v>
      </c>
      <c r="S195" s="17">
        <v>10.98399203555556</v>
      </c>
      <c r="T195" s="17">
        <v>0.8888777214601898</v>
      </c>
      <c r="U195" s="15">
        <f t="shared" si="8"/>
        <v>0.7681320105</v>
      </c>
      <c r="V195" s="15"/>
      <c r="W195" s="18">
        <v>62.55</v>
      </c>
      <c r="X195" s="18">
        <f t="shared" si="9"/>
        <v>-2.502</v>
      </c>
      <c r="Y195" s="17">
        <v>7.779355555555554</v>
      </c>
      <c r="Z195" s="17">
        <v>0.9047097801459811</v>
      </c>
      <c r="AA195" s="18">
        <f t="shared" si="10"/>
        <v>0.8624894036</v>
      </c>
      <c r="AB195" s="18">
        <f t="shared" si="11"/>
        <v>-1.251</v>
      </c>
      <c r="AC195" s="17">
        <v>9.030355555555555</v>
      </c>
      <c r="AD195" s="17">
        <v>0.9007617386816388</v>
      </c>
      <c r="AE195" s="18">
        <f t="shared" si="12"/>
        <v>0.8624894036</v>
      </c>
      <c r="AF195" s="18">
        <f t="shared" si="13"/>
        <v>1.251</v>
      </c>
      <c r="AG195" s="17">
        <v>11.53235555555555</v>
      </c>
      <c r="AH195" s="17">
        <v>0.8864600698431502</v>
      </c>
      <c r="AI195" s="18">
        <f t="shared" si="14"/>
        <v>0.1375105964</v>
      </c>
      <c r="AJ195" s="18">
        <f t="shared" si="15"/>
        <v>2.502</v>
      </c>
      <c r="AK195" s="17">
        <v>12.78335555555556</v>
      </c>
      <c r="AL195" s="17">
        <v>0.8769006618718177</v>
      </c>
      <c r="AM195" s="18">
        <f t="shared" si="16"/>
        <v>0.1375105964</v>
      </c>
      <c r="AN195" s="18"/>
      <c r="AO195" s="18">
        <v>6.0439</v>
      </c>
      <c r="AP195" s="18">
        <f t="shared" si="17"/>
        <v>-1.329658</v>
      </c>
      <c r="AQ195" s="17">
        <v>8.951697555555555</v>
      </c>
      <c r="AR195" s="17">
        <v>0.8847631008332759</v>
      </c>
      <c r="AS195" s="18">
        <f t="shared" si="18"/>
        <v>0.2385101983</v>
      </c>
      <c r="AT195" s="18">
        <f t="shared" si="19"/>
        <v>-0.664829</v>
      </c>
      <c r="AU195" s="17">
        <v>9.616526555555556</v>
      </c>
      <c r="AV195" s="17">
        <v>0.8896322014214367</v>
      </c>
      <c r="AW195" s="18">
        <f t="shared" si="20"/>
        <v>0.2385101983</v>
      </c>
      <c r="AX195" s="18">
        <f t="shared" si="21"/>
        <v>0.664829</v>
      </c>
      <c r="AY195" s="17">
        <v>10.94618455555555</v>
      </c>
      <c r="AZ195" s="17">
        <v>0.8969618994902718</v>
      </c>
      <c r="BA195" s="18">
        <f t="shared" si="22"/>
        <v>0.7614898017</v>
      </c>
      <c r="BB195" s="18">
        <f t="shared" si="23"/>
        <v>1.329658</v>
      </c>
      <c r="BC195" s="17">
        <v>11.61101355555556</v>
      </c>
      <c r="BD195" s="17">
        <v>0.8943291993814558</v>
      </c>
      <c r="BE195" s="18">
        <f t="shared" si="24"/>
        <v>0.7614898017</v>
      </c>
      <c r="BF195" s="18"/>
      <c r="BG195" s="19">
        <v>60.02778</v>
      </c>
      <c r="BH195" s="20">
        <f t="shared" si="25"/>
        <v>-3.6016668</v>
      </c>
      <c r="BI195" s="21">
        <v>6.679688755555555</v>
      </c>
      <c r="BJ195" s="21">
        <v>0.8917823950526871</v>
      </c>
      <c r="BK195" s="20">
        <f t="shared" si="26"/>
        <v>0.51874243</v>
      </c>
      <c r="BL195" s="20">
        <f t="shared" si="27"/>
        <v>-1.8008334</v>
      </c>
      <c r="BM195" s="21">
        <v>8.480522155555555</v>
      </c>
      <c r="BN195" s="21">
        <v>0.8927781337812206</v>
      </c>
      <c r="BO195" s="20">
        <f t="shared" si="28"/>
        <v>0.51874243</v>
      </c>
      <c r="BP195" s="20">
        <f t="shared" si="29"/>
        <v>1.8008334</v>
      </c>
      <c r="BQ195" s="21">
        <v>12.08218895555556</v>
      </c>
      <c r="BR195" s="21">
        <v>0.8884062465091132</v>
      </c>
      <c r="BS195" s="20">
        <f t="shared" si="30"/>
        <v>0.48125757</v>
      </c>
      <c r="BT195" s="20">
        <f t="shared" si="31"/>
        <v>3.6016668</v>
      </c>
      <c r="BU195" s="21">
        <v>13.88302235555556</v>
      </c>
      <c r="BV195" s="21">
        <v>0.8805970195857492</v>
      </c>
      <c r="BW195" s="20">
        <f t="shared" si="32"/>
        <v>0.48125757</v>
      </c>
    </row>
    <row r="196" ht="14.25" customHeight="1">
      <c r="A196" s="13" t="s">
        <v>160</v>
      </c>
      <c r="B196" s="14" t="s">
        <v>283</v>
      </c>
      <c r="C196" s="15">
        <v>13.116837031046611</v>
      </c>
      <c r="D196" s="16">
        <v>0.8645047981786794</v>
      </c>
      <c r="E196" s="15">
        <v>24.876900000000006</v>
      </c>
      <c r="F196" s="15">
        <f t="shared" si="1"/>
        <v>-1.7911368</v>
      </c>
      <c r="G196" s="17">
        <v>11.32570023104661</v>
      </c>
      <c r="H196" s="17">
        <v>0.8705375907434795</v>
      </c>
      <c r="I196" s="15">
        <f t="shared" si="2"/>
        <v>0.6128162188</v>
      </c>
      <c r="J196" s="15">
        <f t="shared" si="3"/>
        <v>-0.8955684</v>
      </c>
      <c r="K196" s="17">
        <v>12.22126863104661</v>
      </c>
      <c r="L196" s="17">
        <v>0.8686413027305356</v>
      </c>
      <c r="M196" s="15">
        <f t="shared" si="4"/>
        <v>0.6128162188</v>
      </c>
      <c r="N196" s="15">
        <f t="shared" si="5"/>
        <v>0.8955684</v>
      </c>
      <c r="O196" s="17">
        <v>14.01240543104661</v>
      </c>
      <c r="P196" s="17">
        <v>0.856470605651486</v>
      </c>
      <c r="Q196" s="15">
        <f t="shared" si="6"/>
        <v>0.3871837812</v>
      </c>
      <c r="R196" s="15">
        <f t="shared" si="7"/>
        <v>1.7911368</v>
      </c>
      <c r="S196" s="17">
        <v>14.90797383104661</v>
      </c>
      <c r="T196" s="17">
        <v>0.8484593804302052</v>
      </c>
      <c r="U196" s="15">
        <f t="shared" si="8"/>
        <v>0.3871837812</v>
      </c>
      <c r="V196" s="15"/>
      <c r="W196" s="18">
        <v>48.9537</v>
      </c>
      <c r="X196" s="18">
        <f t="shared" si="9"/>
        <v>-1.958148</v>
      </c>
      <c r="Y196" s="17">
        <v>11.15868903104661</v>
      </c>
      <c r="Z196" s="17">
        <v>0.8698737396010582</v>
      </c>
      <c r="AA196" s="18">
        <f t="shared" si="10"/>
        <v>0.6671374589</v>
      </c>
      <c r="AB196" s="18">
        <f t="shared" si="11"/>
        <v>-0.979074</v>
      </c>
      <c r="AC196" s="17">
        <v>12.13776303104661</v>
      </c>
      <c r="AD196" s="17">
        <v>0.8686421585308577</v>
      </c>
      <c r="AE196" s="18">
        <f t="shared" si="12"/>
        <v>0.6671374589</v>
      </c>
      <c r="AF196" s="18">
        <f t="shared" si="13"/>
        <v>0.979074</v>
      </c>
      <c r="AG196" s="17">
        <v>14.09591103104661</v>
      </c>
      <c r="AH196" s="17">
        <v>0.8600069933958523</v>
      </c>
      <c r="AI196" s="18">
        <f t="shared" si="14"/>
        <v>0.3328625411</v>
      </c>
      <c r="AJ196" s="18">
        <f t="shared" si="15"/>
        <v>1.958148</v>
      </c>
      <c r="AK196" s="17">
        <v>15.07498503104661</v>
      </c>
      <c r="AL196" s="17">
        <v>0.853338831929138</v>
      </c>
      <c r="AM196" s="18">
        <f t="shared" si="16"/>
        <v>0.3328625411</v>
      </c>
      <c r="AN196" s="18"/>
      <c r="AO196" s="18">
        <v>14.744</v>
      </c>
      <c r="AP196" s="18">
        <f t="shared" si="17"/>
        <v>-3.24368</v>
      </c>
      <c r="AQ196" s="17">
        <v>9.87315703104661</v>
      </c>
      <c r="AR196" s="17">
        <v>0.8751139082665201</v>
      </c>
      <c r="AS196" s="18">
        <f t="shared" si="18"/>
        <v>0.5912980009</v>
      </c>
      <c r="AT196" s="18">
        <f t="shared" si="19"/>
        <v>-1.62184</v>
      </c>
      <c r="AU196" s="17">
        <v>11.49499703104661</v>
      </c>
      <c r="AV196" s="17">
        <v>0.870088515947354</v>
      </c>
      <c r="AW196" s="18">
        <f t="shared" si="20"/>
        <v>0.5912980009</v>
      </c>
      <c r="AX196" s="18">
        <f t="shared" si="21"/>
        <v>1.62184</v>
      </c>
      <c r="AY196" s="17">
        <v>14.73867703104661</v>
      </c>
      <c r="AZ196" s="17">
        <v>0.8581038568183816</v>
      </c>
      <c r="BA196" s="18">
        <f t="shared" si="22"/>
        <v>0.4087019991</v>
      </c>
      <c r="BB196" s="18">
        <f t="shared" si="23"/>
        <v>3.24368</v>
      </c>
      <c r="BC196" s="17">
        <v>16.36051703104661</v>
      </c>
      <c r="BD196" s="17">
        <v>0.8463656039912205</v>
      </c>
      <c r="BE196" s="18">
        <f t="shared" si="24"/>
        <v>0.4087019991</v>
      </c>
      <c r="BF196" s="18"/>
      <c r="BG196" s="19">
        <v>57.97342</v>
      </c>
      <c r="BH196" s="20">
        <f t="shared" si="25"/>
        <v>-3.4784052</v>
      </c>
      <c r="BI196" s="21">
        <v>9.638431831046612</v>
      </c>
      <c r="BJ196" s="21">
        <v>0.8618524848150686</v>
      </c>
      <c r="BK196" s="20">
        <f t="shared" si="26"/>
        <v>0.4842648508</v>
      </c>
      <c r="BL196" s="20">
        <f t="shared" si="27"/>
        <v>-1.7392026</v>
      </c>
      <c r="BM196" s="21">
        <v>11.37763443104661</v>
      </c>
      <c r="BN196" s="21">
        <v>0.8631647533162252</v>
      </c>
      <c r="BO196" s="20">
        <f t="shared" si="28"/>
        <v>0.4842648508</v>
      </c>
      <c r="BP196" s="20">
        <f t="shared" si="29"/>
        <v>1.7392026</v>
      </c>
      <c r="BQ196" s="21">
        <v>14.85603963104661</v>
      </c>
      <c r="BR196" s="21">
        <v>0.8596542496472472</v>
      </c>
      <c r="BS196" s="20">
        <f t="shared" si="30"/>
        <v>0.5157351492</v>
      </c>
      <c r="BT196" s="20">
        <f t="shared" si="31"/>
        <v>3.4784052</v>
      </c>
      <c r="BU196" s="21">
        <v>16.59524223104661</v>
      </c>
      <c r="BV196" s="21">
        <v>0.8524630339875333</v>
      </c>
      <c r="BW196" s="20">
        <f t="shared" si="32"/>
        <v>0.5157351492</v>
      </c>
    </row>
    <row r="197" ht="14.25" customHeight="1">
      <c r="A197" s="13" t="s">
        <v>83</v>
      </c>
      <c r="B197" s="14" t="s">
        <v>284</v>
      </c>
      <c r="C197" s="15">
        <v>20.76226695721368</v>
      </c>
      <c r="D197" s="16">
        <v>0.7855285123252511</v>
      </c>
      <c r="E197" s="15">
        <v>32.81849</v>
      </c>
      <c r="F197" s="15">
        <f t="shared" si="1"/>
        <v>-2.36293128</v>
      </c>
      <c r="G197" s="17">
        <v>18.39933567721368</v>
      </c>
      <c r="H197" s="17">
        <v>0.7980986272058783</v>
      </c>
      <c r="I197" s="15">
        <f t="shared" si="2"/>
        <v>0.8129301651</v>
      </c>
      <c r="J197" s="15">
        <f t="shared" si="3"/>
        <v>-1.18146564</v>
      </c>
      <c r="K197" s="17">
        <v>19.58080131721368</v>
      </c>
      <c r="L197" s="17">
        <v>0.7928512572542868</v>
      </c>
      <c r="M197" s="15">
        <f t="shared" si="4"/>
        <v>0.8129301651</v>
      </c>
      <c r="N197" s="15">
        <f t="shared" si="5"/>
        <v>1.18146564</v>
      </c>
      <c r="O197" s="17">
        <v>21.94373259721368</v>
      </c>
      <c r="P197" s="17">
        <v>0.7746583123464097</v>
      </c>
      <c r="Q197" s="15">
        <f t="shared" si="6"/>
        <v>0.1870698349</v>
      </c>
      <c r="R197" s="15">
        <f t="shared" si="7"/>
        <v>2.36293128</v>
      </c>
      <c r="S197" s="17">
        <v>23.12519823721368</v>
      </c>
      <c r="T197" s="17">
        <v>0.7638191869537695</v>
      </c>
      <c r="U197" s="15">
        <f t="shared" si="8"/>
        <v>0.1870698349</v>
      </c>
      <c r="V197" s="15"/>
      <c r="W197" s="18">
        <v>30.3118</v>
      </c>
      <c r="X197" s="18">
        <f t="shared" si="9"/>
        <v>-1.212472</v>
      </c>
      <c r="Y197" s="17">
        <v>19.54979495721368</v>
      </c>
      <c r="Z197" s="17">
        <v>0.7833735737012653</v>
      </c>
      <c r="AA197" s="18">
        <f t="shared" si="10"/>
        <v>0.3992902197</v>
      </c>
      <c r="AB197" s="18">
        <f t="shared" si="11"/>
        <v>-0.606236</v>
      </c>
      <c r="AC197" s="17">
        <v>20.15603095721368</v>
      </c>
      <c r="AD197" s="17">
        <v>0.7857616861897588</v>
      </c>
      <c r="AE197" s="18">
        <f t="shared" si="12"/>
        <v>0.3992902197</v>
      </c>
      <c r="AF197" s="18">
        <f t="shared" si="13"/>
        <v>0.606236</v>
      </c>
      <c r="AG197" s="17">
        <v>21.36850295721368</v>
      </c>
      <c r="AH197" s="17">
        <v>0.7849618336432446</v>
      </c>
      <c r="AI197" s="18">
        <f t="shared" si="14"/>
        <v>0.6007097803</v>
      </c>
      <c r="AJ197" s="18">
        <f t="shared" si="15"/>
        <v>1.212472</v>
      </c>
      <c r="AK197" s="17">
        <v>21.97473895721368</v>
      </c>
      <c r="AL197" s="17">
        <v>0.7823976826755704</v>
      </c>
      <c r="AM197" s="18">
        <f t="shared" si="16"/>
        <v>0.6007097803</v>
      </c>
      <c r="AN197" s="18"/>
      <c r="AO197" s="18">
        <v>5.2588</v>
      </c>
      <c r="AP197" s="18">
        <f t="shared" si="17"/>
        <v>-1.156936</v>
      </c>
      <c r="AQ197" s="17">
        <v>19.60533095721368</v>
      </c>
      <c r="AR197" s="17">
        <v>0.7732020794726365</v>
      </c>
      <c r="AS197" s="18">
        <f t="shared" si="18"/>
        <v>0.2066745063</v>
      </c>
      <c r="AT197" s="18">
        <f t="shared" si="19"/>
        <v>-0.578468</v>
      </c>
      <c r="AU197" s="17">
        <v>20.18379895721368</v>
      </c>
      <c r="AV197" s="17">
        <v>0.7796898569281209</v>
      </c>
      <c r="AW197" s="18">
        <f t="shared" si="20"/>
        <v>0.2066745063</v>
      </c>
      <c r="AX197" s="18">
        <f t="shared" si="21"/>
        <v>0.578468</v>
      </c>
      <c r="AY197" s="17">
        <v>21.34073495721368</v>
      </c>
      <c r="AZ197" s="17">
        <v>0.790458884474943</v>
      </c>
      <c r="BA197" s="18">
        <f t="shared" si="22"/>
        <v>0.7933254937</v>
      </c>
      <c r="BB197" s="18">
        <f t="shared" si="23"/>
        <v>1.156936</v>
      </c>
      <c r="BC197" s="17">
        <v>21.91920295721368</v>
      </c>
      <c r="BD197" s="17">
        <v>0.7902303544772684</v>
      </c>
      <c r="BE197" s="18">
        <f t="shared" si="24"/>
        <v>0.7933254937</v>
      </c>
      <c r="BF197" s="18"/>
      <c r="BG197" s="19">
        <v>53.63635</v>
      </c>
      <c r="BH197" s="20">
        <f t="shared" si="25"/>
        <v>-3.218181</v>
      </c>
      <c r="BI197" s="21">
        <v>17.54408595721368</v>
      </c>
      <c r="BJ197" s="21">
        <v>0.7818808508040395</v>
      </c>
      <c r="BK197" s="20">
        <f t="shared" si="26"/>
        <v>0.4114773773</v>
      </c>
      <c r="BL197" s="20">
        <f t="shared" si="27"/>
        <v>-1.6090905</v>
      </c>
      <c r="BM197" s="21">
        <v>19.15317645721368</v>
      </c>
      <c r="BN197" s="21">
        <v>0.7836855814904055</v>
      </c>
      <c r="BO197" s="20">
        <f t="shared" si="28"/>
        <v>0.4114773773</v>
      </c>
      <c r="BP197" s="20">
        <f t="shared" si="29"/>
        <v>1.6090905</v>
      </c>
      <c r="BQ197" s="21">
        <v>22.37135745721368</v>
      </c>
      <c r="BR197" s="21">
        <v>0.7817551772627443</v>
      </c>
      <c r="BS197" s="20">
        <f t="shared" si="30"/>
        <v>0.5885226227</v>
      </c>
      <c r="BT197" s="20">
        <f t="shared" si="31"/>
        <v>3.218181</v>
      </c>
      <c r="BU197" s="21">
        <v>23.98044795721368</v>
      </c>
      <c r="BV197" s="21">
        <v>0.7758559441946281</v>
      </c>
      <c r="BW197" s="20">
        <f t="shared" si="32"/>
        <v>0.5885226227</v>
      </c>
    </row>
    <row r="198" ht="14.25" customHeight="1">
      <c r="A198" s="13" t="s">
        <v>92</v>
      </c>
      <c r="B198" s="14" t="s">
        <v>285</v>
      </c>
      <c r="C198" s="15">
        <v>19.385614046210282</v>
      </c>
      <c r="D198" s="16">
        <v>0.7997491558822925</v>
      </c>
      <c r="E198" s="15">
        <v>22.443619999999996</v>
      </c>
      <c r="F198" s="15">
        <f t="shared" si="1"/>
        <v>-1.61594064</v>
      </c>
      <c r="G198" s="17">
        <v>17.76967340621028</v>
      </c>
      <c r="H198" s="17">
        <v>0.804546808291452</v>
      </c>
      <c r="I198" s="15">
        <f t="shared" si="2"/>
        <v>0.5515018896</v>
      </c>
      <c r="J198" s="15">
        <f t="shared" si="3"/>
        <v>-0.80797032</v>
      </c>
      <c r="K198" s="17">
        <v>18.57764372621028</v>
      </c>
      <c r="L198" s="17">
        <v>0.8031819892021042</v>
      </c>
      <c r="M198" s="15">
        <f t="shared" si="4"/>
        <v>0.5515018896</v>
      </c>
      <c r="N198" s="15">
        <f t="shared" si="5"/>
        <v>0.80797032</v>
      </c>
      <c r="O198" s="17">
        <v>20.19358436621028</v>
      </c>
      <c r="P198" s="17">
        <v>0.7927112355712885</v>
      </c>
      <c r="Q198" s="15">
        <f t="shared" si="6"/>
        <v>0.4484981104</v>
      </c>
      <c r="R198" s="15">
        <f t="shared" si="7"/>
        <v>1.61594064</v>
      </c>
      <c r="S198" s="17">
        <v>21.00155468621028</v>
      </c>
      <c r="T198" s="17">
        <v>0.7856934345278058</v>
      </c>
      <c r="U198" s="15">
        <f t="shared" si="8"/>
        <v>0.4484981104</v>
      </c>
      <c r="V198" s="15"/>
      <c r="W198" s="18">
        <v>51.6431</v>
      </c>
      <c r="X198" s="18">
        <f t="shared" si="9"/>
        <v>-2.065724</v>
      </c>
      <c r="Y198" s="17">
        <v>17.31989004621028</v>
      </c>
      <c r="Z198" s="17">
        <v>0.8063606681843716</v>
      </c>
      <c r="AA198" s="18">
        <f t="shared" si="10"/>
        <v>0.7057788187</v>
      </c>
      <c r="AB198" s="18">
        <f t="shared" si="11"/>
        <v>-1.032862</v>
      </c>
      <c r="AC198" s="17">
        <v>18.35275204621028</v>
      </c>
      <c r="AD198" s="17">
        <v>0.8044011990225693</v>
      </c>
      <c r="AE198" s="18">
        <f t="shared" si="12"/>
        <v>0.7057788187</v>
      </c>
      <c r="AF198" s="18">
        <f t="shared" si="13"/>
        <v>1.032862</v>
      </c>
      <c r="AG198" s="17">
        <v>20.41847604621028</v>
      </c>
      <c r="AH198" s="17">
        <v>0.7947650677624317</v>
      </c>
      <c r="AI198" s="18">
        <f t="shared" si="14"/>
        <v>0.2942211813</v>
      </c>
      <c r="AJ198" s="18">
        <f t="shared" si="15"/>
        <v>2.065724</v>
      </c>
      <c r="AK198" s="17">
        <v>21.45133804621028</v>
      </c>
      <c r="AL198" s="17">
        <v>0.7877791299770646</v>
      </c>
      <c r="AM198" s="18">
        <f t="shared" si="16"/>
        <v>0.2942211813</v>
      </c>
      <c r="AN198" s="18"/>
      <c r="AO198" s="18">
        <v>7.9942</v>
      </c>
      <c r="AP198" s="18">
        <f t="shared" si="17"/>
        <v>-1.758724</v>
      </c>
      <c r="AQ198" s="17">
        <v>17.62689004621028</v>
      </c>
      <c r="AR198" s="17">
        <v>0.7939196018813633</v>
      </c>
      <c r="AS198" s="18">
        <f t="shared" si="18"/>
        <v>0.3175945825</v>
      </c>
      <c r="AT198" s="18">
        <f t="shared" si="19"/>
        <v>-0.879362</v>
      </c>
      <c r="AU198" s="17">
        <v>18.50625204621028</v>
      </c>
      <c r="AV198" s="17">
        <v>0.7971431252250841</v>
      </c>
      <c r="AW198" s="18">
        <f t="shared" si="20"/>
        <v>0.3175945825</v>
      </c>
      <c r="AX198" s="18">
        <f t="shared" si="21"/>
        <v>0.879362</v>
      </c>
      <c r="AY198" s="17">
        <v>20.26497604621028</v>
      </c>
      <c r="AZ198" s="17">
        <v>0.8014811570143299</v>
      </c>
      <c r="BA198" s="18">
        <f t="shared" si="22"/>
        <v>0.6824054175</v>
      </c>
      <c r="BB198" s="18">
        <f t="shared" si="23"/>
        <v>1.758724</v>
      </c>
      <c r="BC198" s="17">
        <v>21.14433804621028</v>
      </c>
      <c r="BD198" s="17">
        <v>0.7980554476191606</v>
      </c>
      <c r="BE198" s="18">
        <f t="shared" si="24"/>
        <v>0.6824054175</v>
      </c>
      <c r="BF198" s="18"/>
      <c r="BG198" s="19">
        <v>52.49972</v>
      </c>
      <c r="BH198" s="20">
        <f t="shared" si="25"/>
        <v>-3.1499832</v>
      </c>
      <c r="BI198" s="21">
        <v>16.23563084621028</v>
      </c>
      <c r="BJ198" s="21">
        <v>0.7951168577918327</v>
      </c>
      <c r="BK198" s="20">
        <f t="shared" si="26"/>
        <v>0.392401728</v>
      </c>
      <c r="BL198" s="20">
        <f t="shared" si="27"/>
        <v>-1.5749916</v>
      </c>
      <c r="BM198" s="21">
        <v>17.81062244621028</v>
      </c>
      <c r="BN198" s="21">
        <v>0.7974087509578055</v>
      </c>
      <c r="BO198" s="20">
        <f t="shared" si="28"/>
        <v>0.392401728</v>
      </c>
      <c r="BP198" s="20">
        <f t="shared" si="29"/>
        <v>1.5749916</v>
      </c>
      <c r="BQ198" s="21">
        <v>20.96060564621028</v>
      </c>
      <c r="BR198" s="21">
        <v>0.7963781459759612</v>
      </c>
      <c r="BS198" s="20">
        <f t="shared" si="30"/>
        <v>0.607598272</v>
      </c>
      <c r="BT198" s="20">
        <f t="shared" si="31"/>
        <v>3.1499832</v>
      </c>
      <c r="BU198" s="21">
        <v>22.53559724621028</v>
      </c>
      <c r="BV198" s="21">
        <v>0.7908434492499038</v>
      </c>
      <c r="BW198" s="20">
        <f t="shared" si="32"/>
        <v>0.607598272</v>
      </c>
    </row>
    <row r="199" ht="14.25" customHeight="1">
      <c r="A199" s="13" t="s">
        <v>146</v>
      </c>
      <c r="B199" s="14" t="s">
        <v>286</v>
      </c>
      <c r="C199" s="15">
        <v>41.981758304108936</v>
      </c>
      <c r="D199" s="16">
        <v>0.5663339568247071</v>
      </c>
      <c r="E199" s="15">
        <v>14.653850000000006</v>
      </c>
      <c r="F199" s="15">
        <f t="shared" si="1"/>
        <v>-1.0550772</v>
      </c>
      <c r="G199" s="17">
        <v>40.92668110410894</v>
      </c>
      <c r="H199" s="17">
        <v>0.5674028885864881</v>
      </c>
      <c r="I199" s="15">
        <f t="shared" si="2"/>
        <v>0.3552135373</v>
      </c>
      <c r="J199" s="15">
        <f t="shared" si="3"/>
        <v>-0.5275386</v>
      </c>
      <c r="K199" s="17">
        <v>41.45421970410894</v>
      </c>
      <c r="L199" s="17">
        <v>0.5675941050739898</v>
      </c>
      <c r="M199" s="15">
        <f t="shared" si="4"/>
        <v>0.3552135373</v>
      </c>
      <c r="N199" s="15">
        <f t="shared" si="5"/>
        <v>0.5275386</v>
      </c>
      <c r="O199" s="17">
        <v>42.50929690410894</v>
      </c>
      <c r="P199" s="17">
        <v>0.5625228218023695</v>
      </c>
      <c r="Q199" s="15">
        <f t="shared" si="6"/>
        <v>0.6447864627</v>
      </c>
      <c r="R199" s="15">
        <f t="shared" si="7"/>
        <v>1.0550772</v>
      </c>
      <c r="S199" s="17">
        <v>43.03683550410894</v>
      </c>
      <c r="T199" s="17">
        <v>0.5587225816526199</v>
      </c>
      <c r="U199" s="15">
        <f t="shared" si="8"/>
        <v>0.6447864627</v>
      </c>
      <c r="V199" s="15"/>
      <c r="W199" s="18">
        <v>49.9813</v>
      </c>
      <c r="X199" s="18">
        <f t="shared" si="9"/>
        <v>-1.999252</v>
      </c>
      <c r="Y199" s="17">
        <v>39.98250630410894</v>
      </c>
      <c r="Z199" s="17">
        <v>0.5727418718921621</v>
      </c>
      <c r="AA199" s="18">
        <f t="shared" si="10"/>
        <v>0.6819020388</v>
      </c>
      <c r="AB199" s="18">
        <f t="shared" si="11"/>
        <v>-0.999626</v>
      </c>
      <c r="AC199" s="17">
        <v>40.98213230410894</v>
      </c>
      <c r="AD199" s="17">
        <v>0.5704936092748755</v>
      </c>
      <c r="AE199" s="18">
        <f t="shared" si="12"/>
        <v>0.6819020388</v>
      </c>
      <c r="AF199" s="18">
        <f t="shared" si="13"/>
        <v>0.999626</v>
      </c>
      <c r="AG199" s="17">
        <v>42.98138430410894</v>
      </c>
      <c r="AH199" s="17">
        <v>0.5619406398435348</v>
      </c>
      <c r="AI199" s="18">
        <f t="shared" si="14"/>
        <v>0.3180979612</v>
      </c>
      <c r="AJ199" s="18">
        <f t="shared" si="15"/>
        <v>1.999252</v>
      </c>
      <c r="AK199" s="17">
        <v>43.98101030410893</v>
      </c>
      <c r="AL199" s="17">
        <v>0.5561359642374686</v>
      </c>
      <c r="AM199" s="18">
        <f t="shared" si="16"/>
        <v>0.3180979612</v>
      </c>
      <c r="AN199" s="18"/>
      <c r="AO199" s="18">
        <v>13.8614</v>
      </c>
      <c r="AP199" s="18">
        <f t="shared" si="17"/>
        <v>-3.049508</v>
      </c>
      <c r="AQ199" s="17">
        <v>38.93225030410893</v>
      </c>
      <c r="AR199" s="17">
        <v>0.5708175238187169</v>
      </c>
      <c r="AS199" s="18">
        <f t="shared" si="18"/>
        <v>0.5555086979</v>
      </c>
      <c r="AT199" s="18">
        <f t="shared" si="19"/>
        <v>-1.524754</v>
      </c>
      <c r="AU199" s="17">
        <v>40.45700430410893</v>
      </c>
      <c r="AV199" s="17">
        <v>0.56876657970832</v>
      </c>
      <c r="AW199" s="18">
        <f t="shared" si="20"/>
        <v>0.5555086979</v>
      </c>
      <c r="AX199" s="18">
        <f t="shared" si="21"/>
        <v>1.524754</v>
      </c>
      <c r="AY199" s="17">
        <v>43.50651230410894</v>
      </c>
      <c r="AZ199" s="17">
        <v>0.5633473667679103</v>
      </c>
      <c r="BA199" s="18">
        <f t="shared" si="22"/>
        <v>0.4444913021</v>
      </c>
      <c r="BB199" s="18">
        <f t="shared" si="23"/>
        <v>3.049508</v>
      </c>
      <c r="BC199" s="17">
        <v>45.03126630410894</v>
      </c>
      <c r="BD199" s="17">
        <v>0.5568296083309864</v>
      </c>
      <c r="BE199" s="18">
        <f t="shared" si="24"/>
        <v>0.4444913021</v>
      </c>
      <c r="BF199" s="18"/>
      <c r="BG199" s="19">
        <v>53.72652</v>
      </c>
      <c r="BH199" s="20">
        <f t="shared" si="25"/>
        <v>-3.2235912</v>
      </c>
      <c r="BI199" s="21">
        <v>38.75816710410894</v>
      </c>
      <c r="BJ199" s="21">
        <v>0.5672844737952825</v>
      </c>
      <c r="BK199" s="20">
        <f t="shared" si="26"/>
        <v>0.4129906677</v>
      </c>
      <c r="BL199" s="20">
        <f t="shared" si="27"/>
        <v>-1.6117956</v>
      </c>
      <c r="BM199" s="21">
        <v>40.36996270410894</v>
      </c>
      <c r="BN199" s="21">
        <v>0.5668141924562017</v>
      </c>
      <c r="BO199" s="20">
        <f t="shared" si="28"/>
        <v>0.4129906677</v>
      </c>
      <c r="BP199" s="20">
        <f t="shared" si="29"/>
        <v>1.6117956</v>
      </c>
      <c r="BQ199" s="21">
        <v>43.59355390410894</v>
      </c>
      <c r="BR199" s="21">
        <v>0.5617791954860712</v>
      </c>
      <c r="BS199" s="20">
        <f t="shared" si="30"/>
        <v>0.5870093323</v>
      </c>
      <c r="BT199" s="20">
        <f t="shared" si="31"/>
        <v>3.2235912</v>
      </c>
      <c r="BU199" s="21">
        <v>45.20534950410894</v>
      </c>
      <c r="BV199" s="21">
        <v>0.5556890322713144</v>
      </c>
      <c r="BW199" s="20">
        <f t="shared" si="32"/>
        <v>0.5870093323</v>
      </c>
    </row>
    <row r="200" ht="14.25" customHeight="1">
      <c r="A200" s="13" t="s">
        <v>135</v>
      </c>
      <c r="B200" s="14" t="s">
        <v>287</v>
      </c>
      <c r="C200" s="15">
        <v>13.404531618645906</v>
      </c>
      <c r="D200" s="16">
        <v>0.8615329509172244</v>
      </c>
      <c r="E200" s="15">
        <v>7.555700000000002</v>
      </c>
      <c r="F200" s="15">
        <f t="shared" si="1"/>
        <v>-0.5440104</v>
      </c>
      <c r="G200" s="17">
        <v>12.86052121864591</v>
      </c>
      <c r="H200" s="17">
        <v>0.8548199527052207</v>
      </c>
      <c r="I200" s="15">
        <f t="shared" si="2"/>
        <v>0.1763527791</v>
      </c>
      <c r="J200" s="15">
        <f t="shared" si="3"/>
        <v>-0.2720052</v>
      </c>
      <c r="K200" s="17">
        <v>13.13252641864591</v>
      </c>
      <c r="L200" s="17">
        <v>0.8592569746613704</v>
      </c>
      <c r="M200" s="15">
        <f t="shared" si="4"/>
        <v>0.1763527791</v>
      </c>
      <c r="N200" s="15">
        <f t="shared" si="5"/>
        <v>0.2720052</v>
      </c>
      <c r="O200" s="17">
        <v>13.67653681864591</v>
      </c>
      <c r="P200" s="17">
        <v>0.859935118065866</v>
      </c>
      <c r="Q200" s="15">
        <f t="shared" si="6"/>
        <v>0.8236472209</v>
      </c>
      <c r="R200" s="15">
        <f t="shared" si="7"/>
        <v>0.5440104</v>
      </c>
      <c r="S200" s="17">
        <v>13.94854201864591</v>
      </c>
      <c r="T200" s="17">
        <v>0.8583418529312722</v>
      </c>
      <c r="U200" s="15">
        <f t="shared" si="8"/>
        <v>0.8236472209</v>
      </c>
      <c r="V200" s="15"/>
      <c r="W200" s="18">
        <v>36.1652</v>
      </c>
      <c r="X200" s="18">
        <f t="shared" si="9"/>
        <v>-1.446608</v>
      </c>
      <c r="Y200" s="17">
        <v>11.95792361864591</v>
      </c>
      <c r="Z200" s="17">
        <v>0.8616347869494652</v>
      </c>
      <c r="AA200" s="18">
        <f t="shared" si="10"/>
        <v>0.4833920028</v>
      </c>
      <c r="AB200" s="18">
        <f t="shared" si="11"/>
        <v>-0.723304</v>
      </c>
      <c r="AC200" s="17">
        <v>12.68122761864591</v>
      </c>
      <c r="AD200" s="17">
        <v>0.8630246608199248</v>
      </c>
      <c r="AE200" s="18">
        <f t="shared" si="12"/>
        <v>0.4833920028</v>
      </c>
      <c r="AF200" s="18">
        <f t="shared" si="13"/>
        <v>0.723304</v>
      </c>
      <c r="AG200" s="17">
        <v>14.12783561864591</v>
      </c>
      <c r="AH200" s="17">
        <v>0.8596775667209134</v>
      </c>
      <c r="AI200" s="18">
        <f t="shared" si="14"/>
        <v>0.5166079972</v>
      </c>
      <c r="AJ200" s="18">
        <f t="shared" si="15"/>
        <v>1.446608</v>
      </c>
      <c r="AK200" s="17">
        <v>14.85113961864591</v>
      </c>
      <c r="AL200" s="17">
        <v>0.855640341661336</v>
      </c>
      <c r="AM200" s="18">
        <f t="shared" si="16"/>
        <v>0.5166079972</v>
      </c>
      <c r="AN200" s="18"/>
      <c r="AO200" s="18">
        <v>8.5528</v>
      </c>
      <c r="AP200" s="18">
        <f t="shared" si="17"/>
        <v>-1.881616</v>
      </c>
      <c r="AQ200" s="17">
        <v>11.52291561864591</v>
      </c>
      <c r="AR200" s="17">
        <v>0.8578382290599859</v>
      </c>
      <c r="AS200" s="18">
        <f t="shared" si="18"/>
        <v>0.3402457321</v>
      </c>
      <c r="AT200" s="18">
        <f t="shared" si="19"/>
        <v>-0.940808</v>
      </c>
      <c r="AU200" s="17">
        <v>12.46372361864591</v>
      </c>
      <c r="AV200" s="17">
        <v>0.8600098439717018</v>
      </c>
      <c r="AW200" s="18">
        <f t="shared" si="20"/>
        <v>0.3402457321</v>
      </c>
      <c r="AX200" s="18">
        <f t="shared" si="21"/>
        <v>0.940808</v>
      </c>
      <c r="AY200" s="17">
        <v>14.34533961864591</v>
      </c>
      <c r="AZ200" s="17">
        <v>0.8621340090347122</v>
      </c>
      <c r="BA200" s="18">
        <f t="shared" si="22"/>
        <v>0.6597542679</v>
      </c>
      <c r="BB200" s="18">
        <f t="shared" si="23"/>
        <v>1.881616</v>
      </c>
      <c r="BC200" s="17">
        <v>15.28614761864591</v>
      </c>
      <c r="BD200" s="17">
        <v>0.8572152896608799</v>
      </c>
      <c r="BE200" s="18">
        <f t="shared" si="24"/>
        <v>0.6597542679</v>
      </c>
      <c r="BF200" s="18"/>
      <c r="BG200" s="19">
        <v>40.02233</v>
      </c>
      <c r="BH200" s="20">
        <f t="shared" si="25"/>
        <v>-2.4013398</v>
      </c>
      <c r="BI200" s="21">
        <v>11.00319181864591</v>
      </c>
      <c r="BJ200" s="21">
        <v>0.8480469116772387</v>
      </c>
      <c r="BK200" s="20">
        <f t="shared" si="26"/>
        <v>0.1829982148</v>
      </c>
      <c r="BL200" s="20">
        <f t="shared" si="27"/>
        <v>-1.2006699</v>
      </c>
      <c r="BM200" s="21">
        <v>12.20386171864591</v>
      </c>
      <c r="BN200" s="21">
        <v>0.8547193149998618</v>
      </c>
      <c r="BO200" s="20">
        <f t="shared" si="28"/>
        <v>0.1829982148</v>
      </c>
      <c r="BP200" s="20">
        <f t="shared" si="29"/>
        <v>1.2006699</v>
      </c>
      <c r="BQ200" s="21">
        <v>14.60520151864591</v>
      </c>
      <c r="BR200" s="21">
        <v>0.8622542802416499</v>
      </c>
      <c r="BS200" s="20">
        <f t="shared" si="30"/>
        <v>0.8170017852</v>
      </c>
      <c r="BT200" s="20">
        <f t="shared" si="31"/>
        <v>2.4013398</v>
      </c>
      <c r="BU200" s="21">
        <v>15.80587141864591</v>
      </c>
      <c r="BV200" s="21">
        <v>0.8606512149194766</v>
      </c>
      <c r="BW200" s="20">
        <f t="shared" si="32"/>
        <v>0.8170017852</v>
      </c>
    </row>
    <row r="201" ht="14.25" customHeight="1">
      <c r="A201" s="13" t="s">
        <v>100</v>
      </c>
      <c r="B201" s="14" t="s">
        <v>288</v>
      </c>
      <c r="C201" s="15">
        <v>36.60298967852165</v>
      </c>
      <c r="D201" s="16">
        <v>0.6218959294823779</v>
      </c>
      <c r="E201" s="15">
        <v>24.945449999999994</v>
      </c>
      <c r="F201" s="15">
        <f t="shared" si="1"/>
        <v>-1.7960724</v>
      </c>
      <c r="G201" s="17">
        <v>34.80691727852165</v>
      </c>
      <c r="H201" s="17">
        <v>0.6300735410387092</v>
      </c>
      <c r="I201" s="15">
        <f t="shared" si="2"/>
        <v>0.6145435569</v>
      </c>
      <c r="J201" s="15">
        <f t="shared" si="3"/>
        <v>-0.8980362</v>
      </c>
      <c r="K201" s="17">
        <v>35.70495347852165</v>
      </c>
      <c r="L201" s="17">
        <v>0.6268012813001828</v>
      </c>
      <c r="M201" s="15">
        <f t="shared" si="4"/>
        <v>0.6145435569</v>
      </c>
      <c r="N201" s="15">
        <f t="shared" si="5"/>
        <v>0.8980362</v>
      </c>
      <c r="O201" s="17">
        <v>37.50102587852165</v>
      </c>
      <c r="P201" s="17">
        <v>0.6141835501410637</v>
      </c>
      <c r="Q201" s="15">
        <f t="shared" si="6"/>
        <v>0.3854564431</v>
      </c>
      <c r="R201" s="15">
        <f t="shared" si="7"/>
        <v>1.7960724</v>
      </c>
      <c r="S201" s="17">
        <v>38.39906207852165</v>
      </c>
      <c r="T201" s="17">
        <v>0.6064932181399203</v>
      </c>
      <c r="U201" s="15">
        <f t="shared" si="8"/>
        <v>0.3854564431</v>
      </c>
      <c r="V201" s="15"/>
      <c r="W201" s="18">
        <v>55.6022</v>
      </c>
      <c r="X201" s="18">
        <f t="shared" si="9"/>
        <v>-2.224088</v>
      </c>
      <c r="Y201" s="17">
        <v>34.37890167852165</v>
      </c>
      <c r="Z201" s="17">
        <v>0.6305069309934428</v>
      </c>
      <c r="AA201" s="18">
        <f t="shared" si="10"/>
        <v>0.7626632567</v>
      </c>
      <c r="AB201" s="18">
        <f t="shared" si="11"/>
        <v>-1.112044</v>
      </c>
      <c r="AC201" s="17">
        <v>35.49094567852165</v>
      </c>
      <c r="AD201" s="17">
        <v>0.62725301734561</v>
      </c>
      <c r="AE201" s="18">
        <f t="shared" si="12"/>
        <v>0.7626632567</v>
      </c>
      <c r="AF201" s="18">
        <f t="shared" si="13"/>
        <v>1.112044</v>
      </c>
      <c r="AG201" s="17">
        <v>37.71503367852165</v>
      </c>
      <c r="AH201" s="17">
        <v>0.6162835932255949</v>
      </c>
      <c r="AI201" s="18">
        <f t="shared" si="14"/>
        <v>0.2373367433</v>
      </c>
      <c r="AJ201" s="18">
        <f t="shared" si="15"/>
        <v>2.224088</v>
      </c>
      <c r="AK201" s="17">
        <v>38.82707767852165</v>
      </c>
      <c r="AL201" s="17">
        <v>0.6091271154505568</v>
      </c>
      <c r="AM201" s="18">
        <f t="shared" si="16"/>
        <v>0.2373367433</v>
      </c>
      <c r="AN201" s="18"/>
      <c r="AO201" s="18">
        <v>17.1288</v>
      </c>
      <c r="AP201" s="18">
        <f t="shared" si="17"/>
        <v>-3.768336</v>
      </c>
      <c r="AQ201" s="17">
        <v>32.83465367852165</v>
      </c>
      <c r="AR201" s="17">
        <v>0.6346693649464424</v>
      </c>
      <c r="AS201" s="18">
        <f t="shared" si="18"/>
        <v>0.6880012976</v>
      </c>
      <c r="AT201" s="18">
        <f t="shared" si="19"/>
        <v>-1.884168</v>
      </c>
      <c r="AU201" s="17">
        <v>34.71882167852165</v>
      </c>
      <c r="AV201" s="17">
        <v>0.6284668719889359</v>
      </c>
      <c r="AW201" s="18">
        <f t="shared" si="20"/>
        <v>0.6880012976</v>
      </c>
      <c r="AX201" s="18">
        <f t="shared" si="21"/>
        <v>1.884168</v>
      </c>
      <c r="AY201" s="17">
        <v>38.48715767852165</v>
      </c>
      <c r="AZ201" s="17">
        <v>0.6147758923317392</v>
      </c>
      <c r="BA201" s="18">
        <f t="shared" si="22"/>
        <v>0.3119987024</v>
      </c>
      <c r="BB201" s="18">
        <f t="shared" si="23"/>
        <v>3.768336</v>
      </c>
      <c r="BC201" s="17">
        <v>40.37132567852165</v>
      </c>
      <c r="BD201" s="17">
        <v>0.6038887394299651</v>
      </c>
      <c r="BE201" s="18">
        <f t="shared" si="24"/>
        <v>0.3119987024</v>
      </c>
      <c r="BF201" s="18"/>
      <c r="BG201" s="19">
        <v>71.43243</v>
      </c>
      <c r="BH201" s="20">
        <f t="shared" si="25"/>
        <v>-4.2859458</v>
      </c>
      <c r="BI201" s="21">
        <v>32.31704387852165</v>
      </c>
      <c r="BJ201" s="21">
        <v>0.6324412768878493</v>
      </c>
      <c r="BK201" s="20">
        <f t="shared" si="26"/>
        <v>0.7101425366</v>
      </c>
      <c r="BL201" s="20">
        <f t="shared" si="27"/>
        <v>-2.1429729</v>
      </c>
      <c r="BM201" s="21">
        <v>34.46001677852166</v>
      </c>
      <c r="BN201" s="21">
        <v>0.6272238212795445</v>
      </c>
      <c r="BO201" s="20">
        <f t="shared" si="28"/>
        <v>0.7101425366</v>
      </c>
      <c r="BP201" s="20">
        <f t="shared" si="29"/>
        <v>2.1429729</v>
      </c>
      <c r="BQ201" s="21">
        <v>38.74596257852165</v>
      </c>
      <c r="BR201" s="21">
        <v>0.6120262876646073</v>
      </c>
      <c r="BS201" s="20">
        <f t="shared" si="30"/>
        <v>0.2898574634</v>
      </c>
      <c r="BT201" s="20">
        <f t="shared" si="31"/>
        <v>4.2859458</v>
      </c>
      <c r="BU201" s="21">
        <v>40.88893547852165</v>
      </c>
      <c r="BV201" s="21">
        <v>0.6004633999872883</v>
      </c>
      <c r="BW201" s="20">
        <f t="shared" si="32"/>
        <v>0.2898574634</v>
      </c>
    </row>
    <row r="202" ht="14.25" customHeight="1">
      <c r="A202" s="13" t="s">
        <v>146</v>
      </c>
      <c r="B202" s="14" t="s">
        <v>289</v>
      </c>
      <c r="C202" s="15">
        <v>35.80068883344635</v>
      </c>
      <c r="D202" s="16">
        <v>0.6301835917189057</v>
      </c>
      <c r="E202" s="15">
        <v>10.819699999999997</v>
      </c>
      <c r="F202" s="15">
        <f t="shared" si="1"/>
        <v>-0.7790184</v>
      </c>
      <c r="G202" s="17">
        <v>35.02167043344635</v>
      </c>
      <c r="H202" s="17">
        <v>0.6278743188597369</v>
      </c>
      <c r="I202" s="15">
        <f t="shared" si="2"/>
        <v>0.2585997751</v>
      </c>
      <c r="J202" s="15">
        <f t="shared" si="3"/>
        <v>-0.3895092</v>
      </c>
      <c r="K202" s="17">
        <v>35.41117963344635</v>
      </c>
      <c r="L202" s="17">
        <v>0.6298266273414931</v>
      </c>
      <c r="M202" s="15">
        <f t="shared" si="4"/>
        <v>0.2585997751</v>
      </c>
      <c r="N202" s="15">
        <f t="shared" si="5"/>
        <v>0.3895092</v>
      </c>
      <c r="O202" s="17">
        <v>36.19019803344635</v>
      </c>
      <c r="P202" s="17">
        <v>0.6277048473826182</v>
      </c>
      <c r="Q202" s="15">
        <f t="shared" si="6"/>
        <v>0.7414002249</v>
      </c>
      <c r="R202" s="15">
        <f t="shared" si="7"/>
        <v>0.7790184</v>
      </c>
      <c r="S202" s="17">
        <v>36.57970723344635</v>
      </c>
      <c r="T202" s="17">
        <v>0.6252331890203423</v>
      </c>
      <c r="U202" s="15">
        <f t="shared" si="8"/>
        <v>0.7414002249</v>
      </c>
      <c r="V202" s="15"/>
      <c r="W202" s="18">
        <v>45.1864</v>
      </c>
      <c r="X202" s="18">
        <f t="shared" si="9"/>
        <v>-1.807456</v>
      </c>
      <c r="Y202" s="17">
        <v>33.99323283344635</v>
      </c>
      <c r="Z202" s="17">
        <v>0.6344826189867695</v>
      </c>
      <c r="AA202" s="18">
        <f t="shared" si="10"/>
        <v>0.6130088076</v>
      </c>
      <c r="AB202" s="18">
        <f t="shared" si="11"/>
        <v>-0.903728</v>
      </c>
      <c r="AC202" s="17">
        <v>34.89696083344635</v>
      </c>
      <c r="AD202" s="17">
        <v>0.6333927154670257</v>
      </c>
      <c r="AE202" s="18">
        <f t="shared" si="12"/>
        <v>0.6130088076</v>
      </c>
      <c r="AF202" s="18">
        <f t="shared" si="13"/>
        <v>0.903728</v>
      </c>
      <c r="AG202" s="17">
        <v>36.70441683344635</v>
      </c>
      <c r="AH202" s="17">
        <v>0.6267120489065015</v>
      </c>
      <c r="AI202" s="18">
        <f t="shared" si="14"/>
        <v>0.3869911924</v>
      </c>
      <c r="AJ202" s="18">
        <f t="shared" si="15"/>
        <v>1.807456</v>
      </c>
      <c r="AK202" s="17">
        <v>37.60814483344635</v>
      </c>
      <c r="AL202" s="17">
        <v>0.6216598083288664</v>
      </c>
      <c r="AM202" s="18">
        <f t="shared" si="16"/>
        <v>0.3869911924</v>
      </c>
      <c r="AN202" s="18"/>
      <c r="AO202" s="18">
        <v>15.4719</v>
      </c>
      <c r="AP202" s="18">
        <f t="shared" si="17"/>
        <v>-3.403818</v>
      </c>
      <c r="AQ202" s="17">
        <v>32.39687083344635</v>
      </c>
      <c r="AR202" s="17">
        <v>0.6392536696141031</v>
      </c>
      <c r="AS202" s="18">
        <f t="shared" si="18"/>
        <v>0.6208142411</v>
      </c>
      <c r="AT202" s="18">
        <f t="shared" si="19"/>
        <v>-1.701909</v>
      </c>
      <c r="AU202" s="17">
        <v>34.09877983344635</v>
      </c>
      <c r="AV202" s="17">
        <v>0.6349178133047709</v>
      </c>
      <c r="AW202" s="18">
        <f t="shared" si="20"/>
        <v>0.6208142411</v>
      </c>
      <c r="AX202" s="18">
        <f t="shared" si="21"/>
        <v>1.701909</v>
      </c>
      <c r="AY202" s="17">
        <v>37.50259783344635</v>
      </c>
      <c r="AZ202" s="17">
        <v>0.6248637352794071</v>
      </c>
      <c r="BA202" s="18">
        <f t="shared" si="22"/>
        <v>0.3791857589</v>
      </c>
      <c r="BB202" s="18">
        <f t="shared" si="23"/>
        <v>3.403818</v>
      </c>
      <c r="BC202" s="17">
        <v>39.20450683344635</v>
      </c>
      <c r="BD202" s="17">
        <v>0.6156720399934218</v>
      </c>
      <c r="BE202" s="18">
        <f t="shared" si="24"/>
        <v>0.3791857589</v>
      </c>
      <c r="BF202" s="18"/>
      <c r="BG202" s="19">
        <v>57.48913</v>
      </c>
      <c r="BH202" s="20">
        <f t="shared" si="25"/>
        <v>-3.4493478</v>
      </c>
      <c r="BI202" s="21">
        <v>32.35134103344635</v>
      </c>
      <c r="BJ202" s="21">
        <v>0.6320943353852886</v>
      </c>
      <c r="BK202" s="20">
        <f t="shared" si="26"/>
        <v>0.4761371873</v>
      </c>
      <c r="BL202" s="20">
        <f t="shared" si="27"/>
        <v>-1.7246739</v>
      </c>
      <c r="BM202" s="21">
        <v>34.07601493344635</v>
      </c>
      <c r="BN202" s="21">
        <v>0.6311489686870773</v>
      </c>
      <c r="BO202" s="20">
        <f t="shared" si="28"/>
        <v>0.4761371873</v>
      </c>
      <c r="BP202" s="20">
        <f t="shared" si="29"/>
        <v>1.7246739</v>
      </c>
      <c r="BQ202" s="21">
        <v>37.52536273344635</v>
      </c>
      <c r="BR202" s="21">
        <v>0.6246782603267572</v>
      </c>
      <c r="BS202" s="20">
        <f t="shared" si="30"/>
        <v>0.5238628127</v>
      </c>
      <c r="BT202" s="20">
        <f t="shared" si="31"/>
        <v>3.4493478</v>
      </c>
      <c r="BU202" s="21">
        <v>39.25003663344635</v>
      </c>
      <c r="BV202" s="21">
        <v>0.6174637755545284</v>
      </c>
      <c r="BW202" s="20">
        <f t="shared" si="32"/>
        <v>0.5238628127</v>
      </c>
    </row>
    <row r="203" ht="14.25" customHeight="1">
      <c r="A203" s="13" t="s">
        <v>83</v>
      </c>
      <c r="B203" s="14" t="s">
        <v>290</v>
      </c>
      <c r="C203" s="15">
        <v>1.105910714285714</v>
      </c>
      <c r="D203" s="16">
        <v>0.9885760877356462</v>
      </c>
      <c r="E203" s="15">
        <v>15.082549999999998</v>
      </c>
      <c r="F203" s="15">
        <f t="shared" si="1"/>
        <v>-1.0859436</v>
      </c>
      <c r="G203" s="17">
        <v>0.01996711428571429</v>
      </c>
      <c r="H203" s="17">
        <v>0.9863161879363364</v>
      </c>
      <c r="I203" s="15">
        <f t="shared" si="2"/>
        <v>0.366016015</v>
      </c>
      <c r="J203" s="15">
        <f t="shared" si="3"/>
        <v>-0.5429718</v>
      </c>
      <c r="K203" s="17">
        <v>0.5629389142857142</v>
      </c>
      <c r="L203" s="17">
        <v>0.9887012816842526</v>
      </c>
      <c r="M203" s="15">
        <f t="shared" si="4"/>
        <v>0.366016015</v>
      </c>
      <c r="N203" s="15">
        <f t="shared" si="5"/>
        <v>0.5429718</v>
      </c>
      <c r="O203" s="17">
        <v>1.648882514285714</v>
      </c>
      <c r="P203" s="17">
        <v>0.9840013633618494</v>
      </c>
      <c r="Q203" s="15">
        <f t="shared" si="6"/>
        <v>0.633983985</v>
      </c>
      <c r="R203" s="15">
        <f t="shared" si="7"/>
        <v>1.0859436</v>
      </c>
      <c r="S203" s="17">
        <v>2.191854314285714</v>
      </c>
      <c r="T203" s="17">
        <v>0.9794397167296929</v>
      </c>
      <c r="U203" s="15">
        <f t="shared" si="8"/>
        <v>0.633983985</v>
      </c>
      <c r="V203" s="15"/>
      <c r="W203" s="18">
        <v>50.236</v>
      </c>
      <c r="X203" s="18">
        <f t="shared" si="9"/>
        <v>-2.00944</v>
      </c>
      <c r="Y203" s="17">
        <v>-0.903529285714286</v>
      </c>
      <c r="Z203" s="17">
        <v>0.994217764655684</v>
      </c>
      <c r="AA203" s="18">
        <f t="shared" si="10"/>
        <v>0.6855615742</v>
      </c>
      <c r="AB203" s="18">
        <f t="shared" si="11"/>
        <v>-1.00472</v>
      </c>
      <c r="AC203" s="17">
        <v>0.101190714285714</v>
      </c>
      <c r="AD203" s="17">
        <v>0.9930576567615104</v>
      </c>
      <c r="AE203" s="18">
        <f t="shared" si="12"/>
        <v>0.6855615742</v>
      </c>
      <c r="AF203" s="18">
        <f t="shared" si="13"/>
        <v>1.00472</v>
      </c>
      <c r="AG203" s="17">
        <v>2.110630714285714</v>
      </c>
      <c r="AH203" s="17">
        <v>0.9836819204620743</v>
      </c>
      <c r="AI203" s="18">
        <f t="shared" si="14"/>
        <v>0.3144384258</v>
      </c>
      <c r="AJ203" s="18">
        <f t="shared" si="15"/>
        <v>2.00944</v>
      </c>
      <c r="AK203" s="17">
        <v>3.115350714285714</v>
      </c>
      <c r="AL203" s="17">
        <v>0.976304116222217</v>
      </c>
      <c r="AM203" s="18">
        <f t="shared" si="16"/>
        <v>0.3144384258</v>
      </c>
      <c r="AN203" s="18"/>
      <c r="AO203" s="18">
        <v>3.5141</v>
      </c>
      <c r="AP203" s="18">
        <f t="shared" si="17"/>
        <v>-0.773102</v>
      </c>
      <c r="AQ203" s="17">
        <v>0.332808714285714</v>
      </c>
      <c r="AR203" s="17">
        <v>0.975017008197521</v>
      </c>
      <c r="AS203" s="18">
        <f t="shared" si="18"/>
        <v>0.1359271725</v>
      </c>
      <c r="AT203" s="18">
        <f t="shared" si="19"/>
        <v>-0.386551</v>
      </c>
      <c r="AU203" s="17">
        <v>0.719359714285714</v>
      </c>
      <c r="AV203" s="17">
        <v>0.9821986977411404</v>
      </c>
      <c r="AW203" s="18">
        <f t="shared" si="20"/>
        <v>0.1359271725</v>
      </c>
      <c r="AX203" s="18">
        <f t="shared" si="21"/>
        <v>0.386551</v>
      </c>
      <c r="AY203" s="17">
        <v>1.492461714285714</v>
      </c>
      <c r="AZ203" s="17">
        <v>0.993825154446822</v>
      </c>
      <c r="BA203" s="18">
        <f t="shared" si="22"/>
        <v>0.8640728275</v>
      </c>
      <c r="BB203" s="18">
        <f t="shared" si="23"/>
        <v>0.773102</v>
      </c>
      <c r="BC203" s="17">
        <v>1.879012714285714</v>
      </c>
      <c r="BD203" s="17">
        <v>0.9926093149970857</v>
      </c>
      <c r="BE203" s="18">
        <f t="shared" si="24"/>
        <v>0.8640728275</v>
      </c>
      <c r="BF203" s="18"/>
      <c r="BG203" s="19">
        <v>45.10646</v>
      </c>
      <c r="BH203" s="20">
        <f t="shared" si="25"/>
        <v>-2.7063876</v>
      </c>
      <c r="BI203" s="21">
        <v>-1.600476885714286</v>
      </c>
      <c r="BJ203" s="21">
        <v>0.9755424945519272</v>
      </c>
      <c r="BK203" s="20">
        <f t="shared" si="26"/>
        <v>0.2683233256</v>
      </c>
      <c r="BL203" s="20">
        <f t="shared" si="27"/>
        <v>-1.3531938</v>
      </c>
      <c r="BM203" s="21">
        <v>-0.2472830857142858</v>
      </c>
      <c r="BN203" s="21">
        <v>0.9819910439678977</v>
      </c>
      <c r="BO203" s="20">
        <f t="shared" si="28"/>
        <v>0.2683233256</v>
      </c>
      <c r="BP203" s="20">
        <f t="shared" si="29"/>
        <v>1.3531938</v>
      </c>
      <c r="BQ203" s="21">
        <v>2.459104514285714</v>
      </c>
      <c r="BR203" s="21">
        <v>0.9881531060288237</v>
      </c>
      <c r="BS203" s="20">
        <f t="shared" si="30"/>
        <v>0.7316766744</v>
      </c>
      <c r="BT203" s="20">
        <f t="shared" si="31"/>
        <v>2.7063876</v>
      </c>
      <c r="BU203" s="21">
        <v>3.812298314285714</v>
      </c>
      <c r="BV203" s="21">
        <v>0.9850611184226453</v>
      </c>
      <c r="BW203" s="20">
        <f t="shared" si="32"/>
        <v>0.7316766744</v>
      </c>
    </row>
    <row r="204" ht="14.25" customHeight="1">
      <c r="A204" s="13" t="s">
        <v>233</v>
      </c>
      <c r="B204" s="14" t="s">
        <v>291</v>
      </c>
      <c r="C204" s="15">
        <v>42.57653688208784</v>
      </c>
      <c r="D204" s="16">
        <v>0.5601899723205542</v>
      </c>
      <c r="E204" s="15">
        <v>11.410979999999995</v>
      </c>
      <c r="F204" s="15">
        <f t="shared" si="1"/>
        <v>-0.82159056</v>
      </c>
      <c r="G204" s="17">
        <v>41.75494632208784</v>
      </c>
      <c r="H204" s="17">
        <v>0.558920874722295</v>
      </c>
      <c r="I204" s="15">
        <f t="shared" si="2"/>
        <v>0.2734989797</v>
      </c>
      <c r="J204" s="15">
        <f t="shared" si="3"/>
        <v>-0.41079528</v>
      </c>
      <c r="K204" s="17">
        <v>42.16574160208783</v>
      </c>
      <c r="L204" s="17">
        <v>0.5602667000192467</v>
      </c>
      <c r="M204" s="15">
        <f t="shared" si="4"/>
        <v>0.2734989797</v>
      </c>
      <c r="N204" s="15">
        <f t="shared" si="5"/>
        <v>0.41079528</v>
      </c>
      <c r="O204" s="17">
        <v>42.98733216208784</v>
      </c>
      <c r="P204" s="17">
        <v>0.5575918487235174</v>
      </c>
      <c r="Q204" s="15">
        <f t="shared" si="6"/>
        <v>0.7265010203</v>
      </c>
      <c r="R204" s="15">
        <f t="shared" si="7"/>
        <v>0.82159056</v>
      </c>
      <c r="S204" s="17">
        <v>43.39812744208783</v>
      </c>
      <c r="T204" s="17">
        <v>0.5550011523693865</v>
      </c>
      <c r="U204" s="15">
        <f t="shared" si="8"/>
        <v>0.7265010203</v>
      </c>
      <c r="V204" s="15"/>
      <c r="W204" s="18">
        <v>38.7935</v>
      </c>
      <c r="X204" s="18">
        <f t="shared" si="9"/>
        <v>-1.55174</v>
      </c>
      <c r="Y204" s="17">
        <v>41.02479688208783</v>
      </c>
      <c r="Z204" s="17">
        <v>0.5619973635157617</v>
      </c>
      <c r="AA204" s="18">
        <f t="shared" si="10"/>
        <v>0.5211554764</v>
      </c>
      <c r="AB204" s="18">
        <f t="shared" si="11"/>
        <v>-0.77587</v>
      </c>
      <c r="AC204" s="17">
        <v>41.80066688208784</v>
      </c>
      <c r="AD204" s="17">
        <v>0.5620328627551663</v>
      </c>
      <c r="AE204" s="18">
        <f t="shared" si="12"/>
        <v>0.5211554764</v>
      </c>
      <c r="AF204" s="18">
        <f t="shared" si="13"/>
        <v>0.77587</v>
      </c>
      <c r="AG204" s="17">
        <v>43.35240688208783</v>
      </c>
      <c r="AH204" s="17">
        <v>0.5581120944062377</v>
      </c>
      <c r="AI204" s="18">
        <f t="shared" si="14"/>
        <v>0.4788445236</v>
      </c>
      <c r="AJ204" s="18">
        <f t="shared" si="15"/>
        <v>1.55174</v>
      </c>
      <c r="AK204" s="17">
        <v>44.12827688208784</v>
      </c>
      <c r="AL204" s="17">
        <v>0.5546218145445582</v>
      </c>
      <c r="AM204" s="18">
        <f t="shared" si="16"/>
        <v>0.4788445236</v>
      </c>
      <c r="AN204" s="18"/>
      <c r="AO204" s="18">
        <v>3.7194</v>
      </c>
      <c r="AP204" s="18">
        <f t="shared" si="17"/>
        <v>-0.818268</v>
      </c>
      <c r="AQ204" s="17">
        <v>41.75826888208783</v>
      </c>
      <c r="AR204" s="17">
        <v>0.5412244725978631</v>
      </c>
      <c r="AS204" s="18">
        <f t="shared" si="18"/>
        <v>0.1442520579</v>
      </c>
      <c r="AT204" s="18">
        <f t="shared" si="19"/>
        <v>-0.409134</v>
      </c>
      <c r="AU204" s="17">
        <v>42.16740288208783</v>
      </c>
      <c r="AV204" s="17">
        <v>0.5509715212927229</v>
      </c>
      <c r="AW204" s="18">
        <f t="shared" si="20"/>
        <v>0.1442520579</v>
      </c>
      <c r="AX204" s="18">
        <f t="shared" si="21"/>
        <v>0.409134</v>
      </c>
      <c r="AY204" s="17">
        <v>42.98567088208784</v>
      </c>
      <c r="AZ204" s="17">
        <v>0.5686839306063298</v>
      </c>
      <c r="BA204" s="18">
        <f t="shared" si="22"/>
        <v>0.8557479421</v>
      </c>
      <c r="BB204" s="18">
        <f t="shared" si="23"/>
        <v>0.818268</v>
      </c>
      <c r="BC204" s="17">
        <v>43.39480488208784</v>
      </c>
      <c r="BD204" s="17">
        <v>0.5733556670911463</v>
      </c>
      <c r="BE204" s="18">
        <f t="shared" si="24"/>
        <v>0.8557479421</v>
      </c>
      <c r="BF204" s="18"/>
      <c r="BG204" s="19">
        <v>54.98715</v>
      </c>
      <c r="BH204" s="20">
        <f t="shared" si="25"/>
        <v>-3.299229</v>
      </c>
      <c r="BI204" s="21">
        <v>39.27730788208784</v>
      </c>
      <c r="BJ204" s="21">
        <v>0.5620329745981049</v>
      </c>
      <c r="BK204" s="20">
        <f t="shared" si="26"/>
        <v>0.434147364</v>
      </c>
      <c r="BL204" s="20">
        <f t="shared" si="27"/>
        <v>-1.6496145</v>
      </c>
      <c r="BM204" s="21">
        <v>40.92692238208784</v>
      </c>
      <c r="BN204" s="21">
        <v>0.5611211238833398</v>
      </c>
      <c r="BO204" s="20">
        <f t="shared" si="28"/>
        <v>0.434147364</v>
      </c>
      <c r="BP204" s="20">
        <f t="shared" si="29"/>
        <v>1.6496145</v>
      </c>
      <c r="BQ204" s="21">
        <v>44.22615138208783</v>
      </c>
      <c r="BR204" s="21">
        <v>0.5552220866761481</v>
      </c>
      <c r="BS204" s="20">
        <f t="shared" si="30"/>
        <v>0.565852636</v>
      </c>
      <c r="BT204" s="20">
        <f t="shared" si="31"/>
        <v>3.299229</v>
      </c>
      <c r="BU204" s="21">
        <v>45.87576588208783</v>
      </c>
      <c r="BV204" s="21">
        <v>0.5487347713379336</v>
      </c>
      <c r="BW204" s="20">
        <f t="shared" si="32"/>
        <v>0.565852636</v>
      </c>
    </row>
    <row r="205" ht="14.25" customHeight="1">
      <c r="A205" s="13" t="s">
        <v>100</v>
      </c>
      <c r="B205" s="14" t="s">
        <v>292</v>
      </c>
      <c r="C205" s="15">
        <v>33.880445398426765</v>
      </c>
      <c r="D205" s="16">
        <v>0.6500194539132905</v>
      </c>
      <c r="E205" s="15">
        <v>22.036860000000004</v>
      </c>
      <c r="F205" s="15">
        <f t="shared" si="1"/>
        <v>-1.58665392</v>
      </c>
      <c r="G205" s="17">
        <v>32.29379147842676</v>
      </c>
      <c r="H205" s="17">
        <v>0.6558097030990715</v>
      </c>
      <c r="I205" s="15">
        <f t="shared" si="2"/>
        <v>0.5412522609</v>
      </c>
      <c r="J205" s="15">
        <f t="shared" si="3"/>
        <v>-0.79332696</v>
      </c>
      <c r="K205" s="17">
        <v>33.08711843842676</v>
      </c>
      <c r="L205" s="17">
        <v>0.6537603078034594</v>
      </c>
      <c r="M205" s="15">
        <f t="shared" si="4"/>
        <v>0.5412522609</v>
      </c>
      <c r="N205" s="15">
        <f t="shared" si="5"/>
        <v>0.79332696</v>
      </c>
      <c r="O205" s="17">
        <v>34.67377235842677</v>
      </c>
      <c r="P205" s="17">
        <v>0.6433469031824681</v>
      </c>
      <c r="Q205" s="15">
        <f t="shared" si="6"/>
        <v>0.4587477391</v>
      </c>
      <c r="R205" s="15">
        <f t="shared" si="7"/>
        <v>1.58665392</v>
      </c>
      <c r="S205" s="17">
        <v>35.46709931842677</v>
      </c>
      <c r="T205" s="17">
        <v>0.6366934272389791</v>
      </c>
      <c r="U205" s="15">
        <f t="shared" si="8"/>
        <v>0.4587477391</v>
      </c>
      <c r="V205" s="15"/>
      <c r="W205" s="18">
        <v>57.0964</v>
      </c>
      <c r="X205" s="18">
        <f t="shared" si="9"/>
        <v>-2.283856</v>
      </c>
      <c r="Y205" s="17">
        <v>31.59658939842677</v>
      </c>
      <c r="Z205" s="17">
        <v>0.6591885464957241</v>
      </c>
      <c r="AA205" s="18">
        <f t="shared" si="10"/>
        <v>0.7841319559</v>
      </c>
      <c r="AB205" s="18">
        <f t="shared" si="11"/>
        <v>-1.141928</v>
      </c>
      <c r="AC205" s="17">
        <v>32.73851739842677</v>
      </c>
      <c r="AD205" s="17">
        <v>0.6557033707186621</v>
      </c>
      <c r="AE205" s="18">
        <f t="shared" si="12"/>
        <v>0.7841319559</v>
      </c>
      <c r="AF205" s="18">
        <f t="shared" si="13"/>
        <v>1.141928</v>
      </c>
      <c r="AG205" s="17">
        <v>35.02237339842677</v>
      </c>
      <c r="AH205" s="17">
        <v>0.6440688894350746</v>
      </c>
      <c r="AI205" s="18">
        <f t="shared" si="14"/>
        <v>0.2158680441</v>
      </c>
      <c r="AJ205" s="18">
        <f t="shared" si="15"/>
        <v>2.283856</v>
      </c>
      <c r="AK205" s="17">
        <v>36.16430139842677</v>
      </c>
      <c r="AL205" s="17">
        <v>0.6365049627674985</v>
      </c>
      <c r="AM205" s="18">
        <f t="shared" si="16"/>
        <v>0.2158680441</v>
      </c>
      <c r="AN205" s="18"/>
      <c r="AO205" s="18">
        <v>13.6556</v>
      </c>
      <c r="AP205" s="18">
        <f t="shared" si="17"/>
        <v>-3.004232</v>
      </c>
      <c r="AQ205" s="17">
        <v>30.87621339842676</v>
      </c>
      <c r="AR205" s="17">
        <v>0.6551774479340923</v>
      </c>
      <c r="AS205" s="18">
        <f t="shared" si="18"/>
        <v>0.5471635376</v>
      </c>
      <c r="AT205" s="18">
        <f t="shared" si="19"/>
        <v>-1.502116</v>
      </c>
      <c r="AU205" s="17">
        <v>32.37832939842676</v>
      </c>
      <c r="AV205" s="17">
        <v>0.6528174516618667</v>
      </c>
      <c r="AW205" s="18">
        <f t="shared" si="20"/>
        <v>0.5471635376</v>
      </c>
      <c r="AX205" s="18">
        <f t="shared" si="21"/>
        <v>1.502116</v>
      </c>
      <c r="AY205" s="17">
        <v>35.38256139842677</v>
      </c>
      <c r="AZ205" s="17">
        <v>0.6465857206993746</v>
      </c>
      <c r="BA205" s="18">
        <f t="shared" si="22"/>
        <v>0.4528364624</v>
      </c>
      <c r="BB205" s="18">
        <f t="shared" si="23"/>
        <v>3.004232</v>
      </c>
      <c r="BC205" s="17">
        <v>36.88467739842677</v>
      </c>
      <c r="BD205" s="17">
        <v>0.6390991963203542</v>
      </c>
      <c r="BE205" s="18">
        <f t="shared" si="24"/>
        <v>0.4528364624</v>
      </c>
      <c r="BF205" s="18"/>
      <c r="BG205" s="19">
        <v>73.21515</v>
      </c>
      <c r="BH205" s="20">
        <f t="shared" si="25"/>
        <v>-4.392909</v>
      </c>
      <c r="BI205" s="21">
        <v>29.48753639842677</v>
      </c>
      <c r="BJ205" s="21">
        <v>0.661063871934178</v>
      </c>
      <c r="BK205" s="20">
        <f t="shared" si="26"/>
        <v>0.7400612801</v>
      </c>
      <c r="BL205" s="20">
        <f t="shared" si="27"/>
        <v>-2.1964545</v>
      </c>
      <c r="BM205" s="21">
        <v>31.68399089842676</v>
      </c>
      <c r="BN205" s="21">
        <v>0.655599494277578</v>
      </c>
      <c r="BO205" s="20">
        <f t="shared" si="28"/>
        <v>0.7400612801</v>
      </c>
      <c r="BP205" s="20">
        <f t="shared" si="29"/>
        <v>2.1964545</v>
      </c>
      <c r="BQ205" s="21">
        <v>36.07689989842677</v>
      </c>
      <c r="BR205" s="21">
        <v>0.6396921178696258</v>
      </c>
      <c r="BS205" s="20">
        <f t="shared" si="30"/>
        <v>0.2599387199</v>
      </c>
      <c r="BT205" s="20">
        <f t="shared" si="31"/>
        <v>4.392909</v>
      </c>
      <c r="BU205" s="21">
        <v>38.27335439842676</v>
      </c>
      <c r="BV205" s="21">
        <v>0.6275949467705417</v>
      </c>
      <c r="BW205" s="20">
        <f t="shared" si="32"/>
        <v>0.2599387199</v>
      </c>
    </row>
    <row r="206" ht="14.25" customHeight="1">
      <c r="A206" s="13" t="s">
        <v>112</v>
      </c>
      <c r="B206" s="14" t="s">
        <v>293</v>
      </c>
      <c r="C206" s="15">
        <v>3.469523810564667</v>
      </c>
      <c r="D206" s="16">
        <v>0.9641602752383341</v>
      </c>
      <c r="E206" s="15">
        <v>12.13543</v>
      </c>
      <c r="F206" s="15">
        <f t="shared" si="1"/>
        <v>-0.87375096</v>
      </c>
      <c r="G206" s="17">
        <v>2.595772850564667</v>
      </c>
      <c r="H206" s="17">
        <v>0.959938139586197</v>
      </c>
      <c r="I206" s="15">
        <f t="shared" si="2"/>
        <v>0.2917538315</v>
      </c>
      <c r="J206" s="15">
        <f t="shared" si="3"/>
        <v>-0.43687548</v>
      </c>
      <c r="K206" s="17">
        <v>3.032648330564667</v>
      </c>
      <c r="L206" s="17">
        <v>0.9632676846129707</v>
      </c>
      <c r="M206" s="15">
        <f t="shared" si="4"/>
        <v>0.2917538315</v>
      </c>
      <c r="N206" s="15">
        <f t="shared" si="5"/>
        <v>0.43687548</v>
      </c>
      <c r="O206" s="17">
        <v>3.906399290564667</v>
      </c>
      <c r="P206" s="17">
        <v>0.9607148917824253</v>
      </c>
      <c r="Q206" s="15">
        <f t="shared" si="6"/>
        <v>0.7082461685</v>
      </c>
      <c r="R206" s="15">
        <f t="shared" si="7"/>
        <v>0.87375096</v>
      </c>
      <c r="S206" s="17">
        <v>4.343274770564667</v>
      </c>
      <c r="T206" s="17">
        <v>0.9572793576269347</v>
      </c>
      <c r="U206" s="15">
        <f t="shared" si="8"/>
        <v>0.7082461685</v>
      </c>
      <c r="V206" s="15"/>
      <c r="W206" s="18">
        <v>61.7096</v>
      </c>
      <c r="X206" s="18">
        <f t="shared" si="9"/>
        <v>-2.468384</v>
      </c>
      <c r="Y206" s="17">
        <v>1.001139810564667</v>
      </c>
      <c r="Z206" s="17">
        <v>0.974583381028305</v>
      </c>
      <c r="AA206" s="18">
        <f t="shared" si="10"/>
        <v>0.8504145174</v>
      </c>
      <c r="AB206" s="18">
        <f t="shared" si="11"/>
        <v>-1.234192</v>
      </c>
      <c r="AC206" s="17">
        <v>2.235331810564667</v>
      </c>
      <c r="AD206" s="17">
        <v>0.9709982015611024</v>
      </c>
      <c r="AE206" s="18">
        <f t="shared" si="12"/>
        <v>0.8504145174</v>
      </c>
      <c r="AF206" s="18">
        <f t="shared" si="13"/>
        <v>1.234192</v>
      </c>
      <c r="AG206" s="17">
        <v>4.703715810564667</v>
      </c>
      <c r="AH206" s="17">
        <v>0.9569241307664655</v>
      </c>
      <c r="AI206" s="18">
        <f t="shared" si="14"/>
        <v>0.1495854826</v>
      </c>
      <c r="AJ206" s="18">
        <f t="shared" si="15"/>
        <v>2.468384</v>
      </c>
      <c r="AK206" s="17">
        <v>5.937907810564667</v>
      </c>
      <c r="AL206" s="17">
        <v>0.9472834516613469</v>
      </c>
      <c r="AM206" s="18">
        <f t="shared" si="16"/>
        <v>0.1495854826</v>
      </c>
      <c r="AN206" s="18"/>
      <c r="AO206" s="18">
        <v>11.6632</v>
      </c>
      <c r="AP206" s="18">
        <f t="shared" si="17"/>
        <v>-2.565904</v>
      </c>
      <c r="AQ206" s="17">
        <v>0.9036198105646669</v>
      </c>
      <c r="AR206" s="17">
        <v>0.9690396794774476</v>
      </c>
      <c r="AS206" s="18">
        <f t="shared" si="18"/>
        <v>0.4663720044</v>
      </c>
      <c r="AT206" s="18">
        <f t="shared" si="19"/>
        <v>-1.282952</v>
      </c>
      <c r="AU206" s="17">
        <v>2.186571810564667</v>
      </c>
      <c r="AV206" s="17">
        <v>0.9669337616627869</v>
      </c>
      <c r="AW206" s="18">
        <f t="shared" si="20"/>
        <v>0.4663720044</v>
      </c>
      <c r="AX206" s="18">
        <f t="shared" si="21"/>
        <v>1.282952</v>
      </c>
      <c r="AY206" s="17">
        <v>4.752475810564667</v>
      </c>
      <c r="AZ206" s="17">
        <v>0.9604229083823076</v>
      </c>
      <c r="BA206" s="18">
        <f t="shared" si="22"/>
        <v>0.5336279956</v>
      </c>
      <c r="BB206" s="18">
        <f t="shared" si="23"/>
        <v>2.565904</v>
      </c>
      <c r="BC206" s="17">
        <v>6.035427810564667</v>
      </c>
      <c r="BD206" s="17">
        <v>0.950635114329472</v>
      </c>
      <c r="BE206" s="18">
        <f t="shared" si="24"/>
        <v>0.5336279956</v>
      </c>
      <c r="BF206" s="18"/>
      <c r="BG206" s="19">
        <v>55.75104</v>
      </c>
      <c r="BH206" s="20">
        <f t="shared" si="25"/>
        <v>-3.3450624</v>
      </c>
      <c r="BI206" s="21">
        <v>0.1244614105646669</v>
      </c>
      <c r="BJ206" s="21">
        <v>0.9580934470828457</v>
      </c>
      <c r="BK206" s="20">
        <f t="shared" si="26"/>
        <v>0.4469674529</v>
      </c>
      <c r="BL206" s="20">
        <f t="shared" si="27"/>
        <v>-1.6725312</v>
      </c>
      <c r="BM206" s="21">
        <v>1.796992610564667</v>
      </c>
      <c r="BN206" s="21">
        <v>0.9610950937206845</v>
      </c>
      <c r="BO206" s="20">
        <f t="shared" si="28"/>
        <v>0.4469674529</v>
      </c>
      <c r="BP206" s="20">
        <f t="shared" si="29"/>
        <v>1.6725312</v>
      </c>
      <c r="BQ206" s="21">
        <v>5.142055010564667</v>
      </c>
      <c r="BR206" s="21">
        <v>0.9603433234290817</v>
      </c>
      <c r="BS206" s="20">
        <f t="shared" si="30"/>
        <v>0.5530325471</v>
      </c>
      <c r="BT206" s="20">
        <f t="shared" si="31"/>
        <v>3.3450624</v>
      </c>
      <c r="BU206" s="21">
        <v>6.814586210564667</v>
      </c>
      <c r="BV206" s="21">
        <v>0.9539182434666401</v>
      </c>
      <c r="BW206" s="20">
        <f t="shared" si="32"/>
        <v>0.5530325471</v>
      </c>
    </row>
    <row r="207" ht="14.25" customHeight="1">
      <c r="A207" s="13" t="s">
        <v>74</v>
      </c>
      <c r="B207" s="14" t="s">
        <v>294</v>
      </c>
      <c r="C207" s="15">
        <v>4.520018518518517</v>
      </c>
      <c r="D207" s="16">
        <v>0.9533088030328372</v>
      </c>
      <c r="E207" s="15">
        <v>10.986739999999998</v>
      </c>
      <c r="F207" s="15">
        <f t="shared" si="1"/>
        <v>-0.79104528</v>
      </c>
      <c r="G207" s="17">
        <v>3.728973238518518</v>
      </c>
      <c r="H207" s="17">
        <v>0.9483333767724356</v>
      </c>
      <c r="I207" s="15">
        <f t="shared" si="2"/>
        <v>0.2628088861</v>
      </c>
      <c r="J207" s="15">
        <f t="shared" si="3"/>
        <v>-0.39552264</v>
      </c>
      <c r="K207" s="17">
        <v>4.124495878518517</v>
      </c>
      <c r="L207" s="17">
        <v>0.952023604473468</v>
      </c>
      <c r="M207" s="15">
        <f t="shared" si="4"/>
        <v>0.2628088861</v>
      </c>
      <c r="N207" s="15">
        <f t="shared" si="5"/>
        <v>0.39552264</v>
      </c>
      <c r="O207" s="17">
        <v>4.915541158518518</v>
      </c>
      <c r="P207" s="17">
        <v>0.9503055102555034</v>
      </c>
      <c r="Q207" s="15">
        <f t="shared" si="6"/>
        <v>0.7371911139</v>
      </c>
      <c r="R207" s="15">
        <f t="shared" si="7"/>
        <v>0.79104528</v>
      </c>
      <c r="S207" s="17">
        <v>5.311063798518517</v>
      </c>
      <c r="T207" s="17">
        <v>0.9473108029761808</v>
      </c>
      <c r="U207" s="15">
        <f t="shared" si="8"/>
        <v>0.7371911139</v>
      </c>
      <c r="V207" s="15"/>
      <c r="W207" s="18">
        <v>17.5418</v>
      </c>
      <c r="X207" s="18">
        <f t="shared" si="9"/>
        <v>-0.701672</v>
      </c>
      <c r="Y207" s="17">
        <v>3.818346518518517</v>
      </c>
      <c r="Z207" s="17">
        <v>0.9455420544432013</v>
      </c>
      <c r="AA207" s="18">
        <f t="shared" si="10"/>
        <v>0.215810572</v>
      </c>
      <c r="AB207" s="18">
        <f t="shared" si="11"/>
        <v>-0.350836</v>
      </c>
      <c r="AC207" s="17">
        <v>4.169182518518517</v>
      </c>
      <c r="AD207" s="17">
        <v>0.9510090391150179</v>
      </c>
      <c r="AE207" s="18">
        <f t="shared" si="12"/>
        <v>0.215810572</v>
      </c>
      <c r="AF207" s="18">
        <f t="shared" si="13"/>
        <v>0.350836</v>
      </c>
      <c r="AG207" s="17">
        <v>4.870854518518517</v>
      </c>
      <c r="AH207" s="17">
        <v>0.9551994429018666</v>
      </c>
      <c r="AI207" s="18">
        <f t="shared" si="14"/>
        <v>0.784189428</v>
      </c>
      <c r="AJ207" s="18">
        <f t="shared" si="15"/>
        <v>0.701672</v>
      </c>
      <c r="AK207" s="17">
        <v>5.221690518518518</v>
      </c>
      <c r="AL207" s="17">
        <v>0.9546473777312809</v>
      </c>
      <c r="AM207" s="18">
        <f t="shared" si="16"/>
        <v>0.784189428</v>
      </c>
      <c r="AN207" s="18"/>
      <c r="AO207" s="18">
        <v>3.6516</v>
      </c>
      <c r="AP207" s="18">
        <f t="shared" si="17"/>
        <v>-0.803352</v>
      </c>
      <c r="AQ207" s="17">
        <v>3.716666518518517</v>
      </c>
      <c r="AR207" s="17">
        <v>0.9395824650189819</v>
      </c>
      <c r="AS207" s="18">
        <f t="shared" si="18"/>
        <v>0.1415027777</v>
      </c>
      <c r="AT207" s="18">
        <f t="shared" si="19"/>
        <v>-0.401676</v>
      </c>
      <c r="AU207" s="17">
        <v>4.118342518518517</v>
      </c>
      <c r="AV207" s="17">
        <v>0.9468355383386079</v>
      </c>
      <c r="AW207" s="18">
        <f t="shared" si="20"/>
        <v>0.1415027777</v>
      </c>
      <c r="AX207" s="18">
        <f t="shared" si="21"/>
        <v>0.401676</v>
      </c>
      <c r="AY207" s="17">
        <v>4.921694518518517</v>
      </c>
      <c r="AZ207" s="17">
        <v>0.9586890861487639</v>
      </c>
      <c r="BA207" s="18">
        <f t="shared" si="22"/>
        <v>0.8584972223</v>
      </c>
      <c r="BB207" s="18">
        <f t="shared" si="23"/>
        <v>0.803352</v>
      </c>
      <c r="BC207" s="17">
        <v>5.323370518518518</v>
      </c>
      <c r="BD207" s="17">
        <v>0.9578259350176993</v>
      </c>
      <c r="BE207" s="18">
        <f t="shared" si="24"/>
        <v>0.8584972223</v>
      </c>
      <c r="BF207" s="18"/>
      <c r="BG207" s="19">
        <v>47.34491</v>
      </c>
      <c r="BH207" s="20">
        <f t="shared" si="25"/>
        <v>-2.8406946</v>
      </c>
      <c r="BI207" s="21">
        <v>1.679323918518517</v>
      </c>
      <c r="BJ207" s="21">
        <v>0.9423648440553005</v>
      </c>
      <c r="BK207" s="20">
        <f t="shared" si="26"/>
        <v>0.3058904205</v>
      </c>
      <c r="BL207" s="20">
        <f t="shared" si="27"/>
        <v>-1.4203473</v>
      </c>
      <c r="BM207" s="21">
        <v>3.099671218518517</v>
      </c>
      <c r="BN207" s="21">
        <v>0.9477795182190726</v>
      </c>
      <c r="BO207" s="20">
        <f t="shared" si="28"/>
        <v>0.3058904205</v>
      </c>
      <c r="BP207" s="20">
        <f t="shared" si="29"/>
        <v>1.4203473</v>
      </c>
      <c r="BQ207" s="21">
        <v>5.940365818518517</v>
      </c>
      <c r="BR207" s="21">
        <v>0.9520685341450408</v>
      </c>
      <c r="BS207" s="20">
        <f t="shared" si="30"/>
        <v>0.6941095795</v>
      </c>
      <c r="BT207" s="20">
        <f t="shared" si="31"/>
        <v>2.8406946</v>
      </c>
      <c r="BU207" s="21">
        <v>7.360713118518517</v>
      </c>
      <c r="BV207" s="21">
        <v>0.9482532431095471</v>
      </c>
      <c r="BW207" s="20">
        <f t="shared" si="32"/>
        <v>0.6941095795</v>
      </c>
    </row>
    <row r="208" ht="14.25" customHeight="1">
      <c r="A208" s="13" t="s">
        <v>104</v>
      </c>
      <c r="B208" s="14" t="s">
        <v>295</v>
      </c>
      <c r="C208" s="15">
        <v>23.045511959021372</v>
      </c>
      <c r="D208" s="16">
        <v>0.7619428916763706</v>
      </c>
      <c r="E208" s="15">
        <v>3.853830000000002</v>
      </c>
      <c r="F208" s="15">
        <f t="shared" si="1"/>
        <v>-0.27747576</v>
      </c>
      <c r="G208" s="17">
        <v>22.76803619902137</v>
      </c>
      <c r="H208" s="17">
        <v>0.7533600850214057</v>
      </c>
      <c r="I208" s="15">
        <f t="shared" si="2"/>
        <v>0.08307223776</v>
      </c>
      <c r="J208" s="15">
        <f t="shared" si="3"/>
        <v>-0.13873788</v>
      </c>
      <c r="K208" s="17">
        <v>22.90677407902137</v>
      </c>
      <c r="L208" s="17">
        <v>0.7585996766690183</v>
      </c>
      <c r="M208" s="15">
        <f t="shared" si="4"/>
        <v>0.08307223776</v>
      </c>
      <c r="N208" s="15">
        <f t="shared" si="5"/>
        <v>0.13873788</v>
      </c>
      <c r="O208" s="17">
        <v>23.18424983902137</v>
      </c>
      <c r="P208" s="17">
        <v>0.7618622747715504</v>
      </c>
      <c r="Q208" s="15">
        <f t="shared" si="6"/>
        <v>0.9169277622</v>
      </c>
      <c r="R208" s="15">
        <f t="shared" si="7"/>
        <v>0.27747576</v>
      </c>
      <c r="S208" s="17">
        <v>23.32298771902137</v>
      </c>
      <c r="T208" s="17">
        <v>0.7617818883258725</v>
      </c>
      <c r="U208" s="15">
        <f t="shared" si="8"/>
        <v>0.9169277622</v>
      </c>
      <c r="V208" s="15"/>
      <c r="W208" s="18">
        <v>26.415</v>
      </c>
      <c r="X208" s="18">
        <f t="shared" si="9"/>
        <v>-1.0566</v>
      </c>
      <c r="Y208" s="17">
        <v>21.98891195902137</v>
      </c>
      <c r="Z208" s="17">
        <v>0.7582298051489661</v>
      </c>
      <c r="AA208" s="18">
        <f t="shared" si="10"/>
        <v>0.3433009095</v>
      </c>
      <c r="AB208" s="18">
        <f t="shared" si="11"/>
        <v>-0.5283</v>
      </c>
      <c r="AC208" s="17">
        <v>22.51721195902137</v>
      </c>
      <c r="AD208" s="17">
        <v>0.761355443031681</v>
      </c>
      <c r="AE208" s="18">
        <f t="shared" si="12"/>
        <v>0.3433009095</v>
      </c>
      <c r="AF208" s="18">
        <f t="shared" si="13"/>
        <v>0.5283</v>
      </c>
      <c r="AG208" s="17">
        <v>23.57381195902137</v>
      </c>
      <c r="AH208" s="17">
        <v>0.762205467271435</v>
      </c>
      <c r="AI208" s="18">
        <f t="shared" si="14"/>
        <v>0.6566990905</v>
      </c>
      <c r="AJ208" s="18">
        <f t="shared" si="15"/>
        <v>1.0566</v>
      </c>
      <c r="AK208" s="17">
        <v>24.10211195902137</v>
      </c>
      <c r="AL208" s="17">
        <v>0.7605246873116492</v>
      </c>
      <c r="AM208" s="18">
        <f t="shared" si="16"/>
        <v>0.6566990905</v>
      </c>
      <c r="AN208" s="18"/>
      <c r="AO208" s="18">
        <v>6.0228</v>
      </c>
      <c r="AP208" s="18">
        <f t="shared" si="17"/>
        <v>-1.325016</v>
      </c>
      <c r="AQ208" s="17">
        <v>21.72049595902137</v>
      </c>
      <c r="AR208" s="17">
        <v>0.7510528315070347</v>
      </c>
      <c r="AS208" s="18">
        <f t="shared" si="18"/>
        <v>0.2376545963</v>
      </c>
      <c r="AT208" s="18">
        <f t="shared" si="19"/>
        <v>-0.662508</v>
      </c>
      <c r="AU208" s="17">
        <v>22.38300395902137</v>
      </c>
      <c r="AV208" s="17">
        <v>0.7568092360138511</v>
      </c>
      <c r="AW208" s="18">
        <f t="shared" si="20"/>
        <v>0.2376545963</v>
      </c>
      <c r="AX208" s="18">
        <f t="shared" si="21"/>
        <v>0.662508</v>
      </c>
      <c r="AY208" s="17">
        <v>23.70801995902137</v>
      </c>
      <c r="AZ208" s="17">
        <v>0.7662035794977436</v>
      </c>
      <c r="BA208" s="18">
        <f t="shared" si="22"/>
        <v>0.7623454037</v>
      </c>
      <c r="BB208" s="18">
        <f t="shared" si="23"/>
        <v>1.325016</v>
      </c>
      <c r="BC208" s="17">
        <v>24.37052795902137</v>
      </c>
      <c r="BD208" s="17">
        <v>0.7654752698324434</v>
      </c>
      <c r="BE208" s="18">
        <f t="shared" si="24"/>
        <v>0.7623454037</v>
      </c>
      <c r="BF208" s="18"/>
      <c r="BG208" s="19">
        <v>47.42918</v>
      </c>
      <c r="BH208" s="20">
        <f t="shared" si="25"/>
        <v>-2.8457508</v>
      </c>
      <c r="BI208" s="21">
        <v>20.19976115902137</v>
      </c>
      <c r="BJ208" s="21">
        <v>0.7550166999188933</v>
      </c>
      <c r="BK208" s="20">
        <f t="shared" si="26"/>
        <v>0.3073046933</v>
      </c>
      <c r="BL208" s="20">
        <f t="shared" si="27"/>
        <v>-1.4228754</v>
      </c>
      <c r="BM208" s="21">
        <v>21.62263655902137</v>
      </c>
      <c r="BN208" s="21">
        <v>0.7584435285135107</v>
      </c>
      <c r="BO208" s="20">
        <f t="shared" si="28"/>
        <v>0.3073046933</v>
      </c>
      <c r="BP208" s="20">
        <f t="shared" si="29"/>
        <v>1.4228754</v>
      </c>
      <c r="BQ208" s="21">
        <v>24.46838735902137</v>
      </c>
      <c r="BR208" s="21">
        <v>0.7600186801654953</v>
      </c>
      <c r="BS208" s="20">
        <f t="shared" si="30"/>
        <v>0.6926953067</v>
      </c>
      <c r="BT208" s="20">
        <f t="shared" si="31"/>
        <v>2.8457508</v>
      </c>
      <c r="BU208" s="21">
        <v>25.89126275902137</v>
      </c>
      <c r="BV208" s="21">
        <v>0.7560349714922648</v>
      </c>
      <c r="BW208" s="20">
        <f t="shared" si="32"/>
        <v>0.6926953067</v>
      </c>
    </row>
    <row r="209" ht="14.25" customHeight="1">
      <c r="A209" s="13" t="s">
        <v>219</v>
      </c>
      <c r="B209" s="14" t="s">
        <v>296</v>
      </c>
      <c r="C209" s="15">
        <v>7.155892857012749</v>
      </c>
      <c r="D209" s="16">
        <v>0.9260805677025841</v>
      </c>
      <c r="E209" s="15">
        <v>12.066469999999995</v>
      </c>
      <c r="F209" s="15">
        <f t="shared" si="1"/>
        <v>-0.86878584</v>
      </c>
      <c r="G209" s="17">
        <v>6.28710701701275</v>
      </c>
      <c r="H209" s="17">
        <v>0.922136301602968</v>
      </c>
      <c r="I209" s="15">
        <f t="shared" si="2"/>
        <v>0.2900161621</v>
      </c>
      <c r="J209" s="15">
        <f t="shared" si="3"/>
        <v>-0.43439292</v>
      </c>
      <c r="K209" s="17">
        <v>6.72149993701275</v>
      </c>
      <c r="L209" s="17">
        <v>0.9252790998848498</v>
      </c>
      <c r="M209" s="15">
        <f t="shared" si="4"/>
        <v>0.2900161621</v>
      </c>
      <c r="N209" s="15">
        <f t="shared" si="5"/>
        <v>0.43439292</v>
      </c>
      <c r="O209" s="17">
        <v>7.590285777012749</v>
      </c>
      <c r="P209" s="17">
        <v>0.9227152991017028</v>
      </c>
      <c r="Q209" s="15">
        <f t="shared" si="6"/>
        <v>0.7099838379</v>
      </c>
      <c r="R209" s="15">
        <f t="shared" si="7"/>
        <v>0.86878584</v>
      </c>
      <c r="S209" s="17">
        <v>8.02467869701275</v>
      </c>
      <c r="T209" s="17">
        <v>0.9193596507773053</v>
      </c>
      <c r="U209" s="15">
        <f t="shared" si="8"/>
        <v>0.7099838379</v>
      </c>
      <c r="V209" s="15"/>
      <c r="W209" s="18">
        <v>23.2726</v>
      </c>
      <c r="X209" s="18">
        <f t="shared" si="9"/>
        <v>-0.930904</v>
      </c>
      <c r="Y209" s="17">
        <v>6.224988857012749</v>
      </c>
      <c r="Z209" s="17">
        <v>0.9207330527010069</v>
      </c>
      <c r="AA209" s="18">
        <f t="shared" si="10"/>
        <v>0.2981508355</v>
      </c>
      <c r="AB209" s="18">
        <f t="shared" si="11"/>
        <v>-0.465452</v>
      </c>
      <c r="AC209" s="17">
        <v>6.690440857012749</v>
      </c>
      <c r="AD209" s="17">
        <v>0.9249481636351153</v>
      </c>
      <c r="AE209" s="18">
        <f t="shared" si="12"/>
        <v>0.2981508355</v>
      </c>
      <c r="AF209" s="18">
        <f t="shared" si="13"/>
        <v>0.465452</v>
      </c>
      <c r="AG209" s="17">
        <v>7.621344857012749</v>
      </c>
      <c r="AH209" s="17">
        <v>0.9268174040158913</v>
      </c>
      <c r="AI209" s="18">
        <f t="shared" si="14"/>
        <v>0.7018491645</v>
      </c>
      <c r="AJ209" s="18">
        <f t="shared" si="15"/>
        <v>0.930904</v>
      </c>
      <c r="AK209" s="17">
        <v>8.08679685701275</v>
      </c>
      <c r="AL209" s="17">
        <v>0.9251892349393145</v>
      </c>
      <c r="AM209" s="18">
        <f t="shared" si="16"/>
        <v>0.7018491645</v>
      </c>
      <c r="AN209" s="18"/>
      <c r="AO209" s="18">
        <v>8.7446</v>
      </c>
      <c r="AP209" s="18">
        <f t="shared" si="17"/>
        <v>-1.923812</v>
      </c>
      <c r="AQ209" s="17">
        <v>5.232080857012749</v>
      </c>
      <c r="AR209" s="17">
        <v>0.9237135905220745</v>
      </c>
      <c r="AS209" s="18">
        <f t="shared" si="18"/>
        <v>0.3480231945</v>
      </c>
      <c r="AT209" s="18">
        <f t="shared" si="19"/>
        <v>-0.961906</v>
      </c>
      <c r="AU209" s="17">
        <v>6.193986857012749</v>
      </c>
      <c r="AV209" s="17">
        <v>0.9252404477386414</v>
      </c>
      <c r="AW209" s="18">
        <f t="shared" si="20"/>
        <v>0.3480231945</v>
      </c>
      <c r="AX209" s="18">
        <f t="shared" si="21"/>
        <v>0.961906</v>
      </c>
      <c r="AY209" s="17">
        <v>8.11779885701275</v>
      </c>
      <c r="AZ209" s="17">
        <v>0.9259416622391249</v>
      </c>
      <c r="BA209" s="18">
        <f t="shared" si="22"/>
        <v>0.6519768055</v>
      </c>
      <c r="BB209" s="18">
        <f t="shared" si="23"/>
        <v>1.923812</v>
      </c>
      <c r="BC209" s="17">
        <v>9.07970485701275</v>
      </c>
      <c r="BD209" s="17">
        <v>0.9198920117577828</v>
      </c>
      <c r="BE209" s="18">
        <f t="shared" si="24"/>
        <v>0.6519768055</v>
      </c>
      <c r="BF209" s="18"/>
      <c r="BG209" s="19">
        <v>58.10115</v>
      </c>
      <c r="BH209" s="20">
        <f t="shared" si="25"/>
        <v>-3.486069</v>
      </c>
      <c r="BI209" s="21">
        <v>3.66982385701275</v>
      </c>
      <c r="BJ209" s="21">
        <v>0.9222294409577438</v>
      </c>
      <c r="BK209" s="20">
        <f t="shared" si="26"/>
        <v>0.4864084971</v>
      </c>
      <c r="BL209" s="20">
        <f t="shared" si="27"/>
        <v>-1.7430345</v>
      </c>
      <c r="BM209" s="21">
        <v>5.41285835701275</v>
      </c>
      <c r="BN209" s="21">
        <v>0.9241348388607786</v>
      </c>
      <c r="BO209" s="20">
        <f t="shared" si="28"/>
        <v>0.4864084971</v>
      </c>
      <c r="BP209" s="20">
        <f t="shared" si="29"/>
        <v>1.7430345</v>
      </c>
      <c r="BQ209" s="21">
        <v>8.898927357012749</v>
      </c>
      <c r="BR209" s="21">
        <v>0.9214019402933857</v>
      </c>
      <c r="BS209" s="20">
        <f t="shared" si="30"/>
        <v>0.5135915029</v>
      </c>
      <c r="BT209" s="20">
        <f t="shared" si="31"/>
        <v>3.486069</v>
      </c>
      <c r="BU209" s="21">
        <v>10.64196185701275</v>
      </c>
      <c r="BV209" s="21">
        <v>0.9142166940866746</v>
      </c>
      <c r="BW209" s="20">
        <f t="shared" si="32"/>
        <v>0.5135915029</v>
      </c>
    </row>
    <row r="210" ht="14.25" customHeight="1">
      <c r="A210" s="13" t="s">
        <v>106</v>
      </c>
      <c r="B210" s="14" t="s">
        <v>297</v>
      </c>
      <c r="C210" s="15">
        <v>6.75761928</v>
      </c>
      <c r="D210" s="16">
        <v>0.930194681384847</v>
      </c>
      <c r="E210" s="15">
        <v>8.620040000000003</v>
      </c>
      <c r="F210" s="15">
        <f t="shared" si="1"/>
        <v>-0.62064288</v>
      </c>
      <c r="G210" s="17">
        <v>6.1369764</v>
      </c>
      <c r="H210" s="17">
        <v>0.9236737438947611</v>
      </c>
      <c r="I210" s="15">
        <f t="shared" si="2"/>
        <v>0.2031722545</v>
      </c>
      <c r="J210" s="15">
        <f t="shared" si="3"/>
        <v>-0.31032144</v>
      </c>
      <c r="K210" s="17">
        <v>6.44729784</v>
      </c>
      <c r="L210" s="17">
        <v>0.928102891868455</v>
      </c>
      <c r="M210" s="15">
        <f t="shared" si="4"/>
        <v>0.2031722545</v>
      </c>
      <c r="N210" s="15">
        <f t="shared" si="5"/>
        <v>0.31032144</v>
      </c>
      <c r="O210" s="17">
        <v>7.06794072</v>
      </c>
      <c r="P210" s="17">
        <v>0.9281033314089662</v>
      </c>
      <c r="Q210" s="15">
        <f t="shared" si="6"/>
        <v>0.7968277455</v>
      </c>
      <c r="R210" s="15">
        <f t="shared" si="7"/>
        <v>0.62064288</v>
      </c>
      <c r="S210" s="17">
        <v>7.37826216</v>
      </c>
      <c r="T210" s="17">
        <v>0.9260179599647802</v>
      </c>
      <c r="U210" s="15">
        <f t="shared" si="8"/>
        <v>0.7968277455</v>
      </c>
      <c r="V210" s="15"/>
      <c r="W210" s="18">
        <v>3.9116</v>
      </c>
      <c r="X210" s="18">
        <f t="shared" si="9"/>
        <v>-0.156464</v>
      </c>
      <c r="Y210" s="17">
        <v>6.60115528</v>
      </c>
      <c r="Z210" s="17">
        <v>0.9168553209358935</v>
      </c>
      <c r="AA210" s="18">
        <f t="shared" si="10"/>
        <v>0.01997155132</v>
      </c>
      <c r="AB210" s="18">
        <f t="shared" si="11"/>
        <v>-0.078232</v>
      </c>
      <c r="AC210" s="17">
        <v>6.67938728</v>
      </c>
      <c r="AD210" s="17">
        <v>0.9250624184457941</v>
      </c>
      <c r="AE210" s="18">
        <f t="shared" si="12"/>
        <v>0.01997155132</v>
      </c>
      <c r="AF210" s="18">
        <f t="shared" si="13"/>
        <v>0.078232</v>
      </c>
      <c r="AG210" s="17">
        <v>6.83585128</v>
      </c>
      <c r="AH210" s="17">
        <v>0.9349228348677824</v>
      </c>
      <c r="AI210" s="18">
        <f t="shared" si="14"/>
        <v>0.9800284487</v>
      </c>
      <c r="AJ210" s="18">
        <f t="shared" si="15"/>
        <v>0.156464</v>
      </c>
      <c r="AK210" s="17">
        <v>6.91408328</v>
      </c>
      <c r="AL210" s="17">
        <v>0.9372467155087355</v>
      </c>
      <c r="AM210" s="18">
        <f t="shared" si="16"/>
        <v>0.9800284487</v>
      </c>
      <c r="AN210" s="18"/>
      <c r="AO210" s="18">
        <v>2.8574</v>
      </c>
      <c r="AP210" s="18">
        <f t="shared" si="17"/>
        <v>-0.628628</v>
      </c>
      <c r="AQ210" s="17">
        <v>6.12899128</v>
      </c>
      <c r="AR210" s="17">
        <v>0.9143214668131916</v>
      </c>
      <c r="AS210" s="18">
        <f t="shared" si="18"/>
        <v>0.109298082</v>
      </c>
      <c r="AT210" s="18">
        <f t="shared" si="19"/>
        <v>-0.314314</v>
      </c>
      <c r="AU210" s="17">
        <v>6.44330528</v>
      </c>
      <c r="AV210" s="17">
        <v>0.9226465284275149</v>
      </c>
      <c r="AW210" s="18">
        <f t="shared" si="20"/>
        <v>0.109298082</v>
      </c>
      <c r="AX210" s="18">
        <f t="shared" si="21"/>
        <v>0.314314</v>
      </c>
      <c r="AY210" s="17">
        <v>7.071933280000001</v>
      </c>
      <c r="AZ210" s="17">
        <v>0.9366576463797026</v>
      </c>
      <c r="BA210" s="18">
        <f t="shared" si="22"/>
        <v>0.890701918</v>
      </c>
      <c r="BB210" s="18">
        <f t="shared" si="23"/>
        <v>0.628628</v>
      </c>
      <c r="BC210" s="17">
        <v>7.38624728</v>
      </c>
      <c r="BD210" s="17">
        <v>0.9369936550039685</v>
      </c>
      <c r="BE210" s="18">
        <f t="shared" si="24"/>
        <v>0.890701918</v>
      </c>
      <c r="BF210" s="18"/>
      <c r="BG210" s="19">
        <v>46.29266</v>
      </c>
      <c r="BH210" s="20">
        <f t="shared" si="25"/>
        <v>-2.7775596</v>
      </c>
      <c r="BI210" s="21">
        <v>3.980059680000001</v>
      </c>
      <c r="BJ210" s="21">
        <v>0.9190911724100561</v>
      </c>
      <c r="BK210" s="20">
        <f t="shared" si="26"/>
        <v>0.2882308902</v>
      </c>
      <c r="BL210" s="20">
        <f t="shared" si="27"/>
        <v>-1.3887798</v>
      </c>
      <c r="BM210" s="21">
        <v>5.36883948</v>
      </c>
      <c r="BN210" s="21">
        <v>0.9245847861284935</v>
      </c>
      <c r="BO210" s="20">
        <f t="shared" si="28"/>
        <v>0.2882308902</v>
      </c>
      <c r="BP210" s="20">
        <f t="shared" si="29"/>
        <v>1.3887798</v>
      </c>
      <c r="BQ210" s="21">
        <v>8.14639908</v>
      </c>
      <c r="BR210" s="21">
        <v>0.9292021765679306</v>
      </c>
      <c r="BS210" s="20">
        <f t="shared" si="30"/>
        <v>0.7117691098</v>
      </c>
      <c r="BT210" s="20">
        <f t="shared" si="31"/>
        <v>2.7775596</v>
      </c>
      <c r="BU210" s="21">
        <v>9.53517888</v>
      </c>
      <c r="BV210" s="21">
        <v>0.9256974064791348</v>
      </c>
      <c r="BW210" s="20">
        <f t="shared" si="32"/>
        <v>0.7117691098</v>
      </c>
    </row>
    <row r="211" ht="14.25" customHeight="1">
      <c r="A211" s="13" t="s">
        <v>169</v>
      </c>
      <c r="B211" s="14" t="s">
        <v>298</v>
      </c>
      <c r="C211" s="15">
        <v>3.5779464285063747</v>
      </c>
      <c r="D211" s="16">
        <v>0.9630402838512919</v>
      </c>
      <c r="E211" s="15">
        <v>14.92926</v>
      </c>
      <c r="F211" s="15">
        <f t="shared" si="1"/>
        <v>-1.07490672</v>
      </c>
      <c r="G211" s="17">
        <v>2.503039708506375</v>
      </c>
      <c r="H211" s="17">
        <v>0.9608877916777432</v>
      </c>
      <c r="I211" s="15">
        <f t="shared" si="2"/>
        <v>0.3621533796</v>
      </c>
      <c r="J211" s="15">
        <f t="shared" si="3"/>
        <v>-0.53745336</v>
      </c>
      <c r="K211" s="17">
        <v>3.040493068506375</v>
      </c>
      <c r="L211" s="17">
        <v>0.9631868978197455</v>
      </c>
      <c r="M211" s="15">
        <f t="shared" si="4"/>
        <v>0.3621533796</v>
      </c>
      <c r="N211" s="15">
        <f t="shared" si="5"/>
        <v>0.53745336</v>
      </c>
      <c r="O211" s="17">
        <v>4.115399788506375</v>
      </c>
      <c r="P211" s="17">
        <v>0.9585590344233375</v>
      </c>
      <c r="Q211" s="15">
        <f t="shared" si="6"/>
        <v>0.6378466204</v>
      </c>
      <c r="R211" s="15">
        <f t="shared" si="7"/>
        <v>1.07490672</v>
      </c>
      <c r="S211" s="17">
        <v>4.652853148506375</v>
      </c>
      <c r="T211" s="17">
        <v>0.954090595520664</v>
      </c>
      <c r="U211" s="15">
        <f t="shared" si="8"/>
        <v>0.6378466204</v>
      </c>
      <c r="V211" s="15"/>
      <c r="W211" s="18">
        <v>30.9318</v>
      </c>
      <c r="X211" s="18">
        <f t="shared" si="9"/>
        <v>-1.237272</v>
      </c>
      <c r="Y211" s="17">
        <v>2.340674428506374</v>
      </c>
      <c r="Z211" s="17">
        <v>0.9607747165089904</v>
      </c>
      <c r="AA211" s="18">
        <f t="shared" si="10"/>
        <v>0.4081983937</v>
      </c>
      <c r="AB211" s="18">
        <f t="shared" si="11"/>
        <v>-0.618636</v>
      </c>
      <c r="AC211" s="17">
        <v>2.959310428506375</v>
      </c>
      <c r="AD211" s="17">
        <v>0.9635148285468326</v>
      </c>
      <c r="AE211" s="18">
        <f t="shared" si="12"/>
        <v>0.4081983937</v>
      </c>
      <c r="AF211" s="18">
        <f t="shared" si="13"/>
        <v>0.618636</v>
      </c>
      <c r="AG211" s="17">
        <v>4.196582428506375</v>
      </c>
      <c r="AH211" s="17">
        <v>0.9621571901844581</v>
      </c>
      <c r="AI211" s="18">
        <f t="shared" si="14"/>
        <v>0.5918016063</v>
      </c>
      <c r="AJ211" s="18">
        <f t="shared" si="15"/>
        <v>1.237272</v>
      </c>
      <c r="AK211" s="17">
        <v>4.815218428506375</v>
      </c>
      <c r="AL211" s="17">
        <v>0.958826598833008</v>
      </c>
      <c r="AM211" s="18">
        <f t="shared" si="16"/>
        <v>0.5918016063</v>
      </c>
      <c r="AN211" s="18"/>
      <c r="AO211" s="18">
        <v>5.7401</v>
      </c>
      <c r="AP211" s="18">
        <f t="shared" si="17"/>
        <v>-1.262822</v>
      </c>
      <c r="AQ211" s="17">
        <v>2.315124428506374</v>
      </c>
      <c r="AR211" s="17">
        <v>0.9542589102416366</v>
      </c>
      <c r="AS211" s="18">
        <f t="shared" si="18"/>
        <v>0.226191152</v>
      </c>
      <c r="AT211" s="18">
        <f t="shared" si="19"/>
        <v>-0.631411</v>
      </c>
      <c r="AU211" s="17">
        <v>2.946535428506375</v>
      </c>
      <c r="AV211" s="17">
        <v>0.9590270683638592</v>
      </c>
      <c r="AW211" s="18">
        <f t="shared" si="20"/>
        <v>0.226191152</v>
      </c>
      <c r="AX211" s="18">
        <f t="shared" si="21"/>
        <v>0.631411</v>
      </c>
      <c r="AY211" s="17">
        <v>4.209357428506375</v>
      </c>
      <c r="AZ211" s="17">
        <v>0.9659877229211092</v>
      </c>
      <c r="BA211" s="18">
        <f t="shared" si="22"/>
        <v>0.773808848</v>
      </c>
      <c r="BB211" s="18">
        <f t="shared" si="23"/>
        <v>1.262822</v>
      </c>
      <c r="BC211" s="17">
        <v>4.840768428506375</v>
      </c>
      <c r="BD211" s="17">
        <v>0.9626995668613797</v>
      </c>
      <c r="BE211" s="18">
        <f t="shared" si="24"/>
        <v>0.773808848</v>
      </c>
      <c r="BF211" s="18"/>
      <c r="BG211" s="19">
        <v>65.32159</v>
      </c>
      <c r="BH211" s="20">
        <f t="shared" si="25"/>
        <v>-3.9192954</v>
      </c>
      <c r="BI211" s="21">
        <v>-0.3413489714936251</v>
      </c>
      <c r="BJ211" s="21">
        <v>0.9628054692378758</v>
      </c>
      <c r="BK211" s="20">
        <f t="shared" si="26"/>
        <v>0.6075865241</v>
      </c>
      <c r="BL211" s="20">
        <f t="shared" si="27"/>
        <v>-1.9596477</v>
      </c>
      <c r="BM211" s="21">
        <v>1.618298728506375</v>
      </c>
      <c r="BN211" s="21">
        <v>0.9629216469961396</v>
      </c>
      <c r="BO211" s="20">
        <f t="shared" si="28"/>
        <v>0.6075865241</v>
      </c>
      <c r="BP211" s="20">
        <f t="shared" si="29"/>
        <v>1.9596477</v>
      </c>
      <c r="BQ211" s="21">
        <v>5.537594128506375</v>
      </c>
      <c r="BR211" s="21">
        <v>0.9562434129406442</v>
      </c>
      <c r="BS211" s="20">
        <f t="shared" si="30"/>
        <v>0.3924134759</v>
      </c>
      <c r="BT211" s="20">
        <f t="shared" si="31"/>
        <v>3.9192954</v>
      </c>
      <c r="BU211" s="21">
        <v>7.497241828506374</v>
      </c>
      <c r="BV211" s="21">
        <v>0.9468370243157644</v>
      </c>
      <c r="BW211" s="20">
        <f t="shared" si="32"/>
        <v>0.3924134759</v>
      </c>
    </row>
    <row r="212" ht="14.25" customHeight="1">
      <c r="A212" s="13" t="s">
        <v>92</v>
      </c>
      <c r="B212" s="14" t="s">
        <v>299</v>
      </c>
      <c r="C212" s="15">
        <v>18.123780436507932</v>
      </c>
      <c r="D212" s="16">
        <v>0.8127837311542782</v>
      </c>
      <c r="E212" s="15">
        <v>29.81147</v>
      </c>
      <c r="F212" s="15">
        <f t="shared" si="1"/>
        <v>-2.14642584</v>
      </c>
      <c r="G212" s="17">
        <v>15.97735459650793</v>
      </c>
      <c r="H212" s="17">
        <v>0.8229014037313593</v>
      </c>
      <c r="I212" s="15">
        <f t="shared" si="2"/>
        <v>0.7371586082</v>
      </c>
      <c r="J212" s="15">
        <f t="shared" si="3"/>
        <v>-1.07321292</v>
      </c>
      <c r="K212" s="17">
        <v>17.05056751650793</v>
      </c>
      <c r="L212" s="17">
        <v>0.818908147412744</v>
      </c>
      <c r="M212" s="15">
        <f t="shared" si="4"/>
        <v>0.7371586082</v>
      </c>
      <c r="N212" s="15">
        <f t="shared" si="5"/>
        <v>1.07321292</v>
      </c>
      <c r="O212" s="17">
        <v>19.19699335650793</v>
      </c>
      <c r="P212" s="17">
        <v>0.8029911539610848</v>
      </c>
      <c r="Q212" s="15">
        <f t="shared" si="6"/>
        <v>0.2628413918</v>
      </c>
      <c r="R212" s="15">
        <f t="shared" si="7"/>
        <v>2.14642584</v>
      </c>
      <c r="S212" s="17">
        <v>20.27020627650793</v>
      </c>
      <c r="T212" s="17">
        <v>0.7932265707592362</v>
      </c>
      <c r="U212" s="15">
        <f t="shared" si="8"/>
        <v>0.2628413918</v>
      </c>
      <c r="V212" s="15"/>
      <c r="W212" s="18">
        <v>55.3263</v>
      </c>
      <c r="X212" s="18">
        <f t="shared" si="9"/>
        <v>-2.213052</v>
      </c>
      <c r="Y212" s="17">
        <v>15.91072843650793</v>
      </c>
      <c r="Z212" s="17">
        <v>0.8208870862860379</v>
      </c>
      <c r="AA212" s="18">
        <f t="shared" si="10"/>
        <v>0.7586991192</v>
      </c>
      <c r="AB212" s="18">
        <f t="shared" si="11"/>
        <v>-1.106526</v>
      </c>
      <c r="AC212" s="17">
        <v>17.01725443650793</v>
      </c>
      <c r="AD212" s="17">
        <v>0.8182055110911796</v>
      </c>
      <c r="AE212" s="18">
        <f t="shared" si="12"/>
        <v>0.7586991192</v>
      </c>
      <c r="AF212" s="18">
        <f t="shared" si="13"/>
        <v>1.106526</v>
      </c>
      <c r="AG212" s="17">
        <v>19.23030643650793</v>
      </c>
      <c r="AH212" s="17">
        <v>0.8070256729329877</v>
      </c>
      <c r="AI212" s="18">
        <f t="shared" si="14"/>
        <v>0.2413008808</v>
      </c>
      <c r="AJ212" s="18">
        <f t="shared" si="15"/>
        <v>2.213052</v>
      </c>
      <c r="AK212" s="17">
        <v>20.33683243650793</v>
      </c>
      <c r="AL212" s="17">
        <v>0.7992381341166157</v>
      </c>
      <c r="AM212" s="18">
        <f t="shared" si="16"/>
        <v>0.2413008808</v>
      </c>
      <c r="AN212" s="18"/>
      <c r="AO212" s="18">
        <v>16.3938</v>
      </c>
      <c r="AP212" s="18">
        <f t="shared" si="17"/>
        <v>-3.606636</v>
      </c>
      <c r="AQ212" s="17">
        <v>14.51714443650793</v>
      </c>
      <c r="AR212" s="17">
        <v>0.8264837406414002</v>
      </c>
      <c r="AS212" s="18">
        <f t="shared" si="18"/>
        <v>0.6581971534</v>
      </c>
      <c r="AT212" s="18">
        <f t="shared" si="19"/>
        <v>-1.803318</v>
      </c>
      <c r="AU212" s="17">
        <v>16.32046243650793</v>
      </c>
      <c r="AV212" s="17">
        <v>0.8198841718382194</v>
      </c>
      <c r="AW212" s="18">
        <f t="shared" si="20"/>
        <v>0.6581971534</v>
      </c>
      <c r="AX212" s="18">
        <f t="shared" si="21"/>
        <v>1.803318</v>
      </c>
      <c r="AY212" s="17">
        <v>19.92709843650793</v>
      </c>
      <c r="AZ212" s="17">
        <v>0.8049430656827156</v>
      </c>
      <c r="BA212" s="18">
        <f t="shared" si="22"/>
        <v>0.3418028466</v>
      </c>
      <c r="BB212" s="18">
        <f t="shared" si="23"/>
        <v>3.606636</v>
      </c>
      <c r="BC212" s="17">
        <v>21.73041643650793</v>
      </c>
      <c r="BD212" s="17">
        <v>0.7921368443537338</v>
      </c>
      <c r="BE212" s="18">
        <f t="shared" si="24"/>
        <v>0.3418028466</v>
      </c>
      <c r="BF212" s="18"/>
      <c r="BG212" s="19">
        <v>56.42911</v>
      </c>
      <c r="BH212" s="20">
        <f t="shared" si="25"/>
        <v>-3.3857466</v>
      </c>
      <c r="BI212" s="21">
        <v>14.73803383650793</v>
      </c>
      <c r="BJ212" s="21">
        <v>0.8102661772592143</v>
      </c>
      <c r="BK212" s="20">
        <f t="shared" si="26"/>
        <v>0.4583472559</v>
      </c>
      <c r="BL212" s="20">
        <f t="shared" si="27"/>
        <v>-1.6928733</v>
      </c>
      <c r="BM212" s="21">
        <v>16.43090713650793</v>
      </c>
      <c r="BN212" s="21">
        <v>0.8115117716606084</v>
      </c>
      <c r="BO212" s="20">
        <f t="shared" si="28"/>
        <v>0.4583472559</v>
      </c>
      <c r="BP212" s="20">
        <f t="shared" si="29"/>
        <v>1.6928733</v>
      </c>
      <c r="BQ212" s="21">
        <v>19.81665373650793</v>
      </c>
      <c r="BR212" s="21">
        <v>0.8082356341992827</v>
      </c>
      <c r="BS212" s="20">
        <f t="shared" si="30"/>
        <v>0.5416527441</v>
      </c>
      <c r="BT212" s="20">
        <f t="shared" si="31"/>
        <v>3.3857466</v>
      </c>
      <c r="BU212" s="21">
        <v>21.50952703650793</v>
      </c>
      <c r="BV212" s="21">
        <v>0.8014869242732177</v>
      </c>
      <c r="BW212" s="20">
        <f t="shared" si="32"/>
        <v>0.5416527441</v>
      </c>
    </row>
    <row r="213" ht="14.25" customHeight="1">
      <c r="A213" s="13" t="s">
        <v>74</v>
      </c>
      <c r="B213" s="14" t="s">
        <v>300</v>
      </c>
      <c r="C213" s="15">
        <v>13.174071031746026</v>
      </c>
      <c r="D213" s="16">
        <v>0.8639135784770506</v>
      </c>
      <c r="E213" s="15">
        <v>10.302490000000006</v>
      </c>
      <c r="F213" s="15">
        <f t="shared" si="1"/>
        <v>-0.74177928</v>
      </c>
      <c r="G213" s="17">
        <v>12.43229175174602</v>
      </c>
      <c r="H213" s="17">
        <v>0.8592053213002755</v>
      </c>
      <c r="I213" s="15">
        <f t="shared" si="2"/>
        <v>0.2455670028</v>
      </c>
      <c r="J213" s="15">
        <f t="shared" si="3"/>
        <v>-0.37088964</v>
      </c>
      <c r="K213" s="17">
        <v>12.80318139174603</v>
      </c>
      <c r="L213" s="17">
        <v>0.8626486403595248</v>
      </c>
      <c r="M213" s="15">
        <f t="shared" si="4"/>
        <v>0.2455670028</v>
      </c>
      <c r="N213" s="15">
        <f t="shared" si="5"/>
        <v>0.37088964</v>
      </c>
      <c r="O213" s="17">
        <v>13.54496067174603</v>
      </c>
      <c r="P213" s="17">
        <v>0.8612923368637545</v>
      </c>
      <c r="Q213" s="15">
        <f t="shared" si="6"/>
        <v>0.7544329972</v>
      </c>
      <c r="R213" s="15">
        <f t="shared" si="7"/>
        <v>0.74177928</v>
      </c>
      <c r="S213" s="17">
        <v>13.91585031174603</v>
      </c>
      <c r="T213" s="17">
        <v>0.8586785885807214</v>
      </c>
      <c r="U213" s="15">
        <f t="shared" si="8"/>
        <v>0.7544329972</v>
      </c>
      <c r="V213" s="15"/>
      <c r="W213" s="18">
        <v>48.674</v>
      </c>
      <c r="X213" s="18">
        <f t="shared" si="9"/>
        <v>-1.94696</v>
      </c>
      <c r="Y213" s="17">
        <v>11.22711103174603</v>
      </c>
      <c r="Z213" s="17">
        <v>0.8691684077337487</v>
      </c>
      <c r="AA213" s="18">
        <f t="shared" si="10"/>
        <v>0.663118723</v>
      </c>
      <c r="AB213" s="18">
        <f t="shared" si="11"/>
        <v>-0.97348</v>
      </c>
      <c r="AC213" s="17">
        <v>12.20059103174603</v>
      </c>
      <c r="AD213" s="17">
        <v>0.8679927396760423</v>
      </c>
      <c r="AE213" s="18">
        <f t="shared" si="12"/>
        <v>0.663118723</v>
      </c>
      <c r="AF213" s="18">
        <f t="shared" si="13"/>
        <v>0.97348</v>
      </c>
      <c r="AG213" s="17">
        <v>14.14755103174603</v>
      </c>
      <c r="AH213" s="17">
        <v>0.8594741253150558</v>
      </c>
      <c r="AI213" s="18">
        <f t="shared" si="14"/>
        <v>0.336881277</v>
      </c>
      <c r="AJ213" s="18">
        <f t="shared" si="15"/>
        <v>1.94696</v>
      </c>
      <c r="AK213" s="17">
        <v>15.12103103174603</v>
      </c>
      <c r="AL213" s="17">
        <v>0.8528654011020241</v>
      </c>
      <c r="AM213" s="18">
        <f t="shared" si="16"/>
        <v>0.336881277</v>
      </c>
      <c r="AN213" s="18"/>
      <c r="AO213" s="18">
        <v>8.3828</v>
      </c>
      <c r="AP213" s="18">
        <f t="shared" si="17"/>
        <v>-1.844216</v>
      </c>
      <c r="AQ213" s="17">
        <v>11.32985503174603</v>
      </c>
      <c r="AR213" s="17">
        <v>0.8598598901634816</v>
      </c>
      <c r="AS213" s="18">
        <f t="shared" si="18"/>
        <v>0.3333522566</v>
      </c>
      <c r="AT213" s="18">
        <f t="shared" si="19"/>
        <v>-0.922108</v>
      </c>
      <c r="AU213" s="17">
        <v>12.25196303174603</v>
      </c>
      <c r="AV213" s="17">
        <v>0.8622130099837182</v>
      </c>
      <c r="AW213" s="18">
        <f t="shared" si="20"/>
        <v>0.3333522566</v>
      </c>
      <c r="AX213" s="18">
        <f t="shared" si="21"/>
        <v>0.922108</v>
      </c>
      <c r="AY213" s="17">
        <v>14.09617903174603</v>
      </c>
      <c r="AZ213" s="17">
        <v>0.8646869192330785</v>
      </c>
      <c r="BA213" s="18">
        <f t="shared" si="22"/>
        <v>0.6666477434</v>
      </c>
      <c r="BB213" s="18">
        <f t="shared" si="23"/>
        <v>1.844216</v>
      </c>
      <c r="BC213" s="17">
        <v>15.01828703174603</v>
      </c>
      <c r="BD213" s="17">
        <v>0.8599203212241483</v>
      </c>
      <c r="BE213" s="18">
        <f t="shared" si="24"/>
        <v>0.6666477434</v>
      </c>
      <c r="BF213" s="18"/>
      <c r="BG213" s="19">
        <v>50.7209</v>
      </c>
      <c r="BH213" s="20">
        <f t="shared" si="25"/>
        <v>-3.043254</v>
      </c>
      <c r="BI213" s="21">
        <v>10.13081703174603</v>
      </c>
      <c r="BJ213" s="21">
        <v>0.8568716383937147</v>
      </c>
      <c r="BK213" s="20">
        <f t="shared" si="26"/>
        <v>0.3625484368</v>
      </c>
      <c r="BL213" s="20">
        <f t="shared" si="27"/>
        <v>-1.521627</v>
      </c>
      <c r="BM213" s="21">
        <v>11.65244403174603</v>
      </c>
      <c r="BN213" s="21">
        <v>0.8603557350638809</v>
      </c>
      <c r="BO213" s="20">
        <f t="shared" si="28"/>
        <v>0.3625484368</v>
      </c>
      <c r="BP213" s="20">
        <f t="shared" si="29"/>
        <v>1.521627</v>
      </c>
      <c r="BQ213" s="21">
        <v>14.69569803174603</v>
      </c>
      <c r="BR213" s="21">
        <v>0.8613162501293392</v>
      </c>
      <c r="BS213" s="20">
        <f t="shared" si="30"/>
        <v>0.6374515632</v>
      </c>
      <c r="BT213" s="20">
        <f t="shared" si="31"/>
        <v>3.043254</v>
      </c>
      <c r="BU213" s="21">
        <v>16.21732503174603</v>
      </c>
      <c r="BV213" s="21">
        <v>0.8563831870468481</v>
      </c>
      <c r="BW213" s="20">
        <f t="shared" si="32"/>
        <v>0.6374515632</v>
      </c>
    </row>
    <row r="214" ht="14.25" customHeight="1">
      <c r="A214" s="13" t="s">
        <v>112</v>
      </c>
      <c r="B214" s="14" t="s">
        <v>301</v>
      </c>
      <c r="C214" s="15">
        <v>3.789085214073439</v>
      </c>
      <c r="D214" s="16">
        <v>0.9608592479586447</v>
      </c>
      <c r="E214" s="15">
        <v>10.87442</v>
      </c>
      <c r="F214" s="15">
        <f t="shared" si="1"/>
        <v>-0.78295824</v>
      </c>
      <c r="G214" s="17">
        <v>3.006126974073439</v>
      </c>
      <c r="H214" s="17">
        <v>0.9557358269823628</v>
      </c>
      <c r="I214" s="15">
        <f t="shared" si="2"/>
        <v>0.2599786218</v>
      </c>
      <c r="J214" s="15">
        <f t="shared" si="3"/>
        <v>-0.39147912</v>
      </c>
      <c r="K214" s="17">
        <v>3.397606094073439</v>
      </c>
      <c r="L214" s="17">
        <v>0.9595092713178943</v>
      </c>
      <c r="M214" s="15">
        <f t="shared" si="4"/>
        <v>0.2599786218</v>
      </c>
      <c r="N214" s="15">
        <f t="shared" si="5"/>
        <v>0.39147912</v>
      </c>
      <c r="O214" s="17">
        <v>4.180564334073439</v>
      </c>
      <c r="P214" s="17">
        <v>0.9578868567658874</v>
      </c>
      <c r="Q214" s="15">
        <f t="shared" si="6"/>
        <v>0.7400213782</v>
      </c>
      <c r="R214" s="15">
        <f t="shared" si="7"/>
        <v>0.78295824</v>
      </c>
      <c r="S214" s="17">
        <v>4.572043454073439</v>
      </c>
      <c r="T214" s="17">
        <v>0.9549229627329362</v>
      </c>
      <c r="U214" s="15">
        <f t="shared" si="8"/>
        <v>0.7400213782</v>
      </c>
      <c r="V214" s="15"/>
      <c r="W214" s="18">
        <v>72.1206</v>
      </c>
      <c r="X214" s="18">
        <f t="shared" si="9"/>
        <v>-2.884824</v>
      </c>
      <c r="Y214" s="17">
        <v>0.9042612140734385</v>
      </c>
      <c r="Z214" s="17">
        <v>0.9755820592409703</v>
      </c>
      <c r="AA214" s="18">
        <f t="shared" si="10"/>
        <v>1</v>
      </c>
      <c r="AB214" s="18">
        <f t="shared" si="11"/>
        <v>-1.442412</v>
      </c>
      <c r="AC214" s="17">
        <v>2.346673214073439</v>
      </c>
      <c r="AD214" s="17">
        <v>0.9698473260604458</v>
      </c>
      <c r="AE214" s="18">
        <f t="shared" si="12"/>
        <v>1</v>
      </c>
      <c r="AF214" s="18">
        <f t="shared" si="13"/>
        <v>1.442412</v>
      </c>
      <c r="AG214" s="17">
        <v>5.231497214073439</v>
      </c>
      <c r="AH214" s="17">
        <v>0.951478006448908</v>
      </c>
      <c r="AI214" s="18">
        <f t="shared" si="14"/>
        <v>0</v>
      </c>
      <c r="AJ214" s="18">
        <f t="shared" si="15"/>
        <v>2.884824</v>
      </c>
      <c r="AK214" s="17">
        <v>6.67390921407344</v>
      </c>
      <c r="AL214" s="17">
        <v>0.9397161114379315</v>
      </c>
      <c r="AM214" s="18">
        <f t="shared" si="16"/>
        <v>0</v>
      </c>
      <c r="AN214" s="18"/>
      <c r="AO214" s="18">
        <v>7.1459</v>
      </c>
      <c r="AP214" s="18">
        <f t="shared" si="17"/>
        <v>-1.572098</v>
      </c>
      <c r="AQ214" s="17">
        <v>2.216987214073439</v>
      </c>
      <c r="AR214" s="17">
        <v>0.9552865678925863</v>
      </c>
      <c r="AS214" s="18">
        <f t="shared" si="18"/>
        <v>0.2831961397</v>
      </c>
      <c r="AT214" s="18">
        <f t="shared" si="19"/>
        <v>-0.786049</v>
      </c>
      <c r="AU214" s="17">
        <v>3.003036214073439</v>
      </c>
      <c r="AV214" s="17">
        <v>0.9584392318252666</v>
      </c>
      <c r="AW214" s="18">
        <f t="shared" si="20"/>
        <v>0.2831961397</v>
      </c>
      <c r="AX214" s="18">
        <f t="shared" si="21"/>
        <v>0.786049</v>
      </c>
      <c r="AY214" s="17">
        <v>4.575134214073439</v>
      </c>
      <c r="AZ214" s="17">
        <v>0.9622399580847106</v>
      </c>
      <c r="BA214" s="18">
        <f t="shared" si="22"/>
        <v>0.7168038603</v>
      </c>
      <c r="BB214" s="18">
        <f t="shared" si="23"/>
        <v>1.572098</v>
      </c>
      <c r="BC214" s="17">
        <v>5.361183214073439</v>
      </c>
      <c r="BD214" s="17">
        <v>0.9574440776636476</v>
      </c>
      <c r="BE214" s="18">
        <f t="shared" si="24"/>
        <v>0.7168038603</v>
      </c>
      <c r="BF214" s="18"/>
      <c r="BG214" s="19">
        <v>44.22933</v>
      </c>
      <c r="BH214" s="20">
        <f t="shared" si="25"/>
        <v>-2.6537598</v>
      </c>
      <c r="BI214" s="21">
        <v>1.135325414073439</v>
      </c>
      <c r="BJ214" s="21">
        <v>0.947867797840748</v>
      </c>
      <c r="BK214" s="20">
        <f t="shared" si="26"/>
        <v>0.2536027707</v>
      </c>
      <c r="BL214" s="20">
        <f t="shared" si="27"/>
        <v>-1.3268799</v>
      </c>
      <c r="BM214" s="21">
        <v>2.462205314073439</v>
      </c>
      <c r="BN214" s="21">
        <v>0.9542954963955119</v>
      </c>
      <c r="BO214" s="20">
        <f t="shared" si="28"/>
        <v>0.2536027707</v>
      </c>
      <c r="BP214" s="20">
        <f t="shared" si="29"/>
        <v>1.3268799</v>
      </c>
      <c r="BQ214" s="21">
        <v>5.115965114073439</v>
      </c>
      <c r="BR214" s="21">
        <v>0.960613754937407</v>
      </c>
      <c r="BS214" s="20">
        <f t="shared" si="30"/>
        <v>0.7463972293</v>
      </c>
      <c r="BT214" s="20">
        <f t="shared" si="31"/>
        <v>2.6537598</v>
      </c>
      <c r="BU214" s="21">
        <v>6.442845014073439</v>
      </c>
      <c r="BV214" s="21">
        <v>0.957774332555455</v>
      </c>
      <c r="BW214" s="20">
        <f t="shared" si="32"/>
        <v>0.7463972293</v>
      </c>
    </row>
    <row r="215" ht="14.25" customHeight="1">
      <c r="A215" s="13" t="s">
        <v>92</v>
      </c>
      <c r="B215" s="14" t="s">
        <v>302</v>
      </c>
      <c r="C215" s="15">
        <v>18.123780436507932</v>
      </c>
      <c r="D215" s="16">
        <v>0.8127837311542782</v>
      </c>
      <c r="E215" s="15">
        <v>20.74628</v>
      </c>
      <c r="F215" s="15">
        <f t="shared" si="1"/>
        <v>-1.49373216</v>
      </c>
      <c r="G215" s="17">
        <v>16.63004827650793</v>
      </c>
      <c r="H215" s="17">
        <v>0.8162173649444352</v>
      </c>
      <c r="I215" s="15">
        <f t="shared" si="2"/>
        <v>0.5087319398</v>
      </c>
      <c r="J215" s="15">
        <f t="shared" si="3"/>
        <v>-0.74686608</v>
      </c>
      <c r="K215" s="17">
        <v>17.37691435650793</v>
      </c>
      <c r="L215" s="17">
        <v>0.8155473576860921</v>
      </c>
      <c r="M215" s="15">
        <f t="shared" si="4"/>
        <v>0.5087319398</v>
      </c>
      <c r="N215" s="15">
        <f t="shared" si="5"/>
        <v>0.74686608</v>
      </c>
      <c r="O215" s="17">
        <v>18.87064651650793</v>
      </c>
      <c r="P215" s="17">
        <v>0.8063574485085039</v>
      </c>
      <c r="Q215" s="15">
        <f t="shared" si="6"/>
        <v>0.4912680602</v>
      </c>
      <c r="R215" s="15">
        <f t="shared" si="7"/>
        <v>1.49373216</v>
      </c>
      <c r="S215" s="17">
        <v>19.61751259650793</v>
      </c>
      <c r="T215" s="17">
        <v>0.7999495366447225</v>
      </c>
      <c r="U215" s="15">
        <f t="shared" si="8"/>
        <v>0.4912680602</v>
      </c>
      <c r="V215" s="15"/>
      <c r="W215" s="18">
        <v>34.7967</v>
      </c>
      <c r="X215" s="18">
        <f t="shared" si="9"/>
        <v>-1.391868</v>
      </c>
      <c r="Y215" s="17">
        <v>16.73191243650793</v>
      </c>
      <c r="Z215" s="17">
        <v>0.8124218669384017</v>
      </c>
      <c r="AA215" s="18">
        <f t="shared" si="10"/>
        <v>0.4637293639</v>
      </c>
      <c r="AB215" s="18">
        <f t="shared" si="11"/>
        <v>-0.695934</v>
      </c>
      <c r="AC215" s="17">
        <v>17.42784643650793</v>
      </c>
      <c r="AD215" s="17">
        <v>0.8139614450144623</v>
      </c>
      <c r="AE215" s="18">
        <f t="shared" si="12"/>
        <v>0.4637293639</v>
      </c>
      <c r="AF215" s="18">
        <f t="shared" si="13"/>
        <v>0.695934</v>
      </c>
      <c r="AG215" s="17">
        <v>18.81971443650793</v>
      </c>
      <c r="AH215" s="17">
        <v>0.8112625313386238</v>
      </c>
      <c r="AI215" s="18">
        <f t="shared" si="14"/>
        <v>0.5362706361</v>
      </c>
      <c r="AJ215" s="18">
        <f t="shared" si="15"/>
        <v>1.391868</v>
      </c>
      <c r="AK215" s="17">
        <v>19.51564843650793</v>
      </c>
      <c r="AL215" s="17">
        <v>0.8076812956165801</v>
      </c>
      <c r="AM215" s="18">
        <f t="shared" si="16"/>
        <v>0.5362706361</v>
      </c>
      <c r="AN215" s="18"/>
      <c r="AO215" s="18">
        <v>9.9051</v>
      </c>
      <c r="AP215" s="18">
        <f t="shared" si="17"/>
        <v>-2.179122</v>
      </c>
      <c r="AQ215" s="17">
        <v>15.94465843650793</v>
      </c>
      <c r="AR215" s="17">
        <v>0.8115353269085017</v>
      </c>
      <c r="AS215" s="18">
        <f t="shared" si="18"/>
        <v>0.3950813025</v>
      </c>
      <c r="AT215" s="18">
        <f t="shared" si="19"/>
        <v>-1.089561</v>
      </c>
      <c r="AU215" s="17">
        <v>17.03421943650793</v>
      </c>
      <c r="AV215" s="17">
        <v>0.8124582141269181</v>
      </c>
      <c r="AW215" s="18">
        <f t="shared" si="20"/>
        <v>0.3950813025</v>
      </c>
      <c r="AX215" s="18">
        <f t="shared" si="21"/>
        <v>1.089561</v>
      </c>
      <c r="AY215" s="17">
        <v>19.21334143650793</v>
      </c>
      <c r="AZ215" s="17">
        <v>0.8122562509144857</v>
      </c>
      <c r="BA215" s="18">
        <f t="shared" si="22"/>
        <v>0.6049186975</v>
      </c>
      <c r="BB215" s="18">
        <f t="shared" si="23"/>
        <v>2.179122</v>
      </c>
      <c r="BC215" s="17">
        <v>20.30290243650793</v>
      </c>
      <c r="BD215" s="17">
        <v>0.8065528152574749</v>
      </c>
      <c r="BE215" s="18">
        <f t="shared" si="24"/>
        <v>0.6049186975</v>
      </c>
      <c r="BF215" s="18"/>
      <c r="BG215" s="19">
        <v>58.22237</v>
      </c>
      <c r="BH215" s="20">
        <f t="shared" si="25"/>
        <v>-3.4933422</v>
      </c>
      <c r="BI215" s="21">
        <v>14.63043823650793</v>
      </c>
      <c r="BJ215" s="21">
        <v>0.8113545876307124</v>
      </c>
      <c r="BK215" s="20">
        <f t="shared" si="26"/>
        <v>0.4884428884</v>
      </c>
      <c r="BL215" s="20">
        <f t="shared" si="27"/>
        <v>-1.7466711</v>
      </c>
      <c r="BM215" s="21">
        <v>16.37710933650793</v>
      </c>
      <c r="BN215" s="21">
        <v>0.8120616760371344</v>
      </c>
      <c r="BO215" s="20">
        <f t="shared" si="28"/>
        <v>0.4884428884</v>
      </c>
      <c r="BP215" s="20">
        <f t="shared" si="29"/>
        <v>1.7466711</v>
      </c>
      <c r="BQ215" s="21">
        <v>19.87045153650793</v>
      </c>
      <c r="BR215" s="21">
        <v>0.8076779999363995</v>
      </c>
      <c r="BS215" s="20">
        <f t="shared" si="30"/>
        <v>0.5115571116</v>
      </c>
      <c r="BT215" s="20">
        <f t="shared" si="31"/>
        <v>3.4933422</v>
      </c>
      <c r="BU215" s="21">
        <v>21.61712263650793</v>
      </c>
      <c r="BV215" s="21">
        <v>0.8003708300036544</v>
      </c>
      <c r="BW215" s="20">
        <f t="shared" si="32"/>
        <v>0.5115571116</v>
      </c>
    </row>
    <row r="216" ht="14.25" customHeight="1">
      <c r="A216" s="13" t="s">
        <v>135</v>
      </c>
      <c r="B216" s="14" t="s">
        <v>303</v>
      </c>
      <c r="C216" s="15">
        <v>57.98074697802197</v>
      </c>
      <c r="D216" s="16">
        <v>0.4010665075015301</v>
      </c>
      <c r="E216" s="15">
        <v>18.177229999999994</v>
      </c>
      <c r="F216" s="15">
        <f t="shared" si="1"/>
        <v>-1.30876056</v>
      </c>
      <c r="G216" s="17">
        <v>56.67198641802197</v>
      </c>
      <c r="H216" s="17">
        <v>0.4061599737935048</v>
      </c>
      <c r="I216" s="15">
        <f t="shared" si="2"/>
        <v>0.4439964481</v>
      </c>
      <c r="J216" s="15">
        <f t="shared" si="3"/>
        <v>-0.65438028</v>
      </c>
      <c r="K216" s="17">
        <v>57.32636669802197</v>
      </c>
      <c r="L216" s="17">
        <v>0.4041393323632941</v>
      </c>
      <c r="M216" s="15">
        <f t="shared" si="4"/>
        <v>0.4439964481</v>
      </c>
      <c r="N216" s="15">
        <f t="shared" si="5"/>
        <v>0.65438028</v>
      </c>
      <c r="O216" s="17">
        <v>58.63512725802197</v>
      </c>
      <c r="P216" s="17">
        <v>0.3961835528424429</v>
      </c>
      <c r="Q216" s="15">
        <f t="shared" si="6"/>
        <v>0.5560035519</v>
      </c>
      <c r="R216" s="15">
        <f t="shared" si="7"/>
        <v>1.30876056</v>
      </c>
      <c r="S216" s="17">
        <v>59.28950753802197</v>
      </c>
      <c r="T216" s="17">
        <v>0.3913145570613679</v>
      </c>
      <c r="U216" s="15">
        <f t="shared" si="8"/>
        <v>0.5560035519</v>
      </c>
      <c r="V216" s="15"/>
      <c r="W216" s="18">
        <v>31.2685</v>
      </c>
      <c r="X216" s="18">
        <f t="shared" si="9"/>
        <v>-1.25074</v>
      </c>
      <c r="Y216" s="17">
        <v>56.73000697802197</v>
      </c>
      <c r="Z216" s="17">
        <v>0.4000993621387312</v>
      </c>
      <c r="AA216" s="18">
        <f t="shared" si="10"/>
        <v>0.4130361068</v>
      </c>
      <c r="AB216" s="18">
        <f t="shared" si="11"/>
        <v>-0.62537</v>
      </c>
      <c r="AC216" s="17">
        <v>57.35537697802197</v>
      </c>
      <c r="AD216" s="17">
        <v>0.4012522887271117</v>
      </c>
      <c r="AE216" s="18">
        <f t="shared" si="12"/>
        <v>0.4130361068</v>
      </c>
      <c r="AF216" s="18">
        <f t="shared" si="13"/>
        <v>0.62537</v>
      </c>
      <c r="AG216" s="17">
        <v>58.60611697802197</v>
      </c>
      <c r="AH216" s="17">
        <v>0.4007105623815126</v>
      </c>
      <c r="AI216" s="18">
        <f t="shared" si="14"/>
        <v>0.5869638932</v>
      </c>
      <c r="AJ216" s="18">
        <f t="shared" si="15"/>
        <v>1.25074</v>
      </c>
      <c r="AK216" s="17">
        <v>59.23148697802197</v>
      </c>
      <c r="AL216" s="17">
        <v>0.3993352502570615</v>
      </c>
      <c r="AM216" s="18">
        <f t="shared" si="16"/>
        <v>0.5869638932</v>
      </c>
      <c r="AN216" s="18"/>
      <c r="AO216" s="18">
        <v>7.1524</v>
      </c>
      <c r="AP216" s="18">
        <f t="shared" si="17"/>
        <v>-1.573528</v>
      </c>
      <c r="AQ216" s="17">
        <v>56.40721897802197</v>
      </c>
      <c r="AR216" s="17">
        <v>0.3878259302461904</v>
      </c>
      <c r="AS216" s="18">
        <f t="shared" si="18"/>
        <v>0.2834597137</v>
      </c>
      <c r="AT216" s="18">
        <f t="shared" si="19"/>
        <v>-0.786764</v>
      </c>
      <c r="AU216" s="17">
        <v>57.19398297802197</v>
      </c>
      <c r="AV216" s="17">
        <v>0.3946343528475937</v>
      </c>
      <c r="AW216" s="18">
        <f t="shared" si="20"/>
        <v>0.2834597137</v>
      </c>
      <c r="AX216" s="18">
        <f t="shared" si="21"/>
        <v>0.786764</v>
      </c>
      <c r="AY216" s="17">
        <v>58.76751097802197</v>
      </c>
      <c r="AZ216" s="17">
        <v>0.4069825113281405</v>
      </c>
      <c r="BA216" s="18">
        <f t="shared" si="22"/>
        <v>0.7165402863</v>
      </c>
      <c r="BB216" s="18">
        <f t="shared" si="23"/>
        <v>1.573528</v>
      </c>
      <c r="BC216" s="17">
        <v>59.55427497802197</v>
      </c>
      <c r="BD216" s="17">
        <v>0.4101667591554895</v>
      </c>
      <c r="BE216" s="18">
        <f t="shared" si="24"/>
        <v>0.7165402863</v>
      </c>
      <c r="BF216" s="18"/>
      <c r="BG216" s="19">
        <v>46.85074</v>
      </c>
      <c r="BH216" s="20">
        <f t="shared" si="25"/>
        <v>-2.8110444</v>
      </c>
      <c r="BI216" s="21">
        <v>55.16970257802197</v>
      </c>
      <c r="BJ216" s="21">
        <v>0.4012694562479462</v>
      </c>
      <c r="BK216" s="20">
        <f t="shared" si="26"/>
        <v>0.2975969445</v>
      </c>
      <c r="BL216" s="20">
        <f t="shared" si="27"/>
        <v>-1.4055222</v>
      </c>
      <c r="BM216" s="21">
        <v>56.57522477802197</v>
      </c>
      <c r="BN216" s="21">
        <v>0.4011690445654787</v>
      </c>
      <c r="BO216" s="20">
        <f t="shared" si="28"/>
        <v>0.2975969445</v>
      </c>
      <c r="BP216" s="20">
        <f t="shared" si="29"/>
        <v>1.4055222</v>
      </c>
      <c r="BQ216" s="21">
        <v>59.38626917802197</v>
      </c>
      <c r="BR216" s="21">
        <v>0.3980818111935646</v>
      </c>
      <c r="BS216" s="20">
        <f t="shared" si="30"/>
        <v>0.7024030555</v>
      </c>
      <c r="BT216" s="20">
        <f t="shared" si="31"/>
        <v>2.8110444</v>
      </c>
      <c r="BU216" s="21">
        <v>60.79179137802197</v>
      </c>
      <c r="BV216" s="21">
        <v>0.3940101303612307</v>
      </c>
      <c r="BW216" s="20">
        <f t="shared" si="32"/>
        <v>0.7024030555</v>
      </c>
    </row>
    <row r="217" ht="14.25" customHeight="1">
      <c r="A217" s="13" t="s">
        <v>135</v>
      </c>
      <c r="B217" s="14" t="s">
        <v>304</v>
      </c>
      <c r="C217" s="15">
        <v>23.115686111031547</v>
      </c>
      <c r="D217" s="16">
        <v>0.7612180019131789</v>
      </c>
      <c r="E217" s="15">
        <v>5.9653299999999945</v>
      </c>
      <c r="F217" s="15">
        <f t="shared" si="1"/>
        <v>-0.42950376</v>
      </c>
      <c r="G217" s="17">
        <v>22.68618235103155</v>
      </c>
      <c r="H217" s="17">
        <v>0.7541983255492181</v>
      </c>
      <c r="I217" s="15">
        <f t="shared" si="2"/>
        <v>0.1362782831</v>
      </c>
      <c r="J217" s="15">
        <f t="shared" si="3"/>
        <v>-0.21475188</v>
      </c>
      <c r="K217" s="17">
        <v>22.90093423103155</v>
      </c>
      <c r="L217" s="17">
        <v>0.7586598166756733</v>
      </c>
      <c r="M217" s="15">
        <f t="shared" si="4"/>
        <v>0.1362782831</v>
      </c>
      <c r="N217" s="15">
        <f t="shared" si="5"/>
        <v>0.21475188</v>
      </c>
      <c r="O217" s="17">
        <v>23.33043799103155</v>
      </c>
      <c r="P217" s="17">
        <v>0.7603543319368379</v>
      </c>
      <c r="Q217" s="15">
        <f t="shared" si="6"/>
        <v>0.8637217169</v>
      </c>
      <c r="R217" s="15">
        <f t="shared" si="7"/>
        <v>0.42950376</v>
      </c>
      <c r="S217" s="17">
        <v>23.54518987103155</v>
      </c>
      <c r="T217" s="17">
        <v>0.7594931309295299</v>
      </c>
      <c r="U217" s="15">
        <f t="shared" si="8"/>
        <v>0.8637217169</v>
      </c>
      <c r="V217" s="15"/>
      <c r="W217" s="18">
        <v>26.9154</v>
      </c>
      <c r="X217" s="18">
        <f t="shared" si="9"/>
        <v>-1.076616</v>
      </c>
      <c r="Y217" s="17">
        <v>22.03907011103155</v>
      </c>
      <c r="Z217" s="17">
        <v>0.7577127471463281</v>
      </c>
      <c r="AA217" s="18">
        <f t="shared" si="10"/>
        <v>0.350490668</v>
      </c>
      <c r="AB217" s="18">
        <f t="shared" si="11"/>
        <v>-0.538308</v>
      </c>
      <c r="AC217" s="17">
        <v>22.57737811103155</v>
      </c>
      <c r="AD217" s="17">
        <v>0.7607335382582976</v>
      </c>
      <c r="AE217" s="18">
        <f t="shared" si="12"/>
        <v>0.350490668</v>
      </c>
      <c r="AF217" s="18">
        <f t="shared" si="13"/>
        <v>0.538308</v>
      </c>
      <c r="AG217" s="17">
        <v>23.65399411103155</v>
      </c>
      <c r="AH217" s="17">
        <v>0.7613780755425987</v>
      </c>
      <c r="AI217" s="18">
        <f t="shared" si="14"/>
        <v>0.649509332</v>
      </c>
      <c r="AJ217" s="18">
        <f t="shared" si="15"/>
        <v>1.076616</v>
      </c>
      <c r="AK217" s="17">
        <v>24.19230211103155</v>
      </c>
      <c r="AL217" s="17">
        <v>0.759597379888309</v>
      </c>
      <c r="AM217" s="18">
        <f t="shared" si="16"/>
        <v>0.649509332</v>
      </c>
      <c r="AN217" s="18"/>
      <c r="AO217" s="18">
        <v>6.2797</v>
      </c>
      <c r="AP217" s="18">
        <f t="shared" si="17"/>
        <v>-1.381534</v>
      </c>
      <c r="AQ217" s="17">
        <v>21.73415211103155</v>
      </c>
      <c r="AR217" s="17">
        <v>0.750909829189546</v>
      </c>
      <c r="AS217" s="18">
        <f t="shared" si="18"/>
        <v>0.2480718543</v>
      </c>
      <c r="AT217" s="18">
        <f t="shared" si="19"/>
        <v>-0.690767</v>
      </c>
      <c r="AU217" s="17">
        <v>22.42491911103155</v>
      </c>
      <c r="AV217" s="17">
        <v>0.75637314901745</v>
      </c>
      <c r="AW217" s="18">
        <f t="shared" si="20"/>
        <v>0.2480718543</v>
      </c>
      <c r="AX217" s="18">
        <f t="shared" si="21"/>
        <v>0.690767</v>
      </c>
      <c r="AY217" s="17">
        <v>23.80645311103155</v>
      </c>
      <c r="AZ217" s="17">
        <v>0.7651950291457368</v>
      </c>
      <c r="BA217" s="18">
        <f t="shared" si="22"/>
        <v>0.7519281457</v>
      </c>
      <c r="BB217" s="18">
        <f t="shared" si="23"/>
        <v>1.381534</v>
      </c>
      <c r="BC217" s="17">
        <v>24.49722011103155</v>
      </c>
      <c r="BD217" s="17">
        <v>0.7641958495415663</v>
      </c>
      <c r="BE217" s="18">
        <f t="shared" si="24"/>
        <v>0.7519281457</v>
      </c>
      <c r="BF217" s="18"/>
      <c r="BG217" s="19">
        <v>60.8019</v>
      </c>
      <c r="BH217" s="20">
        <f t="shared" si="25"/>
        <v>-3.648114</v>
      </c>
      <c r="BI217" s="21">
        <v>19.46757211103155</v>
      </c>
      <c r="BJ217" s="21">
        <v>0.7624233425114292</v>
      </c>
      <c r="BK217" s="20">
        <f t="shared" si="26"/>
        <v>0.5317342053</v>
      </c>
      <c r="BL217" s="20">
        <f t="shared" si="27"/>
        <v>-1.824057</v>
      </c>
      <c r="BM217" s="21">
        <v>21.29162911103155</v>
      </c>
      <c r="BN217" s="21">
        <v>0.7618269836791924</v>
      </c>
      <c r="BO217" s="20">
        <f t="shared" si="28"/>
        <v>0.5317342053</v>
      </c>
      <c r="BP217" s="20">
        <f t="shared" si="29"/>
        <v>1.824057</v>
      </c>
      <c r="BQ217" s="21">
        <v>24.93974311103155</v>
      </c>
      <c r="BR217" s="21">
        <v>0.7551329019863149</v>
      </c>
      <c r="BS217" s="20">
        <f t="shared" si="30"/>
        <v>0.4682657947</v>
      </c>
      <c r="BT217" s="20">
        <f t="shared" si="31"/>
        <v>3.648114</v>
      </c>
      <c r="BU217" s="21">
        <v>26.76380011103155</v>
      </c>
      <c r="BV217" s="21">
        <v>0.7469841000945634</v>
      </c>
      <c r="BW217" s="20">
        <f t="shared" si="32"/>
        <v>0.4682657947</v>
      </c>
    </row>
    <row r="218" ht="14.25" customHeight="1">
      <c r="A218" s="13" t="s">
        <v>135</v>
      </c>
      <c r="B218" s="14" t="s">
        <v>305</v>
      </c>
      <c r="C218" s="15">
        <v>30.097044463649652</v>
      </c>
      <c r="D218" s="16">
        <v>0.6891014880969305</v>
      </c>
      <c r="E218" s="15">
        <v>8.894139999999993</v>
      </c>
      <c r="F218" s="15">
        <f t="shared" si="1"/>
        <v>-0.64037808</v>
      </c>
      <c r="G218" s="17">
        <v>29.45666638364965</v>
      </c>
      <c r="H218" s="17">
        <v>0.68486384405053</v>
      </c>
      <c r="I218" s="15">
        <f t="shared" si="2"/>
        <v>0.2100790871</v>
      </c>
      <c r="J218" s="15">
        <f t="shared" si="3"/>
        <v>-0.32018904</v>
      </c>
      <c r="K218" s="17">
        <v>29.77685542364965</v>
      </c>
      <c r="L218" s="17">
        <v>0.6878501060456581</v>
      </c>
      <c r="M218" s="15">
        <f t="shared" si="4"/>
        <v>0.2100790871</v>
      </c>
      <c r="N218" s="15">
        <f t="shared" si="5"/>
        <v>0.32018904</v>
      </c>
      <c r="O218" s="17">
        <v>30.41723350364965</v>
      </c>
      <c r="P218" s="17">
        <v>0.6872534522322875</v>
      </c>
      <c r="Q218" s="15">
        <f t="shared" si="6"/>
        <v>0.7899209129</v>
      </c>
      <c r="R218" s="15">
        <f t="shared" si="7"/>
        <v>0.64037808</v>
      </c>
      <c r="S218" s="17">
        <v>30.73742254364965</v>
      </c>
      <c r="T218" s="17">
        <v>0.6854106993385092</v>
      </c>
      <c r="U218" s="15">
        <f t="shared" si="8"/>
        <v>0.7899209129</v>
      </c>
      <c r="V218" s="15"/>
      <c r="W218" s="18">
        <v>28.9461</v>
      </c>
      <c r="X218" s="18">
        <f t="shared" si="9"/>
        <v>-1.157844</v>
      </c>
      <c r="Y218" s="17">
        <v>28.93920046364965</v>
      </c>
      <c r="Z218" s="17">
        <v>0.686582382986535</v>
      </c>
      <c r="AA218" s="18">
        <f t="shared" si="10"/>
        <v>0.3796678113</v>
      </c>
      <c r="AB218" s="18">
        <f t="shared" si="11"/>
        <v>-0.578922</v>
      </c>
      <c r="AC218" s="17">
        <v>29.51812246364965</v>
      </c>
      <c r="AD218" s="17">
        <v>0.688990840752954</v>
      </c>
      <c r="AE218" s="18">
        <f t="shared" si="12"/>
        <v>0.3796678113</v>
      </c>
      <c r="AF218" s="18">
        <f t="shared" si="13"/>
        <v>0.578922</v>
      </c>
      <c r="AG218" s="17">
        <v>30.67596646364965</v>
      </c>
      <c r="AH218" s="17">
        <v>0.6889190344839935</v>
      </c>
      <c r="AI218" s="18">
        <f t="shared" si="14"/>
        <v>0.6203321887</v>
      </c>
      <c r="AJ218" s="18">
        <f t="shared" si="15"/>
        <v>1.157844</v>
      </c>
      <c r="AK218" s="17">
        <v>31.25488846364965</v>
      </c>
      <c r="AL218" s="17">
        <v>0.6869820376719499</v>
      </c>
      <c r="AM218" s="18">
        <f t="shared" si="16"/>
        <v>0.6203321887</v>
      </c>
      <c r="AN218" s="18"/>
      <c r="AO218" s="18">
        <v>8.0912</v>
      </c>
      <c r="AP218" s="18">
        <f t="shared" si="17"/>
        <v>-1.780064</v>
      </c>
      <c r="AQ218" s="17">
        <v>28.31698046364965</v>
      </c>
      <c r="AR218" s="17">
        <v>0.681976815749685</v>
      </c>
      <c r="AS218" s="18">
        <f t="shared" si="18"/>
        <v>0.3215279186</v>
      </c>
      <c r="AT218" s="18">
        <f t="shared" si="19"/>
        <v>-0.890032</v>
      </c>
      <c r="AU218" s="17">
        <v>29.20701246364965</v>
      </c>
      <c r="AV218" s="17">
        <v>0.6858119658267559</v>
      </c>
      <c r="AW218" s="18">
        <f t="shared" si="20"/>
        <v>0.3215279186</v>
      </c>
      <c r="AX218" s="18">
        <f t="shared" si="21"/>
        <v>0.890032</v>
      </c>
      <c r="AY218" s="17">
        <v>30.98707646364965</v>
      </c>
      <c r="AZ218" s="17">
        <v>0.6916220503066217</v>
      </c>
      <c r="BA218" s="18">
        <f t="shared" si="22"/>
        <v>0.6784720814</v>
      </c>
      <c r="BB218" s="18">
        <f t="shared" si="23"/>
        <v>1.780064</v>
      </c>
      <c r="BC218" s="17">
        <v>31.87710846364965</v>
      </c>
      <c r="BD218" s="17">
        <v>0.6896689056627668</v>
      </c>
      <c r="BE218" s="18">
        <f t="shared" si="24"/>
        <v>0.6784720814</v>
      </c>
      <c r="BF218" s="18"/>
      <c r="BG218" s="19">
        <v>57.40813</v>
      </c>
      <c r="BH218" s="20">
        <f t="shared" si="25"/>
        <v>-3.4444878</v>
      </c>
      <c r="BI218" s="21">
        <v>26.65255666364965</v>
      </c>
      <c r="BJ218" s="21">
        <v>0.6897418229500039</v>
      </c>
      <c r="BK218" s="20">
        <f t="shared" si="26"/>
        <v>0.4747777937</v>
      </c>
      <c r="BL218" s="20">
        <f t="shared" si="27"/>
        <v>-1.7222439</v>
      </c>
      <c r="BM218" s="21">
        <v>28.37480056364965</v>
      </c>
      <c r="BN218" s="21">
        <v>0.689425008478</v>
      </c>
      <c r="BO218" s="20">
        <f t="shared" si="28"/>
        <v>0.4747777937</v>
      </c>
      <c r="BP218" s="20">
        <f t="shared" si="29"/>
        <v>1.7222439</v>
      </c>
      <c r="BQ218" s="21">
        <v>31.81928836364965</v>
      </c>
      <c r="BR218" s="21">
        <v>0.6838238494615885</v>
      </c>
      <c r="BS218" s="20">
        <f t="shared" si="30"/>
        <v>0.5252222063</v>
      </c>
      <c r="BT218" s="20">
        <f t="shared" si="31"/>
        <v>3.4444878</v>
      </c>
      <c r="BU218" s="21">
        <v>33.54153226364965</v>
      </c>
      <c r="BV218" s="21">
        <v>0.6766783625349201</v>
      </c>
      <c r="BW218" s="20">
        <f t="shared" si="32"/>
        <v>0.5252222063</v>
      </c>
    </row>
    <row r="219" ht="14.25" customHeight="1">
      <c r="A219" s="13" t="s">
        <v>118</v>
      </c>
      <c r="B219" s="14" t="s">
        <v>118</v>
      </c>
      <c r="C219" s="15">
        <v>2.3130158730158734</v>
      </c>
      <c r="D219" s="16">
        <v>0.9761068501660574</v>
      </c>
      <c r="E219" s="15">
        <v>15.130250000000004</v>
      </c>
      <c r="F219" s="15">
        <f t="shared" si="1"/>
        <v>-1.089378</v>
      </c>
      <c r="G219" s="17">
        <v>1.223637873015873</v>
      </c>
      <c r="H219" s="17">
        <v>0.9739897593457625</v>
      </c>
      <c r="I219" s="15">
        <f t="shared" si="2"/>
        <v>0.3672179702</v>
      </c>
      <c r="J219" s="15">
        <f t="shared" si="3"/>
        <v>-0.544689</v>
      </c>
      <c r="K219" s="17">
        <v>1.768326873015873</v>
      </c>
      <c r="L219" s="17">
        <v>0.9762879380516609</v>
      </c>
      <c r="M219" s="15">
        <f t="shared" si="4"/>
        <v>0.3672179702</v>
      </c>
      <c r="N219" s="15">
        <f t="shared" si="5"/>
        <v>0.544689</v>
      </c>
      <c r="O219" s="17">
        <v>2.857704873015873</v>
      </c>
      <c r="P219" s="17">
        <v>0.971532261117772</v>
      </c>
      <c r="Q219" s="15">
        <f t="shared" si="6"/>
        <v>0.6327820298</v>
      </c>
      <c r="R219" s="15">
        <f t="shared" si="7"/>
        <v>1.089378</v>
      </c>
      <c r="S219" s="17">
        <v>3.402393873015874</v>
      </c>
      <c r="T219" s="17">
        <v>0.9669707494242726</v>
      </c>
      <c r="U219" s="15">
        <f t="shared" si="8"/>
        <v>0.6327820298</v>
      </c>
      <c r="V219" s="15"/>
      <c r="W219" s="18">
        <v>26.185</v>
      </c>
      <c r="X219" s="18">
        <f t="shared" si="9"/>
        <v>-1.0474</v>
      </c>
      <c r="Y219" s="17">
        <v>1.265615873015873</v>
      </c>
      <c r="Z219" s="17">
        <v>0.9718570153406532</v>
      </c>
      <c r="AA219" s="18">
        <f t="shared" si="10"/>
        <v>0.3399962643</v>
      </c>
      <c r="AB219" s="18">
        <f t="shared" si="11"/>
        <v>-0.5237</v>
      </c>
      <c r="AC219" s="17">
        <v>1.789315873015873</v>
      </c>
      <c r="AD219" s="17">
        <v>0.9756084256040115</v>
      </c>
      <c r="AE219" s="18">
        <f t="shared" si="12"/>
        <v>0.3399962643</v>
      </c>
      <c r="AF219" s="18">
        <f t="shared" si="13"/>
        <v>0.5237</v>
      </c>
      <c r="AG219" s="17">
        <v>2.836715873015874</v>
      </c>
      <c r="AH219" s="17">
        <v>0.9761895192268492</v>
      </c>
      <c r="AI219" s="18">
        <f t="shared" si="14"/>
        <v>0.6600037357</v>
      </c>
      <c r="AJ219" s="18">
        <f t="shared" si="15"/>
        <v>1.0474</v>
      </c>
      <c r="AK219" s="17">
        <v>3.360415873015874</v>
      </c>
      <c r="AL219" s="17">
        <v>0.9737844315800745</v>
      </c>
      <c r="AM219" s="18">
        <f t="shared" si="16"/>
        <v>0.6600037357</v>
      </c>
      <c r="AN219" s="18"/>
      <c r="AO219" s="18">
        <v>3.8264</v>
      </c>
      <c r="AP219" s="18">
        <f t="shared" si="17"/>
        <v>-0.841808</v>
      </c>
      <c r="AQ219" s="17">
        <v>1.471207873015873</v>
      </c>
      <c r="AR219" s="17">
        <v>0.9630961012096514</v>
      </c>
      <c r="AS219" s="18">
        <f t="shared" si="18"/>
        <v>0.1485908925</v>
      </c>
      <c r="AT219" s="18">
        <f t="shared" si="19"/>
        <v>-0.420904</v>
      </c>
      <c r="AU219" s="17">
        <v>1.892111873015873</v>
      </c>
      <c r="AV219" s="17">
        <v>0.9699973351813791</v>
      </c>
      <c r="AW219" s="18">
        <f t="shared" si="20"/>
        <v>0.1485908925</v>
      </c>
      <c r="AX219" s="18">
        <f t="shared" si="21"/>
        <v>0.420904</v>
      </c>
      <c r="AY219" s="17">
        <v>2.733919873015874</v>
      </c>
      <c r="AZ219" s="17">
        <v>0.9811051202162842</v>
      </c>
      <c r="BA219" s="18">
        <f t="shared" si="22"/>
        <v>0.8514091075</v>
      </c>
      <c r="BB219" s="18">
        <f t="shared" si="23"/>
        <v>0.841808</v>
      </c>
      <c r="BC219" s="17">
        <v>3.154823873015873</v>
      </c>
      <c r="BD219" s="17">
        <v>0.9797253386977833</v>
      </c>
      <c r="BE219" s="18">
        <f t="shared" si="24"/>
        <v>0.8514091075</v>
      </c>
      <c r="BF219" s="18"/>
      <c r="BG219" s="19">
        <v>57.26758</v>
      </c>
      <c r="BH219" s="20">
        <f t="shared" si="25"/>
        <v>-3.4360548</v>
      </c>
      <c r="BI219" s="21">
        <v>-1.123038926984127</v>
      </c>
      <c r="BJ219" s="21">
        <v>0.9707128507186403</v>
      </c>
      <c r="BK219" s="20">
        <f t="shared" si="26"/>
        <v>0.472418994</v>
      </c>
      <c r="BL219" s="20">
        <f t="shared" si="27"/>
        <v>-1.7180274</v>
      </c>
      <c r="BM219" s="21">
        <v>0.5949884730158734</v>
      </c>
      <c r="BN219" s="21">
        <v>0.9733816061029833</v>
      </c>
      <c r="BO219" s="20">
        <f t="shared" si="28"/>
        <v>0.472418994</v>
      </c>
      <c r="BP219" s="20">
        <f t="shared" si="29"/>
        <v>1.7180274</v>
      </c>
      <c r="BQ219" s="21">
        <v>4.031043273015873</v>
      </c>
      <c r="BR219" s="21">
        <v>0.9718593744817736</v>
      </c>
      <c r="BS219" s="20">
        <f t="shared" si="30"/>
        <v>0.527581006</v>
      </c>
      <c r="BT219" s="20">
        <f t="shared" si="31"/>
        <v>3.4360548</v>
      </c>
      <c r="BU219" s="21">
        <v>5.749070673015874</v>
      </c>
      <c r="BV219" s="21">
        <v>0.9649708867493481</v>
      </c>
      <c r="BW219" s="20">
        <f t="shared" si="32"/>
        <v>0.527581006</v>
      </c>
    </row>
    <row r="220" ht="14.25" customHeight="1">
      <c r="A220" s="13" t="s">
        <v>160</v>
      </c>
      <c r="B220" s="14" t="s">
        <v>306</v>
      </c>
      <c r="C220" s="15">
        <v>23.257191551999586</v>
      </c>
      <c r="D220" s="16">
        <v>0.7597562693142759</v>
      </c>
      <c r="E220" s="15">
        <v>14.225759999999994</v>
      </c>
      <c r="F220" s="15">
        <f t="shared" si="1"/>
        <v>-1.02425472</v>
      </c>
      <c r="G220" s="17">
        <v>22.23293683199959</v>
      </c>
      <c r="H220" s="17">
        <v>0.758839875976379</v>
      </c>
      <c r="I220" s="15">
        <f t="shared" si="2"/>
        <v>0.3444264305</v>
      </c>
      <c r="J220" s="15">
        <f t="shared" si="3"/>
        <v>-0.51212736</v>
      </c>
      <c r="K220" s="17">
        <v>22.74506419199959</v>
      </c>
      <c r="L220" s="17">
        <v>0.7602649997559551</v>
      </c>
      <c r="M220" s="15">
        <f t="shared" si="4"/>
        <v>0.3444264305</v>
      </c>
      <c r="N220" s="15">
        <f t="shared" si="5"/>
        <v>0.51212736</v>
      </c>
      <c r="O220" s="17">
        <v>23.76931891199959</v>
      </c>
      <c r="P220" s="17">
        <v>0.7558272390707909</v>
      </c>
      <c r="Q220" s="15">
        <f t="shared" si="6"/>
        <v>0.6555735695</v>
      </c>
      <c r="R220" s="15">
        <f t="shared" si="7"/>
        <v>1.02425472</v>
      </c>
      <c r="S220" s="17">
        <v>24.28144627199958</v>
      </c>
      <c r="T220" s="17">
        <v>0.751909440726372</v>
      </c>
      <c r="U220" s="15">
        <f t="shared" si="8"/>
        <v>0.6555735695</v>
      </c>
      <c r="V220" s="15"/>
      <c r="W220" s="18">
        <v>46.8944</v>
      </c>
      <c r="X220" s="18">
        <f t="shared" si="9"/>
        <v>-1.875776</v>
      </c>
      <c r="Y220" s="17">
        <v>21.38141555199958</v>
      </c>
      <c r="Z220" s="17">
        <v>0.7644922144729914</v>
      </c>
      <c r="AA220" s="18">
        <f t="shared" si="10"/>
        <v>0.6375493901</v>
      </c>
      <c r="AB220" s="18">
        <f t="shared" si="11"/>
        <v>-0.937888</v>
      </c>
      <c r="AC220" s="17">
        <v>22.31930355199959</v>
      </c>
      <c r="AD220" s="17">
        <v>0.7634011145414481</v>
      </c>
      <c r="AE220" s="18">
        <f t="shared" si="12"/>
        <v>0.6375493901</v>
      </c>
      <c r="AF220" s="18">
        <f t="shared" si="13"/>
        <v>0.937888</v>
      </c>
      <c r="AG220" s="17">
        <v>24.19507955199959</v>
      </c>
      <c r="AH220" s="17">
        <v>0.7557946681729161</v>
      </c>
      <c r="AI220" s="18">
        <f t="shared" si="14"/>
        <v>0.3624506099</v>
      </c>
      <c r="AJ220" s="18">
        <f t="shared" si="15"/>
        <v>1.875776</v>
      </c>
      <c r="AK220" s="17">
        <v>25.13296755199959</v>
      </c>
      <c r="AL220" s="17">
        <v>0.7499257469345151</v>
      </c>
      <c r="AM220" s="18">
        <f t="shared" si="16"/>
        <v>0.3624506099</v>
      </c>
      <c r="AN220" s="18"/>
      <c r="AO220" s="18">
        <v>21.2627</v>
      </c>
      <c r="AP220" s="18">
        <f t="shared" si="17"/>
        <v>-4.677794</v>
      </c>
      <c r="AQ220" s="17">
        <v>18.57939755199958</v>
      </c>
      <c r="AR220" s="17">
        <v>0.7839452854962143</v>
      </c>
      <c r="AS220" s="18">
        <f t="shared" si="18"/>
        <v>0.8556303475</v>
      </c>
      <c r="AT220" s="18">
        <f t="shared" si="19"/>
        <v>-2.338897</v>
      </c>
      <c r="AU220" s="17">
        <v>20.91829455199959</v>
      </c>
      <c r="AV220" s="17">
        <v>0.7720481340083915</v>
      </c>
      <c r="AW220" s="18">
        <f t="shared" si="20"/>
        <v>0.8556303475</v>
      </c>
      <c r="AX220" s="18">
        <f t="shared" si="21"/>
        <v>2.338897</v>
      </c>
      <c r="AY220" s="17">
        <v>25.59608855199959</v>
      </c>
      <c r="AZ220" s="17">
        <v>0.746858346665369</v>
      </c>
      <c r="BA220" s="18">
        <f t="shared" si="22"/>
        <v>0.1443696525</v>
      </c>
      <c r="BB220" s="18">
        <f t="shared" si="23"/>
        <v>4.677794</v>
      </c>
      <c r="BC220" s="17">
        <v>27.93498555199959</v>
      </c>
      <c r="BD220" s="17">
        <v>0.729479043562163</v>
      </c>
      <c r="BE220" s="18">
        <f t="shared" si="24"/>
        <v>0.1443696525</v>
      </c>
      <c r="BF220" s="18"/>
      <c r="BG220" s="19">
        <v>64.539</v>
      </c>
      <c r="BH220" s="20">
        <f t="shared" si="25"/>
        <v>-3.87234</v>
      </c>
      <c r="BI220" s="21">
        <v>19.38485155199958</v>
      </c>
      <c r="BJ220" s="21">
        <v>0.763260123145456</v>
      </c>
      <c r="BK220" s="20">
        <f t="shared" si="26"/>
        <v>0.5944525999</v>
      </c>
      <c r="BL220" s="20">
        <f t="shared" si="27"/>
        <v>-1.93617</v>
      </c>
      <c r="BM220" s="21">
        <v>21.32102155199959</v>
      </c>
      <c r="BN220" s="21">
        <v>0.7615265432908287</v>
      </c>
      <c r="BO220" s="20">
        <f t="shared" si="28"/>
        <v>0.5944525999</v>
      </c>
      <c r="BP220" s="20">
        <f t="shared" si="29"/>
        <v>1.93617</v>
      </c>
      <c r="BQ220" s="21">
        <v>25.19336155199959</v>
      </c>
      <c r="BR220" s="21">
        <v>0.7525040522492852</v>
      </c>
      <c r="BS220" s="20">
        <f t="shared" si="30"/>
        <v>0.4055474001</v>
      </c>
      <c r="BT220" s="20">
        <f t="shared" si="31"/>
        <v>3.87234</v>
      </c>
      <c r="BU220" s="21">
        <v>27.12953155199959</v>
      </c>
      <c r="BV220" s="21">
        <v>0.7431903504852524</v>
      </c>
      <c r="BW220" s="20">
        <f t="shared" si="32"/>
        <v>0.4055474001</v>
      </c>
    </row>
    <row r="221" ht="14.25" customHeight="1">
      <c r="A221" s="13" t="s">
        <v>233</v>
      </c>
      <c r="B221" s="14" t="s">
        <v>307</v>
      </c>
      <c r="C221" s="15">
        <v>18.344504794973545</v>
      </c>
      <c r="D221" s="16">
        <v>0.8105036775539786</v>
      </c>
      <c r="E221" s="15">
        <v>9.273529999999994</v>
      </c>
      <c r="F221" s="15">
        <f t="shared" si="1"/>
        <v>-0.66769416</v>
      </c>
      <c r="G221" s="17">
        <v>17.67681063497355</v>
      </c>
      <c r="H221" s="17">
        <v>0.8054977878762515</v>
      </c>
      <c r="I221" s="15">
        <f t="shared" si="2"/>
        <v>0.2196390405</v>
      </c>
      <c r="J221" s="15">
        <f t="shared" si="3"/>
        <v>-0.33384708</v>
      </c>
      <c r="K221" s="17">
        <v>18.01065771497355</v>
      </c>
      <c r="L221" s="17">
        <v>0.809020932706873</v>
      </c>
      <c r="M221" s="15">
        <f t="shared" si="4"/>
        <v>0.2196390405</v>
      </c>
      <c r="N221" s="15">
        <f t="shared" si="5"/>
        <v>0.33384708</v>
      </c>
      <c r="O221" s="17">
        <v>18.67835187497354</v>
      </c>
      <c r="P221" s="17">
        <v>0.8083409835820934</v>
      </c>
      <c r="Q221" s="15">
        <f t="shared" si="6"/>
        <v>0.7803609595</v>
      </c>
      <c r="R221" s="15">
        <f t="shared" si="7"/>
        <v>0.66769416</v>
      </c>
      <c r="S221" s="17">
        <v>19.01219895497355</v>
      </c>
      <c r="T221" s="17">
        <v>0.8061844720926269</v>
      </c>
      <c r="U221" s="15">
        <f t="shared" si="8"/>
        <v>0.7803609595</v>
      </c>
      <c r="V221" s="15"/>
      <c r="W221" s="18">
        <v>34.7142</v>
      </c>
      <c r="X221" s="18">
        <f t="shared" si="9"/>
        <v>-1.388568</v>
      </c>
      <c r="Y221" s="17">
        <v>16.95593679497355</v>
      </c>
      <c r="Z221" s="17">
        <v>0.8101124998128549</v>
      </c>
      <c r="AA221" s="18">
        <f t="shared" si="10"/>
        <v>0.4625440021</v>
      </c>
      <c r="AB221" s="18">
        <f t="shared" si="11"/>
        <v>-0.694284</v>
      </c>
      <c r="AC221" s="17">
        <v>17.65022079497355</v>
      </c>
      <c r="AD221" s="17">
        <v>0.811662882277985</v>
      </c>
      <c r="AE221" s="18">
        <f t="shared" si="12"/>
        <v>0.4625440021</v>
      </c>
      <c r="AF221" s="18">
        <f t="shared" si="13"/>
        <v>0.694284</v>
      </c>
      <c r="AG221" s="17">
        <v>19.03878879497355</v>
      </c>
      <c r="AH221" s="17">
        <v>0.8090019246119355</v>
      </c>
      <c r="AI221" s="18">
        <f t="shared" si="14"/>
        <v>0.5374559979</v>
      </c>
      <c r="AJ221" s="18">
        <f t="shared" si="15"/>
        <v>1.388568</v>
      </c>
      <c r="AK221" s="17">
        <v>19.73307279497354</v>
      </c>
      <c r="AL221" s="17">
        <v>0.8054458051874541</v>
      </c>
      <c r="AM221" s="18">
        <f t="shared" si="16"/>
        <v>0.5374559979</v>
      </c>
      <c r="AN221" s="18"/>
      <c r="AO221" s="18">
        <v>6.2448</v>
      </c>
      <c r="AP221" s="18">
        <f t="shared" si="17"/>
        <v>-1.373856</v>
      </c>
      <c r="AQ221" s="17">
        <v>16.97064879497355</v>
      </c>
      <c r="AR221" s="17">
        <v>0.8007915244909362</v>
      </c>
      <c r="AS221" s="18">
        <f t="shared" si="18"/>
        <v>0.2466566644</v>
      </c>
      <c r="AT221" s="18">
        <f t="shared" si="19"/>
        <v>-0.686928</v>
      </c>
      <c r="AU221" s="17">
        <v>17.65757679497354</v>
      </c>
      <c r="AV221" s="17">
        <v>0.8059727780709575</v>
      </c>
      <c r="AW221" s="18">
        <f t="shared" si="20"/>
        <v>0.2466566644</v>
      </c>
      <c r="AX221" s="18">
        <f t="shared" si="21"/>
        <v>0.686928</v>
      </c>
      <c r="AY221" s="17">
        <v>19.03143279497355</v>
      </c>
      <c r="AZ221" s="17">
        <v>0.8141200947588202</v>
      </c>
      <c r="BA221" s="18">
        <f t="shared" si="22"/>
        <v>0.7533433356</v>
      </c>
      <c r="BB221" s="18">
        <f t="shared" si="23"/>
        <v>1.373856</v>
      </c>
      <c r="BC221" s="17">
        <v>19.71836079497355</v>
      </c>
      <c r="BD221" s="17">
        <v>0.8124558994278472</v>
      </c>
      <c r="BE221" s="18">
        <f t="shared" si="24"/>
        <v>0.7533433356</v>
      </c>
      <c r="BF221" s="18"/>
      <c r="BG221" s="19">
        <v>40.98793</v>
      </c>
      <c r="BH221" s="20">
        <f t="shared" si="25"/>
        <v>-2.4592758</v>
      </c>
      <c r="BI221" s="21">
        <v>15.88522899497355</v>
      </c>
      <c r="BJ221" s="21">
        <v>0.798661435907278</v>
      </c>
      <c r="BK221" s="20">
        <f t="shared" si="26"/>
        <v>0.1992035296</v>
      </c>
      <c r="BL221" s="20">
        <f t="shared" si="27"/>
        <v>-1.2296379</v>
      </c>
      <c r="BM221" s="21">
        <v>17.11486689497355</v>
      </c>
      <c r="BN221" s="21">
        <v>0.8045205477713805</v>
      </c>
      <c r="BO221" s="20">
        <f t="shared" si="28"/>
        <v>0.1992035296</v>
      </c>
      <c r="BP221" s="20">
        <f t="shared" si="29"/>
        <v>1.2296379</v>
      </c>
      <c r="BQ221" s="21">
        <v>19.57414269497355</v>
      </c>
      <c r="BR221" s="21">
        <v>0.8107493515982663</v>
      </c>
      <c r="BS221" s="20">
        <f t="shared" si="30"/>
        <v>0.8007964704</v>
      </c>
      <c r="BT221" s="20">
        <f t="shared" si="31"/>
        <v>2.4592758</v>
      </c>
      <c r="BU221" s="21">
        <v>20.80378059497355</v>
      </c>
      <c r="BV221" s="21">
        <v>0.8088076656340285</v>
      </c>
      <c r="BW221" s="20">
        <f t="shared" si="32"/>
        <v>0.8007964704</v>
      </c>
    </row>
    <row r="222" ht="14.25" customHeight="1">
      <c r="A222" s="13" t="s">
        <v>160</v>
      </c>
      <c r="B222" s="14" t="s">
        <v>160</v>
      </c>
      <c r="C222" s="15">
        <v>42.41356656828021</v>
      </c>
      <c r="D222" s="16">
        <v>0.5618734342335125</v>
      </c>
      <c r="E222" s="15">
        <v>30.732860000000002</v>
      </c>
      <c r="F222" s="15">
        <f t="shared" si="1"/>
        <v>-2.21276592</v>
      </c>
      <c r="G222" s="17">
        <v>40.20080064828021</v>
      </c>
      <c r="H222" s="17">
        <v>0.5748364110336941</v>
      </c>
      <c r="I222" s="15">
        <f t="shared" si="2"/>
        <v>0.7603759978</v>
      </c>
      <c r="J222" s="15">
        <f t="shared" si="3"/>
        <v>-1.10638296</v>
      </c>
      <c r="K222" s="17">
        <v>41.30718360828021</v>
      </c>
      <c r="L222" s="17">
        <v>0.569108314313179</v>
      </c>
      <c r="M222" s="15">
        <f t="shared" si="4"/>
        <v>0.7603759978</v>
      </c>
      <c r="N222" s="15">
        <f t="shared" si="5"/>
        <v>1.10638296</v>
      </c>
      <c r="O222" s="17">
        <v>43.51994952828021</v>
      </c>
      <c r="P222" s="17">
        <v>0.5520978567005701</v>
      </c>
      <c r="Q222" s="15">
        <f t="shared" si="6"/>
        <v>0.2396240022</v>
      </c>
      <c r="R222" s="15">
        <f t="shared" si="7"/>
        <v>2.21276592</v>
      </c>
      <c r="S222" s="17">
        <v>44.62633248828021</v>
      </c>
      <c r="T222" s="17">
        <v>0.5423502245621286</v>
      </c>
      <c r="U222" s="15">
        <f t="shared" si="8"/>
        <v>0.2396240022</v>
      </c>
      <c r="V222" s="15"/>
      <c r="W222" s="18">
        <v>46.4683</v>
      </c>
      <c r="X222" s="18">
        <f t="shared" si="9"/>
        <v>-1.858732</v>
      </c>
      <c r="Y222" s="17">
        <v>40.55483456828021</v>
      </c>
      <c r="Z222" s="17">
        <v>0.5668419952566435</v>
      </c>
      <c r="AA222" s="18">
        <f t="shared" si="10"/>
        <v>0.6314271757</v>
      </c>
      <c r="AB222" s="18">
        <f t="shared" si="11"/>
        <v>-0.929366</v>
      </c>
      <c r="AC222" s="17">
        <v>41.48420056828021</v>
      </c>
      <c r="AD222" s="17">
        <v>0.565304002833041</v>
      </c>
      <c r="AE222" s="18">
        <f t="shared" si="12"/>
        <v>0.6314271757</v>
      </c>
      <c r="AF222" s="18">
        <f t="shared" si="13"/>
        <v>0.929366</v>
      </c>
      <c r="AG222" s="17">
        <v>43.34293256828021</v>
      </c>
      <c r="AH222" s="17">
        <v>0.5582098589172205</v>
      </c>
      <c r="AI222" s="18">
        <f t="shared" si="14"/>
        <v>0.3685728243</v>
      </c>
      <c r="AJ222" s="18">
        <f t="shared" si="15"/>
        <v>1.858732</v>
      </c>
      <c r="AK222" s="17">
        <v>44.27229856828021</v>
      </c>
      <c r="AL222" s="17">
        <v>0.5531410278316906</v>
      </c>
      <c r="AM222" s="18">
        <f t="shared" si="16"/>
        <v>0.3685728243</v>
      </c>
      <c r="AN222" s="18"/>
      <c r="AO222" s="18">
        <v>24.823</v>
      </c>
      <c r="AP222" s="18">
        <f t="shared" si="17"/>
        <v>-5.46106</v>
      </c>
      <c r="AQ222" s="17">
        <v>36.95250656828021</v>
      </c>
      <c r="AR222" s="17">
        <v>0.5915486889409376</v>
      </c>
      <c r="AS222" s="18">
        <f t="shared" si="18"/>
        <v>1</v>
      </c>
      <c r="AT222" s="18">
        <f t="shared" si="19"/>
        <v>-2.73053</v>
      </c>
      <c r="AU222" s="17">
        <v>39.68303656828021</v>
      </c>
      <c r="AV222" s="17">
        <v>0.5768189724360633</v>
      </c>
      <c r="AW222" s="18">
        <f t="shared" si="20"/>
        <v>1</v>
      </c>
      <c r="AX222" s="18">
        <f t="shared" si="21"/>
        <v>2.73053</v>
      </c>
      <c r="AY222" s="17">
        <v>45.14409656828021</v>
      </c>
      <c r="AZ222" s="17">
        <v>0.5465686072509928</v>
      </c>
      <c r="BA222" s="18">
        <f t="shared" si="22"/>
        <v>0</v>
      </c>
      <c r="BB222" s="18">
        <f t="shared" si="23"/>
        <v>5.46106</v>
      </c>
      <c r="BC222" s="17">
        <v>47.87462656828021</v>
      </c>
      <c r="BD222" s="17">
        <v>0.5281154949582652</v>
      </c>
      <c r="BE222" s="18">
        <f t="shared" si="24"/>
        <v>0</v>
      </c>
      <c r="BF222" s="18"/>
      <c r="BG222" s="19">
        <v>57.5583</v>
      </c>
      <c r="BH222" s="20">
        <f t="shared" si="25"/>
        <v>-3.453498</v>
      </c>
      <c r="BI222" s="21">
        <v>38.96006856828021</v>
      </c>
      <c r="BJ222" s="21">
        <v>0.5652420887198271</v>
      </c>
      <c r="BK222" s="20">
        <f t="shared" si="26"/>
        <v>0.4772980424</v>
      </c>
      <c r="BL222" s="20">
        <f t="shared" si="27"/>
        <v>-1.726749</v>
      </c>
      <c r="BM222" s="21">
        <v>40.68681756828021</v>
      </c>
      <c r="BN222" s="21">
        <v>0.5635754005998184</v>
      </c>
      <c r="BO222" s="20">
        <f t="shared" si="28"/>
        <v>0.4772980424</v>
      </c>
      <c r="BP222" s="20">
        <f t="shared" si="29"/>
        <v>1.726749</v>
      </c>
      <c r="BQ222" s="21">
        <v>44.14031556828021</v>
      </c>
      <c r="BR222" s="21">
        <v>0.5561118069019118</v>
      </c>
      <c r="BS222" s="20">
        <f t="shared" si="30"/>
        <v>0.5227019576</v>
      </c>
      <c r="BT222" s="20">
        <f t="shared" si="31"/>
        <v>3.453498</v>
      </c>
      <c r="BU222" s="21">
        <v>45.86706456828021</v>
      </c>
      <c r="BV222" s="21">
        <v>0.5488250304793703</v>
      </c>
      <c r="BW222" s="20">
        <f t="shared" si="32"/>
        <v>0.5227019576</v>
      </c>
    </row>
    <row r="223" ht="14.25" customHeight="1">
      <c r="A223" s="13" t="s">
        <v>72</v>
      </c>
      <c r="B223" s="14" t="s">
        <v>308</v>
      </c>
      <c r="C223" s="15">
        <v>33.75535161432994</v>
      </c>
      <c r="D223" s="16">
        <v>0.6513116562546533</v>
      </c>
      <c r="E223" s="15">
        <v>29.577849999999998</v>
      </c>
      <c r="F223" s="15">
        <f t="shared" si="1"/>
        <v>-2.1296052</v>
      </c>
      <c r="G223" s="17">
        <v>31.62574641432994</v>
      </c>
      <c r="H223" s="17">
        <v>0.6626509507726148</v>
      </c>
      <c r="I223" s="15">
        <f t="shared" si="2"/>
        <v>0.7312717996</v>
      </c>
      <c r="J223" s="15">
        <f t="shared" si="3"/>
        <v>-1.0648026</v>
      </c>
      <c r="K223" s="17">
        <v>32.69054901432994</v>
      </c>
      <c r="L223" s="17">
        <v>0.6578442647567699</v>
      </c>
      <c r="M223" s="15">
        <f t="shared" si="4"/>
        <v>0.7312717996</v>
      </c>
      <c r="N223" s="15">
        <f t="shared" si="5"/>
        <v>1.0648026</v>
      </c>
      <c r="O223" s="17">
        <v>34.82015421432994</v>
      </c>
      <c r="P223" s="17">
        <v>0.641836962276137</v>
      </c>
      <c r="Q223" s="15">
        <f t="shared" si="6"/>
        <v>0.2687282004</v>
      </c>
      <c r="R223" s="15">
        <f t="shared" si="7"/>
        <v>2.1296052</v>
      </c>
      <c r="S223" s="17">
        <v>35.88495681432994</v>
      </c>
      <c r="T223" s="17">
        <v>0.6323893535578126</v>
      </c>
      <c r="U223" s="15">
        <f t="shared" si="8"/>
        <v>0.2687282004</v>
      </c>
      <c r="V223" s="15"/>
      <c r="W223" s="18">
        <v>59.8943</v>
      </c>
      <c r="X223" s="18">
        <f t="shared" si="9"/>
        <v>-2.395772</v>
      </c>
      <c r="Y223" s="17">
        <v>31.35957961432994</v>
      </c>
      <c r="Z223" s="17">
        <v>0.661631774578487</v>
      </c>
      <c r="AA223" s="18">
        <f t="shared" si="10"/>
        <v>0.8243322462</v>
      </c>
      <c r="AB223" s="18">
        <f t="shared" si="11"/>
        <v>-1.197886</v>
      </c>
      <c r="AC223" s="17">
        <v>32.55746561432994</v>
      </c>
      <c r="AD223" s="17">
        <v>0.657574804489935</v>
      </c>
      <c r="AE223" s="18">
        <f t="shared" si="12"/>
        <v>0.8243322462</v>
      </c>
      <c r="AF223" s="18">
        <f t="shared" si="13"/>
        <v>1.197886</v>
      </c>
      <c r="AG223" s="17">
        <v>34.95323761432994</v>
      </c>
      <c r="AH223" s="17">
        <v>0.6447822947814547</v>
      </c>
      <c r="AI223" s="18">
        <f t="shared" si="14"/>
        <v>0.1756677538</v>
      </c>
      <c r="AJ223" s="18">
        <f t="shared" si="15"/>
        <v>2.395772</v>
      </c>
      <c r="AK223" s="17">
        <v>36.15112361432994</v>
      </c>
      <c r="AL223" s="17">
        <v>0.636640452693436</v>
      </c>
      <c r="AM223" s="18">
        <f t="shared" si="16"/>
        <v>0.1756677538</v>
      </c>
      <c r="AN223" s="18"/>
      <c r="AO223" s="18">
        <v>11.0002</v>
      </c>
      <c r="AP223" s="18">
        <f t="shared" si="17"/>
        <v>-2.420044</v>
      </c>
      <c r="AQ223" s="17">
        <v>31.33530761432994</v>
      </c>
      <c r="AR223" s="17">
        <v>0.6503699782478396</v>
      </c>
      <c r="AS223" s="18">
        <f t="shared" si="18"/>
        <v>0.4394874498</v>
      </c>
      <c r="AT223" s="18">
        <f t="shared" si="19"/>
        <v>-1.210022</v>
      </c>
      <c r="AU223" s="17">
        <v>32.54532961432994</v>
      </c>
      <c r="AV223" s="17">
        <v>0.6510799744237097</v>
      </c>
      <c r="AW223" s="18">
        <f t="shared" si="20"/>
        <v>0.4394874498</v>
      </c>
      <c r="AX223" s="18">
        <f t="shared" si="21"/>
        <v>1.210022</v>
      </c>
      <c r="AY223" s="17">
        <v>34.96537361432994</v>
      </c>
      <c r="AZ223" s="17">
        <v>0.650860244860303</v>
      </c>
      <c r="BA223" s="18">
        <f t="shared" si="22"/>
        <v>0.5605125502</v>
      </c>
      <c r="BB223" s="18">
        <f t="shared" si="23"/>
        <v>2.420044</v>
      </c>
      <c r="BC223" s="17">
        <v>36.17539561432994</v>
      </c>
      <c r="BD223" s="17">
        <v>0.6462619881123041</v>
      </c>
      <c r="BE223" s="18">
        <f t="shared" si="24"/>
        <v>0.5605125502</v>
      </c>
      <c r="BF223" s="18"/>
      <c r="BG223" s="19">
        <v>67.29025</v>
      </c>
      <c r="BH223" s="20">
        <f t="shared" si="25"/>
        <v>-4.037415</v>
      </c>
      <c r="BI223" s="21">
        <v>29.71793661432994</v>
      </c>
      <c r="BJ223" s="21">
        <v>0.6587332005630028</v>
      </c>
      <c r="BK223" s="20">
        <f t="shared" si="26"/>
        <v>0.6406258313</v>
      </c>
      <c r="BL223" s="20">
        <f t="shared" si="27"/>
        <v>-2.0187075</v>
      </c>
      <c r="BM223" s="21">
        <v>31.73664411432994</v>
      </c>
      <c r="BN223" s="21">
        <v>0.65506128948364</v>
      </c>
      <c r="BO223" s="20">
        <f t="shared" si="28"/>
        <v>0.6406258313</v>
      </c>
      <c r="BP223" s="20">
        <f t="shared" si="29"/>
        <v>2.0187075</v>
      </c>
      <c r="BQ223" s="21">
        <v>35.77405911432994</v>
      </c>
      <c r="BR223" s="21">
        <v>0.6428311755524824</v>
      </c>
      <c r="BS223" s="20">
        <f t="shared" si="30"/>
        <v>0.3593741687</v>
      </c>
      <c r="BT223" s="20">
        <f t="shared" si="31"/>
        <v>4.037415</v>
      </c>
      <c r="BU223" s="21">
        <v>37.79276661432994</v>
      </c>
      <c r="BV223" s="21">
        <v>0.6325801066827743</v>
      </c>
      <c r="BW223" s="20">
        <f t="shared" si="32"/>
        <v>0.3593741687</v>
      </c>
    </row>
    <row r="224" ht="14.25" customHeight="1">
      <c r="A224" s="13" t="s">
        <v>126</v>
      </c>
      <c r="B224" s="14" t="s">
        <v>309</v>
      </c>
      <c r="C224" s="15">
        <v>18.631342857142858</v>
      </c>
      <c r="D224" s="16">
        <v>0.8075406780875923</v>
      </c>
      <c r="E224" s="15">
        <v>14.56877</v>
      </c>
      <c r="F224" s="15">
        <f t="shared" si="1"/>
        <v>-1.04895144</v>
      </c>
      <c r="G224" s="17">
        <v>17.58239141714286</v>
      </c>
      <c r="H224" s="17">
        <v>0.8064647065603904</v>
      </c>
      <c r="I224" s="15">
        <f t="shared" si="2"/>
        <v>0.3530696726</v>
      </c>
      <c r="J224" s="15">
        <f t="shared" si="3"/>
        <v>-0.52447572</v>
      </c>
      <c r="K224" s="17">
        <v>18.10686713714286</v>
      </c>
      <c r="L224" s="17">
        <v>0.8080301474502003</v>
      </c>
      <c r="M224" s="15">
        <f t="shared" si="4"/>
        <v>0.3530696726</v>
      </c>
      <c r="N224" s="15">
        <f t="shared" si="5"/>
        <v>0.52447572</v>
      </c>
      <c r="O224" s="17">
        <v>19.15581857714286</v>
      </c>
      <c r="P224" s="17">
        <v>0.8034158752032695</v>
      </c>
      <c r="Q224" s="15">
        <f t="shared" si="6"/>
        <v>0.6469303274</v>
      </c>
      <c r="R224" s="15">
        <f t="shared" si="7"/>
        <v>1.04895144</v>
      </c>
      <c r="S224" s="17">
        <v>19.68029429714286</v>
      </c>
      <c r="T224" s="17">
        <v>0.7993028638722798</v>
      </c>
      <c r="U224" s="15">
        <f t="shared" si="8"/>
        <v>0.6469303274</v>
      </c>
      <c r="V224" s="15"/>
      <c r="W224" s="18">
        <v>31.0469</v>
      </c>
      <c r="X224" s="18">
        <f t="shared" si="9"/>
        <v>-1.241876</v>
      </c>
      <c r="Y224" s="17">
        <v>17.38946685714286</v>
      </c>
      <c r="Z224" s="17">
        <v>0.8056434318937798</v>
      </c>
      <c r="AA224" s="18">
        <f t="shared" si="10"/>
        <v>0.409852153</v>
      </c>
      <c r="AB224" s="18">
        <f t="shared" si="11"/>
        <v>-0.620938</v>
      </c>
      <c r="AC224" s="17">
        <v>18.01040485714286</v>
      </c>
      <c r="AD224" s="17">
        <v>0.8079398556246965</v>
      </c>
      <c r="AE224" s="18">
        <f t="shared" si="12"/>
        <v>0.409852153</v>
      </c>
      <c r="AF224" s="18">
        <f t="shared" si="13"/>
        <v>0.620938</v>
      </c>
      <c r="AG224" s="17">
        <v>19.25228085714286</v>
      </c>
      <c r="AH224" s="17">
        <v>0.8067989210508856</v>
      </c>
      <c r="AI224" s="18">
        <f t="shared" si="14"/>
        <v>0.590147847</v>
      </c>
      <c r="AJ224" s="18">
        <f t="shared" si="15"/>
        <v>1.241876</v>
      </c>
      <c r="AK224" s="17">
        <v>19.87321885714286</v>
      </c>
      <c r="AL224" s="17">
        <v>0.8040048664496322</v>
      </c>
      <c r="AM224" s="18">
        <f t="shared" si="16"/>
        <v>0.590147847</v>
      </c>
      <c r="AN224" s="18"/>
      <c r="AO224" s="18">
        <v>9.8974</v>
      </c>
      <c r="AP224" s="18">
        <f t="shared" si="17"/>
        <v>-2.177428</v>
      </c>
      <c r="AQ224" s="17">
        <v>16.45391485714286</v>
      </c>
      <c r="AR224" s="17">
        <v>0.8062025766365003</v>
      </c>
      <c r="AS224" s="18">
        <f t="shared" si="18"/>
        <v>0.3947690686</v>
      </c>
      <c r="AT224" s="18">
        <f t="shared" si="19"/>
        <v>-1.088714</v>
      </c>
      <c r="AU224" s="17">
        <v>17.54262885714286</v>
      </c>
      <c r="AV224" s="17">
        <v>0.8071687012287437</v>
      </c>
      <c r="AW224" s="18">
        <f t="shared" si="20"/>
        <v>0.3947690686</v>
      </c>
      <c r="AX224" s="18">
        <f t="shared" si="21"/>
        <v>1.088714</v>
      </c>
      <c r="AY224" s="17">
        <v>19.72005685714286</v>
      </c>
      <c r="AZ224" s="17">
        <v>0.8070644226999848</v>
      </c>
      <c r="BA224" s="18">
        <f t="shared" si="22"/>
        <v>0.6052309314</v>
      </c>
      <c r="BB224" s="18">
        <f t="shared" si="23"/>
        <v>2.177428</v>
      </c>
      <c r="BC224" s="17">
        <v>20.80877085714286</v>
      </c>
      <c r="BD224" s="17">
        <v>0.8014442247757041</v>
      </c>
      <c r="BE224" s="18">
        <f t="shared" si="24"/>
        <v>0.6052309314</v>
      </c>
      <c r="BF224" s="18"/>
      <c r="BG224" s="19">
        <v>64.05823000000001</v>
      </c>
      <c r="BH224" s="20">
        <f t="shared" si="25"/>
        <v>-3.8434938</v>
      </c>
      <c r="BI224" s="21">
        <v>14.78784905714286</v>
      </c>
      <c r="BJ224" s="21">
        <v>0.8097622588573695</v>
      </c>
      <c r="BK224" s="20">
        <f t="shared" si="26"/>
        <v>0.5863840112</v>
      </c>
      <c r="BL224" s="20">
        <f t="shared" si="27"/>
        <v>-1.9217469</v>
      </c>
      <c r="BM224" s="21">
        <v>16.70959595714286</v>
      </c>
      <c r="BN224" s="21">
        <v>0.8086631012288061</v>
      </c>
      <c r="BO224" s="20">
        <f t="shared" si="28"/>
        <v>0.5863840112</v>
      </c>
      <c r="BP224" s="20">
        <f t="shared" si="29"/>
        <v>1.9217469</v>
      </c>
      <c r="BQ224" s="21">
        <v>20.55308975714286</v>
      </c>
      <c r="BR224" s="21">
        <v>0.8006022001642974</v>
      </c>
      <c r="BS224" s="20">
        <f t="shared" si="30"/>
        <v>0.4136159888</v>
      </c>
      <c r="BT224" s="20">
        <f t="shared" si="31"/>
        <v>3.8434938</v>
      </c>
      <c r="BU224" s="21">
        <v>22.47483665714286</v>
      </c>
      <c r="BV224" s="21">
        <v>0.7914737217264126</v>
      </c>
      <c r="BW224" s="20">
        <f t="shared" si="32"/>
        <v>0.4136159888</v>
      </c>
    </row>
    <row r="225" ht="14.25" customHeight="1">
      <c r="A225" s="13" t="s">
        <v>81</v>
      </c>
      <c r="B225" s="14" t="s">
        <v>310</v>
      </c>
      <c r="C225" s="15">
        <v>45.15630889724309</v>
      </c>
      <c r="D225" s="16">
        <v>0.5335412666135988</v>
      </c>
      <c r="E225" s="15">
        <v>3.0988399999999956</v>
      </c>
      <c r="F225" s="15">
        <f t="shared" si="1"/>
        <v>-0.22311648</v>
      </c>
      <c r="G225" s="17">
        <v>44.93319241724309</v>
      </c>
      <c r="H225" s="17">
        <v>0.526373416664469</v>
      </c>
      <c r="I225" s="15">
        <f t="shared" si="2"/>
        <v>0.06404783227</v>
      </c>
      <c r="J225" s="15">
        <f t="shared" si="3"/>
        <v>-0.11155824</v>
      </c>
      <c r="K225" s="17">
        <v>45.04475065724309</v>
      </c>
      <c r="L225" s="17">
        <v>0.530618047513514</v>
      </c>
      <c r="M225" s="15">
        <f t="shared" si="4"/>
        <v>0.06404783227</v>
      </c>
      <c r="N225" s="15">
        <f t="shared" si="5"/>
        <v>0.11155824</v>
      </c>
      <c r="O225" s="17">
        <v>45.26786713724309</v>
      </c>
      <c r="P225" s="17">
        <v>0.5340679425258549</v>
      </c>
      <c r="Q225" s="15">
        <f t="shared" si="6"/>
        <v>0.9359521677</v>
      </c>
      <c r="R225" s="15">
        <f t="shared" si="7"/>
        <v>0.22311648</v>
      </c>
      <c r="S225" s="17">
        <v>45.37942537724309</v>
      </c>
      <c r="T225" s="17">
        <v>0.5345931128323202</v>
      </c>
      <c r="U225" s="15">
        <f t="shared" si="8"/>
        <v>0.9359521677</v>
      </c>
      <c r="V225" s="15"/>
      <c r="W225" s="18">
        <v>7.4534</v>
      </c>
      <c r="X225" s="18">
        <f t="shared" si="9"/>
        <v>-0.298136</v>
      </c>
      <c r="Y225" s="17">
        <v>44.85817289724309</v>
      </c>
      <c r="Z225" s="17">
        <v>0.5224808010763359</v>
      </c>
      <c r="AA225" s="18">
        <f t="shared" si="10"/>
        <v>0.07086021351</v>
      </c>
      <c r="AB225" s="18">
        <f t="shared" si="11"/>
        <v>-0.149068</v>
      </c>
      <c r="AC225" s="17">
        <v>45.00724089724309</v>
      </c>
      <c r="AD225" s="17">
        <v>0.5288882520462296</v>
      </c>
      <c r="AE225" s="18">
        <f t="shared" si="12"/>
        <v>0.07086021351</v>
      </c>
      <c r="AF225" s="18">
        <f t="shared" si="13"/>
        <v>0.149068</v>
      </c>
      <c r="AG225" s="17">
        <v>45.30537689724309</v>
      </c>
      <c r="AH225" s="17">
        <v>0.5379595891828871</v>
      </c>
      <c r="AI225" s="18">
        <f t="shared" si="14"/>
        <v>0.9291397865</v>
      </c>
      <c r="AJ225" s="18">
        <f t="shared" si="15"/>
        <v>0.298136</v>
      </c>
      <c r="AK225" s="17">
        <v>45.45444489724309</v>
      </c>
      <c r="AL225" s="17">
        <v>0.5409865626058417</v>
      </c>
      <c r="AM225" s="18">
        <f t="shared" si="16"/>
        <v>0.9291397865</v>
      </c>
      <c r="AN225" s="18"/>
      <c r="AO225" s="18">
        <v>5.0577</v>
      </c>
      <c r="AP225" s="18">
        <f t="shared" si="17"/>
        <v>-1.112694</v>
      </c>
      <c r="AQ225" s="17">
        <v>44.0436148972431</v>
      </c>
      <c r="AR225" s="17">
        <v>0.5172931502028661</v>
      </c>
      <c r="AS225" s="18">
        <f t="shared" si="18"/>
        <v>0.1985199303</v>
      </c>
      <c r="AT225" s="18">
        <f t="shared" si="19"/>
        <v>-0.556347</v>
      </c>
      <c r="AU225" s="17">
        <v>44.59996189724309</v>
      </c>
      <c r="AV225" s="17">
        <v>0.5256630754536098</v>
      </c>
      <c r="AW225" s="18">
        <f t="shared" si="20"/>
        <v>0.1985199303</v>
      </c>
      <c r="AX225" s="18">
        <f t="shared" si="21"/>
        <v>0.556347</v>
      </c>
      <c r="AY225" s="17">
        <v>45.7126558972431</v>
      </c>
      <c r="AZ225" s="17">
        <v>0.5407431236649033</v>
      </c>
      <c r="BA225" s="18">
        <f t="shared" si="22"/>
        <v>0.8014800697</v>
      </c>
      <c r="BB225" s="18">
        <f t="shared" si="23"/>
        <v>1.112694</v>
      </c>
      <c r="BC225" s="17">
        <v>46.26900289724309</v>
      </c>
      <c r="BD225" s="17">
        <v>0.5443301339208456</v>
      </c>
      <c r="BE225" s="18">
        <f t="shared" si="24"/>
        <v>0.8014800697</v>
      </c>
      <c r="BF225" s="18"/>
      <c r="BG225" s="19">
        <v>65.02853999999999</v>
      </c>
      <c r="BH225" s="20">
        <f t="shared" si="25"/>
        <v>-3.9017124</v>
      </c>
      <c r="BI225" s="21">
        <v>41.25459649724309</v>
      </c>
      <c r="BJ225" s="21">
        <v>0.542031213966814</v>
      </c>
      <c r="BK225" s="20">
        <f t="shared" si="26"/>
        <v>0.6026683722</v>
      </c>
      <c r="BL225" s="20">
        <f t="shared" si="27"/>
        <v>-1.9508562</v>
      </c>
      <c r="BM225" s="21">
        <v>43.2054526972431</v>
      </c>
      <c r="BN225" s="21">
        <v>0.5378306957923948</v>
      </c>
      <c r="BO225" s="20">
        <f t="shared" si="28"/>
        <v>0.6026683722</v>
      </c>
      <c r="BP225" s="20">
        <f t="shared" si="29"/>
        <v>1.9508562</v>
      </c>
      <c r="BQ225" s="21">
        <v>47.10716509724309</v>
      </c>
      <c r="BR225" s="21">
        <v>0.525359304937736</v>
      </c>
      <c r="BS225" s="20">
        <f t="shared" si="30"/>
        <v>0.3973316278</v>
      </c>
      <c r="BT225" s="20">
        <f t="shared" si="31"/>
        <v>3.9017124</v>
      </c>
      <c r="BU225" s="21">
        <v>49.05802129724309</v>
      </c>
      <c r="BV225" s="21">
        <v>0.5157250847602136</v>
      </c>
      <c r="BW225" s="20">
        <f t="shared" si="32"/>
        <v>0.3973316278</v>
      </c>
    </row>
    <row r="226" ht="14.25" customHeight="1">
      <c r="A226" s="13" t="s">
        <v>151</v>
      </c>
      <c r="B226" s="14" t="s">
        <v>311</v>
      </c>
      <c r="C226" s="15">
        <v>26.639908902691502</v>
      </c>
      <c r="D226" s="16">
        <v>0.7248132438690698</v>
      </c>
      <c r="E226" s="15">
        <v>35.731269999999995</v>
      </c>
      <c r="F226" s="15">
        <f t="shared" si="1"/>
        <v>-2.57265144</v>
      </c>
      <c r="G226" s="17">
        <v>24.0672574626915</v>
      </c>
      <c r="H226" s="17">
        <v>0.740055152577188</v>
      </c>
      <c r="I226" s="15">
        <f t="shared" si="2"/>
        <v>0.8863270417</v>
      </c>
      <c r="J226" s="15">
        <f t="shared" si="3"/>
        <v>-1.28632572</v>
      </c>
      <c r="K226" s="17">
        <v>25.3535831826915</v>
      </c>
      <c r="L226" s="17">
        <v>0.733401911926779</v>
      </c>
      <c r="M226" s="15">
        <f t="shared" si="4"/>
        <v>0.8863270417</v>
      </c>
      <c r="N226" s="15">
        <f t="shared" si="5"/>
        <v>1.28632572</v>
      </c>
      <c r="O226" s="17">
        <v>27.9262346226915</v>
      </c>
      <c r="P226" s="17">
        <v>0.7129483109617191</v>
      </c>
      <c r="Q226" s="15">
        <f t="shared" si="6"/>
        <v>0.1136729583</v>
      </c>
      <c r="R226" s="15">
        <f t="shared" si="7"/>
        <v>2.57265144</v>
      </c>
      <c r="S226" s="17">
        <v>29.2125603426915</v>
      </c>
      <c r="T226" s="17">
        <v>0.7011172962786069</v>
      </c>
      <c r="U226" s="15">
        <f t="shared" si="8"/>
        <v>0.1136729583</v>
      </c>
      <c r="V226" s="15"/>
      <c r="W226" s="18">
        <v>54.2863</v>
      </c>
      <c r="X226" s="18">
        <f t="shared" si="9"/>
        <v>-2.171452</v>
      </c>
      <c r="Y226" s="17">
        <v>24.4684569026915</v>
      </c>
      <c r="Z226" s="17">
        <v>0.732669282987684</v>
      </c>
      <c r="AA226" s="18">
        <f t="shared" si="10"/>
        <v>0.7437563758</v>
      </c>
      <c r="AB226" s="18">
        <f t="shared" si="11"/>
        <v>-1.085726</v>
      </c>
      <c r="AC226" s="17">
        <v>25.5541829026915</v>
      </c>
      <c r="AD226" s="17">
        <v>0.7299639269816686</v>
      </c>
      <c r="AE226" s="18">
        <f t="shared" si="12"/>
        <v>0.7437563758</v>
      </c>
      <c r="AF226" s="18">
        <f t="shared" si="13"/>
        <v>1.085726</v>
      </c>
      <c r="AG226" s="17">
        <v>27.7256349026915</v>
      </c>
      <c r="AH226" s="17">
        <v>0.719363215260675</v>
      </c>
      <c r="AI226" s="18">
        <f t="shared" si="14"/>
        <v>0.2562436242</v>
      </c>
      <c r="AJ226" s="18">
        <f t="shared" si="15"/>
        <v>2.171452</v>
      </c>
      <c r="AK226" s="17">
        <v>28.8113609026915</v>
      </c>
      <c r="AL226" s="17">
        <v>0.7121056370440559</v>
      </c>
      <c r="AM226" s="18">
        <f t="shared" si="16"/>
        <v>0.2562436242</v>
      </c>
      <c r="AN226" s="18"/>
      <c r="AO226" s="18">
        <v>14.6021</v>
      </c>
      <c r="AP226" s="18">
        <f t="shared" si="17"/>
        <v>-3.212462</v>
      </c>
      <c r="AQ226" s="17">
        <v>23.4274469026915</v>
      </c>
      <c r="AR226" s="17">
        <v>0.7331782544957111</v>
      </c>
      <c r="AS226" s="18">
        <f t="shared" si="18"/>
        <v>0.5855439763</v>
      </c>
      <c r="AT226" s="18">
        <f t="shared" si="19"/>
        <v>-1.606231</v>
      </c>
      <c r="AU226" s="17">
        <v>25.0336779026915</v>
      </c>
      <c r="AV226" s="17">
        <v>0.7292315133265181</v>
      </c>
      <c r="AW226" s="18">
        <f t="shared" si="20"/>
        <v>0.5855439763</v>
      </c>
      <c r="AX226" s="18">
        <f t="shared" si="21"/>
        <v>1.606231</v>
      </c>
      <c r="AY226" s="17">
        <v>28.2461399026915</v>
      </c>
      <c r="AZ226" s="17">
        <v>0.7197058053924812</v>
      </c>
      <c r="BA226" s="18">
        <f t="shared" si="22"/>
        <v>0.4144560237</v>
      </c>
      <c r="BB226" s="18">
        <f t="shared" si="23"/>
        <v>3.212462</v>
      </c>
      <c r="BC226" s="17">
        <v>29.8523709026915</v>
      </c>
      <c r="BD226" s="17">
        <v>0.7101160310615261</v>
      </c>
      <c r="BE226" s="18">
        <f t="shared" si="24"/>
        <v>0.4144560237</v>
      </c>
      <c r="BF226" s="18"/>
      <c r="BG226" s="19">
        <v>79.13388</v>
      </c>
      <c r="BH226" s="20">
        <f t="shared" si="25"/>
        <v>-4.7480328</v>
      </c>
      <c r="BI226" s="21">
        <v>21.8918761026915</v>
      </c>
      <c r="BJ226" s="21">
        <v>0.7378996853341192</v>
      </c>
      <c r="BK226" s="20">
        <f t="shared" si="26"/>
        <v>0.8393931801</v>
      </c>
      <c r="BL226" s="20">
        <f t="shared" si="27"/>
        <v>-2.3740164</v>
      </c>
      <c r="BM226" s="21">
        <v>24.2658925026915</v>
      </c>
      <c r="BN226" s="21">
        <v>0.7314249885043922</v>
      </c>
      <c r="BO226" s="20">
        <f t="shared" si="28"/>
        <v>0.8393931801</v>
      </c>
      <c r="BP226" s="20">
        <f t="shared" si="29"/>
        <v>2.3740164</v>
      </c>
      <c r="BQ226" s="21">
        <v>29.0139253026915</v>
      </c>
      <c r="BR226" s="21">
        <v>0.7129024839525325</v>
      </c>
      <c r="BS226" s="20">
        <f t="shared" si="30"/>
        <v>0.1606068199</v>
      </c>
      <c r="BT226" s="20">
        <f t="shared" si="31"/>
        <v>4.7480328</v>
      </c>
      <c r="BU226" s="21">
        <v>31.3879417026915</v>
      </c>
      <c r="BV226" s="21">
        <v>0.6990176597187373</v>
      </c>
      <c r="BW226" s="20">
        <f t="shared" si="32"/>
        <v>0.1606068199</v>
      </c>
    </row>
    <row r="227" ht="14.25" customHeight="1">
      <c r="A227" s="13" t="s">
        <v>83</v>
      </c>
      <c r="B227" s="14" t="s">
        <v>312</v>
      </c>
      <c r="C227" s="15">
        <v>11.439791005291005</v>
      </c>
      <c r="D227" s="16">
        <v>0.8818284631129589</v>
      </c>
      <c r="E227" s="15">
        <v>40.24242</v>
      </c>
      <c r="F227" s="15">
        <f t="shared" si="1"/>
        <v>-2.89745424</v>
      </c>
      <c r="G227" s="17">
        <v>8.542336765291004</v>
      </c>
      <c r="H227" s="17">
        <v>0.8990411750944393</v>
      </c>
      <c r="I227" s="15">
        <f t="shared" si="2"/>
        <v>1</v>
      </c>
      <c r="J227" s="15">
        <f t="shared" si="3"/>
        <v>-1.44872712</v>
      </c>
      <c r="K227" s="17">
        <v>9.991063885291005</v>
      </c>
      <c r="L227" s="17">
        <v>0.8916084293552825</v>
      </c>
      <c r="M227" s="15">
        <f t="shared" si="4"/>
        <v>1</v>
      </c>
      <c r="N227" s="15">
        <f t="shared" si="5"/>
        <v>1.44872712</v>
      </c>
      <c r="O227" s="17">
        <v>12.888518125291</v>
      </c>
      <c r="P227" s="17">
        <v>0.8680635958250039</v>
      </c>
      <c r="Q227" s="15">
        <f t="shared" si="6"/>
        <v>0</v>
      </c>
      <c r="R227" s="15">
        <f t="shared" si="7"/>
        <v>2.89745424</v>
      </c>
      <c r="S227" s="17">
        <v>14.337245245291</v>
      </c>
      <c r="T227" s="17">
        <v>0.8543380780941795</v>
      </c>
      <c r="U227" s="15">
        <f t="shared" si="8"/>
        <v>0</v>
      </c>
      <c r="V227" s="15"/>
      <c r="W227" s="18">
        <v>37.4891</v>
      </c>
      <c r="X227" s="18">
        <f t="shared" si="9"/>
        <v>-1.499564</v>
      </c>
      <c r="Y227" s="17">
        <v>9.940227005291003</v>
      </c>
      <c r="Z227" s="17">
        <v>0.88243432080428</v>
      </c>
      <c r="AA227" s="18">
        <f t="shared" si="10"/>
        <v>0.5024138278</v>
      </c>
      <c r="AB227" s="18">
        <f t="shared" si="11"/>
        <v>-0.749782</v>
      </c>
      <c r="AC227" s="17">
        <v>10.690009005291</v>
      </c>
      <c r="AD227" s="17">
        <v>0.883606804086885</v>
      </c>
      <c r="AE227" s="18">
        <f t="shared" si="12"/>
        <v>0.5024138278</v>
      </c>
      <c r="AF227" s="18">
        <f t="shared" si="13"/>
        <v>0.749782</v>
      </c>
      <c r="AG227" s="17">
        <v>12.189573005291</v>
      </c>
      <c r="AH227" s="17">
        <v>0.8796783077137311</v>
      </c>
      <c r="AI227" s="18">
        <f t="shared" si="14"/>
        <v>0.4975861722</v>
      </c>
      <c r="AJ227" s="18">
        <f t="shared" si="15"/>
        <v>1.499564</v>
      </c>
      <c r="AK227" s="17">
        <v>12.93935500529101</v>
      </c>
      <c r="AL227" s="17">
        <v>0.8752967234755241</v>
      </c>
      <c r="AM227" s="18">
        <f t="shared" si="16"/>
        <v>0.4975861722</v>
      </c>
      <c r="AN227" s="18"/>
      <c r="AO227" s="18">
        <v>8.1863</v>
      </c>
      <c r="AP227" s="18">
        <f t="shared" si="17"/>
        <v>-1.800986</v>
      </c>
      <c r="AQ227" s="17">
        <v>9.638805005291005</v>
      </c>
      <c r="AR227" s="17">
        <v>0.8775679584825864</v>
      </c>
      <c r="AS227" s="18">
        <f t="shared" si="18"/>
        <v>0.3253842099</v>
      </c>
      <c r="AT227" s="18">
        <f t="shared" si="19"/>
        <v>-0.900493</v>
      </c>
      <c r="AU227" s="17">
        <v>10.53929800529101</v>
      </c>
      <c r="AV227" s="17">
        <v>0.8800316486241517</v>
      </c>
      <c r="AW227" s="18">
        <f t="shared" si="20"/>
        <v>0.3253842099</v>
      </c>
      <c r="AX227" s="18">
        <f t="shared" si="21"/>
        <v>0.900493</v>
      </c>
      <c r="AY227" s="17">
        <v>12.340284005291</v>
      </c>
      <c r="AZ227" s="17">
        <v>0.8826778959604653</v>
      </c>
      <c r="BA227" s="18">
        <f t="shared" si="22"/>
        <v>0.6746157901</v>
      </c>
      <c r="BB227" s="18">
        <f t="shared" si="23"/>
        <v>1.800986</v>
      </c>
      <c r="BC227" s="17">
        <v>13.240777005291</v>
      </c>
      <c r="BD227" s="17">
        <v>0.8778707811303095</v>
      </c>
      <c r="BE227" s="18">
        <f t="shared" si="24"/>
        <v>0.6746157901</v>
      </c>
      <c r="BF227" s="18"/>
      <c r="BG227" s="19">
        <v>83.36731</v>
      </c>
      <c r="BH227" s="20">
        <f t="shared" si="25"/>
        <v>-5.0020386</v>
      </c>
      <c r="BI227" s="21">
        <v>6.437752405291005</v>
      </c>
      <c r="BJ227" s="21">
        <v>0.8942297630944132</v>
      </c>
      <c r="BK227" s="20">
        <f t="shared" si="26"/>
        <v>0.9104413011</v>
      </c>
      <c r="BL227" s="20">
        <f t="shared" si="27"/>
        <v>-2.5010193</v>
      </c>
      <c r="BM227" s="21">
        <v>8.938771705291005</v>
      </c>
      <c r="BN227" s="21">
        <v>0.8880940494331506</v>
      </c>
      <c r="BO227" s="20">
        <f t="shared" si="28"/>
        <v>0.9104413011</v>
      </c>
      <c r="BP227" s="20">
        <f t="shared" si="29"/>
        <v>2.5010193</v>
      </c>
      <c r="BQ227" s="21">
        <v>13.940810305291</v>
      </c>
      <c r="BR227" s="21">
        <v>0.8691409429773971</v>
      </c>
      <c r="BS227" s="20">
        <f t="shared" si="30"/>
        <v>0.08955869887</v>
      </c>
      <c r="BT227" s="20">
        <f t="shared" si="31"/>
        <v>5.0020386</v>
      </c>
      <c r="BU227" s="21">
        <v>16.44182960529101</v>
      </c>
      <c r="BV227" s="21">
        <v>0.8540543904415566</v>
      </c>
      <c r="BW227" s="20">
        <f t="shared" si="32"/>
        <v>0.08955869887</v>
      </c>
    </row>
    <row r="228" ht="14.25" customHeight="1">
      <c r="C228" s="23"/>
      <c r="D228" s="24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5"/>
    </row>
    <row r="229" ht="14.25" customHeight="1">
      <c r="C229" s="23"/>
      <c r="D229" s="24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5"/>
    </row>
    <row r="230" ht="14.25" customHeight="1">
      <c r="C230" s="23"/>
      <c r="D230" s="24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5"/>
    </row>
    <row r="231" ht="14.25" customHeight="1">
      <c r="C231" s="23"/>
      <c r="D231" s="24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5"/>
    </row>
    <row r="232" ht="14.25" customHeight="1">
      <c r="C232" s="23"/>
      <c r="D232" s="24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5"/>
    </row>
    <row r="233" ht="14.25" customHeight="1">
      <c r="C233" s="23"/>
      <c r="D233" s="24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5"/>
    </row>
    <row r="234" ht="14.25" customHeight="1">
      <c r="C234" s="23"/>
      <c r="D234" s="24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5"/>
    </row>
    <row r="235" ht="14.25" customHeight="1">
      <c r="C235" s="23"/>
      <c r="D235" s="24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5"/>
    </row>
    <row r="236" ht="14.25" customHeight="1">
      <c r="C236" s="23"/>
      <c r="D236" s="24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5"/>
    </row>
    <row r="237" ht="14.25" customHeight="1">
      <c r="C237" s="23"/>
      <c r="D237" s="24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5"/>
    </row>
    <row r="238" ht="14.25" customHeight="1">
      <c r="C238" s="23"/>
      <c r="D238" s="24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5"/>
    </row>
    <row r="239" ht="14.25" customHeight="1">
      <c r="C239" s="23"/>
      <c r="D239" s="24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5"/>
    </row>
    <row r="240" ht="14.25" customHeight="1">
      <c r="C240" s="23"/>
      <c r="D240" s="24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5"/>
    </row>
    <row r="241" ht="14.25" customHeight="1">
      <c r="C241" s="23"/>
      <c r="D241" s="24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5"/>
    </row>
    <row r="242" ht="14.25" customHeight="1">
      <c r="C242" s="23"/>
      <c r="D242" s="24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5"/>
    </row>
    <row r="243" ht="14.25" customHeight="1">
      <c r="C243" s="23"/>
      <c r="D243" s="24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5"/>
    </row>
    <row r="244" ht="14.25" customHeight="1">
      <c r="C244" s="23"/>
      <c r="D244" s="24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5"/>
    </row>
    <row r="245" ht="14.25" customHeight="1">
      <c r="C245" s="23"/>
      <c r="D245" s="24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5"/>
    </row>
    <row r="246" ht="14.25" customHeight="1">
      <c r="C246" s="23"/>
      <c r="D246" s="24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5"/>
    </row>
    <row r="247" ht="14.25" customHeight="1">
      <c r="C247" s="23"/>
      <c r="D247" s="24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5"/>
    </row>
    <row r="248" ht="14.25" customHeight="1">
      <c r="C248" s="23"/>
      <c r="D248" s="24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5"/>
    </row>
    <row r="249" ht="14.25" customHeight="1">
      <c r="C249" s="23"/>
      <c r="D249" s="24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5"/>
    </row>
    <row r="250" ht="14.25" customHeight="1">
      <c r="C250" s="23"/>
      <c r="D250" s="24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5"/>
    </row>
    <row r="251" ht="14.25" customHeight="1">
      <c r="C251" s="23"/>
      <c r="D251" s="24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5"/>
    </row>
    <row r="252" ht="14.25" customHeight="1">
      <c r="C252" s="23"/>
      <c r="D252" s="24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5"/>
    </row>
    <row r="253" ht="14.25" customHeight="1">
      <c r="C253" s="23"/>
      <c r="D253" s="24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5"/>
    </row>
    <row r="254" ht="14.25" customHeight="1">
      <c r="C254" s="23"/>
      <c r="D254" s="24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5"/>
    </row>
    <row r="255" ht="14.25" customHeight="1">
      <c r="C255" s="23"/>
      <c r="D255" s="24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5"/>
    </row>
    <row r="256" ht="14.25" customHeight="1">
      <c r="C256" s="23"/>
      <c r="D256" s="24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5"/>
    </row>
    <row r="257" ht="14.25" customHeight="1">
      <c r="C257" s="23"/>
      <c r="D257" s="24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5"/>
    </row>
    <row r="258" ht="14.25" customHeight="1">
      <c r="C258" s="23"/>
      <c r="D258" s="24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5"/>
    </row>
    <row r="259" ht="14.25" customHeight="1">
      <c r="C259" s="23"/>
      <c r="D259" s="24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5"/>
    </row>
    <row r="260" ht="14.25" customHeight="1">
      <c r="C260" s="23"/>
      <c r="D260" s="24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5"/>
    </row>
    <row r="261" ht="14.25" customHeight="1">
      <c r="C261" s="23"/>
      <c r="D261" s="24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5"/>
    </row>
    <row r="262" ht="14.25" customHeight="1">
      <c r="C262" s="23"/>
      <c r="D262" s="24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5"/>
    </row>
    <row r="263" ht="14.25" customHeight="1">
      <c r="C263" s="23"/>
      <c r="D263" s="24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5"/>
    </row>
    <row r="264" ht="14.25" customHeight="1">
      <c r="C264" s="23"/>
      <c r="D264" s="24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5"/>
    </row>
    <row r="265" ht="14.25" customHeight="1">
      <c r="C265" s="23"/>
      <c r="D265" s="24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5"/>
    </row>
    <row r="266" ht="14.25" customHeight="1">
      <c r="C266" s="23"/>
      <c r="D266" s="24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5"/>
    </row>
    <row r="267" ht="14.25" customHeight="1">
      <c r="C267" s="23"/>
      <c r="D267" s="24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5"/>
    </row>
    <row r="268" ht="14.25" customHeight="1">
      <c r="C268" s="23"/>
      <c r="D268" s="24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5"/>
    </row>
    <row r="269" ht="14.25" customHeight="1">
      <c r="C269" s="23"/>
      <c r="D269" s="24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5"/>
    </row>
    <row r="270" ht="14.25" customHeight="1">
      <c r="C270" s="23"/>
      <c r="D270" s="24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5"/>
    </row>
    <row r="271" ht="14.25" customHeight="1">
      <c r="C271" s="23"/>
      <c r="D271" s="24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5"/>
    </row>
    <row r="272" ht="14.25" customHeight="1">
      <c r="C272" s="23"/>
      <c r="D272" s="24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5"/>
    </row>
    <row r="273" ht="14.25" customHeight="1">
      <c r="C273" s="23"/>
      <c r="D273" s="24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5"/>
    </row>
    <row r="274" ht="14.25" customHeight="1">
      <c r="C274" s="23"/>
      <c r="D274" s="24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5"/>
    </row>
    <row r="275" ht="14.25" customHeight="1">
      <c r="C275" s="23"/>
      <c r="D275" s="24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5"/>
    </row>
    <row r="276" ht="14.25" customHeight="1">
      <c r="C276" s="23"/>
      <c r="D276" s="24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5"/>
    </row>
    <row r="277" ht="14.25" customHeight="1">
      <c r="C277" s="23"/>
      <c r="D277" s="24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5"/>
    </row>
    <row r="278" ht="14.25" customHeight="1">
      <c r="C278" s="23"/>
      <c r="D278" s="24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5"/>
    </row>
    <row r="279" ht="14.25" customHeight="1">
      <c r="C279" s="23"/>
      <c r="D279" s="24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5"/>
    </row>
    <row r="280" ht="14.25" customHeight="1">
      <c r="C280" s="23"/>
      <c r="D280" s="24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5"/>
    </row>
    <row r="281" ht="14.25" customHeight="1">
      <c r="C281" s="23"/>
      <c r="D281" s="24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5"/>
    </row>
    <row r="282" ht="14.25" customHeight="1">
      <c r="C282" s="23"/>
      <c r="D282" s="24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5"/>
    </row>
    <row r="283" ht="14.25" customHeight="1">
      <c r="C283" s="23"/>
      <c r="D283" s="24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5"/>
    </row>
    <row r="284" ht="14.25" customHeight="1">
      <c r="C284" s="23"/>
      <c r="D284" s="24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5"/>
    </row>
    <row r="285" ht="14.25" customHeight="1">
      <c r="C285" s="23"/>
      <c r="D285" s="24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5"/>
    </row>
    <row r="286" ht="14.25" customHeight="1">
      <c r="C286" s="23"/>
      <c r="D286" s="24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5"/>
    </row>
    <row r="287" ht="14.25" customHeight="1">
      <c r="C287" s="23"/>
      <c r="D287" s="24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5"/>
    </row>
    <row r="288" ht="14.25" customHeight="1">
      <c r="C288" s="23"/>
      <c r="D288" s="24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5"/>
    </row>
    <row r="289" ht="14.25" customHeight="1">
      <c r="C289" s="23"/>
      <c r="D289" s="24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5"/>
    </row>
    <row r="290" ht="14.25" customHeight="1">
      <c r="C290" s="23"/>
      <c r="D290" s="24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5"/>
    </row>
    <row r="291" ht="14.25" customHeight="1">
      <c r="C291" s="23"/>
      <c r="D291" s="24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5"/>
    </row>
    <row r="292" ht="14.25" customHeight="1">
      <c r="C292" s="23"/>
      <c r="D292" s="24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5"/>
    </row>
    <row r="293" ht="14.25" customHeight="1">
      <c r="C293" s="23"/>
      <c r="D293" s="24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5"/>
    </row>
    <row r="294" ht="14.25" customHeight="1">
      <c r="C294" s="23"/>
      <c r="D294" s="24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5"/>
    </row>
    <row r="295" ht="14.25" customHeight="1">
      <c r="C295" s="23"/>
      <c r="D295" s="24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5"/>
    </row>
    <row r="296" ht="14.25" customHeight="1">
      <c r="C296" s="23"/>
      <c r="D296" s="24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5"/>
    </row>
    <row r="297" ht="14.25" customHeight="1">
      <c r="C297" s="23"/>
      <c r="D297" s="24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5"/>
    </row>
    <row r="298" ht="14.25" customHeight="1">
      <c r="C298" s="23"/>
      <c r="D298" s="24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5"/>
    </row>
    <row r="299" ht="14.25" customHeight="1">
      <c r="C299" s="23"/>
      <c r="D299" s="24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5"/>
    </row>
    <row r="300" ht="14.25" customHeight="1">
      <c r="C300" s="23"/>
      <c r="D300" s="24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5"/>
    </row>
    <row r="301" ht="14.25" customHeight="1">
      <c r="C301" s="23"/>
      <c r="D301" s="24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5"/>
    </row>
    <row r="302" ht="14.25" customHeight="1">
      <c r="C302" s="23"/>
      <c r="D302" s="24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5"/>
    </row>
    <row r="303" ht="14.25" customHeight="1">
      <c r="C303" s="23"/>
      <c r="D303" s="24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5"/>
    </row>
    <row r="304" ht="14.25" customHeight="1">
      <c r="C304" s="23"/>
      <c r="D304" s="24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5"/>
    </row>
    <row r="305" ht="14.25" customHeight="1">
      <c r="C305" s="23"/>
      <c r="D305" s="24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5"/>
    </row>
    <row r="306" ht="14.25" customHeight="1">
      <c r="C306" s="23"/>
      <c r="D306" s="24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5"/>
    </row>
    <row r="307" ht="14.25" customHeight="1">
      <c r="C307" s="23"/>
      <c r="D307" s="24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5"/>
    </row>
    <row r="308" ht="14.25" customHeight="1">
      <c r="C308" s="23"/>
      <c r="D308" s="24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5"/>
    </row>
    <row r="309" ht="14.25" customHeight="1">
      <c r="C309" s="23"/>
      <c r="D309" s="24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5"/>
    </row>
    <row r="310" ht="14.25" customHeight="1">
      <c r="C310" s="23"/>
      <c r="D310" s="24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5"/>
    </row>
    <row r="311" ht="14.25" customHeight="1">
      <c r="C311" s="23"/>
      <c r="D311" s="24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5"/>
    </row>
    <row r="312" ht="14.25" customHeight="1">
      <c r="C312" s="23"/>
      <c r="D312" s="24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5"/>
    </row>
    <row r="313" ht="14.25" customHeight="1">
      <c r="C313" s="23"/>
      <c r="D313" s="24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5"/>
    </row>
    <row r="314" ht="14.25" customHeight="1">
      <c r="C314" s="23"/>
      <c r="D314" s="24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5"/>
    </row>
    <row r="315" ht="14.25" customHeight="1">
      <c r="C315" s="23"/>
      <c r="D315" s="24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5"/>
    </row>
    <row r="316" ht="14.25" customHeight="1">
      <c r="C316" s="23"/>
      <c r="D316" s="24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5"/>
    </row>
    <row r="317" ht="14.25" customHeight="1">
      <c r="C317" s="23"/>
      <c r="D317" s="24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5"/>
    </row>
    <row r="318" ht="14.25" customHeight="1">
      <c r="C318" s="23"/>
      <c r="D318" s="24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5"/>
    </row>
    <row r="319" ht="14.25" customHeight="1">
      <c r="C319" s="23"/>
      <c r="D319" s="24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5"/>
    </row>
    <row r="320" ht="14.25" customHeight="1">
      <c r="C320" s="23"/>
      <c r="D320" s="24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5"/>
    </row>
    <row r="321" ht="14.25" customHeight="1">
      <c r="C321" s="23"/>
      <c r="D321" s="24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5"/>
    </row>
    <row r="322" ht="14.25" customHeight="1">
      <c r="C322" s="23"/>
      <c r="D322" s="24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5"/>
    </row>
    <row r="323" ht="14.25" customHeight="1">
      <c r="C323" s="23"/>
      <c r="D323" s="24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5"/>
    </row>
    <row r="324" ht="14.25" customHeight="1">
      <c r="C324" s="23"/>
      <c r="D324" s="24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5"/>
    </row>
    <row r="325" ht="14.25" customHeight="1">
      <c r="C325" s="23"/>
      <c r="D325" s="24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5"/>
    </row>
    <row r="326" ht="14.25" customHeight="1">
      <c r="C326" s="23"/>
      <c r="D326" s="24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5"/>
    </row>
    <row r="327" ht="14.25" customHeight="1">
      <c r="C327" s="23"/>
      <c r="D327" s="24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5"/>
    </row>
    <row r="328" ht="14.25" customHeight="1">
      <c r="C328" s="23"/>
      <c r="D328" s="24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5"/>
    </row>
    <row r="329" ht="14.25" customHeight="1">
      <c r="C329" s="23"/>
      <c r="D329" s="24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5"/>
    </row>
    <row r="330" ht="14.25" customHeight="1">
      <c r="C330" s="23"/>
      <c r="D330" s="24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5"/>
    </row>
    <row r="331" ht="14.25" customHeight="1">
      <c r="C331" s="23"/>
      <c r="D331" s="24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5"/>
    </row>
    <row r="332" ht="14.25" customHeight="1">
      <c r="C332" s="23"/>
      <c r="D332" s="24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5"/>
    </row>
    <row r="333" ht="14.25" customHeight="1">
      <c r="C333" s="23"/>
      <c r="D333" s="24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5"/>
    </row>
    <row r="334" ht="14.25" customHeight="1">
      <c r="C334" s="23"/>
      <c r="D334" s="24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5"/>
    </row>
    <row r="335" ht="14.25" customHeight="1">
      <c r="C335" s="23"/>
      <c r="D335" s="24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5"/>
    </row>
    <row r="336" ht="14.25" customHeight="1">
      <c r="C336" s="23"/>
      <c r="D336" s="24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5"/>
    </row>
    <row r="337" ht="14.25" customHeight="1">
      <c r="C337" s="23"/>
      <c r="D337" s="24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5"/>
    </row>
    <row r="338" ht="14.25" customHeight="1">
      <c r="C338" s="23"/>
      <c r="D338" s="24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5"/>
    </row>
    <row r="339" ht="14.25" customHeight="1">
      <c r="C339" s="23"/>
      <c r="D339" s="24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5"/>
    </row>
    <row r="340" ht="14.25" customHeight="1">
      <c r="C340" s="23"/>
      <c r="D340" s="24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5"/>
    </row>
    <row r="341" ht="14.25" customHeight="1">
      <c r="C341" s="23"/>
      <c r="D341" s="24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5"/>
    </row>
    <row r="342" ht="14.25" customHeight="1">
      <c r="C342" s="23"/>
      <c r="D342" s="24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5"/>
    </row>
    <row r="343" ht="14.25" customHeight="1">
      <c r="C343" s="23"/>
      <c r="D343" s="24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5"/>
    </row>
    <row r="344" ht="14.25" customHeight="1">
      <c r="C344" s="23"/>
      <c r="D344" s="24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5"/>
    </row>
    <row r="345" ht="14.25" customHeight="1">
      <c r="C345" s="23"/>
      <c r="D345" s="24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5"/>
    </row>
    <row r="346" ht="14.25" customHeight="1">
      <c r="C346" s="23"/>
      <c r="D346" s="24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5"/>
    </row>
    <row r="347" ht="14.25" customHeight="1">
      <c r="C347" s="23"/>
      <c r="D347" s="24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5"/>
    </row>
    <row r="348" ht="14.25" customHeight="1">
      <c r="C348" s="23"/>
      <c r="D348" s="24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5"/>
    </row>
    <row r="349" ht="14.25" customHeight="1">
      <c r="C349" s="23"/>
      <c r="D349" s="24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5"/>
    </row>
    <row r="350" ht="14.25" customHeight="1">
      <c r="C350" s="23"/>
      <c r="D350" s="24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5"/>
    </row>
    <row r="351" ht="14.25" customHeight="1">
      <c r="C351" s="23"/>
      <c r="D351" s="24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5"/>
    </row>
    <row r="352" ht="14.25" customHeight="1">
      <c r="C352" s="23"/>
      <c r="D352" s="24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5"/>
    </row>
    <row r="353" ht="14.25" customHeight="1">
      <c r="C353" s="23"/>
      <c r="D353" s="24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5"/>
    </row>
    <row r="354" ht="14.25" customHeight="1">
      <c r="C354" s="23"/>
      <c r="D354" s="24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5"/>
    </row>
    <row r="355" ht="14.25" customHeight="1">
      <c r="C355" s="23"/>
      <c r="D355" s="24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5"/>
    </row>
    <row r="356" ht="14.25" customHeight="1">
      <c r="C356" s="23"/>
      <c r="D356" s="24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5"/>
    </row>
    <row r="357" ht="14.25" customHeight="1">
      <c r="C357" s="23"/>
      <c r="D357" s="24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5"/>
    </row>
    <row r="358" ht="14.25" customHeight="1">
      <c r="C358" s="23"/>
      <c r="D358" s="24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5"/>
    </row>
    <row r="359" ht="14.25" customHeight="1">
      <c r="C359" s="23"/>
      <c r="D359" s="24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5"/>
    </row>
    <row r="360" ht="14.25" customHeight="1">
      <c r="C360" s="23"/>
      <c r="D360" s="24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5"/>
    </row>
    <row r="361" ht="14.25" customHeight="1">
      <c r="C361" s="23"/>
      <c r="D361" s="24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5"/>
    </row>
    <row r="362" ht="14.25" customHeight="1">
      <c r="C362" s="23"/>
      <c r="D362" s="24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5"/>
    </row>
    <row r="363" ht="14.25" customHeight="1">
      <c r="C363" s="23"/>
      <c r="D363" s="24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5"/>
    </row>
    <row r="364" ht="14.25" customHeight="1">
      <c r="C364" s="23"/>
      <c r="D364" s="24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5"/>
    </row>
    <row r="365" ht="14.25" customHeight="1">
      <c r="C365" s="23"/>
      <c r="D365" s="24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5"/>
    </row>
    <row r="366" ht="14.25" customHeight="1">
      <c r="C366" s="23"/>
      <c r="D366" s="24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5"/>
    </row>
    <row r="367" ht="14.25" customHeight="1">
      <c r="C367" s="23"/>
      <c r="D367" s="24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5"/>
    </row>
    <row r="368" ht="14.25" customHeight="1">
      <c r="C368" s="23"/>
      <c r="D368" s="24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5"/>
    </row>
    <row r="369" ht="14.25" customHeight="1">
      <c r="C369" s="23"/>
      <c r="D369" s="24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5"/>
    </row>
    <row r="370" ht="14.25" customHeight="1">
      <c r="C370" s="23"/>
      <c r="D370" s="24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5"/>
    </row>
    <row r="371" ht="14.25" customHeight="1">
      <c r="C371" s="23"/>
      <c r="D371" s="24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5"/>
    </row>
    <row r="372" ht="14.25" customHeight="1">
      <c r="C372" s="23"/>
      <c r="D372" s="24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5"/>
    </row>
    <row r="373" ht="14.25" customHeight="1">
      <c r="C373" s="23"/>
      <c r="D373" s="24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5"/>
    </row>
    <row r="374" ht="14.25" customHeight="1">
      <c r="C374" s="23"/>
      <c r="D374" s="24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5"/>
    </row>
    <row r="375" ht="14.25" customHeight="1">
      <c r="C375" s="23"/>
      <c r="D375" s="24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5"/>
    </row>
    <row r="376" ht="14.25" customHeight="1">
      <c r="C376" s="23"/>
      <c r="D376" s="24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5"/>
    </row>
    <row r="377" ht="14.25" customHeight="1">
      <c r="C377" s="23"/>
      <c r="D377" s="24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5"/>
    </row>
    <row r="378" ht="14.25" customHeight="1">
      <c r="C378" s="23"/>
      <c r="D378" s="24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5"/>
    </row>
    <row r="379" ht="14.25" customHeight="1">
      <c r="C379" s="23"/>
      <c r="D379" s="24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5"/>
    </row>
    <row r="380" ht="14.25" customHeight="1">
      <c r="C380" s="23"/>
      <c r="D380" s="24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5"/>
    </row>
    <row r="381" ht="14.25" customHeight="1">
      <c r="C381" s="23"/>
      <c r="D381" s="24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5"/>
    </row>
    <row r="382" ht="14.25" customHeight="1">
      <c r="C382" s="23"/>
      <c r="D382" s="24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5"/>
    </row>
    <row r="383" ht="14.25" customHeight="1">
      <c r="C383" s="23"/>
      <c r="D383" s="24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5"/>
    </row>
    <row r="384" ht="14.25" customHeight="1">
      <c r="C384" s="23"/>
      <c r="D384" s="24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5"/>
    </row>
    <row r="385" ht="14.25" customHeight="1">
      <c r="C385" s="23"/>
      <c r="D385" s="24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5"/>
    </row>
    <row r="386" ht="14.25" customHeight="1">
      <c r="C386" s="23"/>
      <c r="D386" s="24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5"/>
    </row>
    <row r="387" ht="14.25" customHeight="1">
      <c r="C387" s="23"/>
      <c r="D387" s="24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5"/>
    </row>
    <row r="388" ht="14.25" customHeight="1">
      <c r="C388" s="23"/>
      <c r="D388" s="24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5"/>
    </row>
    <row r="389" ht="14.25" customHeight="1">
      <c r="C389" s="23"/>
      <c r="D389" s="24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5"/>
    </row>
    <row r="390" ht="14.25" customHeight="1">
      <c r="C390" s="23"/>
      <c r="D390" s="24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5"/>
    </row>
    <row r="391" ht="14.25" customHeight="1">
      <c r="C391" s="23"/>
      <c r="D391" s="24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5"/>
    </row>
    <row r="392" ht="14.25" customHeight="1">
      <c r="C392" s="23"/>
      <c r="D392" s="24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5"/>
    </row>
    <row r="393" ht="14.25" customHeight="1">
      <c r="C393" s="23"/>
      <c r="D393" s="24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5"/>
    </row>
    <row r="394" ht="14.25" customHeight="1">
      <c r="C394" s="23"/>
      <c r="D394" s="24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5"/>
    </row>
    <row r="395" ht="14.25" customHeight="1">
      <c r="C395" s="23"/>
      <c r="D395" s="24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5"/>
    </row>
    <row r="396" ht="14.25" customHeight="1">
      <c r="C396" s="23"/>
      <c r="D396" s="24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5"/>
    </row>
    <row r="397" ht="14.25" customHeight="1">
      <c r="C397" s="23"/>
      <c r="D397" s="24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5"/>
    </row>
    <row r="398" ht="14.25" customHeight="1">
      <c r="C398" s="23"/>
      <c r="D398" s="24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5"/>
    </row>
    <row r="399" ht="14.25" customHeight="1">
      <c r="C399" s="23"/>
      <c r="D399" s="24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5"/>
    </row>
    <row r="400" ht="14.25" customHeight="1">
      <c r="C400" s="23"/>
      <c r="D400" s="24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5"/>
    </row>
    <row r="401" ht="14.25" customHeight="1">
      <c r="C401" s="23"/>
      <c r="D401" s="24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5"/>
    </row>
    <row r="402" ht="14.25" customHeight="1">
      <c r="C402" s="23"/>
      <c r="D402" s="24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5"/>
    </row>
    <row r="403" ht="14.25" customHeight="1">
      <c r="C403" s="23"/>
      <c r="D403" s="24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5"/>
    </row>
    <row r="404" ht="14.25" customHeight="1">
      <c r="C404" s="23"/>
      <c r="D404" s="24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5"/>
    </row>
    <row r="405" ht="14.25" customHeight="1">
      <c r="C405" s="23"/>
      <c r="D405" s="24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5"/>
    </row>
    <row r="406" ht="14.25" customHeight="1">
      <c r="C406" s="23"/>
      <c r="D406" s="24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5"/>
    </row>
    <row r="407" ht="14.25" customHeight="1">
      <c r="C407" s="23"/>
      <c r="D407" s="24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5"/>
    </row>
    <row r="408" ht="14.25" customHeight="1">
      <c r="C408" s="23"/>
      <c r="D408" s="24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5"/>
    </row>
    <row r="409" ht="14.25" customHeight="1">
      <c r="C409" s="23"/>
      <c r="D409" s="24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5"/>
    </row>
    <row r="410" ht="14.25" customHeight="1">
      <c r="C410" s="23"/>
      <c r="D410" s="24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5"/>
    </row>
    <row r="411" ht="14.25" customHeight="1">
      <c r="C411" s="23"/>
      <c r="D411" s="24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5"/>
    </row>
    <row r="412" ht="14.25" customHeight="1">
      <c r="C412" s="23"/>
      <c r="D412" s="24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5"/>
    </row>
    <row r="413" ht="14.25" customHeight="1">
      <c r="C413" s="23"/>
      <c r="D413" s="24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5"/>
    </row>
    <row r="414" ht="14.25" customHeight="1">
      <c r="C414" s="23"/>
      <c r="D414" s="24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5"/>
    </row>
    <row r="415" ht="14.25" customHeight="1">
      <c r="C415" s="23"/>
      <c r="D415" s="24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5"/>
    </row>
    <row r="416" ht="14.25" customHeight="1">
      <c r="C416" s="23"/>
      <c r="D416" s="24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5"/>
    </row>
    <row r="417" ht="14.25" customHeight="1">
      <c r="C417" s="23"/>
      <c r="D417" s="24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5"/>
    </row>
    <row r="418" ht="14.25" customHeight="1">
      <c r="C418" s="23"/>
      <c r="D418" s="24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5"/>
    </row>
    <row r="419" ht="14.25" customHeight="1">
      <c r="C419" s="23"/>
      <c r="D419" s="24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5"/>
    </row>
    <row r="420" ht="14.25" customHeight="1">
      <c r="C420" s="23"/>
      <c r="D420" s="24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5"/>
    </row>
    <row r="421" ht="14.25" customHeight="1">
      <c r="C421" s="23"/>
      <c r="D421" s="24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5"/>
    </row>
    <row r="422" ht="14.25" customHeight="1">
      <c r="C422" s="23"/>
      <c r="D422" s="24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5"/>
    </row>
    <row r="423" ht="14.25" customHeight="1">
      <c r="C423" s="23"/>
      <c r="D423" s="24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5"/>
    </row>
    <row r="424" ht="14.25" customHeight="1">
      <c r="C424" s="23"/>
      <c r="D424" s="24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5"/>
    </row>
    <row r="425" ht="14.25" customHeight="1">
      <c r="C425" s="23"/>
      <c r="D425" s="24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5"/>
    </row>
    <row r="426" ht="14.25" customHeight="1">
      <c r="C426" s="23"/>
      <c r="D426" s="24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5"/>
    </row>
    <row r="427" ht="14.25" customHeight="1">
      <c r="C427" s="23"/>
      <c r="D427" s="24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5"/>
    </row>
    <row r="428" ht="14.25" customHeight="1">
      <c r="C428" s="23"/>
      <c r="D428" s="24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5"/>
    </row>
    <row r="429" ht="14.25" customHeight="1">
      <c r="C429" s="23"/>
      <c r="D429" s="24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5"/>
    </row>
    <row r="430" ht="14.25" customHeight="1">
      <c r="C430" s="23"/>
      <c r="D430" s="24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5"/>
    </row>
    <row r="431" ht="14.25" customHeight="1">
      <c r="C431" s="23"/>
      <c r="D431" s="24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5"/>
    </row>
    <row r="432" ht="14.25" customHeight="1">
      <c r="C432" s="23"/>
      <c r="D432" s="24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5"/>
    </row>
    <row r="433" ht="14.25" customHeight="1">
      <c r="C433" s="23"/>
      <c r="D433" s="24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5"/>
    </row>
    <row r="434" ht="14.25" customHeight="1">
      <c r="C434" s="23"/>
      <c r="D434" s="24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5"/>
    </row>
    <row r="435" ht="14.25" customHeight="1">
      <c r="C435" s="23"/>
      <c r="D435" s="24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5"/>
    </row>
    <row r="436" ht="14.25" customHeight="1">
      <c r="C436" s="23"/>
      <c r="D436" s="24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5"/>
    </row>
    <row r="437" ht="14.25" customHeight="1">
      <c r="C437" s="23"/>
      <c r="D437" s="24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5"/>
    </row>
    <row r="438" ht="14.25" customHeight="1">
      <c r="C438" s="23"/>
      <c r="D438" s="24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5"/>
    </row>
    <row r="439" ht="14.25" customHeight="1">
      <c r="C439" s="23"/>
      <c r="D439" s="24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5"/>
    </row>
    <row r="440" ht="14.25" customHeight="1">
      <c r="C440" s="23"/>
      <c r="D440" s="24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5"/>
    </row>
    <row r="441" ht="14.25" customHeight="1">
      <c r="C441" s="23"/>
      <c r="D441" s="24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5"/>
    </row>
    <row r="442" ht="14.25" customHeight="1">
      <c r="C442" s="23"/>
      <c r="D442" s="24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5"/>
    </row>
    <row r="443" ht="14.25" customHeight="1">
      <c r="C443" s="23"/>
      <c r="D443" s="24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5"/>
    </row>
    <row r="444" ht="14.25" customHeight="1">
      <c r="C444" s="23"/>
      <c r="D444" s="24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5"/>
    </row>
    <row r="445" ht="14.25" customHeight="1">
      <c r="C445" s="23"/>
      <c r="D445" s="24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5"/>
    </row>
    <row r="446" ht="14.25" customHeight="1">
      <c r="C446" s="23"/>
      <c r="D446" s="24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5"/>
    </row>
    <row r="447" ht="14.25" customHeight="1">
      <c r="C447" s="23"/>
      <c r="D447" s="24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5"/>
    </row>
    <row r="448" ht="14.25" customHeight="1">
      <c r="C448" s="23"/>
      <c r="D448" s="24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5"/>
    </row>
    <row r="449" ht="14.25" customHeight="1">
      <c r="C449" s="23"/>
      <c r="D449" s="24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5"/>
    </row>
    <row r="450" ht="14.25" customHeight="1">
      <c r="C450" s="23"/>
      <c r="D450" s="24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5"/>
    </row>
    <row r="451" ht="14.25" customHeight="1">
      <c r="C451" s="23"/>
      <c r="D451" s="24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5"/>
    </row>
    <row r="452" ht="14.25" customHeight="1">
      <c r="C452" s="23"/>
      <c r="D452" s="24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5"/>
    </row>
    <row r="453" ht="14.25" customHeight="1">
      <c r="C453" s="23"/>
      <c r="D453" s="24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5"/>
    </row>
    <row r="454" ht="14.25" customHeight="1">
      <c r="C454" s="23"/>
      <c r="D454" s="24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5"/>
    </row>
    <row r="455" ht="14.25" customHeight="1">
      <c r="C455" s="23"/>
      <c r="D455" s="24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5"/>
    </row>
    <row r="456" ht="14.25" customHeight="1">
      <c r="C456" s="23"/>
      <c r="D456" s="24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5"/>
    </row>
    <row r="457" ht="14.25" customHeight="1">
      <c r="C457" s="23"/>
      <c r="D457" s="24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5"/>
    </row>
    <row r="458" ht="14.25" customHeight="1">
      <c r="C458" s="23"/>
      <c r="D458" s="24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5"/>
    </row>
    <row r="459" ht="14.25" customHeight="1">
      <c r="C459" s="23"/>
      <c r="D459" s="24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5"/>
    </row>
    <row r="460" ht="14.25" customHeight="1">
      <c r="C460" s="23"/>
      <c r="D460" s="24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5"/>
    </row>
    <row r="461" ht="14.25" customHeight="1">
      <c r="C461" s="23"/>
      <c r="D461" s="24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5"/>
    </row>
    <row r="462" ht="14.25" customHeight="1">
      <c r="C462" s="23"/>
      <c r="D462" s="24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5"/>
    </row>
    <row r="463" ht="14.25" customHeight="1">
      <c r="C463" s="23"/>
      <c r="D463" s="24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5"/>
    </row>
    <row r="464" ht="14.25" customHeight="1">
      <c r="C464" s="23"/>
      <c r="D464" s="24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5"/>
    </row>
    <row r="465" ht="14.25" customHeight="1">
      <c r="C465" s="23"/>
      <c r="D465" s="24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5"/>
    </row>
    <row r="466" ht="14.25" customHeight="1">
      <c r="C466" s="23"/>
      <c r="D466" s="24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5"/>
    </row>
    <row r="467" ht="14.25" customHeight="1">
      <c r="C467" s="23"/>
      <c r="D467" s="24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5"/>
    </row>
    <row r="468" ht="14.25" customHeight="1">
      <c r="C468" s="23"/>
      <c r="D468" s="24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5"/>
    </row>
    <row r="469" ht="14.25" customHeight="1">
      <c r="C469" s="23"/>
      <c r="D469" s="24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5"/>
    </row>
    <row r="470" ht="14.25" customHeight="1">
      <c r="C470" s="23"/>
      <c r="D470" s="24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5"/>
    </row>
    <row r="471" ht="14.25" customHeight="1">
      <c r="C471" s="23"/>
      <c r="D471" s="24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5"/>
    </row>
    <row r="472" ht="14.25" customHeight="1">
      <c r="C472" s="23"/>
      <c r="D472" s="24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5"/>
    </row>
    <row r="473" ht="14.25" customHeight="1">
      <c r="C473" s="23"/>
      <c r="D473" s="24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5"/>
    </row>
    <row r="474" ht="14.25" customHeight="1">
      <c r="C474" s="23"/>
      <c r="D474" s="24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5"/>
    </row>
    <row r="475" ht="14.25" customHeight="1">
      <c r="C475" s="23"/>
      <c r="D475" s="24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5"/>
    </row>
    <row r="476" ht="14.25" customHeight="1">
      <c r="C476" s="23"/>
      <c r="D476" s="24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5"/>
    </row>
    <row r="477" ht="14.25" customHeight="1">
      <c r="C477" s="23"/>
      <c r="D477" s="24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5"/>
    </row>
    <row r="478" ht="14.25" customHeight="1">
      <c r="C478" s="23"/>
      <c r="D478" s="24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5"/>
    </row>
    <row r="479" ht="14.25" customHeight="1">
      <c r="C479" s="23"/>
      <c r="D479" s="24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5"/>
    </row>
    <row r="480" ht="14.25" customHeight="1">
      <c r="C480" s="23"/>
      <c r="D480" s="24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5"/>
    </row>
    <row r="481" ht="14.25" customHeight="1">
      <c r="C481" s="23"/>
      <c r="D481" s="24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5"/>
    </row>
    <row r="482" ht="14.25" customHeight="1">
      <c r="C482" s="23"/>
      <c r="D482" s="24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5"/>
    </row>
    <row r="483" ht="14.25" customHeight="1">
      <c r="C483" s="23"/>
      <c r="D483" s="24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5"/>
    </row>
    <row r="484" ht="14.25" customHeight="1">
      <c r="C484" s="23"/>
      <c r="D484" s="24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5"/>
    </row>
    <row r="485" ht="14.25" customHeight="1">
      <c r="C485" s="23"/>
      <c r="D485" s="24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5"/>
    </row>
    <row r="486" ht="14.25" customHeight="1">
      <c r="C486" s="23"/>
      <c r="D486" s="24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5"/>
    </row>
    <row r="487" ht="14.25" customHeight="1">
      <c r="C487" s="23"/>
      <c r="D487" s="24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5"/>
    </row>
    <row r="488" ht="14.25" customHeight="1">
      <c r="C488" s="23"/>
      <c r="D488" s="24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5"/>
    </row>
    <row r="489" ht="14.25" customHeight="1">
      <c r="C489" s="23"/>
      <c r="D489" s="24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5"/>
    </row>
    <row r="490" ht="14.25" customHeight="1">
      <c r="C490" s="23"/>
      <c r="D490" s="24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5"/>
    </row>
    <row r="491" ht="14.25" customHeight="1">
      <c r="C491" s="23"/>
      <c r="D491" s="24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5"/>
    </row>
    <row r="492" ht="14.25" customHeight="1">
      <c r="C492" s="23"/>
      <c r="D492" s="24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5"/>
    </row>
    <row r="493" ht="14.25" customHeight="1">
      <c r="C493" s="23"/>
      <c r="D493" s="24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5"/>
    </row>
    <row r="494" ht="14.25" customHeight="1">
      <c r="C494" s="23"/>
      <c r="D494" s="24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5"/>
    </row>
    <row r="495" ht="14.25" customHeight="1">
      <c r="C495" s="23"/>
      <c r="D495" s="24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5"/>
    </row>
    <row r="496" ht="14.25" customHeight="1">
      <c r="C496" s="23"/>
      <c r="D496" s="24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5"/>
    </row>
    <row r="497" ht="14.25" customHeight="1">
      <c r="C497" s="23"/>
      <c r="D497" s="24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5"/>
    </row>
    <row r="498" ht="14.25" customHeight="1">
      <c r="C498" s="23"/>
      <c r="D498" s="24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5"/>
    </row>
    <row r="499" ht="14.25" customHeight="1">
      <c r="C499" s="23"/>
      <c r="D499" s="24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5"/>
    </row>
    <row r="500" ht="14.25" customHeight="1">
      <c r="C500" s="23"/>
      <c r="D500" s="24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5"/>
    </row>
    <row r="501" ht="14.25" customHeight="1">
      <c r="C501" s="23"/>
      <c r="D501" s="24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5"/>
    </row>
    <row r="502" ht="14.25" customHeight="1">
      <c r="C502" s="23"/>
      <c r="D502" s="24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5"/>
    </row>
    <row r="503" ht="14.25" customHeight="1">
      <c r="C503" s="23"/>
      <c r="D503" s="24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5"/>
    </row>
    <row r="504" ht="14.25" customHeight="1">
      <c r="C504" s="23"/>
      <c r="D504" s="24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5"/>
    </row>
    <row r="505" ht="14.25" customHeight="1">
      <c r="C505" s="23"/>
      <c r="D505" s="24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5"/>
    </row>
    <row r="506" ht="14.25" customHeight="1">
      <c r="C506" s="23"/>
      <c r="D506" s="24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5"/>
    </row>
    <row r="507" ht="14.25" customHeight="1">
      <c r="C507" s="23"/>
      <c r="D507" s="24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5"/>
    </row>
    <row r="508" ht="14.25" customHeight="1">
      <c r="C508" s="23"/>
      <c r="D508" s="24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5"/>
    </row>
    <row r="509" ht="14.25" customHeight="1">
      <c r="C509" s="23"/>
      <c r="D509" s="24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5"/>
    </row>
    <row r="510" ht="14.25" customHeight="1">
      <c r="C510" s="23"/>
      <c r="D510" s="24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5"/>
    </row>
    <row r="511" ht="14.25" customHeight="1">
      <c r="C511" s="23"/>
      <c r="D511" s="24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5"/>
    </row>
    <row r="512" ht="14.25" customHeight="1">
      <c r="C512" s="23"/>
      <c r="D512" s="24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5"/>
    </row>
    <row r="513" ht="14.25" customHeight="1">
      <c r="C513" s="23"/>
      <c r="D513" s="24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5"/>
    </row>
    <row r="514" ht="14.25" customHeight="1">
      <c r="C514" s="23"/>
      <c r="D514" s="24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5"/>
    </row>
    <row r="515" ht="14.25" customHeight="1">
      <c r="C515" s="23"/>
      <c r="D515" s="24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5"/>
    </row>
    <row r="516" ht="14.25" customHeight="1">
      <c r="C516" s="23"/>
      <c r="D516" s="24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5"/>
    </row>
    <row r="517" ht="14.25" customHeight="1">
      <c r="C517" s="23"/>
      <c r="D517" s="24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5"/>
    </row>
    <row r="518" ht="14.25" customHeight="1">
      <c r="C518" s="23"/>
      <c r="D518" s="24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5"/>
    </row>
    <row r="519" ht="14.25" customHeight="1">
      <c r="C519" s="23"/>
      <c r="D519" s="24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5"/>
    </row>
    <row r="520" ht="14.25" customHeight="1">
      <c r="C520" s="23"/>
      <c r="D520" s="24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5"/>
    </row>
    <row r="521" ht="14.25" customHeight="1">
      <c r="C521" s="23"/>
      <c r="D521" s="24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5"/>
    </row>
    <row r="522" ht="14.25" customHeight="1">
      <c r="C522" s="23"/>
      <c r="D522" s="24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5"/>
    </row>
    <row r="523" ht="14.25" customHeight="1">
      <c r="C523" s="23"/>
      <c r="D523" s="24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5"/>
    </row>
    <row r="524" ht="14.25" customHeight="1">
      <c r="C524" s="23"/>
      <c r="D524" s="24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5"/>
    </row>
    <row r="525" ht="14.25" customHeight="1">
      <c r="C525" s="23"/>
      <c r="D525" s="24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5"/>
    </row>
    <row r="526" ht="14.25" customHeight="1">
      <c r="C526" s="23"/>
      <c r="D526" s="24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5"/>
    </row>
    <row r="527" ht="14.25" customHeight="1">
      <c r="C527" s="23"/>
      <c r="D527" s="24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5"/>
    </row>
    <row r="528" ht="14.25" customHeight="1">
      <c r="C528" s="23"/>
      <c r="D528" s="24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5"/>
    </row>
    <row r="529" ht="14.25" customHeight="1">
      <c r="C529" s="23"/>
      <c r="D529" s="24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5"/>
    </row>
    <row r="530" ht="14.25" customHeight="1">
      <c r="C530" s="23"/>
      <c r="D530" s="24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5"/>
    </row>
    <row r="531" ht="14.25" customHeight="1">
      <c r="C531" s="23"/>
      <c r="D531" s="24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5"/>
    </row>
    <row r="532" ht="14.25" customHeight="1">
      <c r="C532" s="23"/>
      <c r="D532" s="24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5"/>
    </row>
    <row r="533" ht="14.25" customHeight="1">
      <c r="C533" s="23"/>
      <c r="D533" s="24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5"/>
    </row>
    <row r="534" ht="14.25" customHeight="1">
      <c r="C534" s="23"/>
      <c r="D534" s="24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5"/>
    </row>
    <row r="535" ht="14.25" customHeight="1">
      <c r="C535" s="23"/>
      <c r="D535" s="24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5"/>
    </row>
    <row r="536" ht="14.25" customHeight="1">
      <c r="C536" s="23"/>
      <c r="D536" s="24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5"/>
    </row>
    <row r="537" ht="14.25" customHeight="1">
      <c r="C537" s="23"/>
      <c r="D537" s="24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5"/>
    </row>
    <row r="538" ht="14.25" customHeight="1">
      <c r="C538" s="23"/>
      <c r="D538" s="24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5"/>
    </row>
    <row r="539" ht="14.25" customHeight="1">
      <c r="C539" s="23"/>
      <c r="D539" s="24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5"/>
    </row>
    <row r="540" ht="14.25" customHeight="1">
      <c r="C540" s="23"/>
      <c r="D540" s="24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5"/>
    </row>
    <row r="541" ht="14.25" customHeight="1">
      <c r="C541" s="23"/>
      <c r="D541" s="24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5"/>
    </row>
    <row r="542" ht="14.25" customHeight="1">
      <c r="C542" s="23"/>
      <c r="D542" s="24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5"/>
    </row>
    <row r="543" ht="14.25" customHeight="1">
      <c r="C543" s="23"/>
      <c r="D543" s="24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5"/>
    </row>
    <row r="544" ht="14.25" customHeight="1">
      <c r="C544" s="23"/>
      <c r="D544" s="24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5"/>
    </row>
    <row r="545" ht="14.25" customHeight="1">
      <c r="C545" s="23"/>
      <c r="D545" s="24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5"/>
    </row>
    <row r="546" ht="14.25" customHeight="1">
      <c r="C546" s="23"/>
      <c r="D546" s="24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5"/>
    </row>
    <row r="547" ht="14.25" customHeight="1">
      <c r="C547" s="23"/>
      <c r="D547" s="24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5"/>
    </row>
    <row r="548" ht="14.25" customHeight="1">
      <c r="C548" s="23"/>
      <c r="D548" s="24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5"/>
    </row>
    <row r="549" ht="14.25" customHeight="1">
      <c r="C549" s="23"/>
      <c r="D549" s="24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5"/>
    </row>
    <row r="550" ht="14.25" customHeight="1">
      <c r="C550" s="23"/>
      <c r="D550" s="24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5"/>
    </row>
    <row r="551" ht="14.25" customHeight="1">
      <c r="C551" s="23"/>
      <c r="D551" s="24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5"/>
    </row>
    <row r="552" ht="14.25" customHeight="1">
      <c r="C552" s="23"/>
      <c r="D552" s="24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5"/>
    </row>
    <row r="553" ht="14.25" customHeight="1">
      <c r="C553" s="23"/>
      <c r="D553" s="24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5"/>
    </row>
    <row r="554" ht="14.25" customHeight="1">
      <c r="C554" s="23"/>
      <c r="D554" s="24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5"/>
    </row>
    <row r="555" ht="14.25" customHeight="1">
      <c r="C555" s="23"/>
      <c r="D555" s="24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5"/>
    </row>
    <row r="556" ht="14.25" customHeight="1">
      <c r="C556" s="23"/>
      <c r="D556" s="24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5"/>
    </row>
    <row r="557" ht="14.25" customHeight="1">
      <c r="C557" s="23"/>
      <c r="D557" s="24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5"/>
    </row>
    <row r="558" ht="14.25" customHeight="1">
      <c r="C558" s="23"/>
      <c r="D558" s="24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5"/>
    </row>
    <row r="559" ht="14.25" customHeight="1">
      <c r="C559" s="23"/>
      <c r="D559" s="24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5"/>
    </row>
    <row r="560" ht="14.25" customHeight="1">
      <c r="C560" s="23"/>
      <c r="D560" s="24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5"/>
    </row>
    <row r="561" ht="14.25" customHeight="1">
      <c r="C561" s="23"/>
      <c r="D561" s="24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5"/>
    </row>
    <row r="562" ht="14.25" customHeight="1">
      <c r="C562" s="23"/>
      <c r="D562" s="24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5"/>
    </row>
    <row r="563" ht="14.25" customHeight="1">
      <c r="C563" s="23"/>
      <c r="D563" s="24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5"/>
    </row>
    <row r="564" ht="14.25" customHeight="1">
      <c r="C564" s="23"/>
      <c r="D564" s="24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5"/>
    </row>
    <row r="565" ht="14.25" customHeight="1">
      <c r="C565" s="23"/>
      <c r="D565" s="24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5"/>
    </row>
    <row r="566" ht="14.25" customHeight="1">
      <c r="C566" s="23"/>
      <c r="D566" s="24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5"/>
    </row>
    <row r="567" ht="14.25" customHeight="1">
      <c r="C567" s="23"/>
      <c r="D567" s="24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5"/>
    </row>
    <row r="568" ht="14.25" customHeight="1">
      <c r="C568" s="23"/>
      <c r="D568" s="24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5"/>
    </row>
    <row r="569" ht="14.25" customHeight="1">
      <c r="C569" s="23"/>
      <c r="D569" s="24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5"/>
    </row>
    <row r="570" ht="14.25" customHeight="1">
      <c r="C570" s="23"/>
      <c r="D570" s="24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5"/>
    </row>
    <row r="571" ht="14.25" customHeight="1">
      <c r="C571" s="23"/>
      <c r="D571" s="24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5"/>
    </row>
    <row r="572" ht="14.25" customHeight="1">
      <c r="C572" s="23"/>
      <c r="D572" s="24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5"/>
    </row>
    <row r="573" ht="14.25" customHeight="1">
      <c r="C573" s="23"/>
      <c r="D573" s="24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5"/>
    </row>
    <row r="574" ht="14.25" customHeight="1">
      <c r="C574" s="23"/>
      <c r="D574" s="24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5"/>
    </row>
    <row r="575" ht="14.25" customHeight="1">
      <c r="C575" s="23"/>
      <c r="D575" s="24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5"/>
    </row>
    <row r="576" ht="14.25" customHeight="1">
      <c r="C576" s="23"/>
      <c r="D576" s="24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5"/>
    </row>
    <row r="577" ht="14.25" customHeight="1">
      <c r="C577" s="23"/>
      <c r="D577" s="24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5"/>
    </row>
    <row r="578" ht="14.25" customHeight="1">
      <c r="C578" s="23"/>
      <c r="D578" s="24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5"/>
    </row>
    <row r="579" ht="14.25" customHeight="1">
      <c r="C579" s="23"/>
      <c r="D579" s="24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5"/>
    </row>
    <row r="580" ht="14.25" customHeight="1">
      <c r="C580" s="23"/>
      <c r="D580" s="24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5"/>
    </row>
    <row r="581" ht="14.25" customHeight="1">
      <c r="C581" s="23"/>
      <c r="D581" s="24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5"/>
    </row>
    <row r="582" ht="14.25" customHeight="1">
      <c r="C582" s="23"/>
      <c r="D582" s="24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5"/>
    </row>
    <row r="583" ht="14.25" customHeight="1">
      <c r="C583" s="23"/>
      <c r="D583" s="24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5"/>
    </row>
    <row r="584" ht="14.25" customHeight="1">
      <c r="C584" s="23"/>
      <c r="D584" s="24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5"/>
    </row>
    <row r="585" ht="14.25" customHeight="1">
      <c r="C585" s="23"/>
      <c r="D585" s="24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5"/>
    </row>
    <row r="586" ht="14.25" customHeight="1">
      <c r="C586" s="23"/>
      <c r="D586" s="24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5"/>
    </row>
    <row r="587" ht="14.25" customHeight="1">
      <c r="C587" s="23"/>
      <c r="D587" s="24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5"/>
    </row>
    <row r="588" ht="14.25" customHeight="1">
      <c r="C588" s="23"/>
      <c r="D588" s="24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5"/>
    </row>
    <row r="589" ht="14.25" customHeight="1">
      <c r="C589" s="23"/>
      <c r="D589" s="24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5"/>
    </row>
    <row r="590" ht="14.25" customHeight="1">
      <c r="C590" s="23"/>
      <c r="D590" s="24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5"/>
    </row>
    <row r="591" ht="14.25" customHeight="1">
      <c r="C591" s="23"/>
      <c r="D591" s="24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5"/>
    </row>
    <row r="592" ht="14.25" customHeight="1">
      <c r="C592" s="23"/>
      <c r="D592" s="24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5"/>
    </row>
    <row r="593" ht="14.25" customHeight="1">
      <c r="C593" s="23"/>
      <c r="D593" s="24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5"/>
    </row>
    <row r="594" ht="14.25" customHeight="1">
      <c r="C594" s="23"/>
      <c r="D594" s="24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5"/>
    </row>
    <row r="595" ht="14.25" customHeight="1">
      <c r="C595" s="23"/>
      <c r="D595" s="24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5"/>
    </row>
    <row r="596" ht="14.25" customHeight="1">
      <c r="C596" s="23"/>
      <c r="D596" s="24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5"/>
    </row>
    <row r="597" ht="14.25" customHeight="1">
      <c r="C597" s="23"/>
      <c r="D597" s="24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5"/>
    </row>
    <row r="598" ht="14.25" customHeight="1">
      <c r="C598" s="23"/>
      <c r="D598" s="24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5"/>
    </row>
    <row r="599" ht="14.25" customHeight="1">
      <c r="C599" s="23"/>
      <c r="D599" s="24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5"/>
    </row>
    <row r="600" ht="14.25" customHeight="1">
      <c r="C600" s="23"/>
      <c r="D600" s="24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5"/>
    </row>
    <row r="601" ht="14.25" customHeight="1">
      <c r="C601" s="23"/>
      <c r="D601" s="24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5"/>
    </row>
    <row r="602" ht="14.25" customHeight="1">
      <c r="C602" s="23"/>
      <c r="D602" s="24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5"/>
    </row>
    <row r="603" ht="14.25" customHeight="1">
      <c r="C603" s="23"/>
      <c r="D603" s="24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5"/>
    </row>
    <row r="604" ht="14.25" customHeight="1">
      <c r="C604" s="23"/>
      <c r="D604" s="24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5"/>
    </row>
    <row r="605" ht="14.25" customHeight="1">
      <c r="C605" s="23"/>
      <c r="D605" s="24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5"/>
    </row>
    <row r="606" ht="14.25" customHeight="1">
      <c r="C606" s="23"/>
      <c r="D606" s="24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5"/>
    </row>
    <row r="607" ht="14.25" customHeight="1">
      <c r="C607" s="23"/>
      <c r="D607" s="24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5"/>
    </row>
    <row r="608" ht="14.25" customHeight="1">
      <c r="C608" s="23"/>
      <c r="D608" s="24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5"/>
    </row>
    <row r="609" ht="14.25" customHeight="1">
      <c r="C609" s="23"/>
      <c r="D609" s="24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5"/>
    </row>
    <row r="610" ht="14.25" customHeight="1">
      <c r="C610" s="23"/>
      <c r="D610" s="24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5"/>
    </row>
    <row r="611" ht="14.25" customHeight="1">
      <c r="C611" s="23"/>
      <c r="D611" s="24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5"/>
    </row>
    <row r="612" ht="14.25" customHeight="1">
      <c r="C612" s="23"/>
      <c r="D612" s="24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5"/>
    </row>
    <row r="613" ht="14.25" customHeight="1">
      <c r="C613" s="23"/>
      <c r="D613" s="24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5"/>
    </row>
    <row r="614" ht="14.25" customHeight="1">
      <c r="C614" s="23"/>
      <c r="D614" s="24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5"/>
    </row>
    <row r="615" ht="14.25" customHeight="1">
      <c r="C615" s="23"/>
      <c r="D615" s="24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5"/>
    </row>
    <row r="616" ht="14.25" customHeight="1">
      <c r="C616" s="23"/>
      <c r="D616" s="24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5"/>
    </row>
    <row r="617" ht="14.25" customHeight="1">
      <c r="C617" s="23"/>
      <c r="D617" s="24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5"/>
    </row>
    <row r="618" ht="14.25" customHeight="1">
      <c r="C618" s="23"/>
      <c r="D618" s="24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5"/>
    </row>
    <row r="619" ht="14.25" customHeight="1">
      <c r="C619" s="23"/>
      <c r="D619" s="24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5"/>
    </row>
    <row r="620" ht="14.25" customHeight="1">
      <c r="C620" s="23"/>
      <c r="D620" s="24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5"/>
    </row>
    <row r="621" ht="14.25" customHeight="1">
      <c r="C621" s="23"/>
      <c r="D621" s="24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5"/>
    </row>
    <row r="622" ht="14.25" customHeight="1">
      <c r="C622" s="23"/>
      <c r="D622" s="24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5"/>
    </row>
    <row r="623" ht="14.25" customHeight="1">
      <c r="C623" s="23"/>
      <c r="D623" s="24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5"/>
    </row>
    <row r="624" ht="14.25" customHeight="1">
      <c r="C624" s="23"/>
      <c r="D624" s="24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5"/>
    </row>
    <row r="625" ht="14.25" customHeight="1">
      <c r="C625" s="23"/>
      <c r="D625" s="24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5"/>
    </row>
    <row r="626" ht="14.25" customHeight="1">
      <c r="C626" s="23"/>
      <c r="D626" s="24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5"/>
    </row>
    <row r="627" ht="14.25" customHeight="1">
      <c r="C627" s="23"/>
      <c r="D627" s="24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5"/>
    </row>
    <row r="628" ht="14.25" customHeight="1">
      <c r="C628" s="23"/>
      <c r="D628" s="24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5"/>
    </row>
    <row r="629" ht="14.25" customHeight="1">
      <c r="C629" s="23"/>
      <c r="D629" s="24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5"/>
    </row>
    <row r="630" ht="14.25" customHeight="1">
      <c r="C630" s="23"/>
      <c r="D630" s="24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5"/>
    </row>
    <row r="631" ht="14.25" customHeight="1">
      <c r="C631" s="23"/>
      <c r="D631" s="24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5"/>
    </row>
    <row r="632" ht="14.25" customHeight="1">
      <c r="C632" s="23"/>
      <c r="D632" s="24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5"/>
    </row>
    <row r="633" ht="14.25" customHeight="1">
      <c r="C633" s="23"/>
      <c r="D633" s="24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5"/>
    </row>
    <row r="634" ht="14.25" customHeight="1">
      <c r="C634" s="23"/>
      <c r="D634" s="24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5"/>
    </row>
    <row r="635" ht="14.25" customHeight="1">
      <c r="C635" s="23"/>
      <c r="D635" s="24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5"/>
    </row>
    <row r="636" ht="14.25" customHeight="1">
      <c r="C636" s="23"/>
      <c r="D636" s="24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5"/>
    </row>
    <row r="637" ht="14.25" customHeight="1">
      <c r="C637" s="23"/>
      <c r="D637" s="24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5"/>
    </row>
    <row r="638" ht="14.25" customHeight="1">
      <c r="C638" s="23"/>
      <c r="D638" s="24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5"/>
    </row>
    <row r="639" ht="14.25" customHeight="1">
      <c r="C639" s="23"/>
      <c r="D639" s="24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5"/>
    </row>
    <row r="640" ht="14.25" customHeight="1">
      <c r="C640" s="23"/>
      <c r="D640" s="24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5"/>
    </row>
    <row r="641" ht="14.25" customHeight="1">
      <c r="C641" s="23"/>
      <c r="D641" s="24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5"/>
    </row>
    <row r="642" ht="14.25" customHeight="1">
      <c r="C642" s="23"/>
      <c r="D642" s="24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5"/>
    </row>
    <row r="643" ht="14.25" customHeight="1">
      <c r="C643" s="23"/>
      <c r="D643" s="24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5"/>
    </row>
    <row r="644" ht="14.25" customHeight="1">
      <c r="C644" s="23"/>
      <c r="D644" s="24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5"/>
    </row>
    <row r="645" ht="14.25" customHeight="1">
      <c r="C645" s="23"/>
      <c r="D645" s="24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5"/>
    </row>
    <row r="646" ht="14.25" customHeight="1">
      <c r="C646" s="23"/>
      <c r="D646" s="24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5"/>
    </row>
    <row r="647" ht="14.25" customHeight="1">
      <c r="C647" s="23"/>
      <c r="D647" s="24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5"/>
    </row>
    <row r="648" ht="14.25" customHeight="1">
      <c r="C648" s="23"/>
      <c r="D648" s="24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5"/>
    </row>
    <row r="649" ht="14.25" customHeight="1">
      <c r="C649" s="23"/>
      <c r="D649" s="24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5"/>
    </row>
    <row r="650" ht="14.25" customHeight="1">
      <c r="C650" s="23"/>
      <c r="D650" s="24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5"/>
    </row>
    <row r="651" ht="14.25" customHeight="1">
      <c r="C651" s="23"/>
      <c r="D651" s="24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5"/>
    </row>
    <row r="652" ht="14.25" customHeight="1">
      <c r="C652" s="23"/>
      <c r="D652" s="24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5"/>
    </row>
    <row r="653" ht="14.25" customHeight="1">
      <c r="C653" s="23"/>
      <c r="D653" s="24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5"/>
    </row>
    <row r="654" ht="14.25" customHeight="1">
      <c r="C654" s="23"/>
      <c r="D654" s="24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5"/>
    </row>
    <row r="655" ht="14.25" customHeight="1">
      <c r="C655" s="23"/>
      <c r="D655" s="24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5"/>
    </row>
    <row r="656" ht="14.25" customHeight="1">
      <c r="C656" s="23"/>
      <c r="D656" s="24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5"/>
    </row>
    <row r="657" ht="14.25" customHeight="1">
      <c r="C657" s="23"/>
      <c r="D657" s="24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5"/>
    </row>
    <row r="658" ht="14.25" customHeight="1">
      <c r="C658" s="23"/>
      <c r="D658" s="24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5"/>
    </row>
    <row r="659" ht="14.25" customHeight="1">
      <c r="C659" s="23"/>
      <c r="D659" s="24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5"/>
    </row>
    <row r="660" ht="14.25" customHeight="1">
      <c r="C660" s="23"/>
      <c r="D660" s="24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5"/>
    </row>
    <row r="661" ht="14.25" customHeight="1">
      <c r="C661" s="23"/>
      <c r="D661" s="24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5"/>
    </row>
    <row r="662" ht="14.25" customHeight="1">
      <c r="C662" s="23"/>
      <c r="D662" s="24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5"/>
    </row>
    <row r="663" ht="14.25" customHeight="1">
      <c r="C663" s="23"/>
      <c r="D663" s="24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5"/>
    </row>
    <row r="664" ht="14.25" customHeight="1">
      <c r="C664" s="23"/>
      <c r="D664" s="24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5"/>
    </row>
    <row r="665" ht="14.25" customHeight="1">
      <c r="C665" s="23"/>
      <c r="D665" s="24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5"/>
    </row>
    <row r="666" ht="14.25" customHeight="1">
      <c r="C666" s="23"/>
      <c r="D666" s="24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5"/>
    </row>
    <row r="667" ht="14.25" customHeight="1">
      <c r="C667" s="23"/>
      <c r="D667" s="24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5"/>
    </row>
    <row r="668" ht="14.25" customHeight="1">
      <c r="C668" s="23"/>
      <c r="D668" s="24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  <c r="BG668" s="25"/>
    </row>
    <row r="669" ht="14.25" customHeight="1">
      <c r="C669" s="23"/>
      <c r="D669" s="24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5"/>
    </row>
    <row r="670" ht="14.25" customHeight="1">
      <c r="C670" s="23"/>
      <c r="D670" s="24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5"/>
    </row>
    <row r="671" ht="14.25" customHeight="1">
      <c r="C671" s="23"/>
      <c r="D671" s="24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  <c r="BG671" s="25"/>
    </row>
    <row r="672" ht="14.25" customHeight="1">
      <c r="C672" s="23"/>
      <c r="D672" s="24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5"/>
    </row>
    <row r="673" ht="14.25" customHeight="1">
      <c r="C673" s="23"/>
      <c r="D673" s="24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5"/>
    </row>
    <row r="674" ht="14.25" customHeight="1">
      <c r="C674" s="23"/>
      <c r="D674" s="24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  <c r="BE674" s="23"/>
      <c r="BF674" s="23"/>
      <c r="BG674" s="25"/>
    </row>
    <row r="675" ht="14.25" customHeight="1">
      <c r="C675" s="23"/>
      <c r="D675" s="24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  <c r="BE675" s="23"/>
      <c r="BF675" s="23"/>
      <c r="BG675" s="25"/>
    </row>
    <row r="676" ht="14.25" customHeight="1">
      <c r="C676" s="23"/>
      <c r="D676" s="24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  <c r="BC676" s="23"/>
      <c r="BD676" s="23"/>
      <c r="BE676" s="23"/>
      <c r="BF676" s="23"/>
      <c r="BG676" s="25"/>
    </row>
    <row r="677" ht="14.25" customHeight="1">
      <c r="C677" s="23"/>
      <c r="D677" s="24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  <c r="BF677" s="23"/>
      <c r="BG677" s="25"/>
    </row>
    <row r="678" ht="14.25" customHeight="1">
      <c r="C678" s="23"/>
      <c r="D678" s="24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  <c r="BG678" s="25"/>
    </row>
    <row r="679" ht="14.25" customHeight="1">
      <c r="C679" s="23"/>
      <c r="D679" s="24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  <c r="BE679" s="23"/>
      <c r="BF679" s="23"/>
      <c r="BG679" s="25"/>
    </row>
    <row r="680" ht="14.25" customHeight="1">
      <c r="C680" s="23"/>
      <c r="D680" s="24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  <c r="BE680" s="23"/>
      <c r="BF680" s="23"/>
      <c r="BG680" s="25"/>
    </row>
    <row r="681" ht="14.25" customHeight="1">
      <c r="C681" s="23"/>
      <c r="D681" s="24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  <c r="BF681" s="23"/>
      <c r="BG681" s="25"/>
    </row>
    <row r="682" ht="14.25" customHeight="1">
      <c r="C682" s="23"/>
      <c r="D682" s="24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  <c r="BE682" s="23"/>
      <c r="BF682" s="23"/>
      <c r="BG682" s="25"/>
    </row>
    <row r="683" ht="14.25" customHeight="1">
      <c r="C683" s="23"/>
      <c r="D683" s="24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  <c r="BE683" s="23"/>
      <c r="BF683" s="23"/>
      <c r="BG683" s="25"/>
    </row>
    <row r="684" ht="14.25" customHeight="1">
      <c r="C684" s="23"/>
      <c r="D684" s="24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  <c r="BG684" s="25"/>
    </row>
    <row r="685" ht="14.25" customHeight="1">
      <c r="C685" s="23"/>
      <c r="D685" s="24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  <c r="BE685" s="23"/>
      <c r="BF685" s="23"/>
      <c r="BG685" s="25"/>
    </row>
    <row r="686" ht="14.25" customHeight="1">
      <c r="C686" s="23"/>
      <c r="D686" s="24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  <c r="BF686" s="23"/>
      <c r="BG686" s="25"/>
    </row>
    <row r="687" ht="14.25" customHeight="1">
      <c r="C687" s="23"/>
      <c r="D687" s="24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  <c r="BD687" s="23"/>
      <c r="BE687" s="23"/>
      <c r="BF687" s="23"/>
      <c r="BG687" s="25"/>
    </row>
    <row r="688" ht="14.25" customHeight="1">
      <c r="C688" s="23"/>
      <c r="D688" s="24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  <c r="BC688" s="23"/>
      <c r="BD688" s="23"/>
      <c r="BE688" s="23"/>
      <c r="BF688" s="23"/>
      <c r="BG688" s="25"/>
    </row>
    <row r="689" ht="14.25" customHeight="1">
      <c r="C689" s="23"/>
      <c r="D689" s="24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  <c r="BE689" s="23"/>
      <c r="BF689" s="23"/>
      <c r="BG689" s="25"/>
    </row>
    <row r="690" ht="14.25" customHeight="1">
      <c r="C690" s="23"/>
      <c r="D690" s="24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  <c r="BE690" s="23"/>
      <c r="BF690" s="23"/>
      <c r="BG690" s="25"/>
    </row>
    <row r="691" ht="14.25" customHeight="1">
      <c r="C691" s="23"/>
      <c r="D691" s="24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  <c r="BF691" s="23"/>
      <c r="BG691" s="25"/>
    </row>
    <row r="692" ht="14.25" customHeight="1">
      <c r="C692" s="23"/>
      <c r="D692" s="24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  <c r="BE692" s="23"/>
      <c r="BF692" s="23"/>
      <c r="BG692" s="25"/>
    </row>
    <row r="693" ht="14.25" customHeight="1">
      <c r="C693" s="23"/>
      <c r="D693" s="24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  <c r="BE693" s="23"/>
      <c r="BF693" s="23"/>
      <c r="BG693" s="25"/>
    </row>
    <row r="694" ht="14.25" customHeight="1">
      <c r="C694" s="23"/>
      <c r="D694" s="24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  <c r="BE694" s="23"/>
      <c r="BF694" s="23"/>
      <c r="BG694" s="25"/>
    </row>
    <row r="695" ht="14.25" customHeight="1">
      <c r="C695" s="23"/>
      <c r="D695" s="24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  <c r="BE695" s="23"/>
      <c r="BF695" s="23"/>
      <c r="BG695" s="25"/>
    </row>
    <row r="696" ht="14.25" customHeight="1">
      <c r="C696" s="23"/>
      <c r="D696" s="24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  <c r="BE696" s="23"/>
      <c r="BF696" s="23"/>
      <c r="BG696" s="25"/>
    </row>
    <row r="697" ht="14.25" customHeight="1">
      <c r="C697" s="23"/>
      <c r="D697" s="24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  <c r="BE697" s="23"/>
      <c r="BF697" s="23"/>
      <c r="BG697" s="25"/>
    </row>
    <row r="698" ht="14.25" customHeight="1">
      <c r="C698" s="23"/>
      <c r="D698" s="24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  <c r="BG698" s="25"/>
    </row>
    <row r="699" ht="14.25" customHeight="1">
      <c r="C699" s="23"/>
      <c r="D699" s="24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  <c r="BE699" s="23"/>
      <c r="BF699" s="23"/>
      <c r="BG699" s="25"/>
    </row>
    <row r="700" ht="14.25" customHeight="1">
      <c r="C700" s="23"/>
      <c r="D700" s="24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  <c r="BC700" s="23"/>
      <c r="BD700" s="23"/>
      <c r="BE700" s="23"/>
      <c r="BF700" s="23"/>
      <c r="BG700" s="25"/>
    </row>
    <row r="701" ht="14.25" customHeight="1">
      <c r="C701" s="23"/>
      <c r="D701" s="24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  <c r="BE701" s="23"/>
      <c r="BF701" s="23"/>
      <c r="BG701" s="25"/>
    </row>
    <row r="702" ht="14.25" customHeight="1">
      <c r="C702" s="23"/>
      <c r="D702" s="24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3"/>
      <c r="BC702" s="23"/>
      <c r="BD702" s="23"/>
      <c r="BE702" s="23"/>
      <c r="BF702" s="23"/>
      <c r="BG702" s="25"/>
    </row>
    <row r="703" ht="14.25" customHeight="1">
      <c r="C703" s="23"/>
      <c r="D703" s="24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3"/>
      <c r="BC703" s="23"/>
      <c r="BD703" s="23"/>
      <c r="BE703" s="23"/>
      <c r="BF703" s="23"/>
      <c r="BG703" s="25"/>
    </row>
    <row r="704" ht="14.25" customHeight="1">
      <c r="C704" s="23"/>
      <c r="D704" s="24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3"/>
      <c r="BC704" s="23"/>
      <c r="BD704" s="23"/>
      <c r="BE704" s="23"/>
      <c r="BF704" s="23"/>
      <c r="BG704" s="25"/>
    </row>
    <row r="705" ht="14.25" customHeight="1">
      <c r="C705" s="23"/>
      <c r="D705" s="24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3"/>
      <c r="BC705" s="23"/>
      <c r="BD705" s="23"/>
      <c r="BE705" s="23"/>
      <c r="BF705" s="23"/>
      <c r="BG705" s="25"/>
    </row>
    <row r="706" ht="14.25" customHeight="1">
      <c r="C706" s="23"/>
      <c r="D706" s="24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3"/>
      <c r="BC706" s="23"/>
      <c r="BD706" s="23"/>
      <c r="BE706" s="23"/>
      <c r="BF706" s="23"/>
      <c r="BG706" s="25"/>
    </row>
    <row r="707" ht="14.25" customHeight="1">
      <c r="C707" s="23"/>
      <c r="D707" s="24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  <c r="BC707" s="23"/>
      <c r="BD707" s="23"/>
      <c r="BE707" s="23"/>
      <c r="BF707" s="23"/>
      <c r="BG707" s="25"/>
    </row>
    <row r="708" ht="14.25" customHeight="1">
      <c r="C708" s="23"/>
      <c r="D708" s="24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  <c r="BC708" s="23"/>
      <c r="BD708" s="23"/>
      <c r="BE708" s="23"/>
      <c r="BF708" s="23"/>
      <c r="BG708" s="25"/>
    </row>
    <row r="709" ht="14.25" customHeight="1">
      <c r="C709" s="23"/>
      <c r="D709" s="24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3"/>
      <c r="BC709" s="23"/>
      <c r="BD709" s="23"/>
      <c r="BE709" s="23"/>
      <c r="BF709" s="23"/>
      <c r="BG709" s="25"/>
    </row>
    <row r="710" ht="14.25" customHeight="1">
      <c r="C710" s="23"/>
      <c r="D710" s="24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  <c r="BC710" s="23"/>
      <c r="BD710" s="23"/>
      <c r="BE710" s="23"/>
      <c r="BF710" s="23"/>
      <c r="BG710" s="25"/>
    </row>
    <row r="711" ht="14.25" customHeight="1">
      <c r="C711" s="23"/>
      <c r="D711" s="24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3"/>
      <c r="BC711" s="23"/>
      <c r="BD711" s="23"/>
      <c r="BE711" s="23"/>
      <c r="BF711" s="23"/>
      <c r="BG711" s="25"/>
    </row>
    <row r="712" ht="14.25" customHeight="1">
      <c r="C712" s="23"/>
      <c r="D712" s="24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  <c r="BE712" s="23"/>
      <c r="BF712" s="23"/>
      <c r="BG712" s="25"/>
    </row>
    <row r="713" ht="14.25" customHeight="1">
      <c r="C713" s="23"/>
      <c r="D713" s="24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3"/>
      <c r="BC713" s="23"/>
      <c r="BD713" s="23"/>
      <c r="BE713" s="23"/>
      <c r="BF713" s="23"/>
      <c r="BG713" s="25"/>
    </row>
    <row r="714" ht="14.25" customHeight="1">
      <c r="C714" s="23"/>
      <c r="D714" s="24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3"/>
      <c r="BC714" s="23"/>
      <c r="BD714" s="23"/>
      <c r="BE714" s="23"/>
      <c r="BF714" s="23"/>
      <c r="BG714" s="25"/>
    </row>
    <row r="715" ht="14.25" customHeight="1">
      <c r="C715" s="23"/>
      <c r="D715" s="24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3"/>
      <c r="BC715" s="23"/>
      <c r="BD715" s="23"/>
      <c r="BE715" s="23"/>
      <c r="BF715" s="23"/>
      <c r="BG715" s="25"/>
    </row>
    <row r="716" ht="14.25" customHeight="1">
      <c r="C716" s="23"/>
      <c r="D716" s="24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3"/>
      <c r="BC716" s="23"/>
      <c r="BD716" s="23"/>
      <c r="BE716" s="23"/>
      <c r="BF716" s="23"/>
      <c r="BG716" s="25"/>
    </row>
    <row r="717" ht="14.25" customHeight="1">
      <c r="C717" s="23"/>
      <c r="D717" s="24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3"/>
      <c r="BC717" s="23"/>
      <c r="BD717" s="23"/>
      <c r="BE717" s="23"/>
      <c r="BF717" s="23"/>
      <c r="BG717" s="25"/>
    </row>
    <row r="718" ht="14.25" customHeight="1">
      <c r="C718" s="23"/>
      <c r="D718" s="24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  <c r="BE718" s="23"/>
      <c r="BF718" s="23"/>
      <c r="BG718" s="25"/>
    </row>
    <row r="719" ht="14.25" customHeight="1">
      <c r="C719" s="23"/>
      <c r="D719" s="24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3"/>
      <c r="BC719" s="23"/>
      <c r="BD719" s="23"/>
      <c r="BE719" s="23"/>
      <c r="BF719" s="23"/>
      <c r="BG719" s="25"/>
    </row>
    <row r="720" ht="14.25" customHeight="1">
      <c r="C720" s="23"/>
      <c r="D720" s="24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3"/>
      <c r="BC720" s="23"/>
      <c r="BD720" s="23"/>
      <c r="BE720" s="23"/>
      <c r="BF720" s="23"/>
      <c r="BG720" s="25"/>
    </row>
    <row r="721" ht="14.25" customHeight="1">
      <c r="C721" s="23"/>
      <c r="D721" s="24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3"/>
      <c r="BC721" s="23"/>
      <c r="BD721" s="23"/>
      <c r="BE721" s="23"/>
      <c r="BF721" s="23"/>
      <c r="BG721" s="25"/>
    </row>
    <row r="722" ht="14.25" customHeight="1">
      <c r="C722" s="23"/>
      <c r="D722" s="24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3"/>
      <c r="BC722" s="23"/>
      <c r="BD722" s="23"/>
      <c r="BE722" s="23"/>
      <c r="BF722" s="23"/>
      <c r="BG722" s="25"/>
    </row>
    <row r="723" ht="14.25" customHeight="1">
      <c r="C723" s="23"/>
      <c r="D723" s="24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3"/>
      <c r="BC723" s="23"/>
      <c r="BD723" s="23"/>
      <c r="BE723" s="23"/>
      <c r="BF723" s="23"/>
      <c r="BG723" s="25"/>
    </row>
    <row r="724" ht="14.25" customHeight="1">
      <c r="C724" s="23"/>
      <c r="D724" s="24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3"/>
      <c r="BC724" s="23"/>
      <c r="BD724" s="23"/>
      <c r="BE724" s="23"/>
      <c r="BF724" s="23"/>
      <c r="BG724" s="25"/>
    </row>
    <row r="725" ht="14.25" customHeight="1">
      <c r="C725" s="23"/>
      <c r="D725" s="24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3"/>
      <c r="BC725" s="23"/>
      <c r="BD725" s="23"/>
      <c r="BE725" s="23"/>
      <c r="BF725" s="23"/>
      <c r="BG725" s="25"/>
    </row>
    <row r="726" ht="14.25" customHeight="1">
      <c r="C726" s="23"/>
      <c r="D726" s="24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3"/>
      <c r="BC726" s="23"/>
      <c r="BD726" s="23"/>
      <c r="BE726" s="23"/>
      <c r="BF726" s="23"/>
      <c r="BG726" s="25"/>
    </row>
    <row r="727" ht="14.25" customHeight="1">
      <c r="C727" s="23"/>
      <c r="D727" s="24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3"/>
      <c r="BC727" s="23"/>
      <c r="BD727" s="23"/>
      <c r="BE727" s="23"/>
      <c r="BF727" s="23"/>
      <c r="BG727" s="25"/>
    </row>
    <row r="728" ht="14.25" customHeight="1">
      <c r="C728" s="23"/>
      <c r="D728" s="24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3"/>
      <c r="BC728" s="23"/>
      <c r="BD728" s="23"/>
      <c r="BE728" s="23"/>
      <c r="BF728" s="23"/>
      <c r="BG728" s="25"/>
    </row>
    <row r="729" ht="14.25" customHeight="1">
      <c r="C729" s="23"/>
      <c r="D729" s="24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3"/>
      <c r="BC729" s="23"/>
      <c r="BD729" s="23"/>
      <c r="BE729" s="23"/>
      <c r="BF729" s="23"/>
      <c r="BG729" s="25"/>
    </row>
    <row r="730" ht="14.25" customHeight="1">
      <c r="C730" s="23"/>
      <c r="D730" s="24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3"/>
      <c r="BC730" s="23"/>
      <c r="BD730" s="23"/>
      <c r="BE730" s="23"/>
      <c r="BF730" s="23"/>
      <c r="BG730" s="25"/>
    </row>
    <row r="731" ht="14.25" customHeight="1">
      <c r="C731" s="23"/>
      <c r="D731" s="24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3"/>
      <c r="BC731" s="23"/>
      <c r="BD731" s="23"/>
      <c r="BE731" s="23"/>
      <c r="BF731" s="23"/>
      <c r="BG731" s="25"/>
    </row>
    <row r="732" ht="14.25" customHeight="1">
      <c r="C732" s="23"/>
      <c r="D732" s="24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3"/>
      <c r="BC732" s="23"/>
      <c r="BD732" s="23"/>
      <c r="BE732" s="23"/>
      <c r="BF732" s="23"/>
      <c r="BG732" s="25"/>
    </row>
    <row r="733" ht="14.25" customHeight="1">
      <c r="C733" s="23"/>
      <c r="D733" s="24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3"/>
      <c r="BC733" s="23"/>
      <c r="BD733" s="23"/>
      <c r="BE733" s="23"/>
      <c r="BF733" s="23"/>
      <c r="BG733" s="25"/>
    </row>
    <row r="734" ht="14.25" customHeight="1">
      <c r="C734" s="23"/>
      <c r="D734" s="24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3"/>
      <c r="BC734" s="23"/>
      <c r="BD734" s="23"/>
      <c r="BE734" s="23"/>
      <c r="BF734" s="23"/>
      <c r="BG734" s="25"/>
    </row>
    <row r="735" ht="14.25" customHeight="1">
      <c r="C735" s="23"/>
      <c r="D735" s="24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3"/>
      <c r="BC735" s="23"/>
      <c r="BD735" s="23"/>
      <c r="BE735" s="23"/>
      <c r="BF735" s="23"/>
      <c r="BG735" s="25"/>
    </row>
    <row r="736" ht="14.25" customHeight="1">
      <c r="C736" s="23"/>
      <c r="D736" s="24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3"/>
      <c r="BC736" s="23"/>
      <c r="BD736" s="23"/>
      <c r="BE736" s="23"/>
      <c r="BF736" s="23"/>
      <c r="BG736" s="25"/>
    </row>
    <row r="737" ht="14.25" customHeight="1">
      <c r="C737" s="23"/>
      <c r="D737" s="24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3"/>
      <c r="BC737" s="23"/>
      <c r="BD737" s="23"/>
      <c r="BE737" s="23"/>
      <c r="BF737" s="23"/>
      <c r="BG737" s="25"/>
    </row>
    <row r="738" ht="14.25" customHeight="1">
      <c r="C738" s="23"/>
      <c r="D738" s="24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3"/>
      <c r="BC738" s="23"/>
      <c r="BD738" s="23"/>
      <c r="BE738" s="23"/>
      <c r="BF738" s="23"/>
      <c r="BG738" s="25"/>
    </row>
    <row r="739" ht="14.25" customHeight="1">
      <c r="C739" s="23"/>
      <c r="D739" s="24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3"/>
      <c r="BC739" s="23"/>
      <c r="BD739" s="23"/>
      <c r="BE739" s="23"/>
      <c r="BF739" s="23"/>
      <c r="BG739" s="25"/>
    </row>
    <row r="740" ht="14.25" customHeight="1">
      <c r="C740" s="23"/>
      <c r="D740" s="24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3"/>
      <c r="BC740" s="23"/>
      <c r="BD740" s="23"/>
      <c r="BE740" s="23"/>
      <c r="BF740" s="23"/>
      <c r="BG740" s="25"/>
    </row>
    <row r="741" ht="14.25" customHeight="1">
      <c r="C741" s="23"/>
      <c r="D741" s="24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3"/>
      <c r="BC741" s="23"/>
      <c r="BD741" s="23"/>
      <c r="BE741" s="23"/>
      <c r="BF741" s="23"/>
      <c r="BG741" s="25"/>
    </row>
    <row r="742" ht="14.25" customHeight="1">
      <c r="C742" s="23"/>
      <c r="D742" s="24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3"/>
      <c r="BC742" s="23"/>
      <c r="BD742" s="23"/>
      <c r="BE742" s="23"/>
      <c r="BF742" s="23"/>
      <c r="BG742" s="25"/>
    </row>
    <row r="743" ht="14.25" customHeight="1">
      <c r="C743" s="23"/>
      <c r="D743" s="24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3"/>
      <c r="BC743" s="23"/>
      <c r="BD743" s="23"/>
      <c r="BE743" s="23"/>
      <c r="BF743" s="23"/>
      <c r="BG743" s="25"/>
    </row>
    <row r="744" ht="14.25" customHeight="1">
      <c r="C744" s="23"/>
      <c r="D744" s="24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3"/>
      <c r="BC744" s="23"/>
      <c r="BD744" s="23"/>
      <c r="BE744" s="23"/>
      <c r="BF744" s="23"/>
      <c r="BG744" s="25"/>
    </row>
    <row r="745" ht="14.25" customHeight="1">
      <c r="C745" s="23"/>
      <c r="D745" s="24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3"/>
      <c r="BC745" s="23"/>
      <c r="BD745" s="23"/>
      <c r="BE745" s="23"/>
      <c r="BF745" s="23"/>
      <c r="BG745" s="25"/>
    </row>
    <row r="746" ht="14.25" customHeight="1">
      <c r="C746" s="23"/>
      <c r="D746" s="24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3"/>
      <c r="BC746" s="23"/>
      <c r="BD746" s="23"/>
      <c r="BE746" s="23"/>
      <c r="BF746" s="23"/>
      <c r="BG746" s="25"/>
    </row>
    <row r="747" ht="14.25" customHeight="1">
      <c r="C747" s="23"/>
      <c r="D747" s="24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3"/>
      <c r="BC747" s="23"/>
      <c r="BD747" s="23"/>
      <c r="BE747" s="23"/>
      <c r="BF747" s="23"/>
      <c r="BG747" s="25"/>
    </row>
    <row r="748" ht="14.25" customHeight="1">
      <c r="C748" s="23"/>
      <c r="D748" s="24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3"/>
      <c r="BC748" s="23"/>
      <c r="BD748" s="23"/>
      <c r="BE748" s="23"/>
      <c r="BF748" s="23"/>
      <c r="BG748" s="25"/>
    </row>
    <row r="749" ht="14.25" customHeight="1">
      <c r="C749" s="23"/>
      <c r="D749" s="24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3"/>
      <c r="BC749" s="23"/>
      <c r="BD749" s="23"/>
      <c r="BE749" s="23"/>
      <c r="BF749" s="23"/>
      <c r="BG749" s="25"/>
    </row>
    <row r="750" ht="14.25" customHeight="1">
      <c r="C750" s="23"/>
      <c r="D750" s="24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3"/>
      <c r="BC750" s="23"/>
      <c r="BD750" s="23"/>
      <c r="BE750" s="23"/>
      <c r="BF750" s="23"/>
      <c r="BG750" s="25"/>
    </row>
    <row r="751" ht="14.25" customHeight="1">
      <c r="C751" s="23"/>
      <c r="D751" s="24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3"/>
      <c r="BC751" s="23"/>
      <c r="BD751" s="23"/>
      <c r="BE751" s="23"/>
      <c r="BF751" s="23"/>
      <c r="BG751" s="25"/>
    </row>
    <row r="752" ht="14.25" customHeight="1">
      <c r="C752" s="23"/>
      <c r="D752" s="24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3"/>
      <c r="BC752" s="23"/>
      <c r="BD752" s="23"/>
      <c r="BE752" s="23"/>
      <c r="BF752" s="23"/>
      <c r="BG752" s="25"/>
    </row>
    <row r="753" ht="14.25" customHeight="1">
      <c r="C753" s="23"/>
      <c r="D753" s="24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3"/>
      <c r="BC753" s="23"/>
      <c r="BD753" s="23"/>
      <c r="BE753" s="23"/>
      <c r="BF753" s="23"/>
      <c r="BG753" s="25"/>
    </row>
    <row r="754" ht="14.25" customHeight="1">
      <c r="C754" s="23"/>
      <c r="D754" s="24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3"/>
      <c r="BC754" s="23"/>
      <c r="BD754" s="23"/>
      <c r="BE754" s="23"/>
      <c r="BF754" s="23"/>
      <c r="BG754" s="25"/>
    </row>
    <row r="755" ht="14.25" customHeight="1">
      <c r="C755" s="23"/>
      <c r="D755" s="24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  <c r="BC755" s="23"/>
      <c r="BD755" s="23"/>
      <c r="BE755" s="23"/>
      <c r="BF755" s="23"/>
      <c r="BG755" s="25"/>
    </row>
    <row r="756" ht="14.25" customHeight="1">
      <c r="C756" s="23"/>
      <c r="D756" s="24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3"/>
      <c r="BC756" s="23"/>
      <c r="BD756" s="23"/>
      <c r="BE756" s="23"/>
      <c r="BF756" s="23"/>
      <c r="BG756" s="25"/>
    </row>
    <row r="757" ht="14.25" customHeight="1">
      <c r="C757" s="23"/>
      <c r="D757" s="24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3"/>
      <c r="BC757" s="23"/>
      <c r="BD757" s="23"/>
      <c r="BE757" s="23"/>
      <c r="BF757" s="23"/>
      <c r="BG757" s="25"/>
    </row>
    <row r="758" ht="14.25" customHeight="1">
      <c r="C758" s="23"/>
      <c r="D758" s="24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3"/>
      <c r="BC758" s="23"/>
      <c r="BD758" s="23"/>
      <c r="BE758" s="23"/>
      <c r="BF758" s="23"/>
      <c r="BG758" s="25"/>
    </row>
    <row r="759" ht="14.25" customHeight="1">
      <c r="C759" s="23"/>
      <c r="D759" s="24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3"/>
      <c r="BC759" s="23"/>
      <c r="BD759" s="23"/>
      <c r="BE759" s="23"/>
      <c r="BF759" s="23"/>
      <c r="BG759" s="25"/>
    </row>
    <row r="760" ht="14.25" customHeight="1">
      <c r="C760" s="23"/>
      <c r="D760" s="24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3"/>
      <c r="BC760" s="23"/>
      <c r="BD760" s="23"/>
      <c r="BE760" s="23"/>
      <c r="BF760" s="23"/>
      <c r="BG760" s="25"/>
    </row>
    <row r="761" ht="14.25" customHeight="1">
      <c r="C761" s="23"/>
      <c r="D761" s="24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3"/>
      <c r="BC761" s="23"/>
      <c r="BD761" s="23"/>
      <c r="BE761" s="23"/>
      <c r="BF761" s="23"/>
      <c r="BG761" s="25"/>
    </row>
    <row r="762" ht="14.25" customHeight="1">
      <c r="C762" s="23"/>
      <c r="D762" s="24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3"/>
      <c r="BC762" s="23"/>
      <c r="BD762" s="23"/>
      <c r="BE762" s="23"/>
      <c r="BF762" s="23"/>
      <c r="BG762" s="25"/>
    </row>
    <row r="763" ht="14.25" customHeight="1">
      <c r="C763" s="23"/>
      <c r="D763" s="24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3"/>
      <c r="BC763" s="23"/>
      <c r="BD763" s="23"/>
      <c r="BE763" s="23"/>
      <c r="BF763" s="23"/>
      <c r="BG763" s="25"/>
    </row>
    <row r="764" ht="14.25" customHeight="1">
      <c r="C764" s="23"/>
      <c r="D764" s="24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3"/>
      <c r="BC764" s="23"/>
      <c r="BD764" s="23"/>
      <c r="BE764" s="23"/>
      <c r="BF764" s="23"/>
      <c r="BG764" s="25"/>
    </row>
    <row r="765" ht="14.25" customHeight="1">
      <c r="C765" s="23"/>
      <c r="D765" s="24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3"/>
      <c r="BC765" s="23"/>
      <c r="BD765" s="23"/>
      <c r="BE765" s="23"/>
      <c r="BF765" s="23"/>
      <c r="BG765" s="25"/>
    </row>
    <row r="766" ht="14.25" customHeight="1">
      <c r="C766" s="23"/>
      <c r="D766" s="24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3"/>
      <c r="BC766" s="23"/>
      <c r="BD766" s="23"/>
      <c r="BE766" s="23"/>
      <c r="BF766" s="23"/>
      <c r="BG766" s="25"/>
    </row>
    <row r="767" ht="14.25" customHeight="1">
      <c r="C767" s="23"/>
      <c r="D767" s="24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3"/>
      <c r="BC767" s="23"/>
      <c r="BD767" s="23"/>
      <c r="BE767" s="23"/>
      <c r="BF767" s="23"/>
      <c r="BG767" s="25"/>
    </row>
    <row r="768" ht="14.25" customHeight="1">
      <c r="C768" s="23"/>
      <c r="D768" s="24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3"/>
      <c r="BC768" s="23"/>
      <c r="BD768" s="23"/>
      <c r="BE768" s="23"/>
      <c r="BF768" s="23"/>
      <c r="BG768" s="25"/>
    </row>
    <row r="769" ht="14.25" customHeight="1">
      <c r="C769" s="23"/>
      <c r="D769" s="24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3"/>
      <c r="BC769" s="23"/>
      <c r="BD769" s="23"/>
      <c r="BE769" s="23"/>
      <c r="BF769" s="23"/>
      <c r="BG769" s="25"/>
    </row>
    <row r="770" ht="14.25" customHeight="1">
      <c r="C770" s="23"/>
      <c r="D770" s="24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3"/>
      <c r="BC770" s="23"/>
      <c r="BD770" s="23"/>
      <c r="BE770" s="23"/>
      <c r="BF770" s="23"/>
      <c r="BG770" s="25"/>
    </row>
    <row r="771" ht="14.25" customHeight="1">
      <c r="C771" s="23"/>
      <c r="D771" s="24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3"/>
      <c r="BC771" s="23"/>
      <c r="BD771" s="23"/>
      <c r="BE771" s="23"/>
      <c r="BF771" s="23"/>
      <c r="BG771" s="25"/>
    </row>
    <row r="772" ht="14.25" customHeight="1">
      <c r="C772" s="23"/>
      <c r="D772" s="24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3"/>
      <c r="BC772" s="23"/>
      <c r="BD772" s="23"/>
      <c r="BE772" s="23"/>
      <c r="BF772" s="23"/>
      <c r="BG772" s="25"/>
    </row>
    <row r="773" ht="14.25" customHeight="1">
      <c r="C773" s="23"/>
      <c r="D773" s="24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3"/>
      <c r="BC773" s="23"/>
      <c r="BD773" s="23"/>
      <c r="BE773" s="23"/>
      <c r="BF773" s="23"/>
      <c r="BG773" s="25"/>
    </row>
    <row r="774" ht="14.25" customHeight="1">
      <c r="C774" s="23"/>
      <c r="D774" s="24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3"/>
      <c r="BC774" s="23"/>
      <c r="BD774" s="23"/>
      <c r="BE774" s="23"/>
      <c r="BF774" s="23"/>
      <c r="BG774" s="25"/>
    </row>
    <row r="775" ht="14.25" customHeight="1">
      <c r="C775" s="23"/>
      <c r="D775" s="24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3"/>
      <c r="BC775" s="23"/>
      <c r="BD775" s="23"/>
      <c r="BE775" s="23"/>
      <c r="BF775" s="23"/>
      <c r="BG775" s="25"/>
    </row>
    <row r="776" ht="14.25" customHeight="1">
      <c r="C776" s="23"/>
      <c r="D776" s="24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3"/>
      <c r="BC776" s="23"/>
      <c r="BD776" s="23"/>
      <c r="BE776" s="23"/>
      <c r="BF776" s="23"/>
      <c r="BG776" s="25"/>
    </row>
    <row r="777" ht="14.25" customHeight="1">
      <c r="C777" s="23"/>
      <c r="D777" s="24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3"/>
      <c r="BC777" s="23"/>
      <c r="BD777" s="23"/>
      <c r="BE777" s="23"/>
      <c r="BF777" s="23"/>
      <c r="BG777" s="25"/>
    </row>
    <row r="778" ht="14.25" customHeight="1">
      <c r="C778" s="23"/>
      <c r="D778" s="24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3"/>
      <c r="BC778" s="23"/>
      <c r="BD778" s="23"/>
      <c r="BE778" s="23"/>
      <c r="BF778" s="23"/>
      <c r="BG778" s="25"/>
    </row>
    <row r="779" ht="14.25" customHeight="1">
      <c r="C779" s="23"/>
      <c r="D779" s="24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3"/>
      <c r="BC779" s="23"/>
      <c r="BD779" s="23"/>
      <c r="BE779" s="23"/>
      <c r="BF779" s="23"/>
      <c r="BG779" s="25"/>
    </row>
    <row r="780" ht="14.25" customHeight="1">
      <c r="C780" s="23"/>
      <c r="D780" s="24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3"/>
      <c r="BC780" s="23"/>
      <c r="BD780" s="23"/>
      <c r="BE780" s="23"/>
      <c r="BF780" s="23"/>
      <c r="BG780" s="25"/>
    </row>
    <row r="781" ht="14.25" customHeight="1">
      <c r="C781" s="23"/>
      <c r="D781" s="24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3"/>
      <c r="BC781" s="23"/>
      <c r="BD781" s="23"/>
      <c r="BE781" s="23"/>
      <c r="BF781" s="23"/>
      <c r="BG781" s="25"/>
    </row>
    <row r="782" ht="14.25" customHeight="1">
      <c r="C782" s="23"/>
      <c r="D782" s="24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  <c r="BC782" s="23"/>
      <c r="BD782" s="23"/>
      <c r="BE782" s="23"/>
      <c r="BF782" s="23"/>
      <c r="BG782" s="25"/>
    </row>
    <row r="783" ht="14.25" customHeight="1">
      <c r="C783" s="23"/>
      <c r="D783" s="24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3"/>
      <c r="BC783" s="23"/>
      <c r="BD783" s="23"/>
      <c r="BE783" s="23"/>
      <c r="BF783" s="23"/>
      <c r="BG783" s="25"/>
    </row>
    <row r="784" ht="14.25" customHeight="1">
      <c r="C784" s="23"/>
      <c r="D784" s="24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  <c r="BC784" s="23"/>
      <c r="BD784" s="23"/>
      <c r="BE784" s="23"/>
      <c r="BF784" s="23"/>
      <c r="BG784" s="25"/>
    </row>
    <row r="785" ht="14.25" customHeight="1">
      <c r="C785" s="23"/>
      <c r="D785" s="24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3"/>
      <c r="BC785" s="23"/>
      <c r="BD785" s="23"/>
      <c r="BE785" s="23"/>
      <c r="BF785" s="23"/>
      <c r="BG785" s="25"/>
    </row>
    <row r="786" ht="14.25" customHeight="1">
      <c r="C786" s="23"/>
      <c r="D786" s="24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3"/>
      <c r="BC786" s="23"/>
      <c r="BD786" s="23"/>
      <c r="BE786" s="23"/>
      <c r="BF786" s="23"/>
      <c r="BG786" s="25"/>
    </row>
    <row r="787" ht="14.25" customHeight="1">
      <c r="C787" s="23"/>
      <c r="D787" s="24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3"/>
      <c r="BC787" s="23"/>
      <c r="BD787" s="23"/>
      <c r="BE787" s="23"/>
      <c r="BF787" s="23"/>
      <c r="BG787" s="25"/>
    </row>
    <row r="788" ht="14.25" customHeight="1">
      <c r="C788" s="23"/>
      <c r="D788" s="24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3"/>
      <c r="BC788" s="23"/>
      <c r="BD788" s="23"/>
      <c r="BE788" s="23"/>
      <c r="BF788" s="23"/>
      <c r="BG788" s="25"/>
    </row>
    <row r="789" ht="14.25" customHeight="1">
      <c r="C789" s="23"/>
      <c r="D789" s="24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3"/>
      <c r="BC789" s="23"/>
      <c r="BD789" s="23"/>
      <c r="BE789" s="23"/>
      <c r="BF789" s="23"/>
      <c r="BG789" s="25"/>
    </row>
    <row r="790" ht="14.25" customHeight="1">
      <c r="C790" s="23"/>
      <c r="D790" s="24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3"/>
      <c r="BC790" s="23"/>
      <c r="BD790" s="23"/>
      <c r="BE790" s="23"/>
      <c r="BF790" s="23"/>
      <c r="BG790" s="25"/>
    </row>
    <row r="791" ht="14.25" customHeight="1">
      <c r="C791" s="23"/>
      <c r="D791" s="24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  <c r="BC791" s="23"/>
      <c r="BD791" s="23"/>
      <c r="BE791" s="23"/>
      <c r="BF791" s="23"/>
      <c r="BG791" s="25"/>
    </row>
    <row r="792" ht="14.25" customHeight="1">
      <c r="C792" s="23"/>
      <c r="D792" s="24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  <c r="BC792" s="23"/>
      <c r="BD792" s="23"/>
      <c r="BE792" s="23"/>
      <c r="BF792" s="23"/>
      <c r="BG792" s="25"/>
    </row>
    <row r="793" ht="14.25" customHeight="1">
      <c r="C793" s="23"/>
      <c r="D793" s="24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  <c r="BC793" s="23"/>
      <c r="BD793" s="23"/>
      <c r="BE793" s="23"/>
      <c r="BF793" s="23"/>
      <c r="BG793" s="25"/>
    </row>
    <row r="794" ht="14.25" customHeight="1">
      <c r="C794" s="23"/>
      <c r="D794" s="24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  <c r="BC794" s="23"/>
      <c r="BD794" s="23"/>
      <c r="BE794" s="23"/>
      <c r="BF794" s="23"/>
      <c r="BG794" s="25"/>
    </row>
    <row r="795" ht="14.25" customHeight="1">
      <c r="C795" s="23"/>
      <c r="D795" s="24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  <c r="BC795" s="23"/>
      <c r="BD795" s="23"/>
      <c r="BE795" s="23"/>
      <c r="BF795" s="23"/>
      <c r="BG795" s="25"/>
    </row>
    <row r="796" ht="14.25" customHeight="1">
      <c r="C796" s="23"/>
      <c r="D796" s="24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  <c r="BC796" s="23"/>
      <c r="BD796" s="23"/>
      <c r="BE796" s="23"/>
      <c r="BF796" s="23"/>
      <c r="BG796" s="25"/>
    </row>
    <row r="797" ht="14.25" customHeight="1">
      <c r="C797" s="23"/>
      <c r="D797" s="24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  <c r="BE797" s="23"/>
      <c r="BF797" s="23"/>
      <c r="BG797" s="25"/>
    </row>
    <row r="798" ht="14.25" customHeight="1">
      <c r="C798" s="23"/>
      <c r="D798" s="24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  <c r="BC798" s="23"/>
      <c r="BD798" s="23"/>
      <c r="BE798" s="23"/>
      <c r="BF798" s="23"/>
      <c r="BG798" s="25"/>
    </row>
    <row r="799" ht="14.25" customHeight="1">
      <c r="C799" s="23"/>
      <c r="D799" s="24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  <c r="BC799" s="23"/>
      <c r="BD799" s="23"/>
      <c r="BE799" s="23"/>
      <c r="BF799" s="23"/>
      <c r="BG799" s="25"/>
    </row>
    <row r="800" ht="14.25" customHeight="1">
      <c r="C800" s="23"/>
      <c r="D800" s="24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3"/>
      <c r="BC800" s="23"/>
      <c r="BD800" s="23"/>
      <c r="BE800" s="23"/>
      <c r="BF800" s="23"/>
      <c r="BG800" s="25"/>
    </row>
    <row r="801" ht="14.25" customHeight="1">
      <c r="C801" s="23"/>
      <c r="D801" s="24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3"/>
      <c r="BC801" s="23"/>
      <c r="BD801" s="23"/>
      <c r="BE801" s="23"/>
      <c r="BF801" s="23"/>
      <c r="BG801" s="25"/>
    </row>
    <row r="802" ht="14.25" customHeight="1">
      <c r="C802" s="23"/>
      <c r="D802" s="24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3"/>
      <c r="BC802" s="23"/>
      <c r="BD802" s="23"/>
      <c r="BE802" s="23"/>
      <c r="BF802" s="23"/>
      <c r="BG802" s="25"/>
    </row>
    <row r="803" ht="14.25" customHeight="1">
      <c r="C803" s="23"/>
      <c r="D803" s="24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  <c r="BC803" s="23"/>
      <c r="BD803" s="23"/>
      <c r="BE803" s="23"/>
      <c r="BF803" s="23"/>
      <c r="BG803" s="25"/>
    </row>
    <row r="804" ht="14.25" customHeight="1">
      <c r="C804" s="23"/>
      <c r="D804" s="24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3"/>
      <c r="BC804" s="23"/>
      <c r="BD804" s="23"/>
      <c r="BE804" s="23"/>
      <c r="BF804" s="23"/>
      <c r="BG804" s="25"/>
    </row>
    <row r="805" ht="14.25" customHeight="1">
      <c r="C805" s="23"/>
      <c r="D805" s="24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  <c r="BC805" s="23"/>
      <c r="BD805" s="23"/>
      <c r="BE805" s="23"/>
      <c r="BF805" s="23"/>
      <c r="BG805" s="25"/>
    </row>
    <row r="806" ht="14.25" customHeight="1">
      <c r="C806" s="23"/>
      <c r="D806" s="24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3"/>
      <c r="BC806" s="23"/>
      <c r="BD806" s="23"/>
      <c r="BE806" s="23"/>
      <c r="BF806" s="23"/>
      <c r="BG806" s="25"/>
    </row>
    <row r="807" ht="14.25" customHeight="1">
      <c r="C807" s="23"/>
      <c r="D807" s="24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3"/>
      <c r="BC807" s="23"/>
      <c r="BD807" s="23"/>
      <c r="BE807" s="23"/>
      <c r="BF807" s="23"/>
      <c r="BG807" s="25"/>
    </row>
    <row r="808" ht="14.25" customHeight="1">
      <c r="C808" s="23"/>
      <c r="D808" s="24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  <c r="BC808" s="23"/>
      <c r="BD808" s="23"/>
      <c r="BE808" s="23"/>
      <c r="BF808" s="23"/>
      <c r="BG808" s="25"/>
    </row>
    <row r="809" ht="14.25" customHeight="1">
      <c r="C809" s="23"/>
      <c r="D809" s="24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  <c r="BC809" s="23"/>
      <c r="BD809" s="23"/>
      <c r="BE809" s="23"/>
      <c r="BF809" s="23"/>
      <c r="BG809" s="25"/>
    </row>
    <row r="810" ht="14.25" customHeight="1">
      <c r="C810" s="23"/>
      <c r="D810" s="24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3"/>
      <c r="BC810" s="23"/>
      <c r="BD810" s="23"/>
      <c r="BE810" s="23"/>
      <c r="BF810" s="23"/>
      <c r="BG810" s="25"/>
    </row>
    <row r="811" ht="14.25" customHeight="1">
      <c r="C811" s="23"/>
      <c r="D811" s="24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3"/>
      <c r="BC811" s="23"/>
      <c r="BD811" s="23"/>
      <c r="BE811" s="23"/>
      <c r="BF811" s="23"/>
      <c r="BG811" s="25"/>
    </row>
    <row r="812" ht="14.25" customHeight="1">
      <c r="C812" s="23"/>
      <c r="D812" s="24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  <c r="BE812" s="23"/>
      <c r="BF812" s="23"/>
      <c r="BG812" s="25"/>
    </row>
    <row r="813" ht="14.25" customHeight="1">
      <c r="C813" s="23"/>
      <c r="D813" s="24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  <c r="BC813" s="23"/>
      <c r="BD813" s="23"/>
      <c r="BE813" s="23"/>
      <c r="BF813" s="23"/>
      <c r="BG813" s="25"/>
    </row>
    <row r="814" ht="14.25" customHeight="1">
      <c r="C814" s="23"/>
      <c r="D814" s="24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3"/>
      <c r="BC814" s="23"/>
      <c r="BD814" s="23"/>
      <c r="BE814" s="23"/>
      <c r="BF814" s="23"/>
      <c r="BG814" s="25"/>
    </row>
    <row r="815" ht="14.25" customHeight="1">
      <c r="C815" s="23"/>
      <c r="D815" s="24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3"/>
      <c r="BC815" s="23"/>
      <c r="BD815" s="23"/>
      <c r="BE815" s="23"/>
      <c r="BF815" s="23"/>
      <c r="BG815" s="25"/>
    </row>
    <row r="816" ht="14.25" customHeight="1">
      <c r="C816" s="23"/>
      <c r="D816" s="24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  <c r="BD816" s="23"/>
      <c r="BE816" s="23"/>
      <c r="BF816" s="23"/>
      <c r="BG816" s="25"/>
    </row>
    <row r="817" ht="14.25" customHeight="1">
      <c r="C817" s="23"/>
      <c r="D817" s="24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3"/>
      <c r="BC817" s="23"/>
      <c r="BD817" s="23"/>
      <c r="BE817" s="23"/>
      <c r="BF817" s="23"/>
      <c r="BG817" s="25"/>
    </row>
    <row r="818" ht="14.25" customHeight="1">
      <c r="C818" s="23"/>
      <c r="D818" s="24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3"/>
      <c r="BC818" s="23"/>
      <c r="BD818" s="23"/>
      <c r="BE818" s="23"/>
      <c r="BF818" s="23"/>
      <c r="BG818" s="25"/>
    </row>
    <row r="819" ht="14.25" customHeight="1">
      <c r="C819" s="23"/>
      <c r="D819" s="24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  <c r="BC819" s="23"/>
      <c r="BD819" s="23"/>
      <c r="BE819" s="23"/>
      <c r="BF819" s="23"/>
      <c r="BG819" s="25"/>
    </row>
    <row r="820" ht="14.25" customHeight="1">
      <c r="C820" s="23"/>
      <c r="D820" s="24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3"/>
      <c r="BC820" s="23"/>
      <c r="BD820" s="23"/>
      <c r="BE820" s="23"/>
      <c r="BF820" s="23"/>
      <c r="BG820" s="25"/>
    </row>
    <row r="821" ht="14.25" customHeight="1">
      <c r="C821" s="23"/>
      <c r="D821" s="24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3"/>
      <c r="BC821" s="23"/>
      <c r="BD821" s="23"/>
      <c r="BE821" s="23"/>
      <c r="BF821" s="23"/>
      <c r="BG821" s="25"/>
    </row>
    <row r="822" ht="14.25" customHeight="1">
      <c r="C822" s="23"/>
      <c r="D822" s="24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3"/>
      <c r="BC822" s="23"/>
      <c r="BD822" s="23"/>
      <c r="BE822" s="23"/>
      <c r="BF822" s="23"/>
      <c r="BG822" s="25"/>
    </row>
    <row r="823" ht="14.25" customHeight="1">
      <c r="C823" s="23"/>
      <c r="D823" s="24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3"/>
      <c r="BC823" s="23"/>
      <c r="BD823" s="23"/>
      <c r="BE823" s="23"/>
      <c r="BF823" s="23"/>
      <c r="BG823" s="25"/>
    </row>
    <row r="824" ht="14.25" customHeight="1">
      <c r="C824" s="23"/>
      <c r="D824" s="24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3"/>
      <c r="BC824" s="23"/>
      <c r="BD824" s="23"/>
      <c r="BE824" s="23"/>
      <c r="BF824" s="23"/>
      <c r="BG824" s="25"/>
    </row>
    <row r="825" ht="14.25" customHeight="1">
      <c r="C825" s="23"/>
      <c r="D825" s="24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3"/>
      <c r="BC825" s="23"/>
      <c r="BD825" s="23"/>
      <c r="BE825" s="23"/>
      <c r="BF825" s="23"/>
      <c r="BG825" s="25"/>
    </row>
    <row r="826" ht="14.25" customHeight="1">
      <c r="C826" s="23"/>
      <c r="D826" s="24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3"/>
      <c r="BC826" s="23"/>
      <c r="BD826" s="23"/>
      <c r="BE826" s="23"/>
      <c r="BF826" s="23"/>
      <c r="BG826" s="25"/>
    </row>
    <row r="827" ht="14.25" customHeight="1">
      <c r="C827" s="23"/>
      <c r="D827" s="24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3"/>
      <c r="BC827" s="23"/>
      <c r="BD827" s="23"/>
      <c r="BE827" s="23"/>
      <c r="BF827" s="23"/>
      <c r="BG827" s="25"/>
    </row>
    <row r="828" ht="14.25" customHeight="1">
      <c r="C828" s="23"/>
      <c r="D828" s="24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  <c r="BC828" s="23"/>
      <c r="BD828" s="23"/>
      <c r="BE828" s="23"/>
      <c r="BF828" s="23"/>
      <c r="BG828" s="25"/>
    </row>
    <row r="829" ht="14.25" customHeight="1">
      <c r="C829" s="23"/>
      <c r="D829" s="24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3"/>
      <c r="BC829" s="23"/>
      <c r="BD829" s="23"/>
      <c r="BE829" s="23"/>
      <c r="BF829" s="23"/>
      <c r="BG829" s="25"/>
    </row>
    <row r="830" ht="14.25" customHeight="1">
      <c r="C830" s="23"/>
      <c r="D830" s="24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  <c r="BC830" s="23"/>
      <c r="BD830" s="23"/>
      <c r="BE830" s="23"/>
      <c r="BF830" s="23"/>
      <c r="BG830" s="25"/>
    </row>
    <row r="831" ht="14.25" customHeight="1">
      <c r="C831" s="23"/>
      <c r="D831" s="24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3"/>
      <c r="BC831" s="23"/>
      <c r="BD831" s="23"/>
      <c r="BE831" s="23"/>
      <c r="BF831" s="23"/>
      <c r="BG831" s="25"/>
    </row>
    <row r="832" ht="14.25" customHeight="1">
      <c r="C832" s="23"/>
      <c r="D832" s="24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3"/>
      <c r="BC832" s="23"/>
      <c r="BD832" s="23"/>
      <c r="BE832" s="23"/>
      <c r="BF832" s="23"/>
      <c r="BG832" s="25"/>
    </row>
    <row r="833" ht="14.25" customHeight="1">
      <c r="C833" s="23"/>
      <c r="D833" s="24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3"/>
      <c r="BC833" s="23"/>
      <c r="BD833" s="23"/>
      <c r="BE833" s="23"/>
      <c r="BF833" s="23"/>
      <c r="BG833" s="25"/>
    </row>
    <row r="834" ht="14.25" customHeight="1">
      <c r="C834" s="23"/>
      <c r="D834" s="24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3"/>
      <c r="BC834" s="23"/>
      <c r="BD834" s="23"/>
      <c r="BE834" s="23"/>
      <c r="BF834" s="23"/>
      <c r="BG834" s="25"/>
    </row>
    <row r="835" ht="14.25" customHeight="1">
      <c r="C835" s="23"/>
      <c r="D835" s="24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3"/>
      <c r="BC835" s="23"/>
      <c r="BD835" s="23"/>
      <c r="BE835" s="23"/>
      <c r="BF835" s="23"/>
      <c r="BG835" s="25"/>
    </row>
    <row r="836" ht="14.25" customHeight="1">
      <c r="C836" s="23"/>
      <c r="D836" s="24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3"/>
      <c r="BC836" s="23"/>
      <c r="BD836" s="23"/>
      <c r="BE836" s="23"/>
      <c r="BF836" s="23"/>
      <c r="BG836" s="25"/>
    </row>
    <row r="837" ht="14.25" customHeight="1">
      <c r="C837" s="23"/>
      <c r="D837" s="24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3"/>
      <c r="BC837" s="23"/>
      <c r="BD837" s="23"/>
      <c r="BE837" s="23"/>
      <c r="BF837" s="23"/>
      <c r="BG837" s="25"/>
    </row>
    <row r="838" ht="14.25" customHeight="1">
      <c r="C838" s="23"/>
      <c r="D838" s="24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3"/>
      <c r="BC838" s="23"/>
      <c r="BD838" s="23"/>
      <c r="BE838" s="23"/>
      <c r="BF838" s="23"/>
      <c r="BG838" s="25"/>
    </row>
    <row r="839" ht="14.25" customHeight="1">
      <c r="C839" s="23"/>
      <c r="D839" s="24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3"/>
      <c r="BC839" s="23"/>
      <c r="BD839" s="23"/>
      <c r="BE839" s="23"/>
      <c r="BF839" s="23"/>
      <c r="BG839" s="25"/>
    </row>
    <row r="840" ht="14.25" customHeight="1">
      <c r="C840" s="23"/>
      <c r="D840" s="24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3"/>
      <c r="BC840" s="23"/>
      <c r="BD840" s="23"/>
      <c r="BE840" s="23"/>
      <c r="BF840" s="23"/>
      <c r="BG840" s="25"/>
    </row>
    <row r="841" ht="14.25" customHeight="1">
      <c r="C841" s="23"/>
      <c r="D841" s="24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3"/>
      <c r="BC841" s="23"/>
      <c r="BD841" s="23"/>
      <c r="BE841" s="23"/>
      <c r="BF841" s="23"/>
      <c r="BG841" s="25"/>
    </row>
    <row r="842" ht="14.25" customHeight="1">
      <c r="C842" s="23"/>
      <c r="D842" s="24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3"/>
      <c r="BC842" s="23"/>
      <c r="BD842" s="23"/>
      <c r="BE842" s="23"/>
      <c r="BF842" s="23"/>
      <c r="BG842" s="25"/>
    </row>
    <row r="843" ht="14.25" customHeight="1">
      <c r="C843" s="23"/>
      <c r="D843" s="24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3"/>
      <c r="BC843" s="23"/>
      <c r="BD843" s="23"/>
      <c r="BE843" s="23"/>
      <c r="BF843" s="23"/>
      <c r="BG843" s="25"/>
    </row>
    <row r="844" ht="14.25" customHeight="1">
      <c r="C844" s="23"/>
      <c r="D844" s="24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3"/>
      <c r="BC844" s="23"/>
      <c r="BD844" s="23"/>
      <c r="BE844" s="23"/>
      <c r="BF844" s="23"/>
      <c r="BG844" s="25"/>
    </row>
    <row r="845" ht="14.25" customHeight="1">
      <c r="C845" s="23"/>
      <c r="D845" s="24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3"/>
      <c r="BC845" s="23"/>
      <c r="BD845" s="23"/>
      <c r="BE845" s="23"/>
      <c r="BF845" s="23"/>
      <c r="BG845" s="25"/>
    </row>
    <row r="846" ht="14.25" customHeight="1">
      <c r="C846" s="23"/>
      <c r="D846" s="24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3"/>
      <c r="BC846" s="23"/>
      <c r="BD846" s="23"/>
      <c r="BE846" s="23"/>
      <c r="BF846" s="23"/>
      <c r="BG846" s="25"/>
    </row>
    <row r="847" ht="14.25" customHeight="1">
      <c r="C847" s="23"/>
      <c r="D847" s="24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3"/>
      <c r="BC847" s="23"/>
      <c r="BD847" s="23"/>
      <c r="BE847" s="23"/>
      <c r="BF847" s="23"/>
      <c r="BG847" s="25"/>
    </row>
    <row r="848" ht="14.25" customHeight="1">
      <c r="C848" s="23"/>
      <c r="D848" s="24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3"/>
      <c r="BC848" s="23"/>
      <c r="BD848" s="23"/>
      <c r="BE848" s="23"/>
      <c r="BF848" s="23"/>
      <c r="BG848" s="25"/>
    </row>
    <row r="849" ht="14.25" customHeight="1">
      <c r="C849" s="23"/>
      <c r="D849" s="24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  <c r="BC849" s="23"/>
      <c r="BD849" s="23"/>
      <c r="BE849" s="23"/>
      <c r="BF849" s="23"/>
      <c r="BG849" s="25"/>
    </row>
    <row r="850" ht="14.25" customHeight="1">
      <c r="C850" s="23"/>
      <c r="D850" s="24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3"/>
      <c r="BC850" s="23"/>
      <c r="BD850" s="23"/>
      <c r="BE850" s="23"/>
      <c r="BF850" s="23"/>
      <c r="BG850" s="25"/>
    </row>
    <row r="851" ht="14.25" customHeight="1">
      <c r="C851" s="23"/>
      <c r="D851" s="24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3"/>
      <c r="BC851" s="23"/>
      <c r="BD851" s="23"/>
      <c r="BE851" s="23"/>
      <c r="BF851" s="23"/>
      <c r="BG851" s="25"/>
    </row>
    <row r="852" ht="14.25" customHeight="1">
      <c r="C852" s="23"/>
      <c r="D852" s="24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3"/>
      <c r="BC852" s="23"/>
      <c r="BD852" s="23"/>
      <c r="BE852" s="23"/>
      <c r="BF852" s="23"/>
      <c r="BG852" s="25"/>
    </row>
    <row r="853" ht="14.25" customHeight="1">
      <c r="C853" s="23"/>
      <c r="D853" s="24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3"/>
      <c r="BC853" s="23"/>
      <c r="BD853" s="23"/>
      <c r="BE853" s="23"/>
      <c r="BF853" s="23"/>
      <c r="BG853" s="25"/>
    </row>
    <row r="854" ht="14.25" customHeight="1">
      <c r="C854" s="23"/>
      <c r="D854" s="24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3"/>
      <c r="BC854" s="23"/>
      <c r="BD854" s="23"/>
      <c r="BE854" s="23"/>
      <c r="BF854" s="23"/>
      <c r="BG854" s="25"/>
    </row>
    <row r="855" ht="14.25" customHeight="1">
      <c r="C855" s="23"/>
      <c r="D855" s="24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3"/>
      <c r="BC855" s="23"/>
      <c r="BD855" s="23"/>
      <c r="BE855" s="23"/>
      <c r="BF855" s="23"/>
      <c r="BG855" s="25"/>
    </row>
    <row r="856" ht="14.25" customHeight="1">
      <c r="C856" s="23"/>
      <c r="D856" s="24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3"/>
      <c r="BC856" s="23"/>
      <c r="BD856" s="23"/>
      <c r="BE856" s="23"/>
      <c r="BF856" s="23"/>
      <c r="BG856" s="25"/>
    </row>
    <row r="857" ht="14.25" customHeight="1">
      <c r="C857" s="23"/>
      <c r="D857" s="24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  <c r="BC857" s="23"/>
      <c r="BD857" s="23"/>
      <c r="BE857" s="23"/>
      <c r="BF857" s="23"/>
      <c r="BG857" s="25"/>
    </row>
    <row r="858" ht="14.25" customHeight="1">
      <c r="C858" s="23"/>
      <c r="D858" s="24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3"/>
      <c r="BC858" s="23"/>
      <c r="BD858" s="23"/>
      <c r="BE858" s="23"/>
      <c r="BF858" s="23"/>
      <c r="BG858" s="25"/>
    </row>
    <row r="859" ht="14.25" customHeight="1">
      <c r="C859" s="23"/>
      <c r="D859" s="24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3"/>
      <c r="BC859" s="23"/>
      <c r="BD859" s="23"/>
      <c r="BE859" s="23"/>
      <c r="BF859" s="23"/>
      <c r="BG859" s="25"/>
    </row>
    <row r="860" ht="14.25" customHeight="1">
      <c r="C860" s="23"/>
      <c r="D860" s="24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  <c r="BC860" s="23"/>
      <c r="BD860" s="23"/>
      <c r="BE860" s="23"/>
      <c r="BF860" s="23"/>
      <c r="BG860" s="25"/>
    </row>
    <row r="861" ht="14.25" customHeight="1">
      <c r="C861" s="23"/>
      <c r="D861" s="24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  <c r="BE861" s="23"/>
      <c r="BF861" s="23"/>
      <c r="BG861" s="25"/>
    </row>
    <row r="862" ht="14.25" customHeight="1">
      <c r="C862" s="23"/>
      <c r="D862" s="24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  <c r="BC862" s="23"/>
      <c r="BD862" s="23"/>
      <c r="BE862" s="23"/>
      <c r="BF862" s="23"/>
      <c r="BG862" s="25"/>
    </row>
    <row r="863" ht="14.25" customHeight="1">
      <c r="C863" s="23"/>
      <c r="D863" s="24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  <c r="BC863" s="23"/>
      <c r="BD863" s="23"/>
      <c r="BE863" s="23"/>
      <c r="BF863" s="23"/>
      <c r="BG863" s="25"/>
    </row>
    <row r="864" ht="14.25" customHeight="1">
      <c r="C864" s="23"/>
      <c r="D864" s="24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3"/>
      <c r="BC864" s="23"/>
      <c r="BD864" s="23"/>
      <c r="BE864" s="23"/>
      <c r="BF864" s="23"/>
      <c r="BG864" s="25"/>
    </row>
    <row r="865" ht="14.25" customHeight="1">
      <c r="C865" s="23"/>
      <c r="D865" s="24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3"/>
      <c r="BC865" s="23"/>
      <c r="BD865" s="23"/>
      <c r="BE865" s="23"/>
      <c r="BF865" s="23"/>
      <c r="BG865" s="25"/>
    </row>
    <row r="866" ht="14.25" customHeight="1">
      <c r="C866" s="23"/>
      <c r="D866" s="24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3"/>
      <c r="BC866" s="23"/>
      <c r="BD866" s="23"/>
      <c r="BE866" s="23"/>
      <c r="BF866" s="23"/>
      <c r="BG866" s="25"/>
    </row>
    <row r="867" ht="14.25" customHeight="1">
      <c r="C867" s="23"/>
      <c r="D867" s="24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3"/>
      <c r="BC867" s="23"/>
      <c r="BD867" s="23"/>
      <c r="BE867" s="23"/>
      <c r="BF867" s="23"/>
      <c r="BG867" s="25"/>
    </row>
    <row r="868" ht="14.25" customHeight="1">
      <c r="C868" s="23"/>
      <c r="D868" s="24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3"/>
      <c r="BC868" s="23"/>
      <c r="BD868" s="23"/>
      <c r="BE868" s="23"/>
      <c r="BF868" s="23"/>
      <c r="BG868" s="25"/>
    </row>
    <row r="869" ht="14.25" customHeight="1">
      <c r="C869" s="23"/>
      <c r="D869" s="24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3"/>
      <c r="BC869" s="23"/>
      <c r="BD869" s="23"/>
      <c r="BE869" s="23"/>
      <c r="BF869" s="23"/>
      <c r="BG869" s="25"/>
    </row>
    <row r="870" ht="14.25" customHeight="1">
      <c r="C870" s="23"/>
      <c r="D870" s="24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3"/>
      <c r="BC870" s="23"/>
      <c r="BD870" s="23"/>
      <c r="BE870" s="23"/>
      <c r="BF870" s="23"/>
      <c r="BG870" s="25"/>
    </row>
    <row r="871" ht="14.25" customHeight="1">
      <c r="C871" s="23"/>
      <c r="D871" s="24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3"/>
      <c r="BC871" s="23"/>
      <c r="BD871" s="23"/>
      <c r="BE871" s="23"/>
      <c r="BF871" s="23"/>
      <c r="BG871" s="25"/>
    </row>
    <row r="872" ht="14.25" customHeight="1">
      <c r="C872" s="23"/>
      <c r="D872" s="24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3"/>
      <c r="BC872" s="23"/>
      <c r="BD872" s="23"/>
      <c r="BE872" s="23"/>
      <c r="BF872" s="23"/>
      <c r="BG872" s="25"/>
    </row>
    <row r="873" ht="14.25" customHeight="1">
      <c r="C873" s="23"/>
      <c r="D873" s="24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  <c r="BC873" s="23"/>
      <c r="BD873" s="23"/>
      <c r="BE873" s="23"/>
      <c r="BF873" s="23"/>
      <c r="BG873" s="25"/>
    </row>
    <row r="874" ht="14.25" customHeight="1">
      <c r="C874" s="23"/>
      <c r="D874" s="24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  <c r="BC874" s="23"/>
      <c r="BD874" s="23"/>
      <c r="BE874" s="23"/>
      <c r="BF874" s="23"/>
      <c r="BG874" s="25"/>
    </row>
    <row r="875" ht="14.25" customHeight="1">
      <c r="C875" s="23"/>
      <c r="D875" s="24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  <c r="BC875" s="23"/>
      <c r="BD875" s="23"/>
      <c r="BE875" s="23"/>
      <c r="BF875" s="23"/>
      <c r="BG875" s="25"/>
    </row>
    <row r="876" ht="14.25" customHeight="1">
      <c r="C876" s="23"/>
      <c r="D876" s="24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3"/>
      <c r="BC876" s="23"/>
      <c r="BD876" s="23"/>
      <c r="BE876" s="23"/>
      <c r="BF876" s="23"/>
      <c r="BG876" s="25"/>
    </row>
    <row r="877" ht="14.25" customHeight="1">
      <c r="C877" s="23"/>
      <c r="D877" s="24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3"/>
      <c r="BC877" s="23"/>
      <c r="BD877" s="23"/>
      <c r="BE877" s="23"/>
      <c r="BF877" s="23"/>
      <c r="BG877" s="25"/>
    </row>
    <row r="878" ht="14.25" customHeight="1">
      <c r="C878" s="23"/>
      <c r="D878" s="24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3"/>
      <c r="BC878" s="23"/>
      <c r="BD878" s="23"/>
      <c r="BE878" s="23"/>
      <c r="BF878" s="23"/>
      <c r="BG878" s="25"/>
    </row>
    <row r="879" ht="14.25" customHeight="1">
      <c r="C879" s="23"/>
      <c r="D879" s="24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3"/>
      <c r="BC879" s="23"/>
      <c r="BD879" s="23"/>
      <c r="BE879" s="23"/>
      <c r="BF879" s="23"/>
      <c r="BG879" s="25"/>
    </row>
    <row r="880" ht="14.25" customHeight="1">
      <c r="C880" s="23"/>
      <c r="D880" s="24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3"/>
      <c r="BC880" s="23"/>
      <c r="BD880" s="23"/>
      <c r="BE880" s="23"/>
      <c r="BF880" s="23"/>
      <c r="BG880" s="25"/>
    </row>
    <row r="881" ht="14.25" customHeight="1">
      <c r="C881" s="23"/>
      <c r="D881" s="24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3"/>
      <c r="BC881" s="23"/>
      <c r="BD881" s="23"/>
      <c r="BE881" s="23"/>
      <c r="BF881" s="23"/>
      <c r="BG881" s="25"/>
    </row>
    <row r="882" ht="14.25" customHeight="1">
      <c r="C882" s="23"/>
      <c r="D882" s="24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3"/>
      <c r="BC882" s="23"/>
      <c r="BD882" s="23"/>
      <c r="BE882" s="23"/>
      <c r="BF882" s="23"/>
      <c r="BG882" s="25"/>
    </row>
    <row r="883" ht="14.25" customHeight="1">
      <c r="C883" s="23"/>
      <c r="D883" s="24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  <c r="BC883" s="23"/>
      <c r="BD883" s="23"/>
      <c r="BE883" s="23"/>
      <c r="BF883" s="23"/>
      <c r="BG883" s="25"/>
    </row>
    <row r="884" ht="14.25" customHeight="1">
      <c r="C884" s="23"/>
      <c r="D884" s="24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  <c r="BC884" s="23"/>
      <c r="BD884" s="23"/>
      <c r="BE884" s="23"/>
      <c r="BF884" s="23"/>
      <c r="BG884" s="25"/>
    </row>
    <row r="885" ht="14.25" customHeight="1">
      <c r="C885" s="23"/>
      <c r="D885" s="24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3"/>
      <c r="BC885" s="23"/>
      <c r="BD885" s="23"/>
      <c r="BE885" s="23"/>
      <c r="BF885" s="23"/>
      <c r="BG885" s="25"/>
    </row>
    <row r="886" ht="14.25" customHeight="1">
      <c r="C886" s="23"/>
      <c r="D886" s="24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3"/>
      <c r="BC886" s="23"/>
      <c r="BD886" s="23"/>
      <c r="BE886" s="23"/>
      <c r="BF886" s="23"/>
      <c r="BG886" s="25"/>
    </row>
    <row r="887" ht="14.25" customHeight="1">
      <c r="C887" s="23"/>
      <c r="D887" s="24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3"/>
      <c r="BC887" s="23"/>
      <c r="BD887" s="23"/>
      <c r="BE887" s="23"/>
      <c r="BF887" s="23"/>
      <c r="BG887" s="25"/>
    </row>
    <row r="888" ht="14.25" customHeight="1">
      <c r="C888" s="23"/>
      <c r="D888" s="24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  <c r="BC888" s="23"/>
      <c r="BD888" s="23"/>
      <c r="BE888" s="23"/>
      <c r="BF888" s="23"/>
      <c r="BG888" s="25"/>
    </row>
    <row r="889" ht="14.25" customHeight="1">
      <c r="C889" s="23"/>
      <c r="D889" s="24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  <c r="BC889" s="23"/>
      <c r="BD889" s="23"/>
      <c r="BE889" s="23"/>
      <c r="BF889" s="23"/>
      <c r="BG889" s="25"/>
    </row>
    <row r="890" ht="14.25" customHeight="1">
      <c r="C890" s="23"/>
      <c r="D890" s="24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  <c r="BC890" s="23"/>
      <c r="BD890" s="23"/>
      <c r="BE890" s="23"/>
      <c r="BF890" s="23"/>
      <c r="BG890" s="25"/>
    </row>
    <row r="891" ht="14.25" customHeight="1">
      <c r="C891" s="23"/>
      <c r="D891" s="24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3"/>
      <c r="BC891" s="23"/>
      <c r="BD891" s="23"/>
      <c r="BE891" s="23"/>
      <c r="BF891" s="23"/>
      <c r="BG891" s="25"/>
    </row>
    <row r="892" ht="14.25" customHeight="1">
      <c r="C892" s="23"/>
      <c r="D892" s="24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3"/>
      <c r="BC892" s="23"/>
      <c r="BD892" s="23"/>
      <c r="BE892" s="23"/>
      <c r="BF892" s="23"/>
      <c r="BG892" s="25"/>
    </row>
    <row r="893" ht="14.25" customHeight="1">
      <c r="C893" s="23"/>
      <c r="D893" s="24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3"/>
      <c r="BC893" s="23"/>
      <c r="BD893" s="23"/>
      <c r="BE893" s="23"/>
      <c r="BF893" s="23"/>
      <c r="BG893" s="25"/>
    </row>
    <row r="894" ht="14.25" customHeight="1">
      <c r="C894" s="23"/>
      <c r="D894" s="24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3"/>
      <c r="BC894" s="23"/>
      <c r="BD894" s="23"/>
      <c r="BE894" s="23"/>
      <c r="BF894" s="23"/>
      <c r="BG894" s="25"/>
    </row>
    <row r="895" ht="14.25" customHeight="1">
      <c r="C895" s="23"/>
      <c r="D895" s="24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3"/>
      <c r="BC895" s="23"/>
      <c r="BD895" s="23"/>
      <c r="BE895" s="23"/>
      <c r="BF895" s="23"/>
      <c r="BG895" s="25"/>
    </row>
    <row r="896" ht="14.25" customHeight="1">
      <c r="C896" s="23"/>
      <c r="D896" s="24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3"/>
      <c r="BC896" s="23"/>
      <c r="BD896" s="23"/>
      <c r="BE896" s="23"/>
      <c r="BF896" s="23"/>
      <c r="BG896" s="25"/>
    </row>
    <row r="897" ht="14.25" customHeight="1">
      <c r="C897" s="23"/>
      <c r="D897" s="24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3"/>
      <c r="BC897" s="23"/>
      <c r="BD897" s="23"/>
      <c r="BE897" s="23"/>
      <c r="BF897" s="23"/>
      <c r="BG897" s="25"/>
    </row>
    <row r="898" ht="14.25" customHeight="1">
      <c r="C898" s="23"/>
      <c r="D898" s="24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3"/>
      <c r="BC898" s="23"/>
      <c r="BD898" s="23"/>
      <c r="BE898" s="23"/>
      <c r="BF898" s="23"/>
      <c r="BG898" s="25"/>
    </row>
    <row r="899" ht="14.25" customHeight="1">
      <c r="C899" s="23"/>
      <c r="D899" s="24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  <c r="BC899" s="23"/>
      <c r="BD899" s="23"/>
      <c r="BE899" s="23"/>
      <c r="BF899" s="23"/>
      <c r="BG899" s="25"/>
    </row>
    <row r="900" ht="14.25" customHeight="1">
      <c r="C900" s="23"/>
      <c r="D900" s="24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  <c r="BE900" s="23"/>
      <c r="BF900" s="23"/>
      <c r="BG900" s="25"/>
    </row>
    <row r="901" ht="14.25" customHeight="1">
      <c r="C901" s="23"/>
      <c r="D901" s="24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  <c r="BE901" s="23"/>
      <c r="BF901" s="23"/>
      <c r="BG901" s="25"/>
    </row>
    <row r="902" ht="14.25" customHeight="1">
      <c r="C902" s="23"/>
      <c r="D902" s="24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3"/>
      <c r="BC902" s="23"/>
      <c r="BD902" s="23"/>
      <c r="BE902" s="23"/>
      <c r="BF902" s="23"/>
      <c r="BG902" s="25"/>
    </row>
    <row r="903" ht="14.25" customHeight="1">
      <c r="C903" s="23"/>
      <c r="D903" s="24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  <c r="BC903" s="23"/>
      <c r="BD903" s="23"/>
      <c r="BE903" s="23"/>
      <c r="BF903" s="23"/>
      <c r="BG903" s="25"/>
    </row>
    <row r="904" ht="14.25" customHeight="1">
      <c r="C904" s="23"/>
      <c r="D904" s="24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  <c r="BC904" s="23"/>
      <c r="BD904" s="23"/>
      <c r="BE904" s="23"/>
      <c r="BF904" s="23"/>
      <c r="BG904" s="25"/>
    </row>
    <row r="905" ht="14.25" customHeight="1">
      <c r="C905" s="23"/>
      <c r="D905" s="24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  <c r="BC905" s="23"/>
      <c r="BD905" s="23"/>
      <c r="BE905" s="23"/>
      <c r="BF905" s="23"/>
      <c r="BG905" s="25"/>
    </row>
    <row r="906" ht="14.25" customHeight="1">
      <c r="C906" s="23"/>
      <c r="D906" s="24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3"/>
      <c r="BC906" s="23"/>
      <c r="BD906" s="23"/>
      <c r="BE906" s="23"/>
      <c r="BF906" s="23"/>
      <c r="BG906" s="25"/>
    </row>
    <row r="907" ht="14.25" customHeight="1">
      <c r="C907" s="23"/>
      <c r="D907" s="24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3"/>
      <c r="BC907" s="23"/>
      <c r="BD907" s="23"/>
      <c r="BE907" s="23"/>
      <c r="BF907" s="23"/>
      <c r="BG907" s="25"/>
    </row>
    <row r="908" ht="14.25" customHeight="1">
      <c r="C908" s="23"/>
      <c r="D908" s="24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3"/>
      <c r="BC908" s="23"/>
      <c r="BD908" s="23"/>
      <c r="BE908" s="23"/>
      <c r="BF908" s="23"/>
      <c r="BG908" s="25"/>
    </row>
    <row r="909" ht="14.25" customHeight="1">
      <c r="C909" s="23"/>
      <c r="D909" s="24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  <c r="BD909" s="23"/>
      <c r="BE909" s="23"/>
      <c r="BF909" s="23"/>
      <c r="BG909" s="25"/>
    </row>
    <row r="910" ht="14.25" customHeight="1">
      <c r="C910" s="23"/>
      <c r="D910" s="24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3"/>
      <c r="BC910" s="23"/>
      <c r="BD910" s="23"/>
      <c r="BE910" s="23"/>
      <c r="BF910" s="23"/>
      <c r="BG910" s="25"/>
    </row>
    <row r="911" ht="14.25" customHeight="1">
      <c r="C911" s="23"/>
      <c r="D911" s="24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3"/>
      <c r="BC911" s="23"/>
      <c r="BD911" s="23"/>
      <c r="BE911" s="23"/>
      <c r="BF911" s="23"/>
      <c r="BG911" s="25"/>
    </row>
    <row r="912" ht="14.25" customHeight="1">
      <c r="C912" s="23"/>
      <c r="D912" s="24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  <c r="BC912" s="23"/>
      <c r="BD912" s="23"/>
      <c r="BE912" s="23"/>
      <c r="BF912" s="23"/>
      <c r="BG912" s="25"/>
    </row>
    <row r="913" ht="14.25" customHeight="1">
      <c r="C913" s="23"/>
      <c r="D913" s="24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3"/>
      <c r="BC913" s="23"/>
      <c r="BD913" s="23"/>
      <c r="BE913" s="23"/>
      <c r="BF913" s="23"/>
      <c r="BG913" s="25"/>
    </row>
    <row r="914" ht="14.25" customHeight="1">
      <c r="C914" s="23"/>
      <c r="D914" s="24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3"/>
      <c r="BC914" s="23"/>
      <c r="BD914" s="23"/>
      <c r="BE914" s="23"/>
      <c r="BF914" s="23"/>
      <c r="BG914" s="25"/>
    </row>
    <row r="915" ht="14.25" customHeight="1">
      <c r="C915" s="23"/>
      <c r="D915" s="24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3"/>
      <c r="BC915" s="23"/>
      <c r="BD915" s="23"/>
      <c r="BE915" s="23"/>
      <c r="BF915" s="23"/>
      <c r="BG915" s="25"/>
    </row>
    <row r="916" ht="14.25" customHeight="1">
      <c r="C916" s="23"/>
      <c r="D916" s="24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3"/>
      <c r="BC916" s="23"/>
      <c r="BD916" s="23"/>
      <c r="BE916" s="23"/>
      <c r="BF916" s="23"/>
      <c r="BG916" s="25"/>
    </row>
    <row r="917" ht="14.25" customHeight="1">
      <c r="C917" s="23"/>
      <c r="D917" s="24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3"/>
      <c r="BC917" s="23"/>
      <c r="BD917" s="23"/>
      <c r="BE917" s="23"/>
      <c r="BF917" s="23"/>
      <c r="BG917" s="25"/>
    </row>
    <row r="918" ht="14.25" customHeight="1">
      <c r="C918" s="23"/>
      <c r="D918" s="24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3"/>
      <c r="BC918" s="23"/>
      <c r="BD918" s="23"/>
      <c r="BE918" s="23"/>
      <c r="BF918" s="23"/>
      <c r="BG918" s="25"/>
    </row>
    <row r="919" ht="14.25" customHeight="1">
      <c r="C919" s="23"/>
      <c r="D919" s="24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3"/>
      <c r="BC919" s="23"/>
      <c r="BD919" s="23"/>
      <c r="BE919" s="23"/>
      <c r="BF919" s="23"/>
      <c r="BG919" s="25"/>
    </row>
    <row r="920" ht="14.25" customHeight="1">
      <c r="C920" s="23"/>
      <c r="D920" s="24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3"/>
      <c r="BC920" s="23"/>
      <c r="BD920" s="23"/>
      <c r="BE920" s="23"/>
      <c r="BF920" s="23"/>
      <c r="BG920" s="25"/>
    </row>
    <row r="921" ht="14.25" customHeight="1">
      <c r="C921" s="23"/>
      <c r="D921" s="24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3"/>
      <c r="BC921" s="23"/>
      <c r="BD921" s="23"/>
      <c r="BE921" s="23"/>
      <c r="BF921" s="23"/>
      <c r="BG921" s="25"/>
    </row>
    <row r="922" ht="14.25" customHeight="1">
      <c r="C922" s="23"/>
      <c r="D922" s="24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3"/>
      <c r="BC922" s="23"/>
      <c r="BD922" s="23"/>
      <c r="BE922" s="23"/>
      <c r="BF922" s="23"/>
      <c r="BG922" s="25"/>
    </row>
    <row r="923" ht="14.25" customHeight="1">
      <c r="C923" s="23"/>
      <c r="D923" s="24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3"/>
      <c r="BC923" s="23"/>
      <c r="BD923" s="23"/>
      <c r="BE923" s="23"/>
      <c r="BF923" s="23"/>
      <c r="BG923" s="25"/>
    </row>
    <row r="924" ht="14.25" customHeight="1">
      <c r="C924" s="23"/>
      <c r="D924" s="24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3"/>
      <c r="BC924" s="23"/>
      <c r="BD924" s="23"/>
      <c r="BE924" s="23"/>
      <c r="BF924" s="23"/>
      <c r="BG924" s="25"/>
    </row>
    <row r="925" ht="14.25" customHeight="1">
      <c r="C925" s="23"/>
      <c r="D925" s="24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3"/>
      <c r="BC925" s="23"/>
      <c r="BD925" s="23"/>
      <c r="BE925" s="23"/>
      <c r="BF925" s="23"/>
      <c r="BG925" s="25"/>
    </row>
    <row r="926" ht="14.25" customHeight="1">
      <c r="C926" s="23"/>
      <c r="D926" s="24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3"/>
      <c r="BC926" s="23"/>
      <c r="BD926" s="23"/>
      <c r="BE926" s="23"/>
      <c r="BF926" s="23"/>
      <c r="BG926" s="25"/>
    </row>
    <row r="927" ht="14.25" customHeight="1">
      <c r="C927" s="23"/>
      <c r="D927" s="24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3"/>
      <c r="BC927" s="23"/>
      <c r="BD927" s="23"/>
      <c r="BE927" s="23"/>
      <c r="BF927" s="23"/>
      <c r="BG927" s="25"/>
    </row>
    <row r="928" ht="14.25" customHeight="1">
      <c r="C928" s="23"/>
      <c r="D928" s="24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3"/>
      <c r="BC928" s="23"/>
      <c r="BD928" s="23"/>
      <c r="BE928" s="23"/>
      <c r="BF928" s="23"/>
      <c r="BG928" s="25"/>
    </row>
    <row r="929" ht="14.25" customHeight="1">
      <c r="C929" s="23"/>
      <c r="D929" s="24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3"/>
      <c r="BC929" s="23"/>
      <c r="BD929" s="23"/>
      <c r="BE929" s="23"/>
      <c r="BF929" s="23"/>
      <c r="BG929" s="25"/>
    </row>
    <row r="930" ht="14.25" customHeight="1">
      <c r="C930" s="23"/>
      <c r="D930" s="24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3"/>
      <c r="BC930" s="23"/>
      <c r="BD930" s="23"/>
      <c r="BE930" s="23"/>
      <c r="BF930" s="23"/>
      <c r="BG930" s="25"/>
    </row>
    <row r="931" ht="14.25" customHeight="1">
      <c r="C931" s="23"/>
      <c r="D931" s="24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3"/>
      <c r="BC931" s="23"/>
      <c r="BD931" s="23"/>
      <c r="BE931" s="23"/>
      <c r="BF931" s="23"/>
      <c r="BG931" s="25"/>
    </row>
    <row r="932" ht="14.25" customHeight="1">
      <c r="C932" s="23"/>
      <c r="D932" s="24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3"/>
      <c r="BC932" s="23"/>
      <c r="BD932" s="23"/>
      <c r="BE932" s="23"/>
      <c r="BF932" s="23"/>
      <c r="BG932" s="25"/>
    </row>
    <row r="933" ht="14.25" customHeight="1">
      <c r="C933" s="23"/>
      <c r="D933" s="24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3"/>
      <c r="BC933" s="23"/>
      <c r="BD933" s="23"/>
      <c r="BE933" s="23"/>
      <c r="BF933" s="23"/>
      <c r="BG933" s="25"/>
    </row>
    <row r="934" ht="14.25" customHeight="1">
      <c r="C934" s="23"/>
      <c r="D934" s="24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3"/>
      <c r="BC934" s="23"/>
      <c r="BD934" s="23"/>
      <c r="BE934" s="23"/>
      <c r="BF934" s="23"/>
      <c r="BG934" s="25"/>
    </row>
    <row r="935" ht="14.25" customHeight="1">
      <c r="C935" s="23"/>
      <c r="D935" s="24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3"/>
      <c r="BC935" s="23"/>
      <c r="BD935" s="23"/>
      <c r="BE935" s="23"/>
      <c r="BF935" s="23"/>
      <c r="BG935" s="25"/>
    </row>
    <row r="936" ht="14.25" customHeight="1">
      <c r="C936" s="23"/>
      <c r="D936" s="24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3"/>
      <c r="BC936" s="23"/>
      <c r="BD936" s="23"/>
      <c r="BE936" s="23"/>
      <c r="BF936" s="23"/>
      <c r="BG936" s="25"/>
    </row>
    <row r="937" ht="14.25" customHeight="1">
      <c r="C937" s="23"/>
      <c r="D937" s="24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3"/>
      <c r="BC937" s="23"/>
      <c r="BD937" s="23"/>
      <c r="BE937" s="23"/>
      <c r="BF937" s="23"/>
      <c r="BG937" s="25"/>
    </row>
    <row r="938" ht="14.25" customHeight="1">
      <c r="C938" s="23"/>
      <c r="D938" s="24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3"/>
      <c r="BC938" s="23"/>
      <c r="BD938" s="23"/>
      <c r="BE938" s="23"/>
      <c r="BF938" s="23"/>
      <c r="BG938" s="25"/>
    </row>
    <row r="939" ht="14.25" customHeight="1">
      <c r="C939" s="23"/>
      <c r="D939" s="24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3"/>
      <c r="BC939" s="23"/>
      <c r="BD939" s="23"/>
      <c r="BE939" s="23"/>
      <c r="BF939" s="23"/>
      <c r="BG939" s="25"/>
    </row>
    <row r="940" ht="14.25" customHeight="1">
      <c r="C940" s="23"/>
      <c r="D940" s="24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3"/>
      <c r="BC940" s="23"/>
      <c r="BD940" s="23"/>
      <c r="BE940" s="23"/>
      <c r="BF940" s="23"/>
      <c r="BG940" s="25"/>
    </row>
    <row r="941" ht="14.25" customHeight="1">
      <c r="C941" s="23"/>
      <c r="D941" s="24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3"/>
      <c r="BC941" s="23"/>
      <c r="BD941" s="23"/>
      <c r="BE941" s="23"/>
      <c r="BF941" s="23"/>
      <c r="BG941" s="25"/>
    </row>
    <row r="942" ht="14.25" customHeight="1">
      <c r="C942" s="23"/>
      <c r="D942" s="24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3"/>
      <c r="BC942" s="23"/>
      <c r="BD942" s="23"/>
      <c r="BE942" s="23"/>
      <c r="BF942" s="23"/>
      <c r="BG942" s="25"/>
    </row>
    <row r="943" ht="14.25" customHeight="1">
      <c r="C943" s="23"/>
      <c r="D943" s="24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3"/>
      <c r="BC943" s="23"/>
      <c r="BD943" s="23"/>
      <c r="BE943" s="23"/>
      <c r="BF943" s="23"/>
      <c r="BG943" s="25"/>
    </row>
    <row r="944" ht="14.25" customHeight="1">
      <c r="C944" s="23"/>
      <c r="D944" s="24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3"/>
      <c r="BC944" s="23"/>
      <c r="BD944" s="23"/>
      <c r="BE944" s="23"/>
      <c r="BF944" s="23"/>
      <c r="BG944" s="25"/>
    </row>
    <row r="945" ht="14.25" customHeight="1">
      <c r="C945" s="23"/>
      <c r="D945" s="24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3"/>
      <c r="BC945" s="23"/>
      <c r="BD945" s="23"/>
      <c r="BE945" s="23"/>
      <c r="BF945" s="23"/>
      <c r="BG945" s="25"/>
    </row>
    <row r="946" ht="14.25" customHeight="1">
      <c r="C946" s="23"/>
      <c r="D946" s="24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3"/>
      <c r="BC946" s="23"/>
      <c r="BD946" s="23"/>
      <c r="BE946" s="23"/>
      <c r="BF946" s="23"/>
      <c r="BG946" s="25"/>
    </row>
    <row r="947" ht="14.25" customHeight="1">
      <c r="C947" s="23"/>
      <c r="D947" s="24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3"/>
      <c r="BC947" s="23"/>
      <c r="BD947" s="23"/>
      <c r="BE947" s="23"/>
      <c r="BF947" s="23"/>
      <c r="BG947" s="25"/>
    </row>
    <row r="948" ht="14.25" customHeight="1">
      <c r="C948" s="23"/>
      <c r="D948" s="24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3"/>
      <c r="BC948" s="23"/>
      <c r="BD948" s="23"/>
      <c r="BE948" s="23"/>
      <c r="BF948" s="23"/>
      <c r="BG948" s="25"/>
    </row>
    <row r="949" ht="14.25" customHeight="1">
      <c r="C949" s="23"/>
      <c r="D949" s="24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3"/>
      <c r="BC949" s="23"/>
      <c r="BD949" s="23"/>
      <c r="BE949" s="23"/>
      <c r="BF949" s="23"/>
      <c r="BG949" s="25"/>
    </row>
    <row r="950" ht="14.25" customHeight="1">
      <c r="C950" s="23"/>
      <c r="D950" s="24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3"/>
      <c r="BC950" s="23"/>
      <c r="BD950" s="23"/>
      <c r="BE950" s="23"/>
      <c r="BF950" s="23"/>
      <c r="BG950" s="25"/>
    </row>
    <row r="951" ht="14.25" customHeight="1">
      <c r="C951" s="23"/>
      <c r="D951" s="24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3"/>
      <c r="BC951" s="23"/>
      <c r="BD951" s="23"/>
      <c r="BE951" s="23"/>
      <c r="BF951" s="23"/>
      <c r="BG951" s="25"/>
    </row>
    <row r="952" ht="14.25" customHeight="1">
      <c r="C952" s="23"/>
      <c r="D952" s="24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3"/>
      <c r="BC952" s="23"/>
      <c r="BD952" s="23"/>
      <c r="BE952" s="23"/>
      <c r="BF952" s="23"/>
      <c r="BG952" s="25"/>
    </row>
    <row r="953" ht="14.25" customHeight="1">
      <c r="C953" s="23"/>
      <c r="D953" s="24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3"/>
      <c r="BC953" s="23"/>
      <c r="BD953" s="23"/>
      <c r="BE953" s="23"/>
      <c r="BF953" s="23"/>
      <c r="BG953" s="25"/>
    </row>
    <row r="954" ht="14.25" customHeight="1">
      <c r="C954" s="23"/>
      <c r="D954" s="24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3"/>
      <c r="BC954" s="23"/>
      <c r="BD954" s="23"/>
      <c r="BE954" s="23"/>
      <c r="BF954" s="23"/>
      <c r="BG954" s="25"/>
    </row>
    <row r="955" ht="14.25" customHeight="1">
      <c r="C955" s="23"/>
      <c r="D955" s="24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3"/>
      <c r="BC955" s="23"/>
      <c r="BD955" s="23"/>
      <c r="BE955" s="23"/>
      <c r="BF955" s="23"/>
      <c r="BG955" s="25"/>
    </row>
    <row r="956" ht="14.25" customHeight="1">
      <c r="C956" s="23"/>
      <c r="D956" s="24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3"/>
      <c r="BC956" s="23"/>
      <c r="BD956" s="23"/>
      <c r="BE956" s="23"/>
      <c r="BF956" s="23"/>
      <c r="BG956" s="25"/>
    </row>
    <row r="957" ht="14.25" customHeight="1">
      <c r="C957" s="23"/>
      <c r="D957" s="24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3"/>
      <c r="BC957" s="23"/>
      <c r="BD957" s="23"/>
      <c r="BE957" s="23"/>
      <c r="BF957" s="23"/>
      <c r="BG957" s="25"/>
    </row>
    <row r="958" ht="14.25" customHeight="1">
      <c r="C958" s="23"/>
      <c r="D958" s="24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3"/>
      <c r="BC958" s="23"/>
      <c r="BD958" s="23"/>
      <c r="BE958" s="23"/>
      <c r="BF958" s="23"/>
      <c r="BG958" s="25"/>
    </row>
    <row r="959" ht="14.25" customHeight="1">
      <c r="C959" s="23"/>
      <c r="D959" s="24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3"/>
      <c r="BC959" s="23"/>
      <c r="BD959" s="23"/>
      <c r="BE959" s="23"/>
      <c r="BF959" s="23"/>
      <c r="BG959" s="25"/>
    </row>
    <row r="960" ht="14.25" customHeight="1">
      <c r="C960" s="23"/>
      <c r="D960" s="24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3"/>
      <c r="BC960" s="23"/>
      <c r="BD960" s="23"/>
      <c r="BE960" s="23"/>
      <c r="BF960" s="23"/>
      <c r="BG960" s="25"/>
    </row>
    <row r="961" ht="14.25" customHeight="1">
      <c r="C961" s="23"/>
      <c r="D961" s="24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3"/>
      <c r="BC961" s="23"/>
      <c r="BD961" s="23"/>
      <c r="BE961" s="23"/>
      <c r="BF961" s="23"/>
      <c r="BG961" s="25"/>
    </row>
    <row r="962" ht="14.25" customHeight="1">
      <c r="C962" s="23"/>
      <c r="D962" s="24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3"/>
      <c r="BC962" s="23"/>
      <c r="BD962" s="23"/>
      <c r="BE962" s="23"/>
      <c r="BF962" s="23"/>
      <c r="BG962" s="25"/>
    </row>
    <row r="963" ht="14.25" customHeight="1">
      <c r="C963" s="23"/>
      <c r="D963" s="24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3"/>
      <c r="BC963" s="23"/>
      <c r="BD963" s="23"/>
      <c r="BE963" s="23"/>
      <c r="BF963" s="23"/>
      <c r="BG963" s="25"/>
    </row>
    <row r="964" ht="14.25" customHeight="1">
      <c r="C964" s="23"/>
      <c r="D964" s="24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3"/>
      <c r="BC964" s="23"/>
      <c r="BD964" s="23"/>
      <c r="BE964" s="23"/>
      <c r="BF964" s="23"/>
      <c r="BG964" s="25"/>
    </row>
    <row r="965" ht="14.25" customHeight="1">
      <c r="C965" s="23"/>
      <c r="D965" s="24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3"/>
      <c r="BC965" s="23"/>
      <c r="BD965" s="23"/>
      <c r="BE965" s="23"/>
      <c r="BF965" s="23"/>
      <c r="BG965" s="25"/>
    </row>
    <row r="966" ht="14.25" customHeight="1">
      <c r="C966" s="23"/>
      <c r="D966" s="24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3"/>
      <c r="BC966" s="23"/>
      <c r="BD966" s="23"/>
      <c r="BE966" s="23"/>
      <c r="BF966" s="23"/>
      <c r="BG966" s="25"/>
    </row>
    <row r="967" ht="14.25" customHeight="1">
      <c r="C967" s="23"/>
      <c r="D967" s="24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3"/>
      <c r="BC967" s="23"/>
      <c r="BD967" s="23"/>
      <c r="BE967" s="23"/>
      <c r="BF967" s="23"/>
      <c r="BG967" s="25"/>
    </row>
    <row r="968" ht="14.25" customHeight="1">
      <c r="C968" s="23"/>
      <c r="D968" s="24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3"/>
      <c r="BC968" s="23"/>
      <c r="BD968" s="23"/>
      <c r="BE968" s="23"/>
      <c r="BF968" s="23"/>
      <c r="BG968" s="25"/>
    </row>
    <row r="969" ht="14.25" customHeight="1">
      <c r="C969" s="23"/>
      <c r="D969" s="24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3"/>
      <c r="BC969" s="23"/>
      <c r="BD969" s="23"/>
      <c r="BE969" s="23"/>
      <c r="BF969" s="23"/>
      <c r="BG969" s="25"/>
    </row>
    <row r="970" ht="14.25" customHeight="1">
      <c r="C970" s="23"/>
      <c r="D970" s="24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3"/>
      <c r="BC970" s="23"/>
      <c r="BD970" s="23"/>
      <c r="BE970" s="23"/>
      <c r="BF970" s="23"/>
      <c r="BG970" s="25"/>
    </row>
    <row r="971" ht="14.25" customHeight="1">
      <c r="C971" s="23"/>
      <c r="D971" s="24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3"/>
      <c r="BC971" s="23"/>
      <c r="BD971" s="23"/>
      <c r="BE971" s="23"/>
      <c r="BF971" s="23"/>
      <c r="BG971" s="25"/>
    </row>
    <row r="972" ht="14.25" customHeight="1">
      <c r="C972" s="23"/>
      <c r="D972" s="24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3"/>
      <c r="BC972" s="23"/>
      <c r="BD972" s="23"/>
      <c r="BE972" s="23"/>
      <c r="BF972" s="23"/>
      <c r="BG972" s="25"/>
    </row>
    <row r="973" ht="14.25" customHeight="1">
      <c r="C973" s="23"/>
      <c r="D973" s="24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3"/>
      <c r="BC973" s="23"/>
      <c r="BD973" s="23"/>
      <c r="BE973" s="23"/>
      <c r="BF973" s="23"/>
      <c r="BG973" s="25"/>
    </row>
    <row r="974" ht="14.25" customHeight="1">
      <c r="C974" s="23"/>
      <c r="D974" s="24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3"/>
      <c r="BC974" s="23"/>
      <c r="BD974" s="23"/>
      <c r="BE974" s="23"/>
      <c r="BF974" s="23"/>
      <c r="BG974" s="25"/>
    </row>
    <row r="975" ht="14.25" customHeight="1">
      <c r="C975" s="23"/>
      <c r="D975" s="24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3"/>
      <c r="BC975" s="23"/>
      <c r="BD975" s="23"/>
      <c r="BE975" s="23"/>
      <c r="BF975" s="23"/>
      <c r="BG975" s="25"/>
    </row>
    <row r="976" ht="14.25" customHeight="1">
      <c r="C976" s="23"/>
      <c r="D976" s="24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3"/>
      <c r="BC976" s="23"/>
      <c r="BD976" s="23"/>
      <c r="BE976" s="23"/>
      <c r="BF976" s="23"/>
      <c r="BG976" s="25"/>
    </row>
    <row r="977" ht="14.25" customHeight="1">
      <c r="C977" s="23"/>
      <c r="D977" s="24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3"/>
      <c r="BC977" s="23"/>
      <c r="BD977" s="23"/>
      <c r="BE977" s="23"/>
      <c r="BF977" s="23"/>
      <c r="BG977" s="25"/>
    </row>
    <row r="978" ht="14.25" customHeight="1">
      <c r="C978" s="23"/>
      <c r="D978" s="24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3"/>
      <c r="BC978" s="23"/>
      <c r="BD978" s="23"/>
      <c r="BE978" s="23"/>
      <c r="BF978" s="23"/>
      <c r="BG978" s="25"/>
    </row>
    <row r="979" ht="14.25" customHeight="1">
      <c r="C979" s="23"/>
      <c r="D979" s="24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3"/>
      <c r="BC979" s="23"/>
      <c r="BD979" s="23"/>
      <c r="BE979" s="23"/>
      <c r="BF979" s="23"/>
      <c r="BG979" s="25"/>
    </row>
    <row r="980" ht="14.25" customHeight="1">
      <c r="C980" s="23"/>
      <c r="D980" s="24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3"/>
      <c r="BC980" s="23"/>
      <c r="BD980" s="23"/>
      <c r="BE980" s="23"/>
      <c r="BF980" s="23"/>
      <c r="BG980" s="25"/>
    </row>
    <row r="981" ht="14.25" customHeight="1">
      <c r="C981" s="23"/>
      <c r="D981" s="24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3"/>
      <c r="BC981" s="23"/>
      <c r="BD981" s="23"/>
      <c r="BE981" s="23"/>
      <c r="BF981" s="23"/>
      <c r="BG981" s="25"/>
    </row>
    <row r="982" ht="14.25" customHeight="1">
      <c r="C982" s="23"/>
      <c r="D982" s="24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3"/>
      <c r="BC982" s="23"/>
      <c r="BD982" s="23"/>
      <c r="BE982" s="23"/>
      <c r="BF982" s="23"/>
      <c r="BG982" s="25"/>
    </row>
    <row r="983" ht="14.25" customHeight="1">
      <c r="C983" s="23"/>
      <c r="D983" s="24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3"/>
      <c r="BC983" s="23"/>
      <c r="BD983" s="23"/>
      <c r="BE983" s="23"/>
      <c r="BF983" s="23"/>
      <c r="BG983" s="25"/>
    </row>
    <row r="984" ht="14.25" customHeight="1">
      <c r="C984" s="23"/>
      <c r="D984" s="24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  <c r="BB984" s="23"/>
      <c r="BC984" s="23"/>
      <c r="BD984" s="23"/>
      <c r="BE984" s="23"/>
      <c r="BF984" s="23"/>
      <c r="BG984" s="25"/>
    </row>
    <row r="985" ht="14.25" customHeight="1">
      <c r="C985" s="23"/>
      <c r="D985" s="24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3"/>
      <c r="BC985" s="23"/>
      <c r="BD985" s="23"/>
      <c r="BE985" s="23"/>
      <c r="BF985" s="23"/>
      <c r="BG985" s="25"/>
    </row>
    <row r="986" ht="14.25" customHeight="1">
      <c r="C986" s="23"/>
      <c r="D986" s="24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  <c r="AY986" s="23"/>
      <c r="AZ986" s="23"/>
      <c r="BA986" s="23"/>
      <c r="BB986" s="23"/>
      <c r="BC986" s="23"/>
      <c r="BD986" s="23"/>
      <c r="BE986" s="23"/>
      <c r="BF986" s="23"/>
      <c r="BG986" s="25"/>
    </row>
    <row r="987" ht="14.25" customHeight="1">
      <c r="C987" s="23"/>
      <c r="D987" s="24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  <c r="AY987" s="23"/>
      <c r="AZ987" s="23"/>
      <c r="BA987" s="23"/>
      <c r="BB987" s="23"/>
      <c r="BC987" s="23"/>
      <c r="BD987" s="23"/>
      <c r="BE987" s="23"/>
      <c r="BF987" s="23"/>
      <c r="BG987" s="25"/>
    </row>
    <row r="988" ht="14.25" customHeight="1">
      <c r="C988" s="23"/>
      <c r="D988" s="24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  <c r="AX988" s="23"/>
      <c r="AY988" s="23"/>
      <c r="AZ988" s="23"/>
      <c r="BA988" s="23"/>
      <c r="BB988" s="23"/>
      <c r="BC988" s="23"/>
      <c r="BD988" s="23"/>
      <c r="BE988" s="23"/>
      <c r="BF988" s="23"/>
      <c r="BG988" s="25"/>
    </row>
    <row r="989" ht="14.25" customHeight="1">
      <c r="C989" s="23"/>
      <c r="D989" s="24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  <c r="AX989" s="23"/>
      <c r="AY989" s="23"/>
      <c r="AZ989" s="23"/>
      <c r="BA989" s="23"/>
      <c r="BB989" s="23"/>
      <c r="BC989" s="23"/>
      <c r="BD989" s="23"/>
      <c r="BE989" s="23"/>
      <c r="BF989" s="23"/>
      <c r="BG989" s="25"/>
    </row>
    <row r="990" ht="14.25" customHeight="1">
      <c r="C990" s="23"/>
      <c r="D990" s="24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  <c r="AX990" s="23"/>
      <c r="AY990" s="23"/>
      <c r="AZ990" s="23"/>
      <c r="BA990" s="23"/>
      <c r="BB990" s="23"/>
      <c r="BC990" s="23"/>
      <c r="BD990" s="23"/>
      <c r="BE990" s="23"/>
      <c r="BF990" s="23"/>
      <c r="BG990" s="25"/>
    </row>
    <row r="991" ht="14.25" customHeight="1">
      <c r="C991" s="23"/>
      <c r="D991" s="24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  <c r="AX991" s="23"/>
      <c r="AY991" s="23"/>
      <c r="AZ991" s="23"/>
      <c r="BA991" s="23"/>
      <c r="BB991" s="23"/>
      <c r="BC991" s="23"/>
      <c r="BD991" s="23"/>
      <c r="BE991" s="23"/>
      <c r="BF991" s="23"/>
      <c r="BG991" s="25"/>
    </row>
    <row r="992" ht="14.25" customHeight="1">
      <c r="C992" s="23"/>
      <c r="D992" s="24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  <c r="AX992" s="23"/>
      <c r="AY992" s="23"/>
      <c r="AZ992" s="23"/>
      <c r="BA992" s="23"/>
      <c r="BB992" s="23"/>
      <c r="BC992" s="23"/>
      <c r="BD992" s="23"/>
      <c r="BE992" s="23"/>
      <c r="BF992" s="23"/>
      <c r="BG992" s="25"/>
    </row>
    <row r="993" ht="14.25" customHeight="1">
      <c r="C993" s="23"/>
      <c r="D993" s="24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  <c r="AM993" s="23"/>
      <c r="AN993" s="23"/>
      <c r="AO993" s="23"/>
      <c r="AP993" s="23"/>
      <c r="AQ993" s="23"/>
      <c r="AR993" s="23"/>
      <c r="AS993" s="23"/>
      <c r="AT993" s="23"/>
      <c r="AU993" s="23"/>
      <c r="AV993" s="23"/>
      <c r="AW993" s="23"/>
      <c r="AX993" s="23"/>
      <c r="AY993" s="23"/>
      <c r="AZ993" s="23"/>
      <c r="BA993" s="23"/>
      <c r="BB993" s="23"/>
      <c r="BC993" s="23"/>
      <c r="BD993" s="23"/>
      <c r="BE993" s="23"/>
      <c r="BF993" s="23"/>
      <c r="BG993" s="25"/>
    </row>
    <row r="994" ht="14.25" customHeight="1">
      <c r="C994" s="23"/>
      <c r="D994" s="24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  <c r="AM994" s="23"/>
      <c r="AN994" s="23"/>
      <c r="AO994" s="23"/>
      <c r="AP994" s="23"/>
      <c r="AQ994" s="23"/>
      <c r="AR994" s="23"/>
      <c r="AS994" s="23"/>
      <c r="AT994" s="23"/>
      <c r="AU994" s="23"/>
      <c r="AV994" s="23"/>
      <c r="AW994" s="23"/>
      <c r="AX994" s="23"/>
      <c r="AY994" s="23"/>
      <c r="AZ994" s="23"/>
      <c r="BA994" s="23"/>
      <c r="BB994" s="23"/>
      <c r="BC994" s="23"/>
      <c r="BD994" s="23"/>
      <c r="BE994" s="23"/>
      <c r="BF994" s="23"/>
      <c r="BG994" s="25"/>
    </row>
    <row r="995" ht="14.25" customHeight="1">
      <c r="C995" s="23"/>
      <c r="D995" s="24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  <c r="AX995" s="23"/>
      <c r="AY995" s="23"/>
      <c r="AZ995" s="23"/>
      <c r="BA995" s="23"/>
      <c r="BB995" s="23"/>
      <c r="BC995" s="23"/>
      <c r="BD995" s="23"/>
      <c r="BE995" s="23"/>
      <c r="BF995" s="23"/>
      <c r="BG995" s="25"/>
    </row>
    <row r="996" ht="14.25" customHeight="1">
      <c r="C996" s="23"/>
      <c r="D996" s="24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  <c r="AM996" s="23"/>
      <c r="AN996" s="23"/>
      <c r="AO996" s="23"/>
      <c r="AP996" s="23"/>
      <c r="AQ996" s="23"/>
      <c r="AR996" s="23"/>
      <c r="AS996" s="23"/>
      <c r="AT996" s="23"/>
      <c r="AU996" s="23"/>
      <c r="AV996" s="23"/>
      <c r="AW996" s="23"/>
      <c r="AX996" s="23"/>
      <c r="AY996" s="23"/>
      <c r="AZ996" s="23"/>
      <c r="BA996" s="23"/>
      <c r="BB996" s="23"/>
      <c r="BC996" s="23"/>
      <c r="BD996" s="23"/>
      <c r="BE996" s="23"/>
      <c r="BF996" s="23"/>
      <c r="BG996" s="25"/>
    </row>
    <row r="997" ht="14.25" customHeight="1">
      <c r="C997" s="23"/>
      <c r="D997" s="24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  <c r="AX997" s="23"/>
      <c r="AY997" s="23"/>
      <c r="AZ997" s="23"/>
      <c r="BA997" s="23"/>
      <c r="BB997" s="23"/>
      <c r="BC997" s="23"/>
      <c r="BD997" s="23"/>
      <c r="BE997" s="23"/>
      <c r="BF997" s="23"/>
      <c r="BG997" s="25"/>
    </row>
    <row r="998" ht="14.25" customHeight="1">
      <c r="C998" s="23"/>
      <c r="D998" s="24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  <c r="AM998" s="23"/>
      <c r="AN998" s="23"/>
      <c r="AO998" s="23"/>
      <c r="AP998" s="23"/>
      <c r="AQ998" s="23"/>
      <c r="AR998" s="23"/>
      <c r="AS998" s="23"/>
      <c r="AT998" s="23"/>
      <c r="AU998" s="23"/>
      <c r="AV998" s="23"/>
      <c r="AW998" s="23"/>
      <c r="AX998" s="23"/>
      <c r="AY998" s="23"/>
      <c r="AZ998" s="23"/>
      <c r="BA998" s="23"/>
      <c r="BB998" s="23"/>
      <c r="BC998" s="23"/>
      <c r="BD998" s="23"/>
      <c r="BE998" s="23"/>
      <c r="BF998" s="23"/>
      <c r="BG998" s="25"/>
    </row>
    <row r="999" ht="14.25" customHeight="1">
      <c r="C999" s="23"/>
      <c r="D999" s="24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  <c r="AK999" s="23"/>
      <c r="AL999" s="23"/>
      <c r="AM999" s="23"/>
      <c r="AN999" s="23"/>
      <c r="AO999" s="23"/>
      <c r="AP999" s="23"/>
      <c r="AQ999" s="23"/>
      <c r="AR999" s="23"/>
      <c r="AS999" s="23"/>
      <c r="AT999" s="23"/>
      <c r="AU999" s="23"/>
      <c r="AV999" s="23"/>
      <c r="AW999" s="23"/>
      <c r="AX999" s="23"/>
      <c r="AY999" s="23"/>
      <c r="AZ999" s="23"/>
      <c r="BA999" s="23"/>
      <c r="BB999" s="23"/>
      <c r="BC999" s="23"/>
      <c r="BD999" s="23"/>
      <c r="BE999" s="23"/>
      <c r="BF999" s="23"/>
      <c r="BG999" s="25"/>
    </row>
    <row r="1000" ht="14.25" customHeight="1">
      <c r="C1000" s="23"/>
      <c r="D1000" s="24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  <c r="AL1000" s="23"/>
      <c r="AM1000" s="23"/>
      <c r="AN1000" s="23"/>
      <c r="AO1000" s="23"/>
      <c r="AP1000" s="23"/>
      <c r="AQ1000" s="23"/>
      <c r="AR1000" s="23"/>
      <c r="AS1000" s="23"/>
      <c r="AT1000" s="23"/>
      <c r="AU1000" s="23"/>
      <c r="AV1000" s="23"/>
      <c r="AW1000" s="23"/>
      <c r="AX1000" s="23"/>
      <c r="AY1000" s="23"/>
      <c r="AZ1000" s="23"/>
      <c r="BA1000" s="23"/>
      <c r="BB1000" s="23"/>
      <c r="BC1000" s="23"/>
      <c r="BD1000" s="23"/>
      <c r="BE1000" s="23"/>
      <c r="BF1000" s="23"/>
      <c r="BG1000" s="25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2023-04-06T13:45:10Z</dcterms:created>
  <dc:creator>AGK</dc:creator>
</cp:coreProperties>
</file>