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tables/table11.xml" ContentType="application/vnd.openxmlformats-officedocument.spreadsheetml.table+xml"/>
  <Override PartName="/xl/queryTables/queryTable10.xml" ContentType="application/vnd.openxmlformats-officedocument.spreadsheetml.queryTable+xml"/>
  <Override PartName="/xl/pivotTables/pivotTable13.xml" ContentType="application/vnd.openxmlformats-officedocument.spreadsheetml.pivotTable+xml"/>
  <Override PartName="/xl/tables/table12.xml" ContentType="application/vnd.openxmlformats-officedocument.spreadsheetml.table+xml"/>
  <Override PartName="/xl/queryTables/queryTable11.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2.xml" ContentType="application/vnd.openxmlformats-officedocument.spreadsheetml.queryTable+xml"/>
  <Override PartName="/xl/pivotTables/pivotTable14.xml" ContentType="application/vnd.openxmlformats-officedocument.spreadsheetml.pivotTable+xml"/>
  <Override PartName="/xl/drawings/drawing2.xml" ContentType="application/vnd.openxmlformats-officedocument.drawing+xml"/>
  <Override PartName="/xl/pivotTables/pivotTable15.xml" ContentType="application/vnd.openxmlformats-officedocument.spreadsheetml.pivotTable+xml"/>
  <Override PartName="/xl/drawings/drawing3.xml" ContentType="application/vnd.openxmlformats-officedocument.drawing+xml"/>
  <Override PartName="/xl/pivotTables/pivotTable16.xml" ContentType="application/vnd.openxmlformats-officedocument.spreadsheetml.pivotTable+xml"/>
  <Override PartName="/xl/drawings/drawing4.xml" ContentType="application/vnd.openxmlformats-officedocument.drawing+xml"/>
  <Override PartName="/xl/pivotTables/pivotTable17.xml" ContentType="application/vnd.openxmlformats-officedocument.spreadsheetml.pivotTable+xml"/>
  <Override PartName="/xl/drawings/drawing5.xml" ContentType="application/vnd.openxmlformats-officedocument.drawing+xml"/>
  <Override PartName="/xl/pivotTables/pivotTable18.xml" ContentType="application/vnd.openxmlformats-officedocument.spreadsheetml.pivotTable+xml"/>
  <Override PartName="/xl/tables/table15.xml" ContentType="application/vnd.openxmlformats-officedocument.spreadsheetml.table+xml"/>
  <Override PartName="/xl/queryTables/queryTable13.xml" ContentType="application/vnd.openxmlformats-officedocument.spreadsheetml.queryTable+xml"/>
  <Override PartName="/xl/drawings/drawing6.xml" ContentType="application/vnd.openxmlformats-officedocument.drawing+xml"/>
  <Override PartName="/xl/tables/table16.xml" ContentType="application/vnd.openxmlformats-officedocument.spreadsheetml.table+xml"/>
  <Override PartName="/xl/queryTables/queryTable14.xml" ContentType="application/vnd.openxmlformats-officedocument.spreadsheetml.queryTable+xml"/>
  <Override PartName="/xl/pivotTables/pivotTable19.xml" ContentType="application/vnd.openxmlformats-officedocument.spreadsheetml.pivotTable+xml"/>
  <Override PartName="/xl/drawings/drawing7.xml" ContentType="application/vnd.openxmlformats-officedocument.drawing+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3.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27768962ab045a14/Desktop/"/>
    </mc:Choice>
  </mc:AlternateContent>
  <xr:revisionPtr revIDLastSave="0" documentId="14_{33B2ED00-6EA7-4FDE-BDEE-BDC199B05E9C}" xr6:coauthVersionLast="47" xr6:coauthVersionMax="47" xr10:uidLastSave="{00000000-0000-0000-0000-000000000000}"/>
  <bookViews>
    <workbookView xWindow="-108" yWindow="-108" windowWidth="23256" windowHeight="12456" xr2:uid="{463740CB-C85E-4457-B9F7-2FE6197966D3}"/>
  </bookViews>
  <sheets>
    <sheet name="Dashboard" sheetId="32" r:id="rId1"/>
    <sheet name="Customer " sheetId="34" r:id="rId2"/>
    <sheet name="Employee_Details " sheetId="3" r:id="rId3"/>
    <sheet name="Detail1" sheetId="57" r:id="rId4"/>
    <sheet name="employee_manages_shipment " sheetId="4" r:id="rId5"/>
    <sheet name="employee_manages_shipment (2)" sheetId="44" r:id="rId6"/>
    <sheet name="Membership " sheetId="5" r:id="rId7"/>
    <sheet name="Sheet1" sheetId="58" r:id="rId8"/>
    <sheet name="Payment_detail" sheetId="17" r:id="rId9"/>
    <sheet name="Merge5" sheetId="45" r:id="rId10"/>
    <sheet name="Shipment_Details (4)" sheetId="40" r:id="rId11"/>
    <sheet name="Status " sheetId="8" r:id="rId12"/>
    <sheet name="cus_payment_Merger14" sheetId="28" r:id="rId13"/>
    <sheet name="Payment_Details (3) Q21" sheetId="56" r:id="rId14"/>
    <sheet name="Cust_mem_merge Q3" sheetId="11" r:id="rId15"/>
    <sheet name="Ship_status-merQ4" sheetId="15" r:id="rId16"/>
    <sheet name="Q6" sheetId="14" r:id="rId17"/>
    <sheet name="Q8" sheetId="18" r:id="rId18"/>
    <sheet name="Q9" sheetId="20" r:id="rId19"/>
    <sheet name="Q10" sheetId="23" r:id="rId20"/>
    <sheet name="Q11" sheetId="25" r:id="rId21"/>
    <sheet name="Q12" sheetId="26" r:id="rId22"/>
    <sheet name="Q13" sheetId="27" r:id="rId23"/>
    <sheet name="Q14" sheetId="29" r:id="rId24"/>
    <sheet name="Q17" sheetId="37" r:id="rId25"/>
    <sheet name="Q18" sheetId="39" r:id="rId26"/>
    <sheet name="Q19" sheetId="46" r:id="rId27"/>
    <sheet name="Q20" sheetId="47" r:id="rId28"/>
  </sheets>
  <definedNames>
    <definedName name="ExternalData_1" localSheetId="2" hidden="1">'Employee_Details '!$A$1:$F$201</definedName>
    <definedName name="ExternalData_1" localSheetId="4" hidden="1">'employee_manages_shipment '!$A$1:$L$201</definedName>
    <definedName name="ExternalData_1" localSheetId="5" hidden="1">'employee_manages_shipment (2)'!$A$1:$C$201</definedName>
    <definedName name="ExternalData_1" localSheetId="6" hidden="1">'Membership '!$A$1:$C$201</definedName>
    <definedName name="ExternalData_1" localSheetId="8" hidden="1">Payment_detail!$A$1:$G$201</definedName>
    <definedName name="ExternalData_1" localSheetId="13" hidden="1">'Payment_Details (3) Q21'!$A$1:$G$201</definedName>
    <definedName name="ExternalData_1" localSheetId="21" hidden="1">'Q12'!$A$1:$I$201</definedName>
    <definedName name="ExternalData_1" localSheetId="22" hidden="1">'Q13'!$A$1:$E$201</definedName>
    <definedName name="ExternalData_1" localSheetId="11" hidden="1">'Status '!$A$1:$D$201</definedName>
    <definedName name="ExternalData_2" localSheetId="14" hidden="1">'Cust_mem_merge Q3'!$A$1:$J$201</definedName>
    <definedName name="ExternalData_2" localSheetId="1" hidden="1">'Customer '!$A$1:$G$201</definedName>
    <definedName name="ExternalData_2" localSheetId="15" hidden="1">'Ship_status-merQ4'!$A$1:$M$203</definedName>
    <definedName name="ExternalData_2" localSheetId="10" hidden="1">'Shipment_Details (4)'!$A$1:$I$204</definedName>
    <definedName name="ExternalData_3" localSheetId="12" hidden="1">cus_payment_Merger14!$A$1:$N$201</definedName>
    <definedName name="ExternalData_3" localSheetId="9" hidden="1">Merge5!$A$1:$R$201</definedName>
    <definedName name="NativeTimeline_Start_date">#N/A</definedName>
    <definedName name="Slicer_C_TYPE">#N/A</definedName>
    <definedName name="Slicer_Payment_Details__1_.Payment_Mode">#N/A</definedName>
    <definedName name="Slicer_SH_CONTENT">#N/A</definedName>
  </definedNames>
  <calcPr calcId="191029"/>
  <pivotCaches>
    <pivotCache cacheId="0" r:id="rId29"/>
    <pivotCache cacheId="1" r:id="rId30"/>
    <pivotCache cacheId="2" r:id="rId31"/>
    <pivotCache cacheId="3" r:id="rId32"/>
    <pivotCache cacheId="4" r:id="rId33"/>
    <pivotCache cacheId="5" r:id="rId34"/>
    <pivotCache cacheId="6" r:id="rId35"/>
    <pivotCache cacheId="7" r:id="rId36"/>
    <pivotCache cacheId="8" r:id="rId37"/>
    <pivotCache cacheId="9" r:id="rId38"/>
    <pivotCache cacheId="10" r:id="rId39"/>
    <pivotCache cacheId="11" r:id="rId40"/>
    <pivotCache cacheId="12" r:id="rId41"/>
    <pivotCache cacheId="13" r:id="rId42"/>
    <pivotCache cacheId="14" r:id="rId43"/>
  </pivotCaches>
  <extLst>
    <ext xmlns:x14="http://schemas.microsoft.com/office/spreadsheetml/2009/9/main" uri="{BBE1A952-AA13-448e-AADC-164F8A28A991}">
      <x14:slicerCaches>
        <x14:slicerCache r:id="rId44"/>
        <x14:slicerCache r:id="rId45"/>
        <x14:slicerCache r:id="rId4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4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4" i="40" l="1"/>
  <c r="J203" i="40"/>
  <c r="J202" i="40"/>
  <c r="L4" i="40"/>
  <c r="G6" i="5"/>
  <c r="G5" i="5"/>
  <c r="G4" i="5"/>
  <c r="J2" i="40"/>
  <c r="J3" i="40"/>
  <c r="J4" i="40"/>
  <c r="J5" i="40"/>
  <c r="J6" i="40"/>
  <c r="J7" i="40"/>
  <c r="J8" i="40"/>
  <c r="J9" i="40"/>
  <c r="J10" i="40"/>
  <c r="J11" i="40"/>
  <c r="J12" i="40"/>
  <c r="J13" i="40"/>
  <c r="J14" i="40"/>
  <c r="J15" i="40"/>
  <c r="J16" i="40"/>
  <c r="J17" i="40"/>
  <c r="J18" i="40"/>
  <c r="J19" i="40"/>
  <c r="J20" i="40"/>
  <c r="J21" i="40"/>
  <c r="J22" i="40"/>
  <c r="J23" i="40"/>
  <c r="J24" i="40"/>
  <c r="J25" i="40"/>
  <c r="J26" i="40"/>
  <c r="J27" i="40"/>
  <c r="J28" i="40"/>
  <c r="J29" i="40"/>
  <c r="J30" i="40"/>
  <c r="J31" i="40"/>
  <c r="J32" i="40"/>
  <c r="J33" i="40"/>
  <c r="J34" i="40"/>
  <c r="J35" i="40"/>
  <c r="J36" i="40"/>
  <c r="J37" i="40"/>
  <c r="J38" i="40"/>
  <c r="J39" i="40"/>
  <c r="J40" i="40"/>
  <c r="J41" i="40"/>
  <c r="J42" i="40"/>
  <c r="J43" i="40"/>
  <c r="J44" i="40"/>
  <c r="J45" i="40"/>
  <c r="J46" i="40"/>
  <c r="J47" i="40"/>
  <c r="J48" i="40"/>
  <c r="J49" i="40"/>
  <c r="J50" i="40"/>
  <c r="J51" i="40"/>
  <c r="J52" i="40"/>
  <c r="J53" i="40"/>
  <c r="J54" i="40"/>
  <c r="J55" i="40"/>
  <c r="J56" i="40"/>
  <c r="J57" i="40"/>
  <c r="J58" i="40"/>
  <c r="J59" i="40"/>
  <c r="J60" i="40"/>
  <c r="J61" i="40"/>
  <c r="J62" i="40"/>
  <c r="J63" i="40"/>
  <c r="J64" i="40"/>
  <c r="J65" i="40"/>
  <c r="J66" i="40"/>
  <c r="J67" i="40"/>
  <c r="J68" i="40"/>
  <c r="J69" i="40"/>
  <c r="J70" i="40"/>
  <c r="J71" i="40"/>
  <c r="J72" i="40"/>
  <c r="J73" i="40"/>
  <c r="J74" i="40"/>
  <c r="J75" i="40"/>
  <c r="J76" i="40"/>
  <c r="J77" i="40"/>
  <c r="J78" i="40"/>
  <c r="J79" i="40"/>
  <c r="J80" i="40"/>
  <c r="J81" i="40"/>
  <c r="J82" i="40"/>
  <c r="J83" i="40"/>
  <c r="J84" i="40"/>
  <c r="J85" i="40"/>
  <c r="J86" i="40"/>
  <c r="J87" i="40"/>
  <c r="J88" i="40"/>
  <c r="J89" i="40"/>
  <c r="J90" i="40"/>
  <c r="J91" i="40"/>
  <c r="J92" i="40"/>
  <c r="J93" i="40"/>
  <c r="J94" i="40"/>
  <c r="J95" i="40"/>
  <c r="J96" i="40"/>
  <c r="J97" i="40"/>
  <c r="J98" i="40"/>
  <c r="J99" i="40"/>
  <c r="J100" i="40"/>
  <c r="J101" i="40"/>
  <c r="J102" i="40"/>
  <c r="J103" i="40"/>
  <c r="J104" i="40"/>
  <c r="J105" i="40"/>
  <c r="J106" i="40"/>
  <c r="J107" i="40"/>
  <c r="J108" i="40"/>
  <c r="J109" i="40"/>
  <c r="J110" i="40"/>
  <c r="J111" i="40"/>
  <c r="J112" i="40"/>
  <c r="J113" i="40"/>
  <c r="J114" i="40"/>
  <c r="J115" i="40"/>
  <c r="J116" i="40"/>
  <c r="J117" i="40"/>
  <c r="J118" i="40"/>
  <c r="J119" i="40"/>
  <c r="J120" i="40"/>
  <c r="J121" i="40"/>
  <c r="J122" i="40"/>
  <c r="J123" i="40"/>
  <c r="J124" i="40"/>
  <c r="J125" i="40"/>
  <c r="J126" i="40"/>
  <c r="J127" i="40"/>
  <c r="J128" i="40"/>
  <c r="J129" i="40"/>
  <c r="J130" i="40"/>
  <c r="J131" i="40"/>
  <c r="J132" i="40"/>
  <c r="J133" i="40"/>
  <c r="J134" i="40"/>
  <c r="J135" i="40"/>
  <c r="J136" i="40"/>
  <c r="J137" i="40"/>
  <c r="J138" i="40"/>
  <c r="J139" i="40"/>
  <c r="J140" i="40"/>
  <c r="J141" i="40"/>
  <c r="J142" i="40"/>
  <c r="J143" i="40"/>
  <c r="J144" i="40"/>
  <c r="J145" i="40"/>
  <c r="J146" i="40"/>
  <c r="J147" i="40"/>
  <c r="J148" i="40"/>
  <c r="J149" i="40"/>
  <c r="J150" i="40"/>
  <c r="J151" i="40"/>
  <c r="J152" i="40"/>
  <c r="J153" i="40"/>
  <c r="J154" i="40"/>
  <c r="J155" i="40"/>
  <c r="J156" i="40"/>
  <c r="J157" i="40"/>
  <c r="J158" i="40"/>
  <c r="J159" i="40"/>
  <c r="J160" i="40"/>
  <c r="J161" i="40"/>
  <c r="J162" i="40"/>
  <c r="J163" i="40"/>
  <c r="J164" i="40"/>
  <c r="J165" i="40"/>
  <c r="J166" i="40"/>
  <c r="J167" i="40"/>
  <c r="J168" i="40"/>
  <c r="J169" i="40"/>
  <c r="J170" i="40"/>
  <c r="J171" i="40"/>
  <c r="J172" i="40"/>
  <c r="J173" i="40"/>
  <c r="J174" i="40"/>
  <c r="J175" i="40"/>
  <c r="J176" i="40"/>
  <c r="J177" i="40"/>
  <c r="J178" i="40"/>
  <c r="J179" i="40"/>
  <c r="J180" i="40"/>
  <c r="J181" i="40"/>
  <c r="J182" i="40"/>
  <c r="J183" i="40"/>
  <c r="J184" i="40"/>
  <c r="J185" i="40"/>
  <c r="J186" i="40"/>
  <c r="J187" i="40"/>
  <c r="J188" i="40"/>
  <c r="J189" i="40"/>
  <c r="J190" i="40"/>
  <c r="J191" i="40"/>
  <c r="J192" i="40"/>
  <c r="J193" i="40"/>
  <c r="J194" i="40"/>
  <c r="J195" i="40"/>
  <c r="J196" i="40"/>
  <c r="J197" i="40"/>
  <c r="J198" i="40"/>
  <c r="J199" i="40"/>
  <c r="J200" i="40"/>
  <c r="J201" i="40"/>
  <c r="N2" i="15"/>
  <c r="N3" i="15"/>
  <c r="N4" i="15"/>
  <c r="N5" i="15"/>
  <c r="N6" i="15"/>
  <c r="N7" i="15"/>
  <c r="N8" i="15"/>
  <c r="N9" i="15"/>
  <c r="N10" i="15"/>
  <c r="N11" i="15"/>
  <c r="N12" i="15"/>
  <c r="N13" i="15"/>
  <c r="N14" i="15"/>
  <c r="N15" i="15"/>
  <c r="N16" i="15"/>
  <c r="N17" i="15"/>
  <c r="N18" i="15"/>
  <c r="N19" i="15"/>
  <c r="N20" i="15"/>
  <c r="N21" i="15"/>
  <c r="N22" i="15"/>
  <c r="N23" i="15"/>
  <c r="N24" i="15"/>
  <c r="N25" i="15"/>
  <c r="N26" i="15"/>
  <c r="N27" i="15"/>
  <c r="N28" i="15"/>
  <c r="N29" i="15"/>
  <c r="N30" i="15"/>
  <c r="N31" i="15"/>
  <c r="N32" i="15"/>
  <c r="N33" i="15"/>
  <c r="N34" i="15"/>
  <c r="N35" i="15"/>
  <c r="N36" i="15"/>
  <c r="N37" i="15"/>
  <c r="N38" i="15"/>
  <c r="N39" i="15"/>
  <c r="N40" i="15"/>
  <c r="N41" i="15"/>
  <c r="N42" i="15"/>
  <c r="N43" i="15"/>
  <c r="N44" i="15"/>
  <c r="N45" i="15"/>
  <c r="N46" i="15"/>
  <c r="N47" i="15"/>
  <c r="N48" i="15"/>
  <c r="N49" i="15"/>
  <c r="N50" i="15"/>
  <c r="N51" i="15"/>
  <c r="N52" i="15"/>
  <c r="N53" i="15"/>
  <c r="N54" i="15"/>
  <c r="N55" i="15"/>
  <c r="N56" i="15"/>
  <c r="N57" i="15"/>
  <c r="N58" i="15"/>
  <c r="N59" i="15"/>
  <c r="N60" i="15"/>
  <c r="N61" i="15"/>
  <c r="N62" i="15"/>
  <c r="N63" i="15"/>
  <c r="N64" i="15"/>
  <c r="N65" i="15"/>
  <c r="N66" i="15"/>
  <c r="N67" i="15"/>
  <c r="N68" i="15"/>
  <c r="N69" i="15"/>
  <c r="N70" i="15"/>
  <c r="N71" i="15"/>
  <c r="N72" i="15"/>
  <c r="N73" i="15"/>
  <c r="N74" i="15"/>
  <c r="N75" i="15"/>
  <c r="N76" i="15"/>
  <c r="N77" i="15"/>
  <c r="N78" i="15"/>
  <c r="N79" i="15"/>
  <c r="N80" i="15"/>
  <c r="N81" i="15"/>
  <c r="N82" i="15"/>
  <c r="N83" i="15"/>
  <c r="N84" i="15"/>
  <c r="N85" i="15"/>
  <c r="N86" i="15"/>
  <c r="N87" i="15"/>
  <c r="N88" i="15"/>
  <c r="N89" i="15"/>
  <c r="N90" i="15"/>
  <c r="N91" i="15"/>
  <c r="N92" i="15"/>
  <c r="N93" i="15"/>
  <c r="N94" i="15"/>
  <c r="N95" i="15"/>
  <c r="N96" i="15"/>
  <c r="N97" i="15"/>
  <c r="N98" i="15"/>
  <c r="N99" i="15"/>
  <c r="N100" i="15"/>
  <c r="N101" i="15"/>
  <c r="N102" i="15"/>
  <c r="N103" i="15"/>
  <c r="N104" i="15"/>
  <c r="N105" i="15"/>
  <c r="N106" i="15"/>
  <c r="N107" i="15"/>
  <c r="N108" i="15"/>
  <c r="N109" i="15"/>
  <c r="N110" i="15"/>
  <c r="N111" i="15"/>
  <c r="N112" i="15"/>
  <c r="N113" i="15"/>
  <c r="N114" i="15"/>
  <c r="N115" i="15"/>
  <c r="N116" i="15"/>
  <c r="N117" i="15"/>
  <c r="N118" i="15"/>
  <c r="N119" i="15"/>
  <c r="N120" i="15"/>
  <c r="N121" i="15"/>
  <c r="N122" i="15"/>
  <c r="N123" i="15"/>
  <c r="N124" i="15"/>
  <c r="N125" i="15"/>
  <c r="N126" i="15"/>
  <c r="N127" i="15"/>
  <c r="N128" i="15"/>
  <c r="N129" i="15"/>
  <c r="N130" i="15"/>
  <c r="N131" i="15"/>
  <c r="N132" i="15"/>
  <c r="N133" i="15"/>
  <c r="N134" i="15"/>
  <c r="N135" i="15"/>
  <c r="N136" i="15"/>
  <c r="N137" i="15"/>
  <c r="N138" i="15"/>
  <c r="N139" i="15"/>
  <c r="N140" i="15"/>
  <c r="N141" i="15"/>
  <c r="N142" i="15"/>
  <c r="N143" i="15"/>
  <c r="N144" i="15"/>
  <c r="N145" i="15"/>
  <c r="N146" i="15"/>
  <c r="N147" i="15"/>
  <c r="N148" i="15"/>
  <c r="N149" i="15"/>
  <c r="N150" i="15"/>
  <c r="N151" i="15"/>
  <c r="N152" i="15"/>
  <c r="N153" i="15"/>
  <c r="N154" i="15"/>
  <c r="N155" i="15"/>
  <c r="N156" i="15"/>
  <c r="N157" i="15"/>
  <c r="N158" i="15"/>
  <c r="N159" i="15"/>
  <c r="N160" i="15"/>
  <c r="N161" i="15"/>
  <c r="N162" i="15"/>
  <c r="N163" i="15"/>
  <c r="N164" i="15"/>
  <c r="N165" i="15"/>
  <c r="N166" i="15"/>
  <c r="N167" i="15"/>
  <c r="N168" i="15"/>
  <c r="N169" i="15"/>
  <c r="N170" i="15"/>
  <c r="N171" i="15"/>
  <c r="N172" i="15"/>
  <c r="N173" i="15"/>
  <c r="N174" i="15"/>
  <c r="N175" i="15"/>
  <c r="N176" i="15"/>
  <c r="N177" i="15"/>
  <c r="N178" i="15"/>
  <c r="N179" i="15"/>
  <c r="N180" i="15"/>
  <c r="N181" i="15"/>
  <c r="N182" i="15"/>
  <c r="N183" i="15"/>
  <c r="N184" i="15"/>
  <c r="N185" i="15"/>
  <c r="N186" i="15"/>
  <c r="N187" i="15"/>
  <c r="N188" i="15"/>
  <c r="N189" i="15"/>
  <c r="N190" i="15"/>
  <c r="N191" i="15"/>
  <c r="N192" i="15"/>
  <c r="N193" i="15"/>
  <c r="N194" i="15"/>
  <c r="N195" i="15"/>
  <c r="N196" i="15"/>
  <c r="N197" i="15"/>
  <c r="N198" i="15"/>
  <c r="N199" i="15"/>
  <c r="N200" i="15"/>
  <c r="N201" i="15"/>
  <c r="S2" i="4" a="1"/>
  <c r="S2" i="4" s="1"/>
  <c r="T2" i="4" s="1"/>
  <c r="N2" i="4" a="1"/>
  <c r="N2" i="4" s="1"/>
  <c r="O2" i="4" s="1"/>
  <c r="G7" i="5"/>
  <c r="G8" i="5"/>
  <c r="G9" i="5"/>
  <c r="G10" i="5"/>
  <c r="G11" i="5"/>
  <c r="G12" i="5"/>
  <c r="G13" i="5"/>
  <c r="G14" i="5"/>
  <c r="G15" i="5"/>
  <c r="G16" i="5"/>
  <c r="G17" i="5"/>
  <c r="G18" i="5"/>
  <c r="F2" i="5"/>
  <c r="I6" i="27"/>
  <c r="I5" i="27"/>
  <c r="I4" i="27"/>
  <c r="I3" i="27"/>
  <c r="I2" i="2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 i="17"/>
  <c r="I4" i="17"/>
  <c r="I5" i="17"/>
  <c r="I6" i="17"/>
  <c r="I7" i="17"/>
  <c r="I8" i="17"/>
  <c r="I2" i="17"/>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O21" i="4" l="1"/>
  <c r="O9" i="4"/>
  <c r="O33" i="4"/>
  <c r="O44" i="4"/>
  <c r="O20" i="4"/>
  <c r="O32" i="4"/>
  <c r="O43" i="4"/>
  <c r="O19" i="4"/>
  <c r="O7" i="4"/>
  <c r="O31" i="4"/>
  <c r="O42" i="4"/>
  <c r="O18" i="4"/>
  <c r="O6" i="4"/>
  <c r="O30" i="4"/>
  <c r="O41" i="4"/>
  <c r="O17" i="4"/>
  <c r="O29" i="4"/>
  <c r="O40" i="4"/>
  <c r="O16" i="4"/>
  <c r="O4" i="4"/>
  <c r="O39" i="4"/>
  <c r="O15" i="4"/>
  <c r="O27" i="4"/>
  <c r="O38" i="4"/>
  <c r="O14" i="4"/>
  <c r="O26" i="4"/>
  <c r="O49" i="4"/>
  <c r="T5" i="4"/>
  <c r="O25" i="4"/>
  <c r="O13" i="4"/>
  <c r="O37" i="4"/>
  <c r="O48" i="4"/>
  <c r="T4" i="4"/>
  <c r="O12" i="4"/>
  <c r="O47" i="4"/>
  <c r="T3" i="4"/>
  <c r="O8" i="4"/>
  <c r="O5" i="4"/>
  <c r="O28" i="4"/>
  <c r="O3" i="4"/>
  <c r="O24" i="4"/>
  <c r="O36" i="4"/>
  <c r="O23" i="4"/>
  <c r="O11" i="4"/>
  <c r="O35" i="4"/>
  <c r="O46" i="4"/>
  <c r="O22" i="4"/>
  <c r="O10" i="4"/>
  <c r="O34" i="4"/>
  <c r="O4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A0EE65-DA7D-47F1-BAD7-75E38514D359}" keepAlive="1" name="Query - Customer (2)" description="Connection to the 'Customer (2)' query in the workbook." type="5" refreshedVersion="8" background="1" saveData="1">
    <dbPr connection="Provider=Microsoft.Mashup.OleDb.1;Data Source=$Workbook$;Location=&quot;Customer (2)&quot;;Extended Properties=&quot;&quot;" command="SELECT * FROM [Customer (2)]"/>
  </connection>
  <connection id="2" xr16:uid="{5A3AC4A8-9A84-430C-A7E1-D2CB82C6D33E}" keepAlive="1" name="Query - Customer (3)(1)" description="Connection to the 'Customer (3)' query in the workbook." type="5" refreshedVersion="8" background="1" saveData="1">
    <dbPr connection="Provider=Microsoft.Mashup.OleDb.1;Data Source=$Workbook$;Location=&quot;Customer (3)&quot;;Extended Properties=&quot;&quot;" command="SELECT * FROM [Customer (3)]"/>
  </connection>
  <connection id="3" xr16:uid="{43D22E39-9CBD-43C6-AE37-FA9BC7EAD3AA}" keepAlive="1" name="Query - Customer (4)" description="Connection to the 'Customer (4)' query in the workbook." type="5" refreshedVersion="8" background="1" saveData="1">
    <dbPr connection="Provider=Microsoft.Mashup.OleDb.1;Data Source=$Workbook$;Location=&quot;Customer (4)&quot;;Extended Properties=&quot;&quot;" command="SELECT * FROM [Customer (4)]"/>
  </connection>
  <connection id="4" xr16:uid="{3FD20EC6-3577-4FFA-A049-6407785BFD49}" keepAlive="1" name="Query - Employee_Details (1)" description="Connection to the 'Employee_Details (1)' query in the workbook." type="5" refreshedVersion="8" background="1" saveData="1">
    <dbPr connection="Provider=Microsoft.Mashup.OleDb.1;Data Source=$Workbook$;Location=&quot;Employee_Details (1)&quot;;Extended Properties=&quot;&quot;" command="SELECT * FROM [Employee_Details (1)]"/>
  </connection>
  <connection id="5" xr16:uid="{9BCCE55E-93C0-40E6-B245-0092DADE6AB0}" keepAlive="1" name="Query - Employee_Details (2)" description="Connection to the 'Employee_Details (2)' query in the workbook." type="5" refreshedVersion="8" background="1" saveData="1">
    <dbPr connection="Provider=Microsoft.Mashup.OleDb.1;Data Source=$Workbook$;Location=&quot;Employee_Details (2)&quot;;Extended Properties=&quot;&quot;" command="SELECT * FROM [Employee_Details (2)]"/>
  </connection>
  <connection id="6" xr16:uid="{8A48D265-57A8-4CEA-86DB-DB820DA17B5C}" keepAlive="1" name="Query - employee_manages_shipment (1)" description="Connection to the 'employee_manages_shipment (1)' query in the workbook." type="5" refreshedVersion="8" background="1" saveData="1">
    <dbPr connection="Provider=Microsoft.Mashup.OleDb.1;Data Source=$Workbook$;Location=&quot;employee_manages_shipment (1)&quot;;Extended Properties=&quot;&quot;" command="SELECT * FROM [employee_manages_shipment (1)]"/>
  </connection>
  <connection id="7" xr16:uid="{C56B0711-E1F2-47DB-B791-DA02974DE89C}" keepAlive="1" name="Query - employee_manages_shipment (2)" description="Connection to the 'employee_manages_shipment (2)' query in the workbook." type="5" refreshedVersion="8" background="1" saveData="1">
    <dbPr connection="Provider=Microsoft.Mashup.OleDb.1;Data Source=$Workbook$;Location=&quot;employee_manages_shipment (2)&quot;;Extended Properties=&quot;&quot;" command="SELECT * FROM [employee_manages_shipment (2)]"/>
  </connection>
  <connection id="8" xr16:uid="{9FDE9D53-45E3-498D-8A6A-8B210E14E608}" keepAlive="1" name="Query - Membership (1)" description="Connection to the 'Membership (1)' query in the workbook." type="5" refreshedVersion="8" background="1" saveData="1">
    <dbPr connection="Provider=Microsoft.Mashup.OleDb.1;Data Source=$Workbook$;Location=&quot;Membership (1)&quot;;Extended Properties=&quot;&quot;" command="SELECT * FROM [Membership (1)]"/>
  </connection>
  <connection id="9" xr16:uid="{C8304482-2EC6-43E9-B7AB-4D6C874CB2EA}" keepAlive="1" name="Query - Membership (2)" description="Connection to the 'Membership (2)' query in the workbook." type="5" refreshedVersion="8" background="1" saveData="1">
    <dbPr connection="Provider=Microsoft.Mashup.OleDb.1;Data Source=$Workbook$;Location=&quot;Membership (2)&quot;;Extended Properties=&quot;&quot;" command="SELECT * FROM [Membership (2)]"/>
  </connection>
  <connection id="10" xr16:uid="{67F6B9C1-50A6-4849-AE0E-B6A0AE905400}"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11" xr16:uid="{D03E0E4D-0BEA-4874-8A18-6367801EBBDA}" keepAlive="1" name="Query - Merge2" description="Connection to the 'Merge2' query in the workbook." type="5" refreshedVersion="8" background="1" saveData="1">
    <dbPr connection="Provider=Microsoft.Mashup.OleDb.1;Data Source=$Workbook$;Location=Merge2;Extended Properties=&quot;&quot;" command="SELECT * FROM [Merge2]"/>
  </connection>
  <connection id="12" xr16:uid="{4DD13F97-6500-4BAA-9045-8D0AEA1A4209}" keepAlive="1" name="Query - Merge3" description="Connection to the 'Merge3' query in the workbook." type="5" refreshedVersion="8" background="1" saveData="1">
    <dbPr connection="Provider=Microsoft.Mashup.OleDb.1;Data Source=$Workbook$;Location=Merge3;Extended Properties=&quot;&quot;" command="SELECT * FROM [Merge3]"/>
  </connection>
  <connection id="13" xr16:uid="{2C700D4C-F608-4B92-984F-6AEC0D759A1C}" keepAlive="1" name="Query - Merge4" description="Connection to the 'Merge4' query in the workbook." type="5" refreshedVersion="0" background="1" saveData="1">
    <dbPr connection="Provider=Microsoft.Mashup.OleDb.1;Data Source=$Workbook$;Location=Merge4;Extended Properties=&quot;&quot;" command="SELECT * FROM [Merge4]"/>
  </connection>
  <connection id="14" xr16:uid="{10286967-46D5-428E-B886-54F1D6883D44}" keepAlive="1" name="Query - Merge5" description="Connection to the 'Merge5' query in the workbook." type="5" refreshedVersion="8" background="1" saveData="1">
    <dbPr connection="Provider=Microsoft.Mashup.OleDb.1;Data Source=$Workbook$;Location=Merge5;Extended Properties=&quot;&quot;" command="SELECT * FROM [Merge5]"/>
  </connection>
  <connection id="15" xr16:uid="{C2A4B6B1-7D8A-4BCC-897F-FEFFA7AA9157}" keepAlive="1" name="Query - Payment_Details (1)" description="Connection to the 'Payment_Details (1)' query in the workbook." type="5" refreshedVersion="8" background="1" saveData="1">
    <dbPr connection="Provider=Microsoft.Mashup.OleDb.1;Data Source=$Workbook$;Location=&quot;Payment_Details (1)&quot;;Extended Properties=&quot;&quot;" command="SELECT * FROM [Payment_Details (1)]"/>
  </connection>
  <connection id="16" xr16:uid="{8EC7966F-DB6C-4F02-987C-5DC2E60A7051}" keepAlive="1" name="Query - Payment_Details (2)" description="Connection to the 'Payment_Details (2)' query in the workbook." type="5" refreshedVersion="8" background="1" saveData="1">
    <dbPr connection="Provider=Microsoft.Mashup.OleDb.1;Data Source=$Workbook$;Location=&quot;Payment_Details (2)&quot;;Extended Properties=&quot;&quot;" command="SELECT * FROM [Payment_Details (2)]"/>
  </connection>
  <connection id="17" xr16:uid="{243DCC1E-F425-4255-AACF-297F676A0FA1}" keepAlive="1" name="Query - Payment_Details (3)" description="Connection to the 'Payment_Details (3)' query in the workbook." type="5" refreshedVersion="8" background="1" saveData="1">
    <dbPr connection="Provider=Microsoft.Mashup.OleDb.1;Data Source=$Workbook$;Location=&quot;Payment_Details (3)&quot;;Extended Properties=&quot;&quot;" command="SELECT * FROM [Payment_Details (3)]"/>
  </connection>
  <connection id="18" xr16:uid="{5350701D-1D4F-4146-90D4-1DC8CDECA6E6}" keepAlive="1" name="Query - Shipment_Details (1)" description="Connection to the 'Shipment_Details (1)' query in the workbook." type="5" refreshedVersion="8" background="1" saveData="1">
    <dbPr connection="Provider=Microsoft.Mashup.OleDb.1;Data Source=$Workbook$;Location=&quot;Shipment_Details (1)&quot;;Extended Properties=&quot;&quot;" command="SELECT * FROM [Shipment_Details (1)]"/>
  </connection>
  <connection id="19" xr16:uid="{CD7AF795-609F-4366-B58B-B38D0F1866CB}" keepAlive="1" name="Query - Shipment_Details (2)" description="Connection to the 'Shipment_Details (2)' query in the workbook." type="5" refreshedVersion="0" background="1" saveData="1">
    <dbPr connection="Provider=Microsoft.Mashup.OleDb.1;Data Source=$Workbook$;Location=&quot;Shipment_Details (2)&quot;;Extended Properties=&quot;&quot;" command="SELECT * FROM [Shipment_Details (2)]"/>
  </connection>
  <connection id="20" xr16:uid="{A9D0382F-A7F8-4954-9817-89D5A9FD0829}" keepAlive="1" name="Query - Shipment_Details (3)" description="Connection to the 'Shipment_Details (3)' query in the workbook." type="5" refreshedVersion="8" background="1" saveData="1">
    <dbPr connection="Provider=Microsoft.Mashup.OleDb.1;Data Source=$Workbook$;Location=&quot;Shipment_Details (3)&quot;;Extended Properties=&quot;&quot;" command="SELECT * FROM [Shipment_Details (3)]"/>
  </connection>
  <connection id="21" xr16:uid="{64231EDC-8684-48A8-99C2-4C0D9B8383BA}" keepAlive="1" name="Query - Shipment_Details (4)" description="Connection to the 'Shipment_Details (4)' query in the workbook." type="5" refreshedVersion="8" background="1" saveData="1">
    <dbPr connection="Provider=Microsoft.Mashup.OleDb.1;Data Source=$Workbook$;Location=&quot;Shipment_Details (4)&quot;;Extended Properties=&quot;&quot;" command="SELECT * FROM [Shipment_Details (4)]"/>
  </connection>
  <connection id="22" xr16:uid="{E1B161BA-20A3-4596-B746-1FD93449DBB5}" keepAlive="1" name="Query - Status (1)" description="Connection to the 'Status (1)' query in the workbook." type="5" refreshedVersion="8" background="1" saveData="1">
    <dbPr connection="Provider=Microsoft.Mashup.OleDb.1;Data Source=$Workbook$;Location=&quot;Status (1)&quot;;Extended Properties=&quot;&quot;" command="SELECT * FROM [Status (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<sst xmlns="http://schemas.openxmlformats.org/spreadsheetml/2006/main" count="13515" uniqueCount="1895">
  <si>
    <t>C_ID</t>
  </si>
  <si>
    <t>M_ID</t>
  </si>
  <si>
    <t>C_NAME</t>
  </si>
  <si>
    <t>C_EMAIL_ID</t>
  </si>
  <si>
    <t>C_TYPE</t>
  </si>
  <si>
    <t>C_ADDR</t>
  </si>
  <si>
    <t>C_CONT_NO</t>
  </si>
  <si>
    <t>Mitchell</t>
  </si>
  <si>
    <t>Internal Goods</t>
  </si>
  <si>
    <t>2100 Block of 27TH AV</t>
  </si>
  <si>
    <t>Reginald</t>
  </si>
  <si>
    <t>Wholesale</t>
  </si>
  <si>
    <t>300 Block of ELLIS ST</t>
  </si>
  <si>
    <t>Jaylene</t>
  </si>
  <si>
    <t>Retail</t>
  </si>
  <si>
    <t>1000 Block of MISSION ST</t>
  </si>
  <si>
    <t>Stacie</t>
  </si>
  <si>
    <t>800 Block of BRYANT ST</t>
  </si>
  <si>
    <t>Jonathan</t>
  </si>
  <si>
    <t>0 Block of DRUMM ST</t>
  </si>
  <si>
    <t>Italia</t>
  </si>
  <si>
    <t>3RD ST / FOLSOM ST</t>
  </si>
  <si>
    <t>Catherine</t>
  </si>
  <si>
    <t>GOLDEN GATE AV / PARKER AV</t>
  </si>
  <si>
    <t>Pierre</t>
  </si>
  <si>
    <t>1400 Block of DEHARO ST</t>
  </si>
  <si>
    <t>Sheryl</t>
  </si>
  <si>
    <t>FOLSOM ST / 3RD ST</t>
  </si>
  <si>
    <t>Rory</t>
  </si>
  <si>
    <t>0 Block of THRIFT ST</t>
  </si>
  <si>
    <t>100 Block of GOLDEN GATE AV</t>
  </si>
  <si>
    <t>Monte</t>
  </si>
  <si>
    <t>2400 Block of DIAMOND ST</t>
  </si>
  <si>
    <t>Belle</t>
  </si>
  <si>
    <t>FOLSOM ST / CESAR CHAVEZ ST</t>
  </si>
  <si>
    <t>Rayshawn</t>
  </si>
  <si>
    <t>100 Block of LELAND AV</t>
  </si>
  <si>
    <t>600 Block of CLEMENT ST</t>
  </si>
  <si>
    <t>Alonzo</t>
  </si>
  <si>
    <t>400 Block of LEAVENWORTH ST</t>
  </si>
  <si>
    <t>Ray</t>
  </si>
  <si>
    <t>4400 Block of ANZA ST</t>
  </si>
  <si>
    <t>Tiffany</t>
  </si>
  <si>
    <t>GEARY ST / TAYLOR ST</t>
  </si>
  <si>
    <t>Rosalind</t>
  </si>
  <si>
    <t>1500 Block of NEWCOMB AV</t>
  </si>
  <si>
    <t>Franklin</t>
  </si>
  <si>
    <t>ELLIS ST / JONES ST</t>
  </si>
  <si>
    <t>Sophie</t>
  </si>
  <si>
    <t>24TH ST / MISSION ST</t>
  </si>
  <si>
    <t>Matthew</t>
  </si>
  <si>
    <t>600 Block of JOHNMUIR DR</t>
  </si>
  <si>
    <t>Larry</t>
  </si>
  <si>
    <t>1700 Block of LYON ST</t>
  </si>
  <si>
    <t>Elena</t>
  </si>
  <si>
    <t>3100 Block of 20TH AV</t>
  </si>
  <si>
    <t>Brady</t>
  </si>
  <si>
    <t>1300 Block of COLUMBUS AV</t>
  </si>
  <si>
    <t>Sapphire</t>
  </si>
  <si>
    <t>LARKIN ST / POST ST</t>
  </si>
  <si>
    <t>Gene</t>
  </si>
  <si>
    <t>800 Block of AMAZON AV</t>
  </si>
  <si>
    <t>Magdalene</t>
  </si>
  <si>
    <t>400 Block of 39TH AV</t>
  </si>
  <si>
    <t>Norma</t>
  </si>
  <si>
    <t>300 Block of CAPISTRANO AV</t>
  </si>
  <si>
    <t>Destiny</t>
  </si>
  <si>
    <t>400 Block of POWELL ST</t>
  </si>
  <si>
    <t>Glory</t>
  </si>
  <si>
    <t>HARRIET ST / HOWARD ST</t>
  </si>
  <si>
    <t>Latasha</t>
  </si>
  <si>
    <t>1500 Block of TURK ST</t>
  </si>
  <si>
    <t>Clay</t>
  </si>
  <si>
    <t>200 Block of SILVER AV</t>
  </si>
  <si>
    <t>Frances</t>
  </si>
  <si>
    <t>Dinah</t>
  </si>
  <si>
    <t>2100 Block of LOMBARD ST</t>
  </si>
  <si>
    <t>GOLDEN GATE AV / VANNESS AV</t>
  </si>
  <si>
    <t>Louise</t>
  </si>
  <si>
    <t>Kaitlyn</t>
  </si>
  <si>
    <t>POWELL ST / MARKET ST</t>
  </si>
  <si>
    <t>Morgan</t>
  </si>
  <si>
    <t>CAPP ST / 17TH ST</t>
  </si>
  <si>
    <t>Courtney</t>
  </si>
  <si>
    <t>0 Block of SADOWA ST</t>
  </si>
  <si>
    <t>500 Block of GEARY ST</t>
  </si>
  <si>
    <t>Eddie</t>
  </si>
  <si>
    <t>0 Block of OFARRELL ST</t>
  </si>
  <si>
    <t>Maurice</t>
  </si>
  <si>
    <t>2700 Block of FILBERT ST</t>
  </si>
  <si>
    <t>Taryn</t>
  </si>
  <si>
    <t>700 Block of VALLEJO ST</t>
  </si>
  <si>
    <t>Lazaro</t>
  </si>
  <si>
    <t>300 Block of FILLMORE ST</t>
  </si>
  <si>
    <t>Muriel</t>
  </si>
  <si>
    <t>0 Block of MYRTLE ST</t>
  </si>
  <si>
    <t>Dejon</t>
  </si>
  <si>
    <t>300 Block of HOLLADAY AV</t>
  </si>
  <si>
    <t>Peter</t>
  </si>
  <si>
    <t>DORLAND ST / GUERRERO ST</t>
  </si>
  <si>
    <t>Todd</t>
  </si>
  <si>
    <t>23RD ST / DOUGLASS ST</t>
  </si>
  <si>
    <t>Stacy</t>
  </si>
  <si>
    <t>5000 Block of 3RD ST</t>
  </si>
  <si>
    <t>Frank</t>
  </si>
  <si>
    <t>0 Block of 7TH ST</t>
  </si>
  <si>
    <t>3500 Block of 26TH ST</t>
  </si>
  <si>
    <t>Daren</t>
  </si>
  <si>
    <t>0 Block of MAYNARD ST</t>
  </si>
  <si>
    <t>MISSION ST / 17TH ST</t>
  </si>
  <si>
    <t>Isidro</t>
  </si>
  <si>
    <t>300 Block of MARKET ST</t>
  </si>
  <si>
    <t>Claude</t>
  </si>
  <si>
    <t>800 Block of CLEMENT ST</t>
  </si>
  <si>
    <t>Gaylon</t>
  </si>
  <si>
    <t>4100 Block of GEARY BL</t>
  </si>
  <si>
    <t>Adonis</t>
  </si>
  <si>
    <t>3300 Block of CESAR CHAVEZ ST</t>
  </si>
  <si>
    <t>MONTGOMERY ST / BROADWAY ST</t>
  </si>
  <si>
    <t>17TH ST / SHOTWELL ST</t>
  </si>
  <si>
    <t>Bambi</t>
  </si>
  <si>
    <t>1900 Block of UNION ST</t>
  </si>
  <si>
    <t>Isabela</t>
  </si>
  <si>
    <t>600 Block of HEAD ST</t>
  </si>
  <si>
    <t>Philip</t>
  </si>
  <si>
    <t>Joe</t>
  </si>
  <si>
    <t>4100 Block of 18TH ST</t>
  </si>
  <si>
    <t>2700 Block of FOLSOM ST</t>
  </si>
  <si>
    <t>800 Block of HOWARD ST</t>
  </si>
  <si>
    <t>Lola</t>
  </si>
  <si>
    <t>2300 Block of MARKET ST</t>
  </si>
  <si>
    <t>Jennie</t>
  </si>
  <si>
    <t>16TH ST / SHOTWELL ST</t>
  </si>
  <si>
    <t>Brennan</t>
  </si>
  <si>
    <t>2000 Block of JERROLD AV</t>
  </si>
  <si>
    <t>Juan</t>
  </si>
  <si>
    <t>600 Block of 9TH AV</t>
  </si>
  <si>
    <t>Carlotta</t>
  </si>
  <si>
    <t>900 Block of GENEVA AV</t>
  </si>
  <si>
    <t>POLK ST / SUTTER ST</t>
  </si>
  <si>
    <t>Naisha</t>
  </si>
  <si>
    <t>MISSION ST / 9TH ST</t>
  </si>
  <si>
    <t>1400 Block of HARRISON ST</t>
  </si>
  <si>
    <t>Gabrielle</t>
  </si>
  <si>
    <t>FILLMORE ST / CALIFORNIA ST</t>
  </si>
  <si>
    <t>Grover</t>
  </si>
  <si>
    <t>EDDY ST / POLK ST</t>
  </si>
  <si>
    <t>Carter</t>
  </si>
  <si>
    <t>800 Block of OAK ST</t>
  </si>
  <si>
    <t>Bianca</t>
  </si>
  <si>
    <t>300 Block of LEAVENWORTH ST</t>
  </si>
  <si>
    <t>1500 Block of WEBSTER ST</t>
  </si>
  <si>
    <t>Marie</t>
  </si>
  <si>
    <t>1600 Block of GEARY BL</t>
  </si>
  <si>
    <t>Neri</t>
  </si>
  <si>
    <t>500 Block of CRESTLAKE DR</t>
  </si>
  <si>
    <t>Chelsey</t>
  </si>
  <si>
    <t>CALIFORNIA ST / FILLMORE ST</t>
  </si>
  <si>
    <t>1700 Block of STEINER ST</t>
  </si>
  <si>
    <t>Lucien</t>
  </si>
  <si>
    <t>700 Block of PERU AV</t>
  </si>
  <si>
    <t>Aidan</t>
  </si>
  <si>
    <t>100 Block of OAK ST</t>
  </si>
  <si>
    <t>Tomeka</t>
  </si>
  <si>
    <t>HOWARD ST / 3RD ST</t>
  </si>
  <si>
    <t>Theresa</t>
  </si>
  <si>
    <t>1300 Block of MISSION ST</t>
  </si>
  <si>
    <t>Korie</t>
  </si>
  <si>
    <t>400 Block of ELLIS ST</t>
  </si>
  <si>
    <t>Misael</t>
  </si>
  <si>
    <t>4900 Block of MISSION ST</t>
  </si>
  <si>
    <t>Steven</t>
  </si>
  <si>
    <t>Tammi</t>
  </si>
  <si>
    <t>700 Block of STANYAN ST</t>
  </si>
  <si>
    <t>Rayburn</t>
  </si>
  <si>
    <t>1400 Block of SACRAMENTO ST</t>
  </si>
  <si>
    <t>Gordon</t>
  </si>
  <si>
    <t>HARRISON ST / 6TH ST</t>
  </si>
  <si>
    <t>Zakariya</t>
  </si>
  <si>
    <t>LAWTON ST / 10TH AV</t>
  </si>
  <si>
    <t>Otis</t>
  </si>
  <si>
    <t>0 Block of URANUS TR</t>
  </si>
  <si>
    <t>Curtis</t>
  </si>
  <si>
    <t>300 Block of HYDE ST</t>
  </si>
  <si>
    <t>1100 Block of SUTTER ST</t>
  </si>
  <si>
    <t>Dani</t>
  </si>
  <si>
    <t>1900 Block of PALOU AV</t>
  </si>
  <si>
    <t>Sadie</t>
  </si>
  <si>
    <t>17TH ST / CAPP ST</t>
  </si>
  <si>
    <t>Emma</t>
  </si>
  <si>
    <t>100 Block of LEAVENWORTH ST</t>
  </si>
  <si>
    <t>MARKET ST / POWELL ST</t>
  </si>
  <si>
    <t>Connie</t>
  </si>
  <si>
    <t>SPEAR ST / MARKET ST</t>
  </si>
  <si>
    <t>Ricky</t>
  </si>
  <si>
    <t>VANNESS AV / CALIFORNIA ST</t>
  </si>
  <si>
    <t>Patrick</t>
  </si>
  <si>
    <t>100 Block of JONES ST</t>
  </si>
  <si>
    <t>Annie</t>
  </si>
  <si>
    <t>0 Block of FREMONT ST</t>
  </si>
  <si>
    <t>Elvia</t>
  </si>
  <si>
    <t>300 Block of 14TH ST</t>
  </si>
  <si>
    <t>Laurette</t>
  </si>
  <si>
    <t>HAROLD AV / BRUCE AV</t>
  </si>
  <si>
    <t>Austin</t>
  </si>
  <si>
    <t>600 Block of TOWNSEND ST</t>
  </si>
  <si>
    <t>Willie</t>
  </si>
  <si>
    <t>0 Block of POWELL ST</t>
  </si>
  <si>
    <t>Diana</t>
  </si>
  <si>
    <t>1200 Block of IRVING ST</t>
  </si>
  <si>
    <t>Amelia</t>
  </si>
  <si>
    <t>TARAVAL ST / 48TH AV</t>
  </si>
  <si>
    <t>Dennis</t>
  </si>
  <si>
    <t>7TH ST / MISSION ST</t>
  </si>
  <si>
    <t>Paige</t>
  </si>
  <si>
    <t>EDDY ST / DIVISADERO ST</t>
  </si>
  <si>
    <t>Lydia</t>
  </si>
  <si>
    <t>EDDY ST / JONES ST</t>
  </si>
  <si>
    <t>Kandace</t>
  </si>
  <si>
    <t>2100 Block of POLK ST</t>
  </si>
  <si>
    <t>Tianna</t>
  </si>
  <si>
    <t>SANSOME ST / CHESTNUT ST</t>
  </si>
  <si>
    <t>Roxanne</t>
  </si>
  <si>
    <t>1500 Block of HUDSON AV</t>
  </si>
  <si>
    <t>Hellen</t>
  </si>
  <si>
    <t>1200 Block of MCALLISTER ST</t>
  </si>
  <si>
    <t>Zoie</t>
  </si>
  <si>
    <t>16TH ST / MISSION ST</t>
  </si>
  <si>
    <t>George</t>
  </si>
  <si>
    <t>2200 Block of 14TH AV</t>
  </si>
  <si>
    <t>Genesis</t>
  </si>
  <si>
    <t>GOLDEN GATE AV / FILLMORE ST</t>
  </si>
  <si>
    <t>Reymundo</t>
  </si>
  <si>
    <t>3000 Block of 23RD ST</t>
  </si>
  <si>
    <t>Boyd</t>
  </si>
  <si>
    <t>1500 Block of MCALLISTER ST</t>
  </si>
  <si>
    <t>Janelle</t>
  </si>
  <si>
    <t>OAK ST / FILLMORE ST</t>
  </si>
  <si>
    <t>Bryn</t>
  </si>
  <si>
    <t>JOHNFKENNEDY DR / TRANSVERSE DR</t>
  </si>
  <si>
    <t>Eriana</t>
  </si>
  <si>
    <t>MISSION ST / 20TH ST</t>
  </si>
  <si>
    <t>Bayley</t>
  </si>
  <si>
    <t>900 Block of HAYES ST</t>
  </si>
  <si>
    <t>Chasity</t>
  </si>
  <si>
    <t>600 Block of PAGE ST</t>
  </si>
  <si>
    <t>0 Block of WAVERLY PL</t>
  </si>
  <si>
    <t>Sydney</t>
  </si>
  <si>
    <t>MARKET ST / 3RD ST</t>
  </si>
  <si>
    <t>Bernadine</t>
  </si>
  <si>
    <t>1000 Block of CONNECTICUT ST</t>
  </si>
  <si>
    <t>Julianna</t>
  </si>
  <si>
    <t>800 Block of NORTHPOINT ST</t>
  </si>
  <si>
    <t>Gwendolyn</t>
  </si>
  <si>
    <t>100 Block of 3RD ST</t>
  </si>
  <si>
    <t>100 Block of TURQUOISE WY</t>
  </si>
  <si>
    <t>900 Block of GEARY ST</t>
  </si>
  <si>
    <t>Holli</t>
  </si>
  <si>
    <t>HAIGHT ST / MARKET ST</t>
  </si>
  <si>
    <t>MISSION ST / RUSSIA AV</t>
  </si>
  <si>
    <t>Miley</t>
  </si>
  <si>
    <t>19TH ST / YORK ST</t>
  </si>
  <si>
    <t>Trey</t>
  </si>
  <si>
    <t>GEARY ST / STOCKTON ST</t>
  </si>
  <si>
    <t>Debora</t>
  </si>
  <si>
    <t>700 Block of 14TH ST</t>
  </si>
  <si>
    <t>Sonja</t>
  </si>
  <si>
    <t>OAKDALE AV / SELBY ST</t>
  </si>
  <si>
    <t>100 Block of BROOKDALE AV</t>
  </si>
  <si>
    <t>Max</t>
  </si>
  <si>
    <t>DUNCAN ST / DOUGLASS ST</t>
  </si>
  <si>
    <t>Danielle</t>
  </si>
  <si>
    <t>500 Block of JOHNFKENNEDY DR</t>
  </si>
  <si>
    <t>Caitlin</t>
  </si>
  <si>
    <t>2100 Block of 24TH AV</t>
  </si>
  <si>
    <t>Enrique</t>
  </si>
  <si>
    <t>900 Block of MARKET ST</t>
  </si>
  <si>
    <t>Brenda</t>
  </si>
  <si>
    <t>CHESTNUT ST / COLUMBUS AV</t>
  </si>
  <si>
    <t>Andre</t>
  </si>
  <si>
    <t>200 Block of 9TH ST</t>
  </si>
  <si>
    <t>Eunice</t>
  </si>
  <si>
    <t>700 Block of MARKET ST</t>
  </si>
  <si>
    <t>Johnny</t>
  </si>
  <si>
    <t>300 Block of ATHENS ST</t>
  </si>
  <si>
    <t>Christa</t>
  </si>
  <si>
    <t>27TH AV / LAKE ST</t>
  </si>
  <si>
    <t>Wilbur</t>
  </si>
  <si>
    <t>2400 Block of MARKET ST</t>
  </si>
  <si>
    <t>Steve</t>
  </si>
  <si>
    <t>7TH ST / MARKET ST</t>
  </si>
  <si>
    <t>Ronnie</t>
  </si>
  <si>
    <t>1000 Block of BUSH ST</t>
  </si>
  <si>
    <t>Julie</t>
  </si>
  <si>
    <t>1300 Block of HAIGHT ST</t>
  </si>
  <si>
    <t>Paola</t>
  </si>
  <si>
    <t>700 Block of POST ST</t>
  </si>
  <si>
    <t>Shemar</t>
  </si>
  <si>
    <t>1000 Block of INGERSON AV</t>
  </si>
  <si>
    <t>Albert</t>
  </si>
  <si>
    <t>0 Block of STONEYBROOK AV</t>
  </si>
  <si>
    <t>Kyleigh</t>
  </si>
  <si>
    <t>3900 Block of MISSION ST</t>
  </si>
  <si>
    <t>300 Block of 6TH AV</t>
  </si>
  <si>
    <t>Michaela</t>
  </si>
  <si>
    <t>2000 Block of MISSION ST</t>
  </si>
  <si>
    <t>Stefania</t>
  </si>
  <si>
    <t>EDDY ST / LARKIN ST</t>
  </si>
  <si>
    <t>Nigel</t>
  </si>
  <si>
    <t>SUTTER ST / FRANKLIN ST</t>
  </si>
  <si>
    <t>Mavis</t>
  </si>
  <si>
    <t>700 Block of CABRILLO ST</t>
  </si>
  <si>
    <t>COLUMBUS AV / CHESTNUT ST</t>
  </si>
  <si>
    <t>Marion</t>
  </si>
  <si>
    <t>5TH ST / TOWNSEND ST</t>
  </si>
  <si>
    <t>Adrianna</t>
  </si>
  <si>
    <t>100 Block of EDDY ST</t>
  </si>
  <si>
    <t>Jaimee</t>
  </si>
  <si>
    <t>OAKDALE AV / RANKIN ST</t>
  </si>
  <si>
    <t>SILVER AV / BOYLSTON ST</t>
  </si>
  <si>
    <t>Jennifer</t>
  </si>
  <si>
    <t>100 Block of MINNA ST</t>
  </si>
  <si>
    <t>Peyton</t>
  </si>
  <si>
    <t>500 Block of 2ND ST</t>
  </si>
  <si>
    <t>Joel</t>
  </si>
  <si>
    <t>POWELL ST / GEARY ST</t>
  </si>
  <si>
    <t>100 Block of TUCKER AV</t>
  </si>
  <si>
    <t>Darrel</t>
  </si>
  <si>
    <t>2300 Block of BUCHANAN ST</t>
  </si>
  <si>
    <t>TARAVAL ST / 44TH AV</t>
  </si>
  <si>
    <t>Christina</t>
  </si>
  <si>
    <t>1ST ST / MISSION ST</t>
  </si>
  <si>
    <t>Bruno</t>
  </si>
  <si>
    <t>0 Block of STOCKTON ST</t>
  </si>
  <si>
    <t>Fabiola</t>
  </si>
  <si>
    <t>100 Block of HYDE ST</t>
  </si>
  <si>
    <t>MASON ST / TURK ST</t>
  </si>
  <si>
    <t>Laverne</t>
  </si>
  <si>
    <t>4400 Block of 3RD ST</t>
  </si>
  <si>
    <t>Joseph</t>
  </si>
  <si>
    <t>100 Block of MARIETTA DR</t>
  </si>
  <si>
    <t>1000 Block of FOLSOM ST</t>
  </si>
  <si>
    <t>Velma</t>
  </si>
  <si>
    <t>1300 Block of MARKET ST</t>
  </si>
  <si>
    <t>Christy</t>
  </si>
  <si>
    <t>200 Block of RALSTON ST</t>
  </si>
  <si>
    <t>100 Block of SANBUENAVENTURA WY</t>
  </si>
  <si>
    <t>Lita</t>
  </si>
  <si>
    <t>1400 Block of BROADWAY ST</t>
  </si>
  <si>
    <t>Stephon</t>
  </si>
  <si>
    <t>1300 Block of FRANKLIN ST</t>
  </si>
  <si>
    <t>Demetrius</t>
  </si>
  <si>
    <t>1000 Block of HYDE ST</t>
  </si>
  <si>
    <t>Evan</t>
  </si>
  <si>
    <t>Rita</t>
  </si>
  <si>
    <t>800 Block of MOSCOW ST</t>
  </si>
  <si>
    <t>NORTHPOINT ST / MASON ST</t>
  </si>
  <si>
    <t>Dianne</t>
  </si>
  <si>
    <t>900 Block of NATOMA ST</t>
  </si>
  <si>
    <t>Mickey</t>
  </si>
  <si>
    <t>LINCOLN WY / 45TH AV</t>
  </si>
  <si>
    <t>Amy</t>
  </si>
  <si>
    <t>UNION ST / LAGUNA ST</t>
  </si>
  <si>
    <t>Eileen</t>
  </si>
  <si>
    <t>500 Block of HOLLOWAY AV</t>
  </si>
  <si>
    <t>Stanley</t>
  </si>
  <si>
    <t>MARKET ST / 4TH ST</t>
  </si>
  <si>
    <t>Douglas</t>
  </si>
  <si>
    <t>1100 Block of MASONIC AV</t>
  </si>
  <si>
    <t>Jill</t>
  </si>
  <si>
    <t>14TH ST / VALENCIA ST</t>
  </si>
  <si>
    <t>E_ID</t>
  </si>
  <si>
    <t>E_NAME</t>
  </si>
  <si>
    <t>E_DESIGNATION</t>
  </si>
  <si>
    <t>E_ADDR</t>
  </si>
  <si>
    <t>E_BRANCH</t>
  </si>
  <si>
    <t>E_CONT_NO</t>
  </si>
  <si>
    <t>Harriette</t>
  </si>
  <si>
    <t>Market analyst</t>
  </si>
  <si>
    <t>600 Block of PINE ST</t>
  </si>
  <si>
    <t>TX</t>
  </si>
  <si>
    <t>Chief finance officer</t>
  </si>
  <si>
    <t>EDDY ST / MASON ST</t>
  </si>
  <si>
    <t>MA</t>
  </si>
  <si>
    <t>Geraldine</t>
  </si>
  <si>
    <t>Transport manager</t>
  </si>
  <si>
    <t>CT</t>
  </si>
  <si>
    <t>Warehouse manager</t>
  </si>
  <si>
    <t>3300 Block of JUDAH ST</t>
  </si>
  <si>
    <t>UT</t>
  </si>
  <si>
    <t>Malie</t>
  </si>
  <si>
    <t>Branch manager</t>
  </si>
  <si>
    <t>3200 Block of GEARY BL</t>
  </si>
  <si>
    <t>OH</t>
  </si>
  <si>
    <t>Fred</t>
  </si>
  <si>
    <t>Project director</t>
  </si>
  <si>
    <t>VANNESS AV / MARKET ST</t>
  </si>
  <si>
    <t>MO</t>
  </si>
  <si>
    <t>HR manager</t>
  </si>
  <si>
    <t>1000 Block of BOSWORTH ST</t>
  </si>
  <si>
    <t>SD</t>
  </si>
  <si>
    <t>Alaysha</t>
  </si>
  <si>
    <t>Material handling executive</t>
  </si>
  <si>
    <t>800 Block of GEARY ST</t>
  </si>
  <si>
    <t>Kelli</t>
  </si>
  <si>
    <t>Non-executive director</t>
  </si>
  <si>
    <t>BAY SHORE BL / JERROLD AV</t>
  </si>
  <si>
    <t>Ryker</t>
  </si>
  <si>
    <t>HI</t>
  </si>
  <si>
    <t>Johnnie</t>
  </si>
  <si>
    <t>In House logistics executive</t>
  </si>
  <si>
    <t>100 Block of BRITTON ST</t>
  </si>
  <si>
    <t>RI</t>
  </si>
  <si>
    <t>Zykeria</t>
  </si>
  <si>
    <t>Warehouse in charge</t>
  </si>
  <si>
    <t>2700 Block of PACIFIC AV</t>
  </si>
  <si>
    <t>VA</t>
  </si>
  <si>
    <t>Selma</t>
  </si>
  <si>
    <t>Head of marketing</t>
  </si>
  <si>
    <t>900 Block of SANSOME ST</t>
  </si>
  <si>
    <t>KY</t>
  </si>
  <si>
    <t>Kathryn</t>
  </si>
  <si>
    <t>Technical support executive</t>
  </si>
  <si>
    <t>1300 Block of PACIFIC AV</t>
  </si>
  <si>
    <t>AL</t>
  </si>
  <si>
    <t>Karl</t>
  </si>
  <si>
    <t>LA PLAYA ST / BALBOA ST</t>
  </si>
  <si>
    <t>Freda</t>
  </si>
  <si>
    <t>IT support executive</t>
  </si>
  <si>
    <t>1900 Block of MISSION ST</t>
  </si>
  <si>
    <t>NH</t>
  </si>
  <si>
    <t>David</t>
  </si>
  <si>
    <t>Inventory manager</t>
  </si>
  <si>
    <t>22ND ST / IOWA ST</t>
  </si>
  <si>
    <t>Winnifred</t>
  </si>
  <si>
    <t>0 Block of 6TH ST</t>
  </si>
  <si>
    <t>Bryce</t>
  </si>
  <si>
    <t>Manager</t>
  </si>
  <si>
    <t>20TH ST / MISSION ST</t>
  </si>
  <si>
    <t>CA</t>
  </si>
  <si>
    <t>Maeve</t>
  </si>
  <si>
    <t>GENEVA AV / MISSION ST</t>
  </si>
  <si>
    <t>Seth</t>
  </si>
  <si>
    <t>1600 Block of FILLMORE ST</t>
  </si>
  <si>
    <t>NJ</t>
  </si>
  <si>
    <t>Maria</t>
  </si>
  <si>
    <t>3400 Block of CESAR CHAVEZ ST</t>
  </si>
  <si>
    <t>OK</t>
  </si>
  <si>
    <t>Taron</t>
  </si>
  <si>
    <t>Sales manager</t>
  </si>
  <si>
    <t>1000 Block of POTRERO AV</t>
  </si>
  <si>
    <t>NC</t>
  </si>
  <si>
    <t>Block development manager</t>
  </si>
  <si>
    <t>NY</t>
  </si>
  <si>
    <t>Ramona</t>
  </si>
  <si>
    <t>POLK ST / PINE ST</t>
  </si>
  <si>
    <t>Adrienne</t>
  </si>
  <si>
    <t>Assistant manager</t>
  </si>
  <si>
    <t>6TH ST / MARKET ST</t>
  </si>
  <si>
    <t>NM</t>
  </si>
  <si>
    <t>Dawn</t>
  </si>
  <si>
    <t>200 Block of DIVISION ST</t>
  </si>
  <si>
    <t>PA</t>
  </si>
  <si>
    <t>Yessenia</t>
  </si>
  <si>
    <t>Delivery Boy</t>
  </si>
  <si>
    <t>1600 Block of FOLSOM ST</t>
  </si>
  <si>
    <t>Ryan</t>
  </si>
  <si>
    <t>600 Block of INDIANA ST</t>
  </si>
  <si>
    <t>1100 Block of GUERRERO ST</t>
  </si>
  <si>
    <t>Jana</t>
  </si>
  <si>
    <t>Office manager</t>
  </si>
  <si>
    <t>500 Block of CARTER ST</t>
  </si>
  <si>
    <t>OR</t>
  </si>
  <si>
    <t>Engineering department manager</t>
  </si>
  <si>
    <t>0 Block of WHITFIELD CT</t>
  </si>
  <si>
    <t>Tiffani</t>
  </si>
  <si>
    <t>8TH ST / MARKET ST</t>
  </si>
  <si>
    <t>Cecile</t>
  </si>
  <si>
    <t>CO</t>
  </si>
  <si>
    <t>Chief executive officer</t>
  </si>
  <si>
    <t>TAYLOR ST / EDDY ST</t>
  </si>
  <si>
    <t>Earle</t>
  </si>
  <si>
    <t>1200 Block of WAWONA ST</t>
  </si>
  <si>
    <t>Danita</t>
  </si>
  <si>
    <t>500 Block of BROADWAY ST</t>
  </si>
  <si>
    <t>Raeleigh</t>
  </si>
  <si>
    <t>400 Block of CASTRO ST</t>
  </si>
  <si>
    <t>Guy</t>
  </si>
  <si>
    <t>NATOMA ST / 6TH ST</t>
  </si>
  <si>
    <t>TN</t>
  </si>
  <si>
    <t>Anastasia</t>
  </si>
  <si>
    <t>JONES ST / PINE ST</t>
  </si>
  <si>
    <t>Benita</t>
  </si>
  <si>
    <t>1700 Block of GREENWICH ST</t>
  </si>
  <si>
    <t>SCOTT ST / SACRAMENTO ST</t>
  </si>
  <si>
    <t>Andrea</t>
  </si>
  <si>
    <t>1700 Block of BEACH ST</t>
  </si>
  <si>
    <t>Raul</t>
  </si>
  <si>
    <t>1400 Block of 47TH AV</t>
  </si>
  <si>
    <t>Raven</t>
  </si>
  <si>
    <t>CASTRO ST / MARKET ST</t>
  </si>
  <si>
    <t>Rebecca</t>
  </si>
  <si>
    <t>400 Block of SCOTT ST</t>
  </si>
  <si>
    <t>MINNA ST / JULIA ST</t>
  </si>
  <si>
    <t>Anne</t>
  </si>
  <si>
    <t>IA</t>
  </si>
  <si>
    <t>Michael</t>
  </si>
  <si>
    <t>100 Block of EUREKA ST</t>
  </si>
  <si>
    <t>Heather</t>
  </si>
  <si>
    <t>2000 Block of UNION ST</t>
  </si>
  <si>
    <t>800 Block of MARKET ST</t>
  </si>
  <si>
    <t>MS</t>
  </si>
  <si>
    <t>SAN JOSE AV / GUERRERO ST</t>
  </si>
  <si>
    <t>Cheyenne</t>
  </si>
  <si>
    <t>100 Block of GIRARD ST</t>
  </si>
  <si>
    <t>Ely</t>
  </si>
  <si>
    <t>KS</t>
  </si>
  <si>
    <t>Irby</t>
  </si>
  <si>
    <t>0 Block of CRANE ST</t>
  </si>
  <si>
    <t>AR</t>
  </si>
  <si>
    <t>Genevieve</t>
  </si>
  <si>
    <t>Fleet manager</t>
  </si>
  <si>
    <t>LEAVENWORTH ST / GOLDEN GATE AV</t>
  </si>
  <si>
    <t>Elliana</t>
  </si>
  <si>
    <t>COLUMBUS AV / LOMBARD ST</t>
  </si>
  <si>
    <t>LA</t>
  </si>
  <si>
    <t>Katrice</t>
  </si>
  <si>
    <t>1600 Block of MARKET ST</t>
  </si>
  <si>
    <t>WV</t>
  </si>
  <si>
    <t>1800 Block of WALLER ST</t>
  </si>
  <si>
    <t>600 Block of MANGELS AV</t>
  </si>
  <si>
    <t>WA</t>
  </si>
  <si>
    <t>Kyle</t>
  </si>
  <si>
    <t>1900 Block of LOMBARD ST</t>
  </si>
  <si>
    <t>ME</t>
  </si>
  <si>
    <t>Marlene</t>
  </si>
  <si>
    <t>500 Block of NOE ST</t>
  </si>
  <si>
    <t>MISSION ST / 16TH ST</t>
  </si>
  <si>
    <t>Baldemar</t>
  </si>
  <si>
    <t>2700 Block of TAYLOR ST</t>
  </si>
  <si>
    <t>Claudia</t>
  </si>
  <si>
    <t>CEDAR ST / POLK ST</t>
  </si>
  <si>
    <t>Arya</t>
  </si>
  <si>
    <t>1200 Block of MARKET ST</t>
  </si>
  <si>
    <t>Rodney</t>
  </si>
  <si>
    <t>Marketing manager</t>
  </si>
  <si>
    <t>BAY ST / POWELL ST</t>
  </si>
  <si>
    <t>FL</t>
  </si>
  <si>
    <t>Stephanie</t>
  </si>
  <si>
    <t>1800 Block of OCEAN AV</t>
  </si>
  <si>
    <t>Executive director</t>
  </si>
  <si>
    <t>100 Block of CLINTONPARK ST</t>
  </si>
  <si>
    <t>IL</t>
  </si>
  <si>
    <t>Lawrence</t>
  </si>
  <si>
    <t>100 Block of APTOS AV</t>
  </si>
  <si>
    <t>Felicity</t>
  </si>
  <si>
    <t>1800 Block of NEWHALL ST</t>
  </si>
  <si>
    <t>Kim</t>
  </si>
  <si>
    <t>100 Block of CEDAR ST</t>
  </si>
  <si>
    <t>400 Block of VALENCIA ST</t>
  </si>
  <si>
    <t>SC</t>
  </si>
  <si>
    <t>Hudson</t>
  </si>
  <si>
    <t>STEINER ST / WASHINGTON ST</t>
  </si>
  <si>
    <t>200 Block of BRANNAN ST</t>
  </si>
  <si>
    <t>Beth</t>
  </si>
  <si>
    <t>2200 Block of CHESTNUT ST</t>
  </si>
  <si>
    <t>Devon</t>
  </si>
  <si>
    <t>ADA CT / OFARRELL ST</t>
  </si>
  <si>
    <t>1600 Block of WEBSTER ST</t>
  </si>
  <si>
    <t>Director</t>
  </si>
  <si>
    <t>4800 Block of GEARY BL</t>
  </si>
  <si>
    <t>John</t>
  </si>
  <si>
    <t>1100 Block of SUNNYDALE AV</t>
  </si>
  <si>
    <t>Jan</t>
  </si>
  <si>
    <t>300 Block of CHATTANOOGA ST</t>
  </si>
  <si>
    <t>Robert</t>
  </si>
  <si>
    <t>ELIZABETH ST / DIAMOND ST</t>
  </si>
  <si>
    <t>1400 Block of BAKER ST</t>
  </si>
  <si>
    <t>Stephan</t>
  </si>
  <si>
    <t>300 Block of PRAGUE ST</t>
  </si>
  <si>
    <t>Monica</t>
  </si>
  <si>
    <t>400 Block of BAY ST</t>
  </si>
  <si>
    <t>Pamala</t>
  </si>
  <si>
    <t>1600 Block of THE EMBARCADERONORTH ST</t>
  </si>
  <si>
    <t>AZ</t>
  </si>
  <si>
    <t>Matt</t>
  </si>
  <si>
    <t>1100 Block of FITZGERALD AV</t>
  </si>
  <si>
    <t>Kristie</t>
  </si>
  <si>
    <t>4600 Block of 18TH ST</t>
  </si>
  <si>
    <t>Lee</t>
  </si>
  <si>
    <t>0 Block of MAIDEN LN</t>
  </si>
  <si>
    <t>Roger</t>
  </si>
  <si>
    <t>100 Block of KISKA RD</t>
  </si>
  <si>
    <t>Zoya</t>
  </si>
  <si>
    <t>400 Block of MASON ST</t>
  </si>
  <si>
    <t>1200 Block of HAIGHT ST</t>
  </si>
  <si>
    <t>ID</t>
  </si>
  <si>
    <t>Danny</t>
  </si>
  <si>
    <t>800 Block of ELLIS ST</t>
  </si>
  <si>
    <t>Zelda</t>
  </si>
  <si>
    <t>2300 Block of VICENTE ST</t>
  </si>
  <si>
    <t>Jacquelin</t>
  </si>
  <si>
    <t>DOLORES ST / 30TH ST</t>
  </si>
  <si>
    <t>Ardis</t>
  </si>
  <si>
    <t>Scott</t>
  </si>
  <si>
    <t>Alexia</t>
  </si>
  <si>
    <t>200 Block of LOWELL ST</t>
  </si>
  <si>
    <t>Donnell</t>
  </si>
  <si>
    <t>2400 Block of MISSION ST</t>
  </si>
  <si>
    <t>Trent</t>
  </si>
  <si>
    <t>0 Block of AUGUST AL</t>
  </si>
  <si>
    <t>Gerald</t>
  </si>
  <si>
    <t>MISSION ST / FAIR AV</t>
  </si>
  <si>
    <t>300 Block of CAPP ST</t>
  </si>
  <si>
    <t>Artie</t>
  </si>
  <si>
    <t>3500 Block of FILLMORE ST</t>
  </si>
  <si>
    <t>GA</t>
  </si>
  <si>
    <t>0 Block of JONES ST</t>
  </si>
  <si>
    <t>Albertha</t>
  </si>
  <si>
    <t>1000 Block of VANNESS AV</t>
  </si>
  <si>
    <t>Carolyn</t>
  </si>
  <si>
    <t>100 Block of SANJUAN AV</t>
  </si>
  <si>
    <t>Ilana</t>
  </si>
  <si>
    <t>900 Block of GRANT AV</t>
  </si>
  <si>
    <t>MI</t>
  </si>
  <si>
    <t>0 Block of HANCOCK ST</t>
  </si>
  <si>
    <t>Bobby</t>
  </si>
  <si>
    <t>700 Block of MISSION ST</t>
  </si>
  <si>
    <t>Laurence</t>
  </si>
  <si>
    <t>2900 Block of JACKSON ST</t>
  </si>
  <si>
    <t>Trevon</t>
  </si>
  <si>
    <t>1100 Block of MARKET ST</t>
  </si>
  <si>
    <t>Jason</t>
  </si>
  <si>
    <t>1600 Block of INDIANA ST</t>
  </si>
  <si>
    <t>IN</t>
  </si>
  <si>
    <t>FULTON ST / 5TH AV</t>
  </si>
  <si>
    <t>Harvey</t>
  </si>
  <si>
    <t>200 Block of LAKEVIEW AV</t>
  </si>
  <si>
    <t>DC</t>
  </si>
  <si>
    <t>Ericka</t>
  </si>
  <si>
    <t>1000 Block of MARKET ST</t>
  </si>
  <si>
    <t>DAVIS ST / CLAY ST</t>
  </si>
  <si>
    <t>Shirley</t>
  </si>
  <si>
    <t>200 Block of INTERSTATE80 HY</t>
  </si>
  <si>
    <t>Nevaeh</t>
  </si>
  <si>
    <t>FITZGERALD AV / GRIFFITH ST</t>
  </si>
  <si>
    <t>LEAVENWORTH ST / ELLIS ST</t>
  </si>
  <si>
    <t>400 Block of JONES ST</t>
  </si>
  <si>
    <t>Sharyn</t>
  </si>
  <si>
    <t>MISSION ST / 24TH ST</t>
  </si>
  <si>
    <t>Leslie</t>
  </si>
  <si>
    <t>RUSSIA AV / ATHENS ST</t>
  </si>
  <si>
    <t>BRANNAN ST / 9TH ST</t>
  </si>
  <si>
    <t>200 Block of ASHBURY ST</t>
  </si>
  <si>
    <t>Alessia</t>
  </si>
  <si>
    <t>1200 Block of THE EMBARCADERONORTH ST</t>
  </si>
  <si>
    <t>Bridgett</t>
  </si>
  <si>
    <t>100 Block of OFARRELL ST</t>
  </si>
  <si>
    <t>Kelly</t>
  </si>
  <si>
    <t>0 Block of BRADY ST</t>
  </si>
  <si>
    <t>Francis</t>
  </si>
  <si>
    <t>ANZA ST / SPRUCE ST</t>
  </si>
  <si>
    <t>Stephania</t>
  </si>
  <si>
    <t>1600 Block of HAIGHT ST</t>
  </si>
  <si>
    <t>Zella</t>
  </si>
  <si>
    <t>FRANKLIN ST / GOLDEN GATE AV</t>
  </si>
  <si>
    <t>JACKSON ST / GRANT AV</t>
  </si>
  <si>
    <t>Bernard</t>
  </si>
  <si>
    <t>JONES ST / STEVELOE PL</t>
  </si>
  <si>
    <t>MN</t>
  </si>
  <si>
    <t>Parth</t>
  </si>
  <si>
    <t>1400 Block of WASHINGTON ST</t>
  </si>
  <si>
    <t>Arlene</t>
  </si>
  <si>
    <t>15TH AV / SHELDON TR</t>
  </si>
  <si>
    <t>400 Block of SUTTER ST</t>
  </si>
  <si>
    <t>Kathleen</t>
  </si>
  <si>
    <t>200 Block of 6TH ST</t>
  </si>
  <si>
    <t>Jalen</t>
  </si>
  <si>
    <t>1400 Block of 19TH AV</t>
  </si>
  <si>
    <t>Jensen</t>
  </si>
  <si>
    <t>SUTTER ST / LARKIN ST</t>
  </si>
  <si>
    <t>0 Block of LAGUNA ST</t>
  </si>
  <si>
    <t>MD</t>
  </si>
  <si>
    <t>Pamela</t>
  </si>
  <si>
    <t>0 Block of CHENERY ST</t>
  </si>
  <si>
    <t>MISSION ST / 13TH ST</t>
  </si>
  <si>
    <t>1700 Block of POST ST</t>
  </si>
  <si>
    <t>Ora</t>
  </si>
  <si>
    <t>Crystal</t>
  </si>
  <si>
    <t>0 Block of ADAIR ST</t>
  </si>
  <si>
    <t>6TH ST / MISSION ST</t>
  </si>
  <si>
    <t>Frederick</t>
  </si>
  <si>
    <t>TAYLOR ST / ELLIS ST</t>
  </si>
  <si>
    <t>DE</t>
  </si>
  <si>
    <t>Makala</t>
  </si>
  <si>
    <t>0 Block of NEWTON ST</t>
  </si>
  <si>
    <t>Wayne</t>
  </si>
  <si>
    <t>500 Block of CAPP ST</t>
  </si>
  <si>
    <t>Bart</t>
  </si>
  <si>
    <t>11TH ST / MINNA ST</t>
  </si>
  <si>
    <t>Leighann</t>
  </si>
  <si>
    <t>HAIGHT ST / STANYAN ST</t>
  </si>
  <si>
    <t>2400 Block of SAN BRUNO AV</t>
  </si>
  <si>
    <t>Edith</t>
  </si>
  <si>
    <t>300 Block of 30TH AV</t>
  </si>
  <si>
    <t>Milburn</t>
  </si>
  <si>
    <t>4200 Block of GEARY BL</t>
  </si>
  <si>
    <t>MT</t>
  </si>
  <si>
    <t>Loren</t>
  </si>
  <si>
    <t>400 Block of HAIGHT ST</t>
  </si>
  <si>
    <t>1200 Block of POLK ST</t>
  </si>
  <si>
    <t>Coleman</t>
  </si>
  <si>
    <t>1500 Block of MARKET ST</t>
  </si>
  <si>
    <t>FELL ST / STEINER ST</t>
  </si>
  <si>
    <t>Cristina</t>
  </si>
  <si>
    <t>MISSION ST / FRANCIS ST</t>
  </si>
  <si>
    <t>Annamaria</t>
  </si>
  <si>
    <t>HYDE ST / GROVE ST</t>
  </si>
  <si>
    <t>Eldon</t>
  </si>
  <si>
    <t>200 Block of BATTERY ST</t>
  </si>
  <si>
    <t>0 Block of CLARION AL</t>
  </si>
  <si>
    <t>Elise</t>
  </si>
  <si>
    <t>FRANKLIN ST / IVY ST</t>
  </si>
  <si>
    <t>Twanna</t>
  </si>
  <si>
    <t>4000 Block of 19TH AV</t>
  </si>
  <si>
    <t>0 Block of TAYLOR ST</t>
  </si>
  <si>
    <t>Gael</t>
  </si>
  <si>
    <t>26TH ST / TREAT AV</t>
  </si>
  <si>
    <t>Joao</t>
  </si>
  <si>
    <t>800 Block of SOUTH VAN NESS AV</t>
  </si>
  <si>
    <t>4300 Block of 25TH ST</t>
  </si>
  <si>
    <t>Valeria</t>
  </si>
  <si>
    <t>1900 Block of 14TH AV</t>
  </si>
  <si>
    <t>Yasmeen</t>
  </si>
  <si>
    <t>1200 Block of HOWARD ST</t>
  </si>
  <si>
    <t>Cecilia</t>
  </si>
  <si>
    <t>800 Block of BURNETT AV</t>
  </si>
  <si>
    <t>Brent</t>
  </si>
  <si>
    <t>1500 Block of UNION ST</t>
  </si>
  <si>
    <t>Gray</t>
  </si>
  <si>
    <t>2400 Block of CALIFORNIA ST</t>
  </si>
  <si>
    <t>VT</t>
  </si>
  <si>
    <t>Kenny</t>
  </si>
  <si>
    <t>400 Block of 26TH AV</t>
  </si>
  <si>
    <t>Jasmine</t>
  </si>
  <si>
    <t>14TH ST / FOLSOM ST</t>
  </si>
  <si>
    <t>COLUMBUS AV / GREEN ST</t>
  </si>
  <si>
    <t>Alysha</t>
  </si>
  <si>
    <t>1500 Block of SLOAT BL</t>
  </si>
  <si>
    <t>Rashawn</t>
  </si>
  <si>
    <t>300 Block of GOLDEN GATE AV</t>
  </si>
  <si>
    <t>WI</t>
  </si>
  <si>
    <t>Jaime</t>
  </si>
  <si>
    <t>0 Block of LATONA ST</t>
  </si>
  <si>
    <t>Van</t>
  </si>
  <si>
    <t>3200 Block of 20TH AV</t>
  </si>
  <si>
    <t>LARKIN ST / SUTTER ST</t>
  </si>
  <si>
    <t>Samual</t>
  </si>
  <si>
    <t>0 Block of DUNCAN ST</t>
  </si>
  <si>
    <t>400 Block of GROVE ST</t>
  </si>
  <si>
    <t>2900 Block of 26TH ST</t>
  </si>
  <si>
    <t>1100 Block of FILLMORE ST</t>
  </si>
  <si>
    <t>Valencia</t>
  </si>
  <si>
    <t>400 Block of EDDY ST</t>
  </si>
  <si>
    <t>Employee_E_ID</t>
  </si>
  <si>
    <t>Shipment_Sh_ID</t>
  </si>
  <si>
    <t>Status_Sh_ID</t>
  </si>
  <si>
    <t>Start_date</t>
  </si>
  <si>
    <t>End_date</t>
  </si>
  <si>
    <t>Payment_ID</t>
  </si>
  <si>
    <t>SH_ID</t>
  </si>
  <si>
    <t>AMOUNT</t>
  </si>
  <si>
    <t>Payment_Status</t>
  </si>
  <si>
    <t>Payment_Mode</t>
  </si>
  <si>
    <t>Payment_Date</t>
  </si>
  <si>
    <t>313cd69e-66f3-11ea-9879-7077813058ce</t>
  </si>
  <si>
    <t>PAID</t>
  </si>
  <si>
    <t>CARD PAYMENT</t>
  </si>
  <si>
    <t>313dc140-66f3-11ea-a952-7077813058ce</t>
  </si>
  <si>
    <t>313eab1e-66f3-11ea-81af-7077813058ce</t>
  </si>
  <si>
    <t>NOT PAID</t>
  </si>
  <si>
    <t>313f474a-66f3-11ea-a78b-7077813058ce</t>
  </si>
  <si>
    <t>COD</t>
  </si>
  <si>
    <t>3140589a-66f3-11ea-a057-7077813058ce</t>
  </si>
  <si>
    <t>31411bc8-66f3-11ea-a4b7-7077813058ce</t>
  </si>
  <si>
    <t>3141defa-66f3-11ea-b10e-7077813058ce</t>
  </si>
  <si>
    <t>3142c940-66f3-11ea-9f69-7077813058ce</t>
  </si>
  <si>
    <t>31444fa8-66f3-11ea-912a-7077813058ce</t>
  </si>
  <si>
    <t>314539e6-66f3-11ea-bfa4-7077813058ce</t>
  </si>
  <si>
    <t>3145fd0a-66f3-11ea-958b-7077813058ce</t>
  </si>
  <si>
    <t>31469934-66f3-11ea-8572-7077813058ce</t>
  </si>
  <si>
    <t>3147355e-66f3-11ea-aae4-7077813058ce</t>
  </si>
  <si>
    <t>3147f89c-66f3-11ea-8dfd-7077813058ce</t>
  </si>
  <si>
    <t>3148bbc8-66f3-11ea-8acf-7077813058ce</t>
  </si>
  <si>
    <t>31497efa-66f3-11ea-9497-7077813058ce</t>
  </si>
  <si>
    <t>314a1b22-66f3-11ea-9e82-7077813058ce</t>
  </si>
  <si>
    <t>314ade58-66f3-11ea-8979-7077813058ce</t>
  </si>
  <si>
    <t>314b7a8a-66f3-11ea-97d4-7077813058ce</t>
  </si>
  <si>
    <t>314c8bcc-66f3-11ea-b526-7077813058ce</t>
  </si>
  <si>
    <t>314d761e-66f3-11ea-b155-7077813058ce</t>
  </si>
  <si>
    <t>314eae64-66f3-11ea-b08f-7077813058ce</t>
  </si>
  <si>
    <t>314f4a7a-66f3-11ea-8b83-7077813058ce</t>
  </si>
  <si>
    <t>315034c6-66f3-11ea-a2bf-7077813058ce</t>
  </si>
  <si>
    <t>31511efa-66f3-11ea-bc4c-7077813058ce</t>
  </si>
  <si>
    <t>3151e23a-66f3-11ea-9b38-7077813058ce</t>
  </si>
  <si>
    <t>3152a56c-66f3-11ea-9340-7077813058ce</t>
  </si>
  <si>
    <t>31534188-66f3-11ea-8acd-7077813058ce</t>
  </si>
  <si>
    <t>3153ddb4-66f3-11ea-a4d6-7077813058ce</t>
  </si>
  <si>
    <t>3154c800-66f3-11ea-8721-7077813058ce</t>
  </si>
  <si>
    <t>3155d94c-66f3-11ea-b116-7077813058ce</t>
  </si>
  <si>
    <t>31575fac-66f3-11ea-8d99-7077813058ce</t>
  </si>
  <si>
    <t>315897f8-66f3-11ea-ad46-7077813058ce</t>
  </si>
  <si>
    <t>3159d04c-66f3-11ea-95df-7077813058ce</t>
  </si>
  <si>
    <t>315aba8a-66f3-11ea-9db6-7077813058ce</t>
  </si>
  <si>
    <t>315b7db4-66f3-11ea-ae41-7077813058ce</t>
  </si>
  <si>
    <t>315c67f4-66f3-11ea-bcd7-7077813058ce</t>
  </si>
  <si>
    <t>315d041c-66f3-11ea-8af9-7077813058ce</t>
  </si>
  <si>
    <t>315da042-66f3-11ea-ac04-7077813058ce</t>
  </si>
  <si>
    <t>315e3c68-66f3-11ea-8d08-7077813058ce</t>
  </si>
  <si>
    <t>315f26ac-66f3-11ea-a883-7077813058ce</t>
  </si>
  <si>
    <t>315fe9e2-66f3-11ea-b80f-7077813058ce</t>
  </si>
  <si>
    <t>3160ad0c-66f3-11ea-961a-7077813058ce</t>
  </si>
  <si>
    <t>31619754-66f3-11ea-911d-7077813058ce</t>
  </si>
  <si>
    <t>3162337a-66f3-11ea-bf3c-7077813058ce</t>
  </si>
  <si>
    <t>3162cf9c-66f3-11ea-917a-7077813058ce</t>
  </si>
  <si>
    <t>31636bd2-66f3-11ea-aa21-7077813058ce</t>
  </si>
  <si>
    <t>31642f12-66f3-11ea-b553-7077813058ce</t>
  </si>
  <si>
    <t>3164f24c-66f3-11ea-bf87-7077813058ce</t>
  </si>
  <si>
    <t>3165b562-66f3-11ea-83de-7077813058ce</t>
  </si>
  <si>
    <t>316678a4-66f3-11ea-b7d3-7077813058ce</t>
  </si>
  <si>
    <t>31673bc8-66f3-11ea-803a-7077813058ce</t>
  </si>
  <si>
    <t>3167d7ee-66f3-11ea-a273-7077813058ce</t>
  </si>
  <si>
    <t>3168c236-66f3-11ea-ad73-7077813058ce</t>
  </si>
  <si>
    <t>3169fa82-66f3-11ea-a4aa-7077813058ce</t>
  </si>
  <si>
    <t>316abe90-66f3-11ea-b19a-7077813058ce</t>
  </si>
  <si>
    <t>316ba7f6-66f3-11ea-913f-7077813058ce</t>
  </si>
  <si>
    <t>316c441e-66f3-11ea-89de-7077813058ce</t>
  </si>
  <si>
    <t>316ce042-66f3-11ea-b223-7077813058ce</t>
  </si>
  <si>
    <t>316d7c6e-66f3-11ea-aad7-7077813058ce</t>
  </si>
  <si>
    <t>316e8db8-66f3-11ea-88c1-7077813058ce</t>
  </si>
  <si>
    <t>316f77f6-66f3-11ea-8aa2-7077813058ce</t>
  </si>
  <si>
    <t>3170141c-66f3-11ea-97a3-7077813058ce</t>
  </si>
  <si>
    <t>3170d834-66f3-11ea-b48e-7077813058ce</t>
  </si>
  <si>
    <t>31717452-66f3-11ea-9fcf-7077813058ce</t>
  </si>
  <si>
    <t>3172107a-66f3-11ea-ad07-7077813058ce</t>
  </si>
  <si>
    <t>3172d2fa-66f3-11ea-bad5-7077813058ce</t>
  </si>
  <si>
    <t>3173e41e-66f3-11ea-b5f4-7077813058ce</t>
  </si>
  <si>
    <t>3174f566-66f3-11ea-98c3-7077813058ce</t>
  </si>
  <si>
    <t>3175dfa2-66f3-11ea-b9d8-7077813058ce</t>
  </si>
  <si>
    <t>31767bca-66f3-11ea-848b-7077813058ce</t>
  </si>
  <si>
    <t>317717f0-66f3-11ea-b57c-7077813058ce</t>
  </si>
  <si>
    <t>3177db2e-66f3-11ea-99fe-7077813058ce</t>
  </si>
  <si>
    <t>3178c56c-66f3-11ea-9547-7077813058ce</t>
  </si>
  <si>
    <t>31796190-66f3-11ea-b0b6-7077813058ce</t>
  </si>
  <si>
    <t>3179fdb8-66f3-11ea-b117-7077813058ce</t>
  </si>
  <si>
    <t>317ac112-66f3-11ea-96bf-7077813058ce</t>
  </si>
  <si>
    <t>317b8422-66f3-11ea-8b90-7077813058ce</t>
  </si>
  <si>
    <t>317c204a-66f3-11ea-b627-7077813058ce</t>
  </si>
  <si>
    <t>317ce378-66f3-11ea-b64a-7077813058ce</t>
  </si>
  <si>
    <t>317dcdc0-66f3-11ea-a3ce-7077813058ce</t>
  </si>
  <si>
    <t>317e69e2-66f3-11ea-8d1d-7077813058ce</t>
  </si>
  <si>
    <t>317f5426-66f3-11ea-9e99-7077813058ce</t>
  </si>
  <si>
    <t>31803e5c-66f3-11ea-9cfa-7077813058ce</t>
  </si>
  <si>
    <t>3180da86-66f3-11ea-a8db-7077813058ce</t>
  </si>
  <si>
    <t>318176ac-66f3-11ea-8841-7077813058ce</t>
  </si>
  <si>
    <t>318260fe-66f3-11ea-a0f0-7077813058ce</t>
  </si>
  <si>
    <t>31832428-66f3-11ea-9902-7077813058ce</t>
  </si>
  <si>
    <t>31851fae-66f3-11ea-9f4d-7077813058ce</t>
  </si>
  <si>
    <t>31863106-66f3-11ea-8b2f-7077813058ce</t>
  </si>
  <si>
    <t>31876958-66f3-11ea-afcb-7077813058ce</t>
  </si>
  <si>
    <t>31885382-66f3-11ea-b84f-7077813058ce</t>
  </si>
  <si>
    <t>318916c0-66f3-11ea-8a7c-7077813058ce</t>
  </si>
  <si>
    <t>318a2800-66f3-11ea-b639-7077813058ce</t>
  </si>
  <si>
    <t>318b396c-66f3-11ea-9883-7077813058ce</t>
  </si>
  <si>
    <t>318cbfc6-66f3-11ea-b57f-7077813058ce</t>
  </si>
  <si>
    <t>318d82e8-66f3-11ea-9cca-7077813058ce</t>
  </si>
  <si>
    <t>318e4628-66f3-11ea-a70e-7077813058ce</t>
  </si>
  <si>
    <t>318f305e-66f3-11ea-b203-7077813058ce</t>
  </si>
  <si>
    <t>31901a98-66f3-11ea-830a-7077813058ce</t>
  </si>
  <si>
    <t>3190ddc6-66f3-11ea-8fea-7077813058ce</t>
  </si>
  <si>
    <t>3191ef06-66f3-11ea-bb69-7077813058ce</t>
  </si>
  <si>
    <t>31930050-66f3-11ea-8535-7077813058ce</t>
  </si>
  <si>
    <t>319438b6-66f3-11ea-9722-7077813058ce</t>
  </si>
  <si>
    <t>319549e8-66f3-11ea-85a4-7077813058ce</t>
  </si>
  <si>
    <t>31963430-66f3-11ea-bdc7-7077813058ce</t>
  </si>
  <si>
    <t>31971e6e-66f3-11ea-86f5-7077813058ce</t>
  </si>
  <si>
    <t>31987dc0-66f3-11ea-a59b-7077813058ce</t>
  </si>
  <si>
    <t>3199b61c-66f3-11ea-ab02-7077813058ce</t>
  </si>
  <si>
    <t>319ac762-66f3-11ea-b75f-7077813058ce</t>
  </si>
  <si>
    <t>319bfff4-66f3-11ea-8fba-7077813058ce</t>
  </si>
  <si>
    <t>319d3826-66f3-11ea-8b8d-7077813058ce</t>
  </si>
  <si>
    <t>319e9766-66f3-11ea-9392-7077813058ce</t>
  </si>
  <si>
    <t>319fa8a8-66f3-11ea-b17c-7077813058ce</t>
  </si>
  <si>
    <t>31a0e11a-66f3-11ea-999b-7077813058ce</t>
  </si>
  <si>
    <t>31a1cb62-66f3-11ea-81bc-7077813058ce</t>
  </si>
  <si>
    <t>31a2b586-66f3-11ea-a9ea-7077813058ce</t>
  </si>
  <si>
    <t>31a3c6d8-66f3-11ea-983d-7077813058ce</t>
  </si>
  <si>
    <t>31a489fa-66f3-11ea-9155-7077813058ce</t>
  </si>
  <si>
    <t>31a5c242-66f3-11ea-960b-7077813058ce</t>
  </si>
  <si>
    <t>31a6ac9c-66f3-11ea-926a-7077813058ce</t>
  </si>
  <si>
    <t>31a796d0-66f3-11ea-ae4e-7077813058ce</t>
  </si>
  <si>
    <t>31a859f0-66f3-11ea-8394-7077813058ce</t>
  </si>
  <si>
    <t>31a9925e-66f3-11ea-b9ab-7077813058ce</t>
  </si>
  <si>
    <t>31aa7c8c-66f3-11ea-bbd5-7077813058ce</t>
  </si>
  <si>
    <t>31ab66b6-66f3-11ea-b954-7077813058ce</t>
  </si>
  <si>
    <t>31ac02dc-66f3-11ea-8f7e-7077813058ce</t>
  </si>
  <si>
    <t>31aced36-66f3-11ea-b593-7077813058ce</t>
  </si>
  <si>
    <t>31add76e-66f3-11ea-bc98-7077813058ce</t>
  </si>
  <si>
    <t>31ae9a98-66f3-11ea-9239-7077813058ce</t>
  </si>
  <si>
    <t>31af36c0-66f3-11ea-9653-7077813058ce</t>
  </si>
  <si>
    <t>31affa0a-66f3-11ea-8464-7077813058ce</t>
  </si>
  <si>
    <t>31b0e428-66f3-11ea-8884-7077813058ce</t>
  </si>
  <si>
    <t>31b21c7a-66f3-11ea-b007-7077813058ce</t>
  </si>
  <si>
    <t>31b2dfd8-66f3-11ea-b094-7077813058ce</t>
  </si>
  <si>
    <t>31b3ca0a-66f3-11ea-bdb1-7077813058ce</t>
  </si>
  <si>
    <t>31b4db48-66f3-11ea-8ac6-7077813058ce</t>
  </si>
  <si>
    <t>31b6138a-66f3-11ea-a991-7077813058ce</t>
  </si>
  <si>
    <t>31b6fdd4-66f3-11ea-8bc0-7077813058ce</t>
  </si>
  <si>
    <t>31b80f2e-66f3-11ea-9f03-7077813058ce</t>
  </si>
  <si>
    <t>31b8ab40-66f3-11ea-a1ea-7077813058ce</t>
  </si>
  <si>
    <t>31b96e70-66f3-11ea-9a67-7077813058ce</t>
  </si>
  <si>
    <t>31ba31b0-66f3-11ea-b455-7077813058ce</t>
  </si>
  <si>
    <t>31bb1bfa-66f3-11ea-982b-7077813058ce</t>
  </si>
  <si>
    <t>31bbdf14-66f3-11ea-8012-7077813058ce</t>
  </si>
  <si>
    <t>31bca246-66f3-11ea-abf6-7077813058ce</t>
  </si>
  <si>
    <t>31bd8c92-66f3-11ea-9011-7077813058ce</t>
  </si>
  <si>
    <t>31be28b0-66f3-11ea-ac89-7077813058ce</t>
  </si>
  <si>
    <t>31beebdc-66f3-11ea-a06e-7077813058ce</t>
  </si>
  <si>
    <t>31bfaf0c-66f3-11ea-8a4e-7077813058ce</t>
  </si>
  <si>
    <t>31c07288-66f3-11ea-a2cf-7077813058ce</t>
  </si>
  <si>
    <t>31c1364c-66f3-11ea-82bf-7077813058ce</t>
  </si>
  <si>
    <t>31c1f8b4-66f3-11ea-8397-7077813058ce</t>
  </si>
  <si>
    <t>31c30a08-66f3-11ea-aba8-7077813058ce</t>
  </si>
  <si>
    <t>31c49062-66f3-11ea-ba20-7077813058ce</t>
  </si>
  <si>
    <t>31c616ba-66f3-11ea-afb3-7077813058ce</t>
  </si>
  <si>
    <t>31c6b2fe-66f3-11ea-9b07-7077813058ce</t>
  </si>
  <si>
    <t>31c77618-66f3-11ea-bb5b-7077813058ce</t>
  </si>
  <si>
    <t>31c8394a-66f3-11ea-bf8e-7077813058ce</t>
  </si>
  <si>
    <t>31c8fc98-66f3-11ea-b3c3-7077813058ce</t>
  </si>
  <si>
    <t>31c9e6be-66f3-11ea-9f95-7077813058ce</t>
  </si>
  <si>
    <t>31caa9ee-66f3-11ea-bce1-7077813058ce</t>
  </si>
  <si>
    <t>31cb461a-66f3-11ea-a37c-7077813058ce</t>
  </si>
  <si>
    <t>31cc0964-66f3-11ea-b6b3-7077813058ce</t>
  </si>
  <si>
    <t>31cccd64-66f3-11ea-a4c2-7077813058ce</t>
  </si>
  <si>
    <t>31cd8fca-66f3-11ea-97a4-7077813058ce</t>
  </si>
  <si>
    <t>31ce7a18-66f3-11ea-94eb-7077813058ce</t>
  </si>
  <si>
    <t>31cf3d24-66f3-11ea-8054-7077813058ce</t>
  </si>
  <si>
    <t>31d0006c-66f3-11ea-9c10-7077813058ce</t>
  </si>
  <si>
    <t>31d16094-66f3-11ea-b511-7077813058ce</t>
  </si>
  <si>
    <t>31d222e8-66f3-11ea-9b54-7077813058ce</t>
  </si>
  <si>
    <t>31d2e636-66f3-11ea-8df2-7077813058ce</t>
  </si>
  <si>
    <t>31d3f842-66f3-11ea-a75e-7077813058ce</t>
  </si>
  <si>
    <t>31d4bb6c-66f3-11ea-9ff7-7077813058ce</t>
  </si>
  <si>
    <t>31d5a4e4-66f3-11ea-861b-7077813058ce</t>
  </si>
  <si>
    <t>31d68f18-66f3-11ea-b8c4-7077813058ce</t>
  </si>
  <si>
    <t>31d77952-66f3-11ea-b47a-7077813058ce</t>
  </si>
  <si>
    <t>31d8638c-66f3-11ea-8b90-7077813058ce</t>
  </si>
  <si>
    <t>31d927a2-66f3-11ea-bb48-7077813058ce</t>
  </si>
  <si>
    <t>31d9eaca-66f3-11ea-b8c8-7077813058ce</t>
  </si>
  <si>
    <t>31da86f6-66f3-11ea-8b12-7077813058ce</t>
  </si>
  <si>
    <t>31db9768-66f3-11ea-883c-7077813058ce</t>
  </si>
  <si>
    <t>31dcf6d4-66f3-11ea-a647-7077813058ce</t>
  </si>
  <si>
    <t>31de0880-66f3-11ea-ab1e-7077813058ce</t>
  </si>
  <si>
    <t>31df1974-66f3-11ea-948f-7077813058ce</t>
  </si>
  <si>
    <t>31e02ac0-66f3-11ea-85d7-7077813058ce</t>
  </si>
  <si>
    <t>31e163c2-66f3-11ea-a771-7077813058ce</t>
  </si>
  <si>
    <t>31e27454-66f3-11ea-985a-7077813058ce</t>
  </si>
  <si>
    <t>31e3aca4-66f3-11ea-b4f1-7077813058ce</t>
  </si>
  <si>
    <t>31e496d4-66f3-11ea-ae24-7077813058ce</t>
  </si>
  <si>
    <t>31e5a810-66f3-11ea-b394-7077813058ce</t>
  </si>
  <si>
    <t>31e70780-66f3-11ea-a98c-7077813058ce</t>
  </si>
  <si>
    <t>31e7ca9a-66f3-11ea-a42b-7077813058ce</t>
  </si>
  <si>
    <t>31e92a06-66f3-11ea-a2c3-7077813058ce</t>
  </si>
  <si>
    <t>31ea3b58-66f3-11ea-bc9e-7077813058ce</t>
  </si>
  <si>
    <t>31eb4c8c-66f3-11ea-b7ad-7077813058ce</t>
  </si>
  <si>
    <t>31ebe8b4-66f3-11ea-b8ca-7077813058ce</t>
  </si>
  <si>
    <t>31ecabe2-66f3-11ea-9fa2-7077813058ce</t>
  </si>
  <si>
    <t>31ed6f18-66f3-11ea-af57-7077813058ce</t>
  </si>
  <si>
    <t>31ee3246-66f3-11ea-ae6c-7077813058ce</t>
  </si>
  <si>
    <t>SH_CONTENT</t>
  </si>
  <si>
    <t>SH_DOMAIN</t>
  </si>
  <si>
    <t>SER_TYPE</t>
  </si>
  <si>
    <t>SH_WEIGHT</t>
  </si>
  <si>
    <t>SH_CHARGES</t>
  </si>
  <si>
    <t>SR_ADDR</t>
  </si>
  <si>
    <t>DS_ADDR</t>
  </si>
  <si>
    <t>Healthcare</t>
  </si>
  <si>
    <t>Domestic</t>
  </si>
  <si>
    <t>Regular</t>
  </si>
  <si>
    <t>1800 Block of 26TH ST</t>
  </si>
  <si>
    <t>1200 Block of JACKSON ST</t>
  </si>
  <si>
    <t>International</t>
  </si>
  <si>
    <t>Express</t>
  </si>
  <si>
    <t>2600 Block of ALEMANY BL</t>
  </si>
  <si>
    <t>700 Block of HAMPSHIRE ST</t>
  </si>
  <si>
    <t>Luggage</t>
  </si>
  <si>
    <t>BARTLETT ST / 23RD ST</t>
  </si>
  <si>
    <t>500 Block of HAIGHT ST</t>
  </si>
  <si>
    <t>Home Furnishing</t>
  </si>
  <si>
    <t>1300 Block of 7TH AV</t>
  </si>
  <si>
    <t>300 Block of 9TH ST</t>
  </si>
  <si>
    <t>Electronics</t>
  </si>
  <si>
    <t>0 Block of EUREKA ST</t>
  </si>
  <si>
    <t>1800 Block of VANNESS AV</t>
  </si>
  <si>
    <t>Food and Beverages</t>
  </si>
  <si>
    <t>700 Block of VANNESS AV</t>
  </si>
  <si>
    <t>500 Block of LEAVENWORTH ST</t>
  </si>
  <si>
    <t>Fashion</t>
  </si>
  <si>
    <t>200 Block of BERRY ST</t>
  </si>
  <si>
    <t>CARROLL AV / JENNINGS ST</t>
  </si>
  <si>
    <t>Industrial Equipments</t>
  </si>
  <si>
    <t>1100 Block of FRANCISCO ST</t>
  </si>
  <si>
    <t>Hazardous Goods</t>
  </si>
  <si>
    <t>100 Block of NEWMONTGOMERY ST</t>
  </si>
  <si>
    <t>600 Block of SOUTH VAN NESS AV</t>
  </si>
  <si>
    <t>Automotive</t>
  </si>
  <si>
    <t>200 Block of SCOTT ST</t>
  </si>
  <si>
    <t>2600 Block of MISSION ST</t>
  </si>
  <si>
    <t>BELVEDERE ST / WALLER ST</t>
  </si>
  <si>
    <t>0 Block of CEDAR ST</t>
  </si>
  <si>
    <t>500 Block of FREDERICK ST</t>
  </si>
  <si>
    <t>1300 Block of CALIFORNIA ST</t>
  </si>
  <si>
    <t>0 Block of RAUSCH ST</t>
  </si>
  <si>
    <t>300 Block of CHENERY ST</t>
  </si>
  <si>
    <t>BUSH ST / BUCHANAN ST</t>
  </si>
  <si>
    <t>2600 Block of 18TH ST</t>
  </si>
  <si>
    <t>800 Block of 30TH AV</t>
  </si>
  <si>
    <t>Construction</t>
  </si>
  <si>
    <t>800 Block of GENEVA AV</t>
  </si>
  <si>
    <t>300 Block of 4TH ST</t>
  </si>
  <si>
    <t>100 Block of TOWNSEND ST</t>
  </si>
  <si>
    <t>15TH ST / SANCHEZ ST</t>
  </si>
  <si>
    <t>1700 Block of FULTON ST</t>
  </si>
  <si>
    <t>900 Block of ELLSWORTH ST</t>
  </si>
  <si>
    <t>400 Block of 28TH ST</t>
  </si>
  <si>
    <t>600 Block of FRANCISCO ST</t>
  </si>
  <si>
    <t>FELL ST / MASONIC AV</t>
  </si>
  <si>
    <t>900 Block of RANDOLPH ST</t>
  </si>
  <si>
    <t>Arts and crafts</t>
  </si>
  <si>
    <t>ELLIS ST / LAGUNA ST</t>
  </si>
  <si>
    <t>0 Block of HYDE ST</t>
  </si>
  <si>
    <t>100 Block of STEUART ST</t>
  </si>
  <si>
    <t>900 Block of VALENCIA ST</t>
  </si>
  <si>
    <t>700 Block of FOLSOM ST</t>
  </si>
  <si>
    <t>300 Block of ARBALLO DR</t>
  </si>
  <si>
    <t>1600 Block of VANNESS AV</t>
  </si>
  <si>
    <t>100 Block of PHELAN AV</t>
  </si>
  <si>
    <t>0 Block of GORDON ST</t>
  </si>
  <si>
    <t>600 Block of VALENCIA ST</t>
  </si>
  <si>
    <t>SHOTWELL ST / 17TH ST</t>
  </si>
  <si>
    <t>EDDY ST / HYDE ST</t>
  </si>
  <si>
    <t>1500 Block of BAKER ST</t>
  </si>
  <si>
    <t>LIPPARD AV / BOSWORTH ST</t>
  </si>
  <si>
    <t>100 Block of BERRY ST</t>
  </si>
  <si>
    <t>KERN ST / DIAMOND ST</t>
  </si>
  <si>
    <t>700 Block of HOWARD ST</t>
  </si>
  <si>
    <t>HARRISON ST / 3RD ST</t>
  </si>
  <si>
    <t>0 Block of LEE AV</t>
  </si>
  <si>
    <t>0 Block of FALLON PL</t>
  </si>
  <si>
    <t>STOCKTON ST / BROADWAY ST</t>
  </si>
  <si>
    <t>LAKE MERCED BL / BROTHERHOOD WAY</t>
  </si>
  <si>
    <t>HARRISON ST / THE EMBARCADEROSOUTH ST</t>
  </si>
  <si>
    <t>GEARY ST / POLK ST</t>
  </si>
  <si>
    <t>1600 Block of LASALLE AV</t>
  </si>
  <si>
    <t>1400 Block of DOUGLASS ST</t>
  </si>
  <si>
    <t>48TH AV / JUDAH ST</t>
  </si>
  <si>
    <t>100 Block of FONT BL</t>
  </si>
  <si>
    <t>1000 Block of KEY AV</t>
  </si>
  <si>
    <t>HOLLOWAY AV / BRIGHTON AV</t>
  </si>
  <si>
    <t>TAYLOR ST / GOLDEN GATE AV</t>
  </si>
  <si>
    <t>1800 Block of KIRKHAM ST</t>
  </si>
  <si>
    <t>500 Block of TUNNEL AV</t>
  </si>
  <si>
    <t>1600 Block of TURK ST</t>
  </si>
  <si>
    <t>100 Block of SPEAR ST</t>
  </si>
  <si>
    <t>200 Block of CHENERY ST</t>
  </si>
  <si>
    <t>2900 Block of DIAMOND ST</t>
  </si>
  <si>
    <t>400 Block of ROLPH ST</t>
  </si>
  <si>
    <t>BANCROFT AV / KEITH ST</t>
  </si>
  <si>
    <t>1100 Block of HUDSON AV</t>
  </si>
  <si>
    <t>MYRTLE ST / LARKIN ST</t>
  </si>
  <si>
    <t>STOCKTON ST / POST ST</t>
  </si>
  <si>
    <t>500 Block of MAGELLAN AV</t>
  </si>
  <si>
    <t>LEAVENWORTH ST / TURK ST</t>
  </si>
  <si>
    <t>1600 Block of 38TH AV</t>
  </si>
  <si>
    <t>3300 Block of MISSION ST</t>
  </si>
  <si>
    <t>4200 Block of 26TH ST</t>
  </si>
  <si>
    <t>0 Block of TURK ST</t>
  </si>
  <si>
    <t>BLAKE ST / GEARY BL</t>
  </si>
  <si>
    <t>BROADWAY ST / COLUMBUS AV</t>
  </si>
  <si>
    <t>WASHINGTON ST / DRUMM ST</t>
  </si>
  <si>
    <t>1200 Block of PINE ST</t>
  </si>
  <si>
    <t>EXECUTIVEPARK BL / ALANA WY</t>
  </si>
  <si>
    <t>900 Block of MISSION ST</t>
  </si>
  <si>
    <t>0 Block of BROOKDALE AV</t>
  </si>
  <si>
    <t>1300 Block of EGBERT AV</t>
  </si>
  <si>
    <t>3600 Block of 22ND ST</t>
  </si>
  <si>
    <t>200 Block of NAGLEE AV</t>
  </si>
  <si>
    <t>700 Block of 3RD ST</t>
  </si>
  <si>
    <t>FRANCISCO ST / JONES ST</t>
  </si>
  <si>
    <t>1700 Block of 25TH ST</t>
  </si>
  <si>
    <t>1300 Block of BROADWAY ST</t>
  </si>
  <si>
    <t>EARL ST / LASALLE AV</t>
  </si>
  <si>
    <t>1400 Block of KIRKWOOD CT</t>
  </si>
  <si>
    <t>CLARA ST / 4TH ST</t>
  </si>
  <si>
    <t>100 Block of ATOLL CR</t>
  </si>
  <si>
    <t>0 Block of STEINER ST</t>
  </si>
  <si>
    <t>1800 Block of 8TH AV</t>
  </si>
  <si>
    <t>JONES ST / GOLDEN GATE AV</t>
  </si>
  <si>
    <t>HARRISON ST / 11TH ST</t>
  </si>
  <si>
    <t>BROADWAY ST / KEARNY ST</t>
  </si>
  <si>
    <t>500 Block of HYDE ST</t>
  </si>
  <si>
    <t>400 Block of CAPP ST</t>
  </si>
  <si>
    <t>LARKIN ST / ELLIS ST</t>
  </si>
  <si>
    <t>2700 Block of DIAMOND ST</t>
  </si>
  <si>
    <t>6500 Block of 3RD ST</t>
  </si>
  <si>
    <t>800 Block of 33RD AV</t>
  </si>
  <si>
    <t>1500 Block of POWELL ST</t>
  </si>
  <si>
    <t>1100 Block of OCEAN AV</t>
  </si>
  <si>
    <t>900 Block of DEHARO ST</t>
  </si>
  <si>
    <t>BRYANT ST / 4TH ST</t>
  </si>
  <si>
    <t>900 Block of CONNECTICUT ST</t>
  </si>
  <si>
    <t>LEAVENWORTH ST / EDDY ST</t>
  </si>
  <si>
    <t>POLK ST / BEACH ST</t>
  </si>
  <si>
    <t>700 Block of LARKIN ST</t>
  </si>
  <si>
    <t>37TH AV / RIVERA ST</t>
  </si>
  <si>
    <t>1200 Block of 36TH AV</t>
  </si>
  <si>
    <t>FREMONT ST / HARRISON ST</t>
  </si>
  <si>
    <t>0 Block of CRESTLAKE DR</t>
  </si>
  <si>
    <t>400 Block of GENEVA AV</t>
  </si>
  <si>
    <t>POWELL ST / OFARRELL ST</t>
  </si>
  <si>
    <t>20TH ST / KANSAS ST</t>
  </si>
  <si>
    <t>JEFFERSON ST / TAYLOR ST</t>
  </si>
  <si>
    <t>4000 Block of 18TH ST</t>
  </si>
  <si>
    <t>500 Block of ELLIS ST</t>
  </si>
  <si>
    <t>1400 Block of 14TH AV</t>
  </si>
  <si>
    <t>1800 Block of DIVISADERO ST</t>
  </si>
  <si>
    <t>200 Block of 2ND ST</t>
  </si>
  <si>
    <t>2900 Block of TURK ST</t>
  </si>
  <si>
    <t>300 Block of DEMONTFORT AV</t>
  </si>
  <si>
    <t>300 Block of 10TH ST</t>
  </si>
  <si>
    <t>0 Block of CUMBERLAND ST</t>
  </si>
  <si>
    <t>200 Block of POPLAR ST</t>
  </si>
  <si>
    <t>1100 Block of POLK ST</t>
  </si>
  <si>
    <t>800 Block of OFARRELL ST</t>
  </si>
  <si>
    <t>16TH ST / UTAH ST</t>
  </si>
  <si>
    <t>800 Block of MISSION ST</t>
  </si>
  <si>
    <t>1500 Block of POLK ST</t>
  </si>
  <si>
    <t>600 Block of KANSAS ST</t>
  </si>
  <si>
    <t>1200 Block of NOE ST</t>
  </si>
  <si>
    <t>100 Block of BREWSTER ST</t>
  </si>
  <si>
    <t>900 Block of CAPITOL AV</t>
  </si>
  <si>
    <t>1700 Block of SUNNYDALE AV</t>
  </si>
  <si>
    <t>400 Block of BAKER ST</t>
  </si>
  <si>
    <t>SOUTH VAN NESS AV / 13TH ST</t>
  </si>
  <si>
    <t>22ND ST / CAROLINA ST</t>
  </si>
  <si>
    <t>2600 Block of FOLSOM ST</t>
  </si>
  <si>
    <t>3RD ST / PALOU AV</t>
  </si>
  <si>
    <t>2500 Block of MISSION ST</t>
  </si>
  <si>
    <t>2600 Block of 34TH AV</t>
  </si>
  <si>
    <t>500 Block of 9TH ST</t>
  </si>
  <si>
    <t>300 Block of OFARRELL ST</t>
  </si>
  <si>
    <t>0 Block of RAE AV</t>
  </si>
  <si>
    <t>DIVISADERO ST / JACKSON ST</t>
  </si>
  <si>
    <t>0 Block of DESOTO ST</t>
  </si>
  <si>
    <t>SILLIMAN ST / BOWDOIN ST</t>
  </si>
  <si>
    <t>200 Block of LEAVENWORTH ST</t>
  </si>
  <si>
    <t>2300 Block of CHESTNUT ST</t>
  </si>
  <si>
    <t>LAKE MERCED BL / SUNSET BL</t>
  </si>
  <si>
    <t>500 Block of VALENCIA ST</t>
  </si>
  <si>
    <t>6TH ST / STEVENSON ST</t>
  </si>
  <si>
    <t>800 Block of 47TH AV</t>
  </si>
  <si>
    <t>0 Block of LURLINE ST</t>
  </si>
  <si>
    <t>KEITH ST / THOMAS AV</t>
  </si>
  <si>
    <t>100 Block of CAPP ST</t>
  </si>
  <si>
    <t>LYON ST / OFARRELL ST</t>
  </si>
  <si>
    <t>0 Block of HARRISON ST</t>
  </si>
  <si>
    <t>1200 Block of GOLDEN GATE AV</t>
  </si>
  <si>
    <t>1400 Block of RANKIN ST</t>
  </si>
  <si>
    <t>1800 Block of DONNER AV</t>
  </si>
  <si>
    <t>19TH AV / LINCOLN WY</t>
  </si>
  <si>
    <t>800 Block of INGERSON AV</t>
  </si>
  <si>
    <t>MISSION ST / 2ND ST</t>
  </si>
  <si>
    <t>1300 Block of REVERE AV</t>
  </si>
  <si>
    <t>0 Block of WILLIAR AV</t>
  </si>
  <si>
    <t>0 Block of DORE ST</t>
  </si>
  <si>
    <t>100 Block of TURK ST</t>
  </si>
  <si>
    <t>500 Block of BRANNAN ST</t>
  </si>
  <si>
    <t>PIERCE ST / LOMBARD ST</t>
  </si>
  <si>
    <t>8TH AV / CLEMENT ST</t>
  </si>
  <si>
    <t>1700 Block of NEWCOMB AV</t>
  </si>
  <si>
    <t>1500 Block of LASALLE AV</t>
  </si>
  <si>
    <t>2300 Block of 25TH AV</t>
  </si>
  <si>
    <t>HOLLYPARK CR / MURRAY ST</t>
  </si>
  <si>
    <t>1100 Block of CONNECTICUT ST</t>
  </si>
  <si>
    <t>1700 Block of 22ND AV</t>
  </si>
  <si>
    <t>0 Block of LEAVENWORTH ST</t>
  </si>
  <si>
    <t>500 Block of 41ST AV</t>
  </si>
  <si>
    <t>500 Block of GUERRERO ST</t>
  </si>
  <si>
    <t>ELLIS ST / HYDE ST</t>
  </si>
  <si>
    <t>0 Block of CASTLEMANOR AV</t>
  </si>
  <si>
    <t>LANE ST / REVERE AV</t>
  </si>
  <si>
    <t>GEARY ST / HYDE ST</t>
  </si>
  <si>
    <t>500 Block of 39TH AV</t>
  </si>
  <si>
    <t>600 Block of MISSION ST</t>
  </si>
  <si>
    <t>1400 Block of CLAY ST</t>
  </si>
  <si>
    <t>5600 Block of DIAMONDHEIGHTS BL</t>
  </si>
  <si>
    <t>100 Block of ELLIOT ST</t>
  </si>
  <si>
    <t>4600 Block of IRVING ST</t>
  </si>
  <si>
    <t>200 Block of TURK ST</t>
  </si>
  <si>
    <t>0 Block of ANKENY ST</t>
  </si>
  <si>
    <t>NATOMA ST / 2ND ST</t>
  </si>
  <si>
    <t>3500 Block of MISSION ST</t>
  </si>
  <si>
    <t>1600 Block of DONNER AV</t>
  </si>
  <si>
    <t>800 Block of LARKIN ST</t>
  </si>
  <si>
    <t>100 Block of PERSIA AV</t>
  </si>
  <si>
    <t>100 Block of POWELL ST</t>
  </si>
  <si>
    <t>1600 Block of 39TH AV</t>
  </si>
  <si>
    <t>PARNASSUS AV / CLAYTON ST</t>
  </si>
  <si>
    <t>MARKET ST / CHURCH ST</t>
  </si>
  <si>
    <t>LOMBARD ST / LEAVENWORTH ST</t>
  </si>
  <si>
    <t>100 Block of UPPER TR</t>
  </si>
  <si>
    <t>POST ST / HYDE ST</t>
  </si>
  <si>
    <t>300 Block of SALINAS AV</t>
  </si>
  <si>
    <t>1900 Block of FILLMORE ST</t>
  </si>
  <si>
    <t>0 Block of GOLDEN GATE AV</t>
  </si>
  <si>
    <t>900 Block of MARIPOSA ST</t>
  </si>
  <si>
    <t>MINNA ST / 5TH ST</t>
  </si>
  <si>
    <t>MARKET ST / 5TH ST</t>
  </si>
  <si>
    <t>200 Block of MISSOURI ST</t>
  </si>
  <si>
    <t>0 Block of UNITEDNATIONS PZ</t>
  </si>
  <si>
    <t>200 Block of HAHN ST</t>
  </si>
  <si>
    <t>300 Block of BUCHANAN ST</t>
  </si>
  <si>
    <t>2800 Block of BRYANT ST</t>
  </si>
  <si>
    <t>4000 Block of GEARY BL</t>
  </si>
  <si>
    <t>3100 Block of 23RD ST</t>
  </si>
  <si>
    <t>GEARY ST / POWELL ST</t>
  </si>
  <si>
    <t>ALEMANY BL / ELLSWORTH ST</t>
  </si>
  <si>
    <t>4TH ST / HARRISON ST</t>
  </si>
  <si>
    <t>600 Block of CLAY ST</t>
  </si>
  <si>
    <t>700 Block of BATTERY ST</t>
  </si>
  <si>
    <t>0 Block of MARINA BL</t>
  </si>
  <si>
    <t>5TH ST / MARKET ST</t>
  </si>
  <si>
    <t>MONTGOMERY ST / VALLEJO ST</t>
  </si>
  <si>
    <t>BEACH ST / TAYLOR ST</t>
  </si>
  <si>
    <t>TARAVAL ST / 17TH AV</t>
  </si>
  <si>
    <t>19TH ST / SHOTWELL ST</t>
  </si>
  <si>
    <t>7TH ST / STEVENSON ST</t>
  </si>
  <si>
    <t>2300 Block of 14TH AV</t>
  </si>
  <si>
    <t>0 Block of 12TH ST</t>
  </si>
  <si>
    <t>2100 Block of MISSION ST</t>
  </si>
  <si>
    <t>1100 Block of FOLSOM ST</t>
  </si>
  <si>
    <t>1400 Block of VANDYKE AV</t>
  </si>
  <si>
    <t>EDDY ST / VANNESS AV</t>
  </si>
  <si>
    <t>300 Block of COLLINGWOOD ST</t>
  </si>
  <si>
    <t>21ST ST / POTRERO AV</t>
  </si>
  <si>
    <t>200 Block of 11TH AV</t>
  </si>
  <si>
    <t>400 Block of TURK ST</t>
  </si>
  <si>
    <t>17TH ST / FOLSOM ST</t>
  </si>
  <si>
    <t>400 Block of BRIGHT ST</t>
  </si>
  <si>
    <t>KEITH ST / SHAFTER AV</t>
  </si>
  <si>
    <t>0 Block of SPOFFORD LN</t>
  </si>
  <si>
    <t>900 Block of LARKIN ST</t>
  </si>
  <si>
    <t>900 Block of STOCKTON ST</t>
  </si>
  <si>
    <t>MADRID ST / RUSSIA AV</t>
  </si>
  <si>
    <t>0 Block of PAYSON ST</t>
  </si>
  <si>
    <t>500 Block of STEVENSON ST</t>
  </si>
  <si>
    <t>HYDE ST / TURK ST</t>
  </si>
  <si>
    <t>CALIFORNIA ST / DAVIS ST</t>
  </si>
  <si>
    <t>NEWCOMB AV / 3RD ST</t>
  </si>
  <si>
    <t>1000 Block of COLUMBUS AV</t>
  </si>
  <si>
    <t>1400 Block of PHELPS ST</t>
  </si>
  <si>
    <t>3800 Block of 24TH ST</t>
  </si>
  <si>
    <t>5TH ST / MISSION ST</t>
  </si>
  <si>
    <t>1500 Block of HAIGHT ST</t>
  </si>
  <si>
    <t>3600 Block of SACRAMENTO ST</t>
  </si>
  <si>
    <t>SCOTT ST / CHESTNUT ST</t>
  </si>
  <si>
    <t>300 Block of HAIGHT ST</t>
  </si>
  <si>
    <t>3300 Block of BALBOA ST</t>
  </si>
  <si>
    <t>200 Block of KING ST</t>
  </si>
  <si>
    <t>0 Block of FUENTE AV</t>
  </si>
  <si>
    <t>LASALLE AV / PHELPS ST</t>
  </si>
  <si>
    <t>3300 Block of 22ND ST</t>
  </si>
  <si>
    <t>CALIFORNIA ST / POLK ST</t>
  </si>
  <si>
    <t>16TH ST / MISSOURI ST</t>
  </si>
  <si>
    <t>200 Block of HARKNESS AV</t>
  </si>
  <si>
    <t>WINSTON DR / 19TH AV</t>
  </si>
  <si>
    <t>300 Block of BEALE ST</t>
  </si>
  <si>
    <t>2100 Block of 16TH AV</t>
  </si>
  <si>
    <t>1900 Block of WASHINGTON ST</t>
  </si>
  <si>
    <t>MARTIN LUTHER KING JR DR / 9TH AV</t>
  </si>
  <si>
    <t>3RD AV / BALBOA ST</t>
  </si>
  <si>
    <t>400 Block of LAKESHORE DR</t>
  </si>
  <si>
    <t>3800 Block of MISSION ST</t>
  </si>
  <si>
    <t>100 Block of PAGE ST</t>
  </si>
  <si>
    <t>VALLEJO ST / KEARNY ST</t>
  </si>
  <si>
    <t>GOLDEN GATE AV / LEAVENWORTH ST</t>
  </si>
  <si>
    <t>500 Block of HOWARD ST</t>
  </si>
  <si>
    <t>500 Block of JACKSON ST</t>
  </si>
  <si>
    <t>2ND ST / TOWNSEND ST</t>
  </si>
  <si>
    <t>900 Block of THE EMBARCADERO NORTH ST</t>
  </si>
  <si>
    <t>2500 Block of OCTAVIA ST</t>
  </si>
  <si>
    <t>600 Block of GOETTINGEN ST</t>
  </si>
  <si>
    <t>100 Block of 6TH ST</t>
  </si>
  <si>
    <t>1000 Block of SUTTER ST</t>
  </si>
  <si>
    <t>800 Block of 3RD ST</t>
  </si>
  <si>
    <t>100 Block of MONTGOMERY ST</t>
  </si>
  <si>
    <t>600 Block of PRENTISS ST</t>
  </si>
  <si>
    <t>BARTLETT ST / 21ST ST</t>
  </si>
  <si>
    <t>FELL ST / POLK ST</t>
  </si>
  <si>
    <t>700 Block of SWEENY ST</t>
  </si>
  <si>
    <t>0 Block of CAMERON WY</t>
  </si>
  <si>
    <t>200 Block of DORE ST</t>
  </si>
  <si>
    <t>FILLMORE ST / OFARRELL ST</t>
  </si>
  <si>
    <t>HAWTHORNE ST / HARRISON ST</t>
  </si>
  <si>
    <t>SUTTER ST / LAGUNA ST</t>
  </si>
  <si>
    <t>SOUTH VAN NESS AV / 22ND ST</t>
  </si>
  <si>
    <t>Current_Status</t>
  </si>
  <si>
    <t>Sent_date</t>
  </si>
  <si>
    <t>Delivery_date</t>
  </si>
  <si>
    <t>DELIVERED</t>
  </si>
  <si>
    <t>4/28/2014</t>
  </si>
  <si>
    <t>12/18/2014</t>
  </si>
  <si>
    <t>6/14/1997</t>
  </si>
  <si>
    <t>7/10/1997</t>
  </si>
  <si>
    <t>NOT DELIVERED</t>
  </si>
  <si>
    <t>8/14/1993</t>
  </si>
  <si>
    <t/>
  </si>
  <si>
    <t>12/13/2019</t>
  </si>
  <si>
    <t>9/21/1996</t>
  </si>
  <si>
    <t>4/23/1971</t>
  </si>
  <si>
    <t>11/1/1971</t>
  </si>
  <si>
    <t>12/21/2005</t>
  </si>
  <si>
    <t>7/3/1979</t>
  </si>
  <si>
    <t>4/29/1976</t>
  </si>
  <si>
    <t>3/3/2012</t>
  </si>
  <si>
    <t>2/18/1991</t>
  </si>
  <si>
    <t>5/15/1991</t>
  </si>
  <si>
    <t>3/31/1976</t>
  </si>
  <si>
    <t>6/30/1976</t>
  </si>
  <si>
    <t>5/11/1976</t>
  </si>
  <si>
    <t>10/7/1980</t>
  </si>
  <si>
    <t>3/19/1987</t>
  </si>
  <si>
    <t>8/9/1987</t>
  </si>
  <si>
    <t>7/23/2013</t>
  </si>
  <si>
    <t>3/2/2010</t>
  </si>
  <si>
    <t>10/17/2017</t>
  </si>
  <si>
    <t>1/3/1977</t>
  </si>
  <si>
    <t>7/6/1977</t>
  </si>
  <si>
    <t>1/20/1997</t>
  </si>
  <si>
    <t>9/8/1997</t>
  </si>
  <si>
    <t>12/9/1996</t>
  </si>
  <si>
    <t>2/7/1999</t>
  </si>
  <si>
    <t>3/5/1999</t>
  </si>
  <si>
    <t>3/8/1977</t>
  </si>
  <si>
    <t>11/8/1977</t>
  </si>
  <si>
    <t>2/21/1972</t>
  </si>
  <si>
    <t>6/6/2005</t>
  </si>
  <si>
    <t>9/15/2005</t>
  </si>
  <si>
    <t>11/17/2019</t>
  </si>
  <si>
    <t>12/12/2019</t>
  </si>
  <si>
    <t>10/27/2013</t>
  </si>
  <si>
    <t>11/15/2013</t>
  </si>
  <si>
    <t>7/11/2006</t>
  </si>
  <si>
    <t>9/23/2003</t>
  </si>
  <si>
    <t>5/3/2013</t>
  </si>
  <si>
    <t>4/29/2001</t>
  </si>
  <si>
    <t>8/10/2001</t>
  </si>
  <si>
    <t>1/22/2006</t>
  </si>
  <si>
    <t>7/17/2006</t>
  </si>
  <si>
    <t>8/20/1995</t>
  </si>
  <si>
    <t>11/21/2013</t>
  </si>
  <si>
    <t>1/4/1993</t>
  </si>
  <si>
    <t>8/2/1993</t>
  </si>
  <si>
    <t>9/19/1977</t>
  </si>
  <si>
    <t>12/30/2019</t>
  </si>
  <si>
    <t>8/31/2002</t>
  </si>
  <si>
    <t>10/20/2002</t>
  </si>
  <si>
    <t>6/10/2006</t>
  </si>
  <si>
    <t>7/7/2004</t>
  </si>
  <si>
    <t>11/20/2004</t>
  </si>
  <si>
    <t>2/6/1982</t>
  </si>
  <si>
    <t>3/8/1982</t>
  </si>
  <si>
    <t>7/27/2007</t>
  </si>
  <si>
    <t>3/30/1994</t>
  </si>
  <si>
    <t>4/9/1994</t>
  </si>
  <si>
    <t>1/28/1999</t>
  </si>
  <si>
    <t>3/20/2004</t>
  </si>
  <si>
    <t>5/19/1986</t>
  </si>
  <si>
    <t>2/24/2008</t>
  </si>
  <si>
    <t>8/9/2008</t>
  </si>
  <si>
    <t>11/24/2017</t>
  </si>
  <si>
    <t>10/9/1972</t>
  </si>
  <si>
    <t>7/11/1982</t>
  </si>
  <si>
    <t>10/15/1982</t>
  </si>
  <si>
    <t>6/5/2007</t>
  </si>
  <si>
    <t>7/12/2007</t>
  </si>
  <si>
    <t>9/10/2004</t>
  </si>
  <si>
    <t>6/30/1991</t>
  </si>
  <si>
    <t>7/15/1991</t>
  </si>
  <si>
    <t>4/11/2013</t>
  </si>
  <si>
    <t>7/26/2010</t>
  </si>
  <si>
    <t>11/3/1981</t>
  </si>
  <si>
    <t>4/11/1983</t>
  </si>
  <si>
    <t>9/30/1983</t>
  </si>
  <si>
    <t>9/18/2006</t>
  </si>
  <si>
    <t>10/22/2006</t>
  </si>
  <si>
    <t>1/7/2003</t>
  </si>
  <si>
    <t>1/25/2000</t>
  </si>
  <si>
    <t>3/22/2000</t>
  </si>
  <si>
    <t>5/25/2011</t>
  </si>
  <si>
    <t>6/18/2000</t>
  </si>
  <si>
    <t>8/2/2012</t>
  </si>
  <si>
    <t>10/4/2012</t>
  </si>
  <si>
    <t>6/26/1977</t>
  </si>
  <si>
    <t>2/13/2010</t>
  </si>
  <si>
    <t>11/30/2010</t>
  </si>
  <si>
    <t>3/24/2009</t>
  </si>
  <si>
    <t>3/9/2009</t>
  </si>
  <si>
    <t>4/25/1993</t>
  </si>
  <si>
    <t>8/30/2004</t>
  </si>
  <si>
    <t>1/2/1989</t>
  </si>
  <si>
    <t>2/19/2019</t>
  </si>
  <si>
    <t>7/31/2019</t>
  </si>
  <si>
    <t>1/25/2002</t>
  </si>
  <si>
    <t>1/5/2002</t>
  </si>
  <si>
    <t>5/10/2003</t>
  </si>
  <si>
    <t>3/17/2006</t>
  </si>
  <si>
    <t>12/23/2006</t>
  </si>
  <si>
    <t>6/18/2007</t>
  </si>
  <si>
    <t>3/3/1996</t>
  </si>
  <si>
    <t>5/1/1996</t>
  </si>
  <si>
    <t>12/2/1982</t>
  </si>
  <si>
    <t>5/2/2004</t>
  </si>
  <si>
    <t>9/25/2004</t>
  </si>
  <si>
    <t>2/22/2008</t>
  </si>
  <si>
    <t>3/18/2004</t>
  </si>
  <si>
    <t>3/2/2004</t>
  </si>
  <si>
    <t>3/22/1992</t>
  </si>
  <si>
    <t>4/5/1988</t>
  </si>
  <si>
    <t>2/9/2013</t>
  </si>
  <si>
    <t>3/21/1978</t>
  </si>
  <si>
    <t>1/5/1995</t>
  </si>
  <si>
    <t>8/23/1995</t>
  </si>
  <si>
    <t>1/10/1985</t>
  </si>
  <si>
    <t>1/31/1985</t>
  </si>
  <si>
    <t>8/28/2006</t>
  </si>
  <si>
    <t>10/20/2006</t>
  </si>
  <si>
    <t>10/12/1989</t>
  </si>
  <si>
    <t>10/17/1989</t>
  </si>
  <si>
    <t>5/3/1980</t>
  </si>
  <si>
    <t>3/1/1980</t>
  </si>
  <si>
    <t>3/16/1980</t>
  </si>
  <si>
    <t>1/15/1994</t>
  </si>
  <si>
    <t>1/25/2017</t>
  </si>
  <si>
    <t>4/1/1975</t>
  </si>
  <si>
    <t>3/6/1987</t>
  </si>
  <si>
    <t>2/21/1990</t>
  </si>
  <si>
    <t>9/11/1990</t>
  </si>
  <si>
    <t>1/6/1989</t>
  </si>
  <si>
    <t>9/17/1989</t>
  </si>
  <si>
    <t>6/29/2014</t>
  </si>
  <si>
    <t>9/9/2014</t>
  </si>
  <si>
    <t>1/5/1997</t>
  </si>
  <si>
    <t>6/12/1997</t>
  </si>
  <si>
    <t>7/23/1981</t>
  </si>
  <si>
    <t>3/26/1977</t>
  </si>
  <si>
    <t>3/30/1977</t>
  </si>
  <si>
    <t>6/10/1982</t>
  </si>
  <si>
    <t>10/29/1982</t>
  </si>
  <si>
    <t>3/3/2019</t>
  </si>
  <si>
    <t>3/1/2019</t>
  </si>
  <si>
    <t>8/27/1997</t>
  </si>
  <si>
    <t>1/28/1979</t>
  </si>
  <si>
    <t>10/29/2004</t>
  </si>
  <si>
    <t>10/26/2004</t>
  </si>
  <si>
    <t>9/28/2004</t>
  </si>
  <si>
    <t>1/12/2013</t>
  </si>
  <si>
    <t>8/11/2013</t>
  </si>
  <si>
    <t>6/17/2012</t>
  </si>
  <si>
    <t>1/12/2010</t>
  </si>
  <si>
    <t>4/27/2010</t>
  </si>
  <si>
    <t>8/11/1992</t>
  </si>
  <si>
    <t>11/1/1992</t>
  </si>
  <si>
    <t>12/21/2018</t>
  </si>
  <si>
    <t>4/22/2011</t>
  </si>
  <si>
    <t>6/8/2011</t>
  </si>
  <si>
    <t>10/25/2003</t>
  </si>
  <si>
    <t>12/2/2003</t>
  </si>
  <si>
    <t>2/8/2012</t>
  </si>
  <si>
    <t>3/14/2018</t>
  </si>
  <si>
    <t>8/30/2018</t>
  </si>
  <si>
    <t>3/19/2013</t>
  </si>
  <si>
    <t>3/9/2013</t>
  </si>
  <si>
    <t>4/23/2013</t>
  </si>
  <si>
    <t>6/21/2013</t>
  </si>
  <si>
    <t>2/10/1991</t>
  </si>
  <si>
    <t>7/3/1991</t>
  </si>
  <si>
    <t>10/4/1976</t>
  </si>
  <si>
    <t>10/25/1987</t>
  </si>
  <si>
    <t>3/26/1974</t>
  </si>
  <si>
    <t>5/25/1974</t>
  </si>
  <si>
    <t>5/18/2014</t>
  </si>
  <si>
    <t>5/18/1975</t>
  </si>
  <si>
    <t>5/20/1975</t>
  </si>
  <si>
    <t>3/20/2005</t>
  </si>
  <si>
    <t>10/3/2018</t>
  </si>
  <si>
    <t>9/25/2013</t>
  </si>
  <si>
    <t>7/9/1993</t>
  </si>
  <si>
    <t>5/29/1997</t>
  </si>
  <si>
    <t>2/29/2004</t>
  </si>
  <si>
    <t>8/31/2001</t>
  </si>
  <si>
    <t>1/28/1983</t>
  </si>
  <si>
    <t>7/22/1983</t>
  </si>
  <si>
    <t>9/23/2016</t>
  </si>
  <si>
    <t>9/21/2016</t>
  </si>
  <si>
    <t>9/29/2017</t>
  </si>
  <si>
    <t>1/1/1996</t>
  </si>
  <si>
    <t>9/14/2008</t>
  </si>
  <si>
    <t>1/8/2006</t>
  </si>
  <si>
    <t>1/9/2006</t>
  </si>
  <si>
    <t>2/24/2016</t>
  </si>
  <si>
    <t>1/20/1979</t>
  </si>
  <si>
    <t>9/12/1979</t>
  </si>
  <si>
    <t>2/3/2002</t>
  </si>
  <si>
    <t>4/16/2005</t>
  </si>
  <si>
    <t>2/21/1998</t>
  </si>
  <si>
    <t>9/11/1998</t>
  </si>
  <si>
    <t>3/29/1989</t>
  </si>
  <si>
    <t>8/23/1989</t>
  </si>
  <si>
    <t>4/21/1977</t>
  </si>
  <si>
    <t>1/1/2009</t>
  </si>
  <si>
    <t>1/26/2009</t>
  </si>
  <si>
    <t>1/27/2001</t>
  </si>
  <si>
    <t>8/3/2001</t>
  </si>
  <si>
    <t>8/26/1992</t>
  </si>
  <si>
    <t>12/25/1992</t>
  </si>
  <si>
    <t>5/29/2004</t>
  </si>
  <si>
    <t>5/17/2004</t>
  </si>
  <si>
    <t>5/18/2003</t>
  </si>
  <si>
    <t>11/28/2003</t>
  </si>
  <si>
    <t>5/8/1974</t>
  </si>
  <si>
    <t>7/3/1975</t>
  </si>
  <si>
    <t>5/18/1982</t>
  </si>
  <si>
    <t>6/19/2007</t>
  </si>
  <si>
    <t>1/25/2012</t>
  </si>
  <si>
    <t>1/17/2012</t>
  </si>
  <si>
    <t>4/17/1983</t>
  </si>
  <si>
    <t>1/30/2010</t>
  </si>
  <si>
    <t>9/5/1973</t>
  </si>
  <si>
    <t>10/23/2005</t>
  </si>
  <si>
    <t>7/6/1996</t>
  </si>
  <si>
    <t>5/21/2008</t>
  </si>
  <si>
    <t>5/17/2008</t>
  </si>
  <si>
    <t>5/13/1979</t>
  </si>
  <si>
    <t>7/1/2010</t>
  </si>
  <si>
    <t>8/28/2010</t>
  </si>
  <si>
    <t>7/5/1983</t>
  </si>
  <si>
    <t>7/5/1980</t>
  </si>
  <si>
    <t>8/21/1983</t>
  </si>
  <si>
    <t>3/28/2011</t>
  </si>
  <si>
    <t>6/25/2011</t>
  </si>
  <si>
    <t>4/30/2014</t>
  </si>
  <si>
    <t>7/2/2014</t>
  </si>
  <si>
    <t>2/19/2010</t>
  </si>
  <si>
    <t>3/9/2010</t>
  </si>
  <si>
    <t>9/7/1986</t>
  </si>
  <si>
    <t>5/20/2016</t>
  </si>
  <si>
    <t>3/6/1993</t>
  </si>
  <si>
    <t>5/2/2012</t>
  </si>
  <si>
    <t>8/20/2012</t>
  </si>
  <si>
    <t>6/6/1976</t>
  </si>
  <si>
    <t>8/31/1976</t>
  </si>
  <si>
    <t>7/30/2004</t>
  </si>
  <si>
    <t>2/23/2009</t>
  </si>
  <si>
    <t>9/29/2009</t>
  </si>
  <si>
    <t>10/11/1990</t>
  </si>
  <si>
    <t>10/8/2011</t>
  </si>
  <si>
    <t>1/15/1987</t>
  </si>
  <si>
    <t>4/30/1987</t>
  </si>
  <si>
    <t>2/6/1971</t>
  </si>
  <si>
    <t>3/4/1975</t>
  </si>
  <si>
    <t>6/10/1972</t>
  </si>
  <si>
    <t>6/16/1972</t>
  </si>
  <si>
    <t>6/25/2012</t>
  </si>
  <si>
    <t>1/5/1977</t>
  </si>
  <si>
    <t>11/26/1995</t>
  </si>
  <si>
    <t>7/26/1995</t>
  </si>
  <si>
    <t>2/9/1996</t>
  </si>
  <si>
    <t>9/13/1996</t>
  </si>
  <si>
    <t>3/18/2016</t>
  </si>
  <si>
    <t>5/28/2002</t>
  </si>
  <si>
    <t>9/8/2002</t>
  </si>
  <si>
    <t>3/15/2010</t>
  </si>
  <si>
    <t>1/22/1995</t>
  </si>
  <si>
    <t>1/1/1995</t>
  </si>
  <si>
    <t>9/24/2008</t>
  </si>
  <si>
    <t>1/3/1989</t>
  </si>
  <si>
    <t>4/2/1984</t>
  </si>
  <si>
    <t>5/7/1987</t>
  </si>
  <si>
    <t>1/4/1984</t>
  </si>
  <si>
    <t>5/10/1992</t>
  </si>
  <si>
    <t>12/27/1992</t>
  </si>
  <si>
    <t>8/7/2009</t>
  </si>
  <si>
    <t>3/17/2017</t>
  </si>
  <si>
    <t>8/24/2017</t>
  </si>
  <si>
    <t>1/28/2015</t>
  </si>
  <si>
    <t>3/20/2015</t>
  </si>
  <si>
    <t>12/21/2016</t>
  </si>
  <si>
    <t>harriette42@ymail.com</t>
  </si>
  <si>
    <t>matthew951@yahoo.co.in</t>
  </si>
  <si>
    <t>geraldine867@ymail.co.in</t>
  </si>
  <si>
    <t>brenda905@ymail.com</t>
  </si>
  <si>
    <t>malie282@gmail.com</t>
  </si>
  <si>
    <t>fred847@google.co.in</t>
  </si>
  <si>
    <t>clay224@gmail.com</t>
  </si>
  <si>
    <t>alaysha578@hotmail.com</t>
  </si>
  <si>
    <t>kelli519@gmail.com</t>
  </si>
  <si>
    <t>ryker154@hotmail.com</t>
  </si>
  <si>
    <t>johnnie593@hotmail.com</t>
  </si>
  <si>
    <t>zykeria36@google.co.in</t>
  </si>
  <si>
    <t>selma775@yahoo.co.in</t>
  </si>
  <si>
    <t>kathryn298@gmail.com</t>
  </si>
  <si>
    <t>Abby</t>
  </si>
  <si>
    <t>karl167@google.co.in</t>
  </si>
  <si>
    <t>freda331@yahoo.co.in</t>
  </si>
  <si>
    <t>david216@ymail.com</t>
  </si>
  <si>
    <t>winnifred436@gmail.com</t>
  </si>
  <si>
    <t>bryce535@google.co.in</t>
  </si>
  <si>
    <t>maeve922@gmail.com</t>
  </si>
  <si>
    <t>seth275@ymail.com</t>
  </si>
  <si>
    <t>maria344@yahoo.com</t>
  </si>
  <si>
    <t>taron588@yahoo.co.in</t>
  </si>
  <si>
    <t>bryce621@google.co.in</t>
  </si>
  <si>
    <t>ramona218@gmail.com</t>
  </si>
  <si>
    <t>adrienne107@gmail.com</t>
  </si>
  <si>
    <t>dawn743@yahoo.com</t>
  </si>
  <si>
    <t>yessenia134@yahoo.com</t>
  </si>
  <si>
    <t>ryan368@ymail.com</t>
  </si>
  <si>
    <t>harriette113@ymail.co.in</t>
  </si>
  <si>
    <t>jana467@gmail.com</t>
  </si>
  <si>
    <t>frances207@ymail.co.in</t>
  </si>
  <si>
    <t>tiffani841@google.co.in</t>
  </si>
  <si>
    <t>cecile32@hotmail.com</t>
  </si>
  <si>
    <t>bryce393@ymail.com</t>
  </si>
  <si>
    <t>Merna</t>
  </si>
  <si>
    <t>earle203@google.co.in</t>
  </si>
  <si>
    <t>danita716@ymail.com</t>
  </si>
  <si>
    <t>raeleigh114@gmail.com</t>
  </si>
  <si>
    <t>guy394@outlook.com</t>
  </si>
  <si>
    <t>anastasia108@google.co.in</t>
  </si>
  <si>
    <t>benita963@gmail.com</t>
  </si>
  <si>
    <t>dianne471@ymail.com</t>
  </si>
  <si>
    <t>andrea833@yahoo.co.in</t>
  </si>
  <si>
    <t>raul112@outlook.com</t>
  </si>
  <si>
    <t>raven727@yahoo.co.in</t>
  </si>
  <si>
    <t>rebecca74@yahoo.co.in</t>
  </si>
  <si>
    <t>rosalind124@hotmail.com</t>
  </si>
  <si>
    <t>anne714@gmail.com</t>
  </si>
  <si>
    <t>michael518@yahoo.com</t>
  </si>
  <si>
    <t>danielle957@yahoo.co.in</t>
  </si>
  <si>
    <t>heather632@hotmail.com</t>
  </si>
  <si>
    <t>kaitlyn744@yahoo.com</t>
  </si>
  <si>
    <t>eileen529@google.co.in</t>
  </si>
  <si>
    <t>cheyenne213@outlook.com</t>
  </si>
  <si>
    <t>ely630@yahoo.com</t>
  </si>
  <si>
    <t>irby513@hotmail.com</t>
  </si>
  <si>
    <t>genevieve714@hotmail.com</t>
  </si>
  <si>
    <t>elliana123@hotmail.com</t>
  </si>
  <si>
    <t>katrice318@yahoo.co.in</t>
  </si>
  <si>
    <t>laverne188@google.co.in</t>
  </si>
  <si>
    <t>chasity357@yahoo.co.in</t>
  </si>
  <si>
    <t>kyle670@gmail.com</t>
  </si>
  <si>
    <t>gene977@ymail.co.in</t>
  </si>
  <si>
    <t>marlene682@outlook.com</t>
  </si>
  <si>
    <t>clay181@hotmail.com</t>
  </si>
  <si>
    <t>baldemar170@yahoo.co.in</t>
  </si>
  <si>
    <t>claudia529@google.co.in</t>
  </si>
  <si>
    <t>arya715@ymail.co.in</t>
  </si>
  <si>
    <t>rodney10@ymail.com</t>
  </si>
  <si>
    <t>amelia849@hotmail.com</t>
  </si>
  <si>
    <t>stephanie808@gmail.com</t>
  </si>
  <si>
    <t>dejon859@ymail.com</t>
  </si>
  <si>
    <t>lawrence813@gmail.com</t>
  </si>
  <si>
    <t>felicity667@ymail.com</t>
  </si>
  <si>
    <t>kim205@hotmail.com</t>
  </si>
  <si>
    <t>morgan937@yahoo.com</t>
  </si>
  <si>
    <t>hudson500@gmail.com</t>
  </si>
  <si>
    <t>stacy454@hotmail.com</t>
  </si>
  <si>
    <t>peter111@ymail.co.in</t>
  </si>
  <si>
    <t>beth644@outlook.com</t>
  </si>
  <si>
    <t>devon640@hotmail.com</t>
  </si>
  <si>
    <t>jonathan257@google.co.in</t>
  </si>
  <si>
    <t>benita200@yahoo.co.in</t>
  </si>
  <si>
    <t>john780@yahoo.com</t>
  </si>
  <si>
    <t>jan805@ymail.com</t>
  </si>
  <si>
    <t>robert988@google.co.in</t>
  </si>
  <si>
    <t>kaitlyn60@yahoo.com</t>
  </si>
  <si>
    <t>stephan274@yahoo.co.in</t>
  </si>
  <si>
    <t>emma964@gmail.com</t>
  </si>
  <si>
    <t>monica700@gmail.com</t>
  </si>
  <si>
    <t>pamala451@outlook.com</t>
  </si>
  <si>
    <t>matt620@yahoo.com</t>
  </si>
  <si>
    <t>kristie659@hotmail.com</t>
  </si>
  <si>
    <t>lee224@ymail.co.in</t>
  </si>
  <si>
    <t>roger478@ymail.co.in</t>
  </si>
  <si>
    <t>zoya623@gmail.com</t>
  </si>
  <si>
    <t>robert627@yahoo.co.in</t>
  </si>
  <si>
    <t>danny201@yahoo.com</t>
  </si>
  <si>
    <t>ryker409@gmail.com</t>
  </si>
  <si>
    <t>zelda490@yahoo.co.in</t>
  </si>
  <si>
    <t>david957@ymail.com</t>
  </si>
  <si>
    <t>jacquelin945@yahoo.com</t>
  </si>
  <si>
    <t>ardis505@ymail.com</t>
  </si>
  <si>
    <t>scott41@hotmail.com</t>
  </si>
  <si>
    <t>alexia131@outlook.com</t>
  </si>
  <si>
    <t>donnell940@ymail.co.in</t>
  </si>
  <si>
    <t>trent560@google.co.in</t>
  </si>
  <si>
    <t>gerald85@google.co.in</t>
  </si>
  <si>
    <t>zakariya835@yahoo.com</t>
  </si>
  <si>
    <t>artie206@ymail.com</t>
  </si>
  <si>
    <t>ryan128@yahoo.com</t>
  </si>
  <si>
    <t>albertha398@ymail.com</t>
  </si>
  <si>
    <t>carolyn538@yahoo.co.in</t>
  </si>
  <si>
    <t>ilana40@ymail.co.in</t>
  </si>
  <si>
    <t>christa254@gmail.com</t>
  </si>
  <si>
    <t>bobby84@yahoo.com</t>
  </si>
  <si>
    <t>laurence971@yahoo.co.in</t>
  </si>
  <si>
    <t>trevon752@yahoo.co.in</t>
  </si>
  <si>
    <t>jason341@yahoo.com</t>
  </si>
  <si>
    <t>ramona899@yahoo.com</t>
  </si>
  <si>
    <t>harvey871@ymail.co.in</t>
  </si>
  <si>
    <t>ericka392@hotmail.com</t>
  </si>
  <si>
    <t>scott810@ymail.co.in</t>
  </si>
  <si>
    <t>shirley751@gmail.com</t>
  </si>
  <si>
    <t>nevaeh593@outlook.com</t>
  </si>
  <si>
    <t>rayburn250@yahoo.co.in</t>
  </si>
  <si>
    <t>rayburn258@gmail.com</t>
  </si>
  <si>
    <t>sharyn974@ymail.co.in</t>
  </si>
  <si>
    <t>leslie740@ymail.co.in</t>
  </si>
  <si>
    <t>ericka359@ymail.com</t>
  </si>
  <si>
    <t>curtis682@hotmail.com</t>
  </si>
  <si>
    <t>alessia799@hotmail.com</t>
  </si>
  <si>
    <t>bridgett374@yahoo.com</t>
  </si>
  <si>
    <t>kelly848@hotmail.com</t>
  </si>
  <si>
    <t>francis214@hotmail.com</t>
  </si>
  <si>
    <t>stephania835@gmail.com</t>
  </si>
  <si>
    <t>zella692@yahoo.co.in</t>
  </si>
  <si>
    <t>tiffany386@ymail.com</t>
  </si>
  <si>
    <t>bernard448@google.co.in</t>
  </si>
  <si>
    <t>parth128@gmail.com</t>
  </si>
  <si>
    <t>arlene95@ymail.co.in</t>
  </si>
  <si>
    <t>ronnie261@ymail.co.in</t>
  </si>
  <si>
    <t>anne892@hotmail.com</t>
  </si>
  <si>
    <t>kathleen439@outlook.com</t>
  </si>
  <si>
    <t>jalen33@yahoo.com</t>
  </si>
  <si>
    <t>jensen191@ymail.co.in</t>
  </si>
  <si>
    <t>stanley922@ymail.co.in</t>
  </si>
  <si>
    <t>stanley112@outlook.com</t>
  </si>
  <si>
    <t>pamela639@google.co.in</t>
  </si>
  <si>
    <t>isabela532@hotmail.com</t>
  </si>
  <si>
    <t>tiffani333@outlook.com</t>
  </si>
  <si>
    <t>ora822@outlook.com</t>
  </si>
  <si>
    <t>crystal579@outlook.com</t>
  </si>
  <si>
    <t>todd405@ymail.co.in</t>
  </si>
  <si>
    <t>frederick409@outlook.com</t>
  </si>
  <si>
    <t>makala843@ymail.com</t>
  </si>
  <si>
    <t>wayne473@gmail.com</t>
  </si>
  <si>
    <t>bart400@outlook.com</t>
  </si>
  <si>
    <t>leighann675@gmail.com</t>
  </si>
  <si>
    <t>christina573@hotmail.com</t>
  </si>
  <si>
    <t>edith189@ymail.co.in</t>
  </si>
  <si>
    <t>milburn442@hotmail.com</t>
  </si>
  <si>
    <t>loren171@gmail.com</t>
  </si>
  <si>
    <t>zoie905@gmail.com</t>
  </si>
  <si>
    <t>coleman372@yahoo.co.in</t>
  </si>
  <si>
    <t>jennifer84@gmail.com</t>
  </si>
  <si>
    <t>jensen157@gmail.com</t>
  </si>
  <si>
    <t>cristina330@ymail.com</t>
  </si>
  <si>
    <t>annamaria542@ymail.co.in</t>
  </si>
  <si>
    <t>jennie676@gmail.com</t>
  </si>
  <si>
    <t>eldon965@gmail.com</t>
  </si>
  <si>
    <t>tammi464@google.co.in</t>
  </si>
  <si>
    <t>elise537@google.co.in</t>
  </si>
  <si>
    <t>twanna51@outlook.com</t>
  </si>
  <si>
    <t>dawn379@gmail.com</t>
  </si>
  <si>
    <t>gael721@hotmail.com</t>
  </si>
  <si>
    <t>joao478@ymail.co.in</t>
  </si>
  <si>
    <t>muriel437@yahoo.com</t>
  </si>
  <si>
    <t>valeria27@ymail.com</t>
  </si>
  <si>
    <t>yasmeen6@outlook.com</t>
  </si>
  <si>
    <t>cecilia196@hotmail.com</t>
  </si>
  <si>
    <t>brent496@ymail.co.in</t>
  </si>
  <si>
    <t>gray853@yahoo.co.in</t>
  </si>
  <si>
    <t>kenny233@hotmail.com</t>
  </si>
  <si>
    <t>jasmine269@hotmail.com</t>
  </si>
  <si>
    <t>kelly404@gmail.com</t>
  </si>
  <si>
    <t>alysha459@ymail.co.in</t>
  </si>
  <si>
    <t>rashawn68@hotmail.com</t>
  </si>
  <si>
    <t>rita822@google.co.in</t>
  </si>
  <si>
    <t>jaime171@hotmail.com</t>
  </si>
  <si>
    <t>debora90@gmail.com</t>
  </si>
  <si>
    <t>jan949@yahoo.co.in</t>
  </si>
  <si>
    <t>van725@yahoo.com</t>
  </si>
  <si>
    <t>jalen271@gmail.com</t>
  </si>
  <si>
    <t>samual419@outlook.com</t>
  </si>
  <si>
    <t>holli358@ymail.com</t>
  </si>
  <si>
    <t>latasha554@ymail.com</t>
  </si>
  <si>
    <t>alexia103@ymail.com</t>
  </si>
  <si>
    <t>beth30@yahoo.co.in</t>
  </si>
  <si>
    <t>valencia714@yahoo.co.in</t>
  </si>
  <si>
    <t>Membership (2).M_ID</t>
  </si>
  <si>
    <t>Membership (2).Start_date</t>
  </si>
  <si>
    <t>Membership (2).End_date</t>
  </si>
  <si>
    <t>Row Labels</t>
  </si>
  <si>
    <t>Grand Total</t>
  </si>
  <si>
    <t>Average of SH_WEIGHT</t>
  </si>
  <si>
    <t>Status (1).SH_ID</t>
  </si>
  <si>
    <t>Status (1).Current_Status</t>
  </si>
  <si>
    <t>Status (1).Sent_date</t>
  </si>
  <si>
    <t>Status (1).Delivery_date</t>
  </si>
  <si>
    <t>Days</t>
  </si>
  <si>
    <t>Payment_category</t>
  </si>
  <si>
    <t>Sum of AMOUNT</t>
  </si>
  <si>
    <t>Count of SH_DOMAIN</t>
  </si>
  <si>
    <t>EMPLOYEE_ID</t>
  </si>
  <si>
    <t>Count of Status_Sh_ID</t>
  </si>
  <si>
    <t>NAME</t>
  </si>
  <si>
    <t>EMPLOYEE_DESIGNATION</t>
  </si>
  <si>
    <t>EMPLOYEE_ADRESS</t>
  </si>
  <si>
    <t>BRANCH</t>
  </si>
  <si>
    <t>CONTACT NO</t>
  </si>
  <si>
    <t>Payment_Details (1).Payment_ID</t>
  </si>
  <si>
    <t>Payment_Details (1).C_ID</t>
  </si>
  <si>
    <t>Payment_Details (1).SH_ID</t>
  </si>
  <si>
    <t>Payment_Details (1).AMOUNT</t>
  </si>
  <si>
    <t>Payment_Details (1).Payment_Status</t>
  </si>
  <si>
    <t>Payment_Details (1).Payment_Mode</t>
  </si>
  <si>
    <t>Payment_Details (1).Payment_Date</t>
  </si>
  <si>
    <t>Sum of Payment_Details (1).AMOUNT</t>
  </si>
  <si>
    <t>customer type</t>
  </si>
  <si>
    <t>payment_mode</t>
  </si>
  <si>
    <t>payment_detail</t>
  </si>
  <si>
    <t>(blank)</t>
  </si>
  <si>
    <t>&lt;01-11-1971</t>
  </si>
  <si>
    <t>Mar</t>
  </si>
  <si>
    <t>Apr</t>
  </si>
  <si>
    <t>May</t>
  </si>
  <si>
    <t>Jun</t>
  </si>
  <si>
    <t>Jul</t>
  </si>
  <si>
    <t>Aug</t>
  </si>
  <si>
    <t>Sep</t>
  </si>
  <si>
    <t>Oct</t>
  </si>
  <si>
    <t>Nov</t>
  </si>
  <si>
    <t>Dec</t>
  </si>
  <si>
    <t>Count of C_TYPE</t>
  </si>
  <si>
    <t>Count of Payment_Status</t>
  </si>
  <si>
    <t>Count of Shipment_Sh_ID</t>
  </si>
  <si>
    <t>E-id</t>
  </si>
  <si>
    <t>UNIQUE</t>
  </si>
  <si>
    <t xml:space="preserve">name </t>
  </si>
  <si>
    <t>ram</t>
  </si>
  <si>
    <t>lax</t>
  </si>
  <si>
    <t>rahul</t>
  </si>
  <si>
    <t>bob</t>
  </si>
  <si>
    <t>id</t>
  </si>
  <si>
    <t>Count of id</t>
  </si>
  <si>
    <t>Average of AMOUNT</t>
  </si>
  <si>
    <t>Payment Mode</t>
  </si>
  <si>
    <t>DELIVERY Time</t>
  </si>
  <si>
    <t>Average of DELIVERY Time</t>
  </si>
  <si>
    <t>Shipment_Details (4).SH_ID</t>
  </si>
  <si>
    <t>Shipment_Details (4).C_ID</t>
  </si>
  <si>
    <t>Shipment_Details (4).SH_CONTENT</t>
  </si>
  <si>
    <t>Shipment_Details (4).SH_DOMAIN</t>
  </si>
  <si>
    <t>Shipment_Details (4).SER_TYPE</t>
  </si>
  <si>
    <t>Shipment_Details (4).SH_WEIGHT</t>
  </si>
  <si>
    <t>Shipment_Details (4).SH_CHARGES</t>
  </si>
  <si>
    <t>Shipment_Details (4).SR_ADDR</t>
  </si>
  <si>
    <t>Shipment_Details (4).DS_ADDR</t>
  </si>
  <si>
    <t>employee_manages_shipment (2).Employee_E_ID</t>
  </si>
  <si>
    <t>employee_manages_shipment (2).Shipment_Sh_ID</t>
  </si>
  <si>
    <t>employee_manages_shipment (2).Status_Sh_ID</t>
  </si>
  <si>
    <t>Employee_Details (2).E_ID</t>
  </si>
  <si>
    <t>Employee_Details (2).E_NAME</t>
  </si>
  <si>
    <t>Employee_Details (2).E_DESIGNATION</t>
  </si>
  <si>
    <t>Employee_Details (2).E_ADDR</t>
  </si>
  <si>
    <t>Employee_Details (2).E_BRANCH</t>
  </si>
  <si>
    <t>Employee_Details (2).E_CONT_NO</t>
  </si>
  <si>
    <t>Average of SH_CHARGES</t>
  </si>
  <si>
    <t>Column Labels</t>
  </si>
  <si>
    <t>Efficiency</t>
  </si>
  <si>
    <t>Average of Column1</t>
  </si>
  <si>
    <t>Details for Total Customer</t>
  </si>
  <si>
    <t>Count of Shipment_Details (4).SH_DOMAIN</t>
  </si>
  <si>
    <t>Count of Start_date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</si>
</sst>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14009]dd/mm/yyyy;@"/>
    <numFmt numFmtId="165" formatCode="[$-14009]yyyy/mm/dd;@"/>
  </numFmts>
  <fonts count="4" x14ac:knownFonts="1">
    <font>
      <sz val="11"/>
      <color theme="1"/>
      <name val="Calibri"/>
      <family val="2"/>
      <scheme val="minor"/>
    </font>
    <font>
      <sz val="8"/>
      <name val="Calibri"/>
      <family val="2"/>
      <scheme val="minor"/>
    </font>
    <font>
      <sz val="11"/>
      <color theme="9"/>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0"/>
        <bgColor indexed="64"/>
      </patternFill>
    </fill>
    <fill>
      <patternFill patternType="solid">
        <fgColor theme="8" tint="0.59999389629810485"/>
        <bgColor indexed="64"/>
      </patternFill>
    </fill>
    <fill>
      <patternFill patternType="solid">
        <fgColor theme="4"/>
        <bgColor indexed="64"/>
      </patternFill>
    </fill>
    <fill>
      <patternFill patternType="solid">
        <fgColor theme="0"/>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2"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xf>
    <xf numFmtId="0" fontId="0" fillId="3" borderId="0" xfId="0" applyFill="1" applyAlignment="1">
      <alignment horizontal="center"/>
    </xf>
    <xf numFmtId="0" fontId="0" fillId="4" borderId="0" xfId="0" applyFill="1"/>
    <xf numFmtId="0" fontId="0" fillId="7" borderId="1" xfId="0" applyFill="1" applyBorder="1"/>
    <xf numFmtId="0" fontId="0" fillId="4" borderId="1" xfId="0" applyFill="1" applyBorder="1"/>
    <xf numFmtId="164" fontId="0" fillId="0" borderId="0" xfId="0" applyNumberFormat="1"/>
    <xf numFmtId="2" fontId="0" fillId="0" borderId="0" xfId="0" applyNumberFormat="1" applyAlignment="1">
      <alignment horizontal="center" vertical="center"/>
    </xf>
    <xf numFmtId="165" fontId="0" fillId="0" borderId="0" xfId="0" applyNumberFormat="1"/>
    <xf numFmtId="0" fontId="3" fillId="0" borderId="0" xfId="0" applyFont="1"/>
    <xf numFmtId="0" fontId="0" fillId="6" borderId="0" xfId="0" applyFill="1" applyAlignment="1">
      <alignment horizontal="center"/>
    </xf>
    <xf numFmtId="0" fontId="0" fillId="5" borderId="0" xfId="0" applyFill="1" applyAlignment="1">
      <alignment horizontal="center"/>
    </xf>
  </cellXfs>
  <cellStyles count="1">
    <cellStyle name="Normal" xfId="0" builtinId="0"/>
  </cellStyles>
  <dxfs count="81">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1.xml"/><Relationship Id="rId21" Type="http://schemas.openxmlformats.org/officeDocument/2006/relationships/worksheet" Target="worksheets/sheet21.xml"/><Relationship Id="rId34" Type="http://schemas.openxmlformats.org/officeDocument/2006/relationships/pivotCacheDefinition" Target="pivotCache/pivotCacheDefinition6.xml"/><Relationship Id="rId42" Type="http://schemas.openxmlformats.org/officeDocument/2006/relationships/pivotCacheDefinition" Target="pivotCache/pivotCacheDefinition14.xml"/><Relationship Id="rId47" Type="http://schemas.microsoft.com/office/2011/relationships/timelineCache" Target="timelineCaches/timelineCache1.xml"/><Relationship Id="rId50" Type="http://schemas.openxmlformats.org/officeDocument/2006/relationships/styles" Target="styles.xml"/><Relationship Id="rId55"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4.xml"/><Relationship Id="rId37" Type="http://schemas.openxmlformats.org/officeDocument/2006/relationships/pivotCacheDefinition" Target="pivotCache/pivotCacheDefinition9.xml"/><Relationship Id="rId40" Type="http://schemas.openxmlformats.org/officeDocument/2006/relationships/pivotCacheDefinition" Target="pivotCache/pivotCacheDefinition12.xml"/><Relationship Id="rId45" Type="http://schemas.microsoft.com/office/2007/relationships/slicerCache" Target="slicerCaches/slicerCache2.xml"/><Relationship Id="rId53"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3.xml"/><Relationship Id="rId44" Type="http://schemas.microsoft.com/office/2007/relationships/slicerCache" Target="slicerCaches/slicerCache1.xml"/><Relationship Id="rId52"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2.xml"/><Relationship Id="rId35" Type="http://schemas.openxmlformats.org/officeDocument/2006/relationships/pivotCacheDefinition" Target="pivotCache/pivotCacheDefinition7.xml"/><Relationship Id="rId43" Type="http://schemas.openxmlformats.org/officeDocument/2006/relationships/pivotCacheDefinition" Target="pivotCache/pivotCacheDefinition15.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5.xml"/><Relationship Id="rId38" Type="http://schemas.openxmlformats.org/officeDocument/2006/relationships/pivotCacheDefinition" Target="pivotCache/pivotCacheDefinition10.xml"/><Relationship Id="rId46" Type="http://schemas.microsoft.com/office/2007/relationships/slicerCache" Target="slicerCaches/slicerCache3.xml"/><Relationship Id="rId20" Type="http://schemas.openxmlformats.org/officeDocument/2006/relationships/worksheet" Target="worksheets/sheet20.xml"/><Relationship Id="rId41" Type="http://schemas.openxmlformats.org/officeDocument/2006/relationships/pivotCacheDefinition" Target="pivotCache/pivotCacheDefinition13.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8.xml"/><Relationship Id="rId4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vs Payment mode</a:t>
            </a:r>
          </a:p>
          <a:p>
            <a:pPr>
              <a:defRPr/>
            </a:pPr>
            <a:endParaRPr lang="en-US"/>
          </a:p>
        </c:rich>
      </c:tx>
      <c:layout>
        <c:manualLayout>
          <c:xMode val="edge"/>
          <c:yMode val="edge"/>
          <c:x val="0.25302575378895886"/>
          <c:y val="3.56409441482551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6920384951881"/>
          <c:y val="0.15361111111111111"/>
          <c:w val="0.72728937007874017"/>
          <c:h val="0.64176727909011377"/>
        </c:manualLayout>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CARD PAYMENT</c:v>
              </c:pt>
              <c:pt idx="1">
                <c:v>COD</c:v>
              </c:pt>
              <c:pt idx="2">
                <c:v>(blank)</c:v>
              </c:pt>
            </c:strLit>
          </c:cat>
          <c:val>
            <c:numLit>
              <c:formatCode>General</c:formatCode>
              <c:ptCount val="3"/>
              <c:pt idx="0">
                <c:v>4233750</c:v>
              </c:pt>
              <c:pt idx="1">
                <c:v>5255359</c:v>
              </c:pt>
              <c:pt idx="2">
                <c:v>0</c:v>
              </c:pt>
            </c:numLit>
          </c:val>
          <c:extLst>
            <c:ext xmlns:c16="http://schemas.microsoft.com/office/drawing/2014/chart" uri="{C3380CC4-5D6E-409C-BE32-E72D297353CC}">
              <c16:uniqueId val="{00000000-70D4-4801-98EA-F50DFB7991AB}"/>
            </c:ext>
          </c:extLst>
        </c:ser>
        <c:dLbls>
          <c:dLblPos val="outEnd"/>
          <c:showLegendKey val="0"/>
          <c:showVal val="1"/>
          <c:showCatName val="0"/>
          <c:showSerName val="0"/>
          <c:showPercent val="0"/>
          <c:showBubbleSize val="0"/>
        </c:dLbls>
        <c:gapWidth val="219"/>
        <c:overlap val="-27"/>
        <c:axId val="1478412703"/>
        <c:axId val="1478413183"/>
      </c:barChart>
      <c:catAx>
        <c:axId val="1478412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413183"/>
        <c:crosses val="autoZero"/>
        <c:auto val="1"/>
        <c:lblAlgn val="ctr"/>
        <c:lblOffset val="100"/>
        <c:noMultiLvlLbl val="0"/>
      </c:catAx>
      <c:valAx>
        <c:axId val="1478413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412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[excel_project_ex02_manishh.xlsx]Dashboard!PivotTable1</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960734908136483"/>
          <c:y val="0.3044192913385827"/>
          <c:w val="0.39790398075240596"/>
          <c:h val="0.66317330125400986"/>
        </c:manualLayout>
      </c:layout>
      <c:pieChart>
        <c:varyColors val="1"/>
        <c:ser>
          <c:idx val="0"/>
          <c:order val="0"/>
          <c:tx>
            <c:strRef>
              <c:f>Dashboard!$AI$12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050-44EA-8579-158C56381F5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050-44EA-8579-158C56381F5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050-44EA-8579-158C56381F5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Dashboard!$AH$13:$AH$16</c:f>
              <c:strCache>
                <c:ptCount val="3"/>
                <c:pt idx="0">
                  <c:v>Internal Goods</c:v>
                </c:pt>
                <c:pt idx="1">
                  <c:v>Retail</c:v>
                </c:pt>
                <c:pt idx="2">
                  <c:v>Wholesale</c:v>
                </c:pt>
              </c:strCache>
            </c:strRef>
          </c:cat>
          <c:val>
            <c:numRef>
              <c:f>Dashboard!$AI$13:$AI$16</c:f>
              <c:numCache>
                <c:formatCode>General</c:formatCode>
                <c:ptCount val="3"/>
                <c:pt idx="0">
                  <c:v>68</c:v>
                </c:pt>
                <c:pt idx="1">
                  <c:v>78</c:v>
                </c:pt>
                <c:pt idx="2">
                  <c:v>54</c:v>
                </c:pt>
              </c:numCache>
            </c:numRef>
          </c:val>
          <c:extLst>
            <c:ext xmlns:c16="http://schemas.microsoft.com/office/drawing/2014/chart" uri="{C3380CC4-5D6E-409C-BE32-E72D297353CC}">
              <c16:uniqueId val="{00000002-26DC-4284-B271-CBA8B957BBC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[excel_project_ex02_manishh.xlsx]Dashboard!PivotTable2</c:name>
    <c:fmtId val="0"/>
  </c:pivotSource>
  <c:chart>
    <c:title>
      <c:layout>
        <c:manualLayout>
          <c:xMode val="edge"/>
          <c:yMode val="edge"/>
          <c:x val="0.11888888888888892"/>
          <c:y val="4.990522018081073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4861745406824142"/>
          <c:y val="0.2905304024496938"/>
          <c:w val="0.39790398075240596"/>
          <c:h val="0.66317330125400986"/>
        </c:manualLayout>
      </c:layout>
      <c:pieChart>
        <c:varyColors val="1"/>
        <c:ser>
          <c:idx val="0"/>
          <c:order val="0"/>
          <c:tx>
            <c:strRef>
              <c:f>Dashboard!$AN$11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6AB-4F71-9228-6718E90FC20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6AB-4F71-9228-6718E90FC20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6AB-4F71-9228-6718E90FC2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Dashboard!$AM$12:$AM$15</c:f>
              <c:strCache>
                <c:ptCount val="3"/>
                <c:pt idx="0">
                  <c:v>NOT PAID</c:v>
                </c:pt>
                <c:pt idx="1">
                  <c:v>PAID</c:v>
                </c:pt>
                <c:pt idx="2">
                  <c:v>(blank)</c:v>
                </c:pt>
              </c:strCache>
            </c:strRef>
          </c:cat>
          <c:val>
            <c:numRef>
              <c:f>Dashboard!$AN$12:$AN$15</c:f>
              <c:numCache>
                <c:formatCode>General</c:formatCode>
                <c:ptCount val="3"/>
                <c:pt idx="0">
                  <c:v>100</c:v>
                </c:pt>
                <c:pt idx="1">
                  <c:v>100</c:v>
                </c:pt>
              </c:numCache>
            </c:numRef>
          </c:val>
          <c:extLst>
            <c:ext xmlns:c16="http://schemas.microsoft.com/office/drawing/2014/chart" uri="{C3380CC4-5D6E-409C-BE32-E72D297353CC}">
              <c16:uniqueId val="{00000000-B50F-437F-A51E-20CF347EBB2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[excel_project_ex02_manishh.xlsx]Q20!PivotTable1</c:name>
    <c:fmtId val="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93486628824961"/>
          <c:y val="0.17725583916195109"/>
          <c:w val="0.74930555555555556"/>
          <c:h val="0.66712598425196845"/>
        </c:manualLayout>
      </c:layout>
      <c:barChart>
        <c:barDir val="col"/>
        <c:grouping val="clustered"/>
        <c:varyColors val="0"/>
        <c:ser>
          <c:idx val="0"/>
          <c:order val="0"/>
          <c:tx>
            <c:strRef>
              <c:f>'Q20'!$B$3:$B$4</c:f>
              <c:strCache>
                <c:ptCount val="1"/>
                <c:pt idx="0">
                  <c:v>Express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'Q20'!$A$5:$A$7</c:f>
              <c:strCache>
                <c:ptCount val="2"/>
                <c:pt idx="0">
                  <c:v>Domestic</c:v>
                </c:pt>
                <c:pt idx="1">
                  <c:v>International</c:v>
                </c:pt>
              </c:strCache>
            </c:strRef>
          </c:cat>
          <c:val>
            <c:numRef>
              <c:f>'Q20'!$B$5:$B$7</c:f>
              <c:numCache>
                <c:formatCode>General</c:formatCode>
                <c:ptCount val="2"/>
                <c:pt idx="0">
                  <c:v>0.23728813559322035</c:v>
                </c:pt>
                <c:pt idx="1">
                  <c:v>0.62590538324318057</c:v>
                </c:pt>
              </c:numCache>
            </c:numRef>
          </c:val>
          <c:extLst>
            <c:ext xmlns:c16="http://schemas.microsoft.com/office/drawing/2014/chart" uri="{C3380CC4-5D6E-409C-BE32-E72D297353CC}">
              <c16:uniqueId val="{00000000-65F1-43A4-B1CA-C0937018454D}"/>
            </c:ext>
          </c:extLst>
        </c:ser>
        <c:ser>
          <c:idx val="1"/>
          <c:order val="1"/>
          <c:tx>
            <c:strRef>
              <c:f>'Q20'!$C$3:$C$4</c:f>
              <c:strCache>
                <c:ptCount val="1"/>
                <c:pt idx="0">
                  <c:v>Regular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'Q20'!$A$5:$A$7</c:f>
              <c:strCache>
                <c:ptCount val="2"/>
                <c:pt idx="0">
                  <c:v>Domestic</c:v>
                </c:pt>
                <c:pt idx="1">
                  <c:v>International</c:v>
                </c:pt>
              </c:strCache>
            </c:strRef>
          </c:cat>
          <c:val>
            <c:numRef>
              <c:f>'Q20'!$C$5:$C$7</c:f>
              <c:numCache>
                <c:formatCode>General</c:formatCode>
                <c:ptCount val="2"/>
                <c:pt idx="0">
                  <c:v>0.54226301951817923</c:v>
                </c:pt>
                <c:pt idx="1">
                  <c:v>0.58719997298369075</c:v>
                </c:pt>
              </c:numCache>
            </c:numRef>
          </c:val>
          <c:extLst>
            <c:ext xmlns:c16="http://schemas.microsoft.com/office/drawing/2014/chart" uri="{C3380CC4-5D6E-409C-BE32-E72D297353CC}">
              <c16:uniqueId val="{00000001-65F1-43A4-B1CA-C0937018454D}"/>
            </c:ext>
          </c:extLst>
        </c:ser>
        <c:dLbls>
          <c:dLblPos val="outEnd"/>
          <c:showLegendKey val="0"/>
          <c:showVal val="1"/>
          <c:showCatName val="0"/>
          <c:showSerName val="0"/>
          <c:showPercent val="0"/>
          <c:showBubbleSize val="0"/>
        </c:dLbls>
        <c:gapWidth val="100"/>
        <c:overlap val="-24"/>
        <c:axId val="87562816"/>
        <c:axId val="87561376"/>
      </c:barChart>
      <c:catAx>
        <c:axId val="875628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561376"/>
        <c:crosses val="autoZero"/>
        <c:auto val="1"/>
        <c:lblAlgn val="ctr"/>
        <c:lblOffset val="100"/>
        <c:noMultiLvlLbl val="0"/>
      </c:catAx>
      <c:valAx>
        <c:axId val="875613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5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[excel_project_ex02_manishh.xlsx]Dashboard!PivotTable3</c:name>
    <c:fmtId val="12"/>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Dashboard!$AH$22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Dashboard!$AG$23:$AG$31</c:f>
              <c:strCache>
                <c:ptCount val="8"/>
                <c:pt idx="0">
                  <c:v>&lt;01-11-1971</c:v>
                </c:pt>
                <c:pt idx="1">
                  <c:v>Mar</c:v>
                </c:pt>
                <c:pt idx="2">
                  <c:v>Jun</c:v>
                </c:pt>
                <c:pt idx="3">
                  <c:v>Jul</c:v>
                </c:pt>
                <c:pt idx="4">
                  <c:v>Aug</c:v>
                </c:pt>
                <c:pt idx="5">
                  <c:v>Sep</c:v>
                </c:pt>
                <c:pt idx="6">
                  <c:v>Nov</c:v>
                </c:pt>
                <c:pt idx="7">
                  <c:v>Dec</c:v>
                </c:pt>
              </c:strCache>
            </c:strRef>
          </c:cat>
          <c:val>
            <c:numRef>
              <c:f>Dashboard!$AH$23:$AH$31</c:f>
              <c:numCache>
                <c:formatCode>General</c:formatCode>
                <c:ptCount val="8"/>
                <c:pt idx="0">
                  <c:v>1296046</c:v>
                </c:pt>
                <c:pt idx="1">
                  <c:v>135831</c:v>
                </c:pt>
                <c:pt idx="2">
                  <c:v>41484</c:v>
                </c:pt>
                <c:pt idx="3">
                  <c:v>125859</c:v>
                </c:pt>
                <c:pt idx="4">
                  <c:v>224342</c:v>
                </c:pt>
                <c:pt idx="5">
                  <c:v>514327</c:v>
                </c:pt>
                <c:pt idx="6">
                  <c:v>102153</c:v>
                </c:pt>
                <c:pt idx="7">
                  <c:v>1421</c:v>
                </c:pt>
              </c:numCache>
            </c:numRef>
          </c:val>
          <c:smooth val="0"/>
          <c:extLst>
            <c:ext xmlns:c16="http://schemas.microsoft.com/office/drawing/2014/chart" uri="{C3380CC4-5D6E-409C-BE32-E72D297353CC}">
              <c16:uniqueId val="{00000000-14D7-46BF-B26C-447CAC521B45}"/>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83226240"/>
        <c:axId val="1201040592"/>
      </c:lineChart>
      <c:catAx>
        <c:axId val="15832262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01040592"/>
        <c:crosses val="autoZero"/>
        <c:auto val="1"/>
        <c:lblAlgn val="ctr"/>
        <c:lblOffset val="100"/>
        <c:noMultiLvlLbl val="0"/>
      </c:catAx>
      <c:valAx>
        <c:axId val="1201040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8322624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[excel_project_ex02_manishh.xlsx]Dashboard!PivotTable11</c:name>
    <c:fmtId val="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a:t>
            </a:r>
            <a:r>
              <a:rPr lang="en-US" baseline="0"/>
              <a:t> 10 customer</a:t>
            </a:r>
          </a:p>
          <a:p>
            <a:pPr>
              <a:defRPr/>
            </a:pPr>
            <a:endParaRPr lang="en-US"/>
          </a:p>
        </c:rich>
      </c:tx>
      <c:layout>
        <c:manualLayout>
          <c:xMode val="edge"/>
          <c:yMode val="edge"/>
          <c:x val="0.29538244259355384"/>
          <c:y val="8.2653620488605584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Dashboard!$BN$15</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Dashboard!$BM$16:$BM$26</c:f>
              <c:strCache>
                <c:ptCount val="10"/>
                <c:pt idx="0">
                  <c:v>Catherine</c:v>
                </c:pt>
                <c:pt idx="1">
                  <c:v>Boyd</c:v>
                </c:pt>
                <c:pt idx="2">
                  <c:v>Lita</c:v>
                </c:pt>
                <c:pt idx="3">
                  <c:v>Korie</c:v>
                </c:pt>
                <c:pt idx="4">
                  <c:v>Peyton</c:v>
                </c:pt>
                <c:pt idx="5">
                  <c:v>Lola</c:v>
                </c:pt>
                <c:pt idx="6">
                  <c:v>Darrel</c:v>
                </c:pt>
                <c:pt idx="7">
                  <c:v>Laurette</c:v>
                </c:pt>
                <c:pt idx="8">
                  <c:v>Curtis</c:v>
                </c:pt>
                <c:pt idx="9">
                  <c:v>Eriana</c:v>
                </c:pt>
              </c:strCache>
            </c:strRef>
          </c:cat>
          <c:val>
            <c:numRef>
              <c:f>Dashboard!$BN$16:$BN$26</c:f>
              <c:numCache>
                <c:formatCode>General</c:formatCode>
                <c:ptCount val="10"/>
                <c:pt idx="0">
                  <c:v>107668</c:v>
                </c:pt>
                <c:pt idx="1">
                  <c:v>99367</c:v>
                </c:pt>
                <c:pt idx="2">
                  <c:v>93642</c:v>
                </c:pt>
                <c:pt idx="3">
                  <c:v>91926</c:v>
                </c:pt>
                <c:pt idx="4">
                  <c:v>91842</c:v>
                </c:pt>
                <c:pt idx="5">
                  <c:v>90449</c:v>
                </c:pt>
                <c:pt idx="6">
                  <c:v>88092</c:v>
                </c:pt>
                <c:pt idx="7">
                  <c:v>87886</c:v>
                </c:pt>
                <c:pt idx="8">
                  <c:v>87828</c:v>
                </c:pt>
                <c:pt idx="9">
                  <c:v>87420</c:v>
                </c:pt>
              </c:numCache>
            </c:numRef>
          </c:val>
          <c:extLst>
            <c:ext xmlns:c16="http://schemas.microsoft.com/office/drawing/2014/chart" uri="{C3380CC4-5D6E-409C-BE32-E72D297353CC}">
              <c16:uniqueId val="{00000000-476E-43BA-99C9-4E93113FF501}"/>
            </c:ext>
          </c:extLst>
        </c:ser>
        <c:dLbls>
          <c:dLblPos val="outEnd"/>
          <c:showLegendKey val="0"/>
          <c:showVal val="1"/>
          <c:showCatName val="0"/>
          <c:showSerName val="0"/>
          <c:showPercent val="0"/>
          <c:showBubbleSize val="0"/>
        </c:dLbls>
        <c:gapWidth val="164"/>
        <c:overlap val="-22"/>
        <c:axId val="1695967152"/>
        <c:axId val="1695964752"/>
      </c:barChart>
      <c:catAx>
        <c:axId val="169596715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964752"/>
        <c:crosses val="autoZero"/>
        <c:auto val="1"/>
        <c:lblAlgn val="ctr"/>
        <c:lblOffset val="100"/>
        <c:noMultiLvlLbl val="0"/>
      </c:catAx>
      <c:valAx>
        <c:axId val="1695964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96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[excel_project_ex02_manishh.xlsx]Q19!PivotTable7</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'Q19'!$B$3</c:f>
              <c:strCache>
                <c:ptCount val="1"/>
                <c:pt idx="0">
                  <c:v>Total</c:v>
                </c:pt>
              </c:strCache>
            </c:strRef>
          </c:tx>
          <c:spPr>
            <a:solidFill>
              <a:schemeClr val="accent1"/>
            </a:solidFill>
            <a:ln>
              <a:noFill/>
            </a:ln>
            <a:effectLst/>
          </c:spPr>
          <c:invertIfNegative val="0"/>
          <c:cat>
            <c:strRef>
              <c:f>'Q19'!$A$4:$A$31</c:f>
              <c:strCache>
                <c:ptCount val="27"/>
                <c:pt idx="0">
                  <c:v>HR manager</c:v>
                </c:pt>
                <c:pt idx="1">
                  <c:v>Head of marketing</c:v>
                </c:pt>
                <c:pt idx="2">
                  <c:v>Office manager</c:v>
                </c:pt>
                <c:pt idx="3">
                  <c:v>Market analyst</c:v>
                </c:pt>
                <c:pt idx="4">
                  <c:v>Director</c:v>
                </c:pt>
                <c:pt idx="5">
                  <c:v>Non-executive director</c:v>
                </c:pt>
                <c:pt idx="6">
                  <c:v>Sales manager</c:v>
                </c:pt>
                <c:pt idx="7">
                  <c:v>Marketing manager</c:v>
                </c:pt>
                <c:pt idx="8">
                  <c:v>Engineering department manager</c:v>
                </c:pt>
                <c:pt idx="9">
                  <c:v>Project director</c:v>
                </c:pt>
                <c:pt idx="10">
                  <c:v>Transport manager</c:v>
                </c:pt>
                <c:pt idx="11">
                  <c:v>Delivery Boy</c:v>
                </c:pt>
                <c:pt idx="12">
                  <c:v>Warehouse manager</c:v>
                </c:pt>
                <c:pt idx="13">
                  <c:v>Executive director</c:v>
                </c:pt>
                <c:pt idx="14">
                  <c:v>Inventory manager</c:v>
                </c:pt>
                <c:pt idx="15">
                  <c:v>Assistant manager</c:v>
                </c:pt>
                <c:pt idx="16">
                  <c:v>Manager</c:v>
                </c:pt>
                <c:pt idx="17">
                  <c:v>Chief finance officer</c:v>
                </c:pt>
                <c:pt idx="18">
                  <c:v>IT support executive</c:v>
                </c:pt>
                <c:pt idx="19">
                  <c:v>Warehouse in charge</c:v>
                </c:pt>
                <c:pt idx="20">
                  <c:v>Technical support executive</c:v>
                </c:pt>
                <c:pt idx="21">
                  <c:v>Chief executive officer</c:v>
                </c:pt>
                <c:pt idx="22">
                  <c:v>Material handling executive</c:v>
                </c:pt>
                <c:pt idx="23">
                  <c:v>Block development manager</c:v>
                </c:pt>
                <c:pt idx="24">
                  <c:v>In House logistics executive</c:v>
                </c:pt>
                <c:pt idx="25">
                  <c:v>Fleet manager</c:v>
                </c:pt>
                <c:pt idx="26">
                  <c:v>Branch manager</c:v>
                </c:pt>
              </c:strCache>
            </c:strRef>
          </c:cat>
          <c:val>
            <c:numRef>
              <c:f>'Q19'!$B$4:$B$31</c:f>
              <c:numCache>
                <c:formatCode>General</c:formatCode>
                <c:ptCount val="27"/>
                <c:pt idx="0">
                  <c:v>1129</c:v>
                </c:pt>
                <c:pt idx="1">
                  <c:v>1070</c:v>
                </c:pt>
                <c:pt idx="2">
                  <c:v>1066.3</c:v>
                </c:pt>
                <c:pt idx="3">
                  <c:v>1065.1818181818182</c:v>
                </c:pt>
                <c:pt idx="4">
                  <c:v>1042</c:v>
                </c:pt>
                <c:pt idx="5">
                  <c:v>1031.4285714285713</c:v>
                </c:pt>
                <c:pt idx="6">
                  <c:v>1025.6666666666667</c:v>
                </c:pt>
                <c:pt idx="7">
                  <c:v>1010.5</c:v>
                </c:pt>
                <c:pt idx="8">
                  <c:v>1000.8571428571429</c:v>
                </c:pt>
                <c:pt idx="9">
                  <c:v>993.4</c:v>
                </c:pt>
                <c:pt idx="10">
                  <c:v>980.9</c:v>
                </c:pt>
                <c:pt idx="11">
                  <c:v>979.64285714285711</c:v>
                </c:pt>
                <c:pt idx="12">
                  <c:v>949.9</c:v>
                </c:pt>
                <c:pt idx="13">
                  <c:v>948.75</c:v>
                </c:pt>
                <c:pt idx="14">
                  <c:v>940.375</c:v>
                </c:pt>
                <c:pt idx="15">
                  <c:v>927.57142857142856</c:v>
                </c:pt>
                <c:pt idx="16">
                  <c:v>919.57142857142856</c:v>
                </c:pt>
                <c:pt idx="17">
                  <c:v>912.5</c:v>
                </c:pt>
                <c:pt idx="18">
                  <c:v>883.6</c:v>
                </c:pt>
                <c:pt idx="19">
                  <c:v>873</c:v>
                </c:pt>
                <c:pt idx="20">
                  <c:v>857.25</c:v>
                </c:pt>
                <c:pt idx="21">
                  <c:v>854</c:v>
                </c:pt>
                <c:pt idx="22">
                  <c:v>849.75</c:v>
                </c:pt>
                <c:pt idx="23">
                  <c:v>834.66666666666663</c:v>
                </c:pt>
                <c:pt idx="24">
                  <c:v>717.5</c:v>
                </c:pt>
                <c:pt idx="25">
                  <c:v>704.8</c:v>
                </c:pt>
                <c:pt idx="26">
                  <c:v>617</c:v>
                </c:pt>
              </c:numCache>
            </c:numRef>
          </c:val>
          <c:extLst>
            <c:ext xmlns:c16="http://schemas.microsoft.com/office/drawing/2014/chart" uri="{C3380CC4-5D6E-409C-BE32-E72D297353CC}">
              <c16:uniqueId val="{00000000-0BB0-4C1C-99EC-CD2BA0829AFC}"/>
            </c:ext>
          </c:extLst>
        </c:ser>
        <c:dLbls>
          <c:showLegendKey val="0"/>
          <c:showVal val="0"/>
          <c:showCatName val="0"/>
          <c:showSerName val="0"/>
          <c:showPercent val="0"/>
          <c:showBubbleSize val="0"/>
        </c:dLbls>
        <c:gapWidth val="219"/>
        <c:overlap val="-27"/>
        <c:axId val="273523712"/>
        <c:axId val="310277440"/>
      </c:barChart>
      <c:catAx>
        <c:axId val="27352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277440"/>
        <c:crosses val="autoZero"/>
        <c:auto val="1"/>
        <c:lblAlgn val="ctr"/>
        <c:lblOffset val="100"/>
        <c:noMultiLvlLbl val="0"/>
      </c:catAx>
      <c:valAx>
        <c:axId val="31027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5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[excel_project_ex02_manishh.xlsx]Q20!PivotTable1</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777777777777778E-2"/>
          <c:y val="0.15204754048153016"/>
          <c:w val="0.74930555555555556"/>
          <c:h val="0.66712598425196845"/>
        </c:manualLayout>
      </c:layout>
      <c:barChart>
        <c:barDir val="col"/>
        <c:grouping val="clustered"/>
        <c:varyColors val="0"/>
        <c:ser>
          <c:idx val="0"/>
          <c:order val="0"/>
          <c:tx>
            <c:strRef>
              <c:f>'Q20'!$B$3:$B$4</c:f>
              <c:strCache>
                <c:ptCount val="1"/>
                <c:pt idx="0">
                  <c:v>Express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'Q20'!$A$5:$A$7</c:f>
              <c:strCache>
                <c:ptCount val="2"/>
                <c:pt idx="0">
                  <c:v>Domestic</c:v>
                </c:pt>
                <c:pt idx="1">
                  <c:v>International</c:v>
                </c:pt>
              </c:strCache>
            </c:strRef>
          </c:cat>
          <c:val>
            <c:numRef>
              <c:f>'Q20'!$B$5:$B$7</c:f>
              <c:numCache>
                <c:formatCode>General</c:formatCode>
                <c:ptCount val="2"/>
                <c:pt idx="0">
                  <c:v>0.23728813559322035</c:v>
                </c:pt>
                <c:pt idx="1">
                  <c:v>0.62590538324318057</c:v>
                </c:pt>
              </c:numCache>
            </c:numRef>
          </c:val>
          <c:extLst>
            <c:ext xmlns:c16="http://schemas.microsoft.com/office/drawing/2014/chart" uri="{C3380CC4-5D6E-409C-BE32-E72D297353CC}">
              <c16:uniqueId val="{00000000-E7EE-47F3-9F40-E1E1DDCE2BC6}"/>
            </c:ext>
          </c:extLst>
        </c:ser>
        <c:ser>
          <c:idx val="1"/>
          <c:order val="1"/>
          <c:tx>
            <c:strRef>
              <c:f>'Q20'!$C$3:$C$4</c:f>
              <c:strCache>
                <c:ptCount val="1"/>
                <c:pt idx="0">
                  <c:v>Regular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'Q20'!$A$5:$A$7</c:f>
              <c:strCache>
                <c:ptCount val="2"/>
                <c:pt idx="0">
                  <c:v>Domestic</c:v>
                </c:pt>
                <c:pt idx="1">
                  <c:v>International</c:v>
                </c:pt>
              </c:strCache>
            </c:strRef>
          </c:cat>
          <c:val>
            <c:numRef>
              <c:f>'Q20'!$C$5:$C$7</c:f>
              <c:numCache>
                <c:formatCode>General</c:formatCode>
                <c:ptCount val="2"/>
                <c:pt idx="0">
                  <c:v>0.54226301951817923</c:v>
                </c:pt>
                <c:pt idx="1">
                  <c:v>0.58719997298369075</c:v>
                </c:pt>
              </c:numCache>
            </c:numRef>
          </c:val>
          <c:extLst>
            <c:ext xmlns:c16="http://schemas.microsoft.com/office/drawing/2014/chart" uri="{C3380CC4-5D6E-409C-BE32-E72D297353CC}">
              <c16:uniqueId val="{00000001-E7EE-47F3-9F40-E1E1DDCE2BC6}"/>
            </c:ext>
          </c:extLst>
        </c:ser>
        <c:dLbls>
          <c:dLblPos val="outEnd"/>
          <c:showLegendKey val="0"/>
          <c:showVal val="1"/>
          <c:showCatName val="0"/>
          <c:showSerName val="0"/>
          <c:showPercent val="0"/>
          <c:showBubbleSize val="0"/>
        </c:dLbls>
        <c:gapWidth val="100"/>
        <c:overlap val="-24"/>
        <c:axId val="87562816"/>
        <c:axId val="87561376"/>
      </c:barChart>
      <c:catAx>
        <c:axId val="875628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561376"/>
        <c:crosses val="autoZero"/>
        <c:auto val="1"/>
        <c:lblAlgn val="ctr"/>
        <c:lblOffset val="100"/>
        <c:noMultiLvlLbl val="0"/>
      </c:catAx>
      <c:valAx>
        <c:axId val="875613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5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525780</xdr:colOff>
      <xdr:row>0</xdr:row>
      <xdr:rowOff>60960</xdr:rowOff>
    </xdr:from>
    <xdr:to>
      <xdr:col>14</xdr:col>
      <xdr:colOff>45720</xdr:colOff>
      <xdr:row>2</xdr:row>
      <xdr:rowOff>106680</xdr:rowOff>
    </xdr:to>
    <xdr:sp macro="" textlink="">
      <xdr:nvSpPr>
        <xdr:cNvPr id="3" name="Rectangle: Rounded Corners 2">
          <a:extLst>
            <a:ext uri="{FF2B5EF4-FFF2-40B4-BE49-F238E27FC236}">
              <a16:creationId xmlns:a16="http://schemas.microsoft.com/office/drawing/2014/main" id="{FD33E4B2-E0AF-A79F-DB7D-0959F4E2F760}"/>
            </a:ext>
          </a:extLst>
        </xdr:cNvPr>
        <xdr:cNvSpPr/>
      </xdr:nvSpPr>
      <xdr:spPr>
        <a:xfrm>
          <a:off x="2964180" y="60960"/>
          <a:ext cx="5006340" cy="4114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ElectroniTech Manufacturing Dashboard</a:t>
          </a:r>
        </a:p>
      </xdr:txBody>
    </xdr:sp>
    <xdr:clientData/>
  </xdr:twoCellAnchor>
  <xdr:twoCellAnchor>
    <xdr:from>
      <xdr:col>2</xdr:col>
      <xdr:colOff>627776</xdr:colOff>
      <xdr:row>3</xdr:row>
      <xdr:rowOff>26583</xdr:rowOff>
    </xdr:from>
    <xdr:to>
      <xdr:col>9</xdr:col>
      <xdr:colOff>220752</xdr:colOff>
      <xdr:row>20</xdr:row>
      <xdr:rowOff>150629</xdr:rowOff>
    </xdr:to>
    <xdr:graphicFrame macro="">
      <xdr:nvGraphicFramePr>
        <xdr:cNvPr id="6" name="Chart 5">
          <a:extLst>
            <a:ext uri="{FF2B5EF4-FFF2-40B4-BE49-F238E27FC236}">
              <a16:creationId xmlns:a16="http://schemas.microsoft.com/office/drawing/2014/main" id="{42421182-D861-67AB-EE62-0C61A3533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7176</xdr:colOff>
      <xdr:row>22</xdr:row>
      <xdr:rowOff>24576</xdr:rowOff>
    </xdr:from>
    <xdr:to>
      <xdr:col>16</xdr:col>
      <xdr:colOff>538116</xdr:colOff>
      <xdr:row>37</xdr:row>
      <xdr:rowOff>129152</xdr:rowOff>
    </xdr:to>
    <xdr:graphicFrame macro="">
      <xdr:nvGraphicFramePr>
        <xdr:cNvPr id="2" name="Chart 1">
          <a:extLst>
            <a:ext uri="{FF2B5EF4-FFF2-40B4-BE49-F238E27FC236}">
              <a16:creationId xmlns:a16="http://schemas.microsoft.com/office/drawing/2014/main" id="{AD12A339-CEA0-22D7-BA11-17109CFBD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110999</xdr:colOff>
      <xdr:row>40</xdr:row>
      <xdr:rowOff>70391</xdr:rowOff>
    </xdr:from>
    <xdr:to>
      <xdr:col>17</xdr:col>
      <xdr:colOff>204967</xdr:colOff>
      <xdr:row>55</xdr:row>
      <xdr:rowOff>70391</xdr:rowOff>
    </xdr:to>
    <xdr:graphicFrame macro="">
      <xdr:nvGraphicFramePr>
        <xdr:cNvPr id="4" name="Chart 3">
          <a:extLst>
            <a:ext uri="{FF2B5EF4-FFF2-40B4-BE49-F238E27FC236}">
              <a16:creationId xmlns:a16="http://schemas.microsoft.com/office/drawing/2014/main" id="{0092FEE4-B6D5-EED3-7D74-219BE76AD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327660</xdr:colOff>
      <xdr:row>1</xdr:row>
      <xdr:rowOff>167640</xdr:rowOff>
    </xdr:from>
    <xdr:to>
      <xdr:col>2</xdr:col>
      <xdr:colOff>342900</xdr:colOff>
      <xdr:row>3</xdr:row>
      <xdr:rowOff>7620</xdr:rowOff>
    </xdr:to>
    <xdr:sp macro="" textlink="">
      <xdr:nvSpPr>
        <xdr:cNvPr id="9" name="TextBox 8">
          <a:extLst>
            <a:ext uri="{FF2B5EF4-FFF2-40B4-BE49-F238E27FC236}">
              <a16:creationId xmlns:a16="http://schemas.microsoft.com/office/drawing/2014/main" id="{82712F2E-26D5-9BAE-7C3E-A1F722B5E0A4}"/>
            </a:ext>
          </a:extLst>
        </xdr:cNvPr>
        <xdr:cNvSpPr txBox="1"/>
      </xdr:nvSpPr>
      <xdr:spPr>
        <a:xfrm>
          <a:off x="327660" y="350520"/>
          <a:ext cx="1379220" cy="20574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400">
            <a:solidFill>
              <a:schemeClr val="bg2"/>
            </a:solidFill>
          </a:endParaRPr>
        </a:p>
      </xdr:txBody>
    </xdr:sp>
    <xdr:clientData/>
  </xdr:twoCellAnchor>
  <xdr:twoCellAnchor>
    <xdr:from>
      <xdr:col>0</xdr:col>
      <xdr:colOff>76200</xdr:colOff>
      <xdr:row>0</xdr:row>
      <xdr:rowOff>106680</xdr:rowOff>
    </xdr:from>
    <xdr:to>
      <xdr:col>2</xdr:col>
      <xdr:colOff>502920</xdr:colOff>
      <xdr:row>4</xdr:row>
      <xdr:rowOff>137160</xdr:rowOff>
    </xdr:to>
    <xdr:sp macro="" textlink="Dashboard!$A$9">
      <xdr:nvSpPr>
        <xdr:cNvPr id="10" name="Rectangle: Rounded Corners 9">
          <a:extLst>
            <a:ext uri="{FF2B5EF4-FFF2-40B4-BE49-F238E27FC236}">
              <a16:creationId xmlns:a16="http://schemas.microsoft.com/office/drawing/2014/main" id="{49DE65D6-8B67-40A8-B6D3-5F3FCFDFBACF}"/>
            </a:ext>
          </a:extLst>
        </xdr:cNvPr>
        <xdr:cNvSpPr/>
      </xdr:nvSpPr>
      <xdr:spPr>
        <a:xfrm>
          <a:off x="76200" y="106680"/>
          <a:ext cx="1790700" cy="762000"/>
        </a:xfrm>
        <a:prstGeom prst="roundRect">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600" b="0" i="0" u="none" strike="noStrike">
              <a:solidFill>
                <a:srgbClr val="000000"/>
              </a:solidFill>
              <a:latin typeface="Calibri"/>
              <a:ea typeface="Calibri"/>
              <a:cs typeface="Calibri"/>
            </a:rPr>
            <a:t>9489109</a:t>
          </a:r>
          <a:fld id="{19ABE93B-AB73-4B8E-84BD-CB2B9E7F858C}" type="TxLink">
            <a:rPr lang="en-US" sz="1600" b="0" i="0" u="none" strike="noStrike">
              <a:solidFill>
                <a:srgbClr val="000000"/>
              </a:solidFill>
              <a:latin typeface="Calibri"/>
              <a:ea typeface="Calibri"/>
              <a:cs typeface="Calibri"/>
            </a:rPr>
            <a:pPr algn="ctr"/>
            <a:t> </a:t>
          </a:fld>
          <a:endParaRPr lang="en-IN" sz="1600"/>
        </a:p>
      </xdr:txBody>
    </xdr:sp>
    <xdr:clientData/>
  </xdr:twoCellAnchor>
  <xdr:twoCellAnchor>
    <xdr:from>
      <xdr:col>0</xdr:col>
      <xdr:colOff>68580</xdr:colOff>
      <xdr:row>5</xdr:row>
      <xdr:rowOff>60960</xdr:rowOff>
    </xdr:from>
    <xdr:to>
      <xdr:col>2</xdr:col>
      <xdr:colOff>495300</xdr:colOff>
      <xdr:row>9</xdr:row>
      <xdr:rowOff>91440</xdr:rowOff>
    </xdr:to>
    <xdr:sp macro="" textlink="Dashboard!$C$9">
      <xdr:nvSpPr>
        <xdr:cNvPr id="11" name="Rectangle: Rounded Corners 10">
          <a:extLst>
            <a:ext uri="{FF2B5EF4-FFF2-40B4-BE49-F238E27FC236}">
              <a16:creationId xmlns:a16="http://schemas.microsoft.com/office/drawing/2014/main" id="{0AC1CFF6-D6CA-4F19-BA80-4FC4D6DBD5FC}"/>
            </a:ext>
          </a:extLst>
        </xdr:cNvPr>
        <xdr:cNvSpPr/>
      </xdr:nvSpPr>
      <xdr:spPr>
        <a:xfrm>
          <a:off x="68580" y="975360"/>
          <a:ext cx="1790700" cy="762000"/>
        </a:xfrm>
        <a:prstGeom prst="roundRect">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400" b="0" i="0" u="none" strike="noStrike">
              <a:solidFill>
                <a:srgbClr val="000000"/>
              </a:solidFill>
              <a:latin typeface="Calibri"/>
              <a:ea typeface="Calibri"/>
              <a:cs typeface="Calibri"/>
            </a:rPr>
            <a:t>200</a:t>
          </a:r>
          <a:fld id="{83FA0B91-F81D-4B20-8F03-822358EB08E2}" type="TxLink">
            <a:rPr lang="en-US" sz="1400" b="0" i="0" u="none" strike="noStrike">
              <a:solidFill>
                <a:srgbClr val="000000"/>
              </a:solidFill>
              <a:latin typeface="Calibri"/>
              <a:ea typeface="Calibri"/>
              <a:cs typeface="Calibri"/>
            </a:rPr>
            <a:pPr algn="ctr"/>
            <a:t> </a:t>
          </a:fld>
          <a:endParaRPr lang="en-IN" sz="1400"/>
        </a:p>
      </xdr:txBody>
    </xdr:sp>
    <xdr:clientData/>
  </xdr:twoCellAnchor>
  <xdr:oneCellAnchor>
    <xdr:from>
      <xdr:col>0</xdr:col>
      <xdr:colOff>297180</xdr:colOff>
      <xdr:row>0</xdr:row>
      <xdr:rowOff>114300</xdr:rowOff>
    </xdr:from>
    <xdr:ext cx="1409700" cy="416960"/>
    <xdr:sp macro="" textlink="">
      <xdr:nvSpPr>
        <xdr:cNvPr id="12" name="TextBox 11">
          <a:extLst>
            <a:ext uri="{FF2B5EF4-FFF2-40B4-BE49-F238E27FC236}">
              <a16:creationId xmlns:a16="http://schemas.microsoft.com/office/drawing/2014/main" id="{2B89E961-FDDE-AD1D-57F7-FD31055740F8}"/>
            </a:ext>
          </a:extLst>
        </xdr:cNvPr>
        <xdr:cNvSpPr txBox="1"/>
      </xdr:nvSpPr>
      <xdr:spPr>
        <a:xfrm>
          <a:off x="297180" y="114300"/>
          <a:ext cx="1409700" cy="416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chemeClr val="bg2"/>
              </a:solidFill>
            </a:rPr>
            <a:t>Total</a:t>
          </a:r>
          <a:r>
            <a:rPr lang="en-IN" sz="1600"/>
            <a:t> </a:t>
          </a:r>
          <a:r>
            <a:rPr lang="en-IN" sz="1600">
              <a:solidFill>
                <a:schemeClr val="bg2"/>
              </a:solidFill>
            </a:rPr>
            <a:t>Revenue</a:t>
          </a:r>
        </a:p>
      </xdr:txBody>
    </xdr:sp>
    <xdr:clientData/>
  </xdr:oneCellAnchor>
  <xdr:twoCellAnchor>
    <xdr:from>
      <xdr:col>9</xdr:col>
      <xdr:colOff>289560</xdr:colOff>
      <xdr:row>10</xdr:row>
      <xdr:rowOff>41910</xdr:rowOff>
    </xdr:from>
    <xdr:to>
      <xdr:col>10</xdr:col>
      <xdr:colOff>594360</xdr:colOff>
      <xdr:row>15</xdr:row>
      <xdr:rowOff>41910</xdr:rowOff>
    </xdr:to>
    <xdr:sp macro="" textlink="">
      <xdr:nvSpPr>
        <xdr:cNvPr id="14" name="TextBox 13">
          <a:extLst>
            <a:ext uri="{FF2B5EF4-FFF2-40B4-BE49-F238E27FC236}">
              <a16:creationId xmlns:a16="http://schemas.microsoft.com/office/drawing/2014/main" id="{A76D8D6F-0934-600D-6E27-8AA820503237}"/>
            </a:ext>
          </a:extLst>
        </xdr:cNvPr>
        <xdr:cNvSpPr txBox="1"/>
      </xdr:nvSpPr>
      <xdr:spPr>
        <a:xfrm>
          <a:off x="6629400" y="1870710"/>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27</xdr:col>
      <xdr:colOff>236221</xdr:colOff>
      <xdr:row>13</xdr:row>
      <xdr:rowOff>179070</xdr:rowOff>
    </xdr:from>
    <xdr:to>
      <xdr:col>27</xdr:col>
      <xdr:colOff>1150621</xdr:colOff>
      <xdr:row>18</xdr:row>
      <xdr:rowOff>179070</xdr:rowOff>
    </xdr:to>
    <xdr:sp macro="" textlink="">
      <xdr:nvSpPr>
        <xdr:cNvPr id="18" name="TextBox 17">
          <a:extLst>
            <a:ext uri="{FF2B5EF4-FFF2-40B4-BE49-F238E27FC236}">
              <a16:creationId xmlns:a16="http://schemas.microsoft.com/office/drawing/2014/main" id="{15C989CD-28BC-544B-A57E-47DC7B22A8AE}"/>
            </a:ext>
          </a:extLst>
        </xdr:cNvPr>
        <xdr:cNvSpPr txBox="1"/>
      </xdr:nvSpPr>
      <xdr:spPr>
        <a:xfrm rot="4667747">
          <a:off x="19613881" y="2556510"/>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38</xdr:col>
      <xdr:colOff>419100</xdr:colOff>
      <xdr:row>3</xdr:row>
      <xdr:rowOff>133350</xdr:rowOff>
    </xdr:from>
    <xdr:to>
      <xdr:col>40</xdr:col>
      <xdr:colOff>22860</xdr:colOff>
      <xdr:row>8</xdr:row>
      <xdr:rowOff>133350</xdr:rowOff>
    </xdr:to>
    <xdr:sp macro="" textlink="">
      <xdr:nvSpPr>
        <xdr:cNvPr id="19" name="TextBox 18">
          <a:extLst>
            <a:ext uri="{FF2B5EF4-FFF2-40B4-BE49-F238E27FC236}">
              <a16:creationId xmlns:a16="http://schemas.microsoft.com/office/drawing/2014/main" id="{C618D40C-C48D-D761-A00F-4895F121E95E}"/>
            </a:ext>
          </a:extLst>
        </xdr:cNvPr>
        <xdr:cNvSpPr txBox="1"/>
      </xdr:nvSpPr>
      <xdr:spPr>
        <a:xfrm>
          <a:off x="29664660" y="681990"/>
          <a:ext cx="203454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oneCellAnchor>
    <xdr:from>
      <xdr:col>0</xdr:col>
      <xdr:colOff>312420</xdr:colOff>
      <xdr:row>5</xdr:row>
      <xdr:rowOff>76200</xdr:rowOff>
    </xdr:from>
    <xdr:ext cx="1569720" cy="256940"/>
    <xdr:sp macro="" textlink="">
      <xdr:nvSpPr>
        <xdr:cNvPr id="20" name="TextBox 19">
          <a:extLst>
            <a:ext uri="{FF2B5EF4-FFF2-40B4-BE49-F238E27FC236}">
              <a16:creationId xmlns:a16="http://schemas.microsoft.com/office/drawing/2014/main" id="{17829238-08F9-18F5-EC98-E6477C10456D}"/>
            </a:ext>
          </a:extLst>
        </xdr:cNvPr>
        <xdr:cNvSpPr txBox="1"/>
      </xdr:nvSpPr>
      <xdr:spPr>
        <a:xfrm>
          <a:off x="312420" y="990600"/>
          <a:ext cx="1569720" cy="256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chemeClr val="bg2"/>
              </a:solidFill>
            </a:rPr>
            <a:t>Total</a:t>
          </a:r>
          <a:r>
            <a:rPr lang="en-IN" sz="1100" baseline="0">
              <a:solidFill>
                <a:schemeClr val="bg2"/>
              </a:solidFill>
            </a:rPr>
            <a:t> </a:t>
          </a:r>
          <a:r>
            <a:rPr lang="en-IN" sz="1400" baseline="0">
              <a:solidFill>
                <a:schemeClr val="bg2"/>
              </a:solidFill>
            </a:rPr>
            <a:t>Customer</a:t>
          </a:r>
          <a:endParaRPr lang="en-IN" sz="1400">
            <a:solidFill>
              <a:schemeClr val="bg2"/>
            </a:solidFill>
          </a:endParaRPr>
        </a:p>
      </xdr:txBody>
    </xdr:sp>
    <xdr:clientData/>
  </xdr:oneCellAnchor>
  <xdr:twoCellAnchor editAs="oneCell">
    <xdr:from>
      <xdr:col>0</xdr:col>
      <xdr:colOff>76200</xdr:colOff>
      <xdr:row>10</xdr:row>
      <xdr:rowOff>60961</xdr:rowOff>
    </xdr:from>
    <xdr:to>
      <xdr:col>2</xdr:col>
      <xdr:colOff>541020</xdr:colOff>
      <xdr:row>15</xdr:row>
      <xdr:rowOff>94268</xdr:rowOff>
    </xdr:to>
    <mc:AlternateContent xmlns:mc="http://schemas.openxmlformats.org/markup-compatibility/2006" xmlns:a14="http://schemas.microsoft.com/office/drawing/2010/main">
      <mc:Choice Requires="a14">
        <xdr:graphicFrame macro="">
          <xdr:nvGraphicFramePr>
            <xdr:cNvPr id="7" name="Payment_Details (1).Payment_Mode">
              <a:extLst>
                <a:ext uri="{FF2B5EF4-FFF2-40B4-BE49-F238E27FC236}">
                  <a16:creationId xmlns:a16="http://schemas.microsoft.com/office/drawing/2014/main" id="{AAB050B1-0B00-C3DC-2511-488E987A51BD}"/>
                </a:ext>
              </a:extLst>
            </xdr:cNvPr>
            <xdr:cNvGraphicFramePr/>
          </xdr:nvGraphicFramePr>
          <xdr:xfrm>
            <a:off x="0" y="0"/>
            <a:ext cx="0" cy="0"/>
          </xdr:xfrm>
          <a:graphic>
            <a:graphicData uri="http://schemas.microsoft.com/office/drawing/2010/slicer">
              <sle:slicer xmlns:sle="http://schemas.microsoft.com/office/drawing/2010/slicer" name="Payment_Details (1).Payment_Mode"/>
            </a:graphicData>
          </a:graphic>
        </xdr:graphicFrame>
      </mc:Choice>
      <mc:Fallback xmlns="">
        <xdr:sp macro="" textlink="">
          <xdr:nvSpPr>
            <xdr:cNvPr id="0" name=""/>
            <xdr:cNvSpPr>
              <a:spLocks noTextEdit="1"/>
            </xdr:cNvSpPr>
          </xdr:nvSpPr>
          <xdr:spPr>
            <a:xfrm>
              <a:off x="76200" y="1869097"/>
              <a:ext cx="1833837" cy="937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849086</xdr:colOff>
      <xdr:row>39</xdr:row>
      <xdr:rowOff>53439</xdr:rowOff>
    </xdr:from>
    <xdr:to>
      <xdr:col>9</xdr:col>
      <xdr:colOff>435032</xdr:colOff>
      <xdr:row>55</xdr:row>
      <xdr:rowOff>159179</xdr:rowOff>
    </xdr:to>
    <xdr:graphicFrame macro="">
      <xdr:nvGraphicFramePr>
        <xdr:cNvPr id="13" name="Chart 12">
          <a:extLst>
            <a:ext uri="{FF2B5EF4-FFF2-40B4-BE49-F238E27FC236}">
              <a16:creationId xmlns:a16="http://schemas.microsoft.com/office/drawing/2014/main" id="{58B9694A-0E26-41C2-9346-5FCEE2B89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100081</xdr:colOff>
      <xdr:row>15</xdr:row>
      <xdr:rowOff>168111</xdr:rowOff>
    </xdr:from>
    <xdr:to>
      <xdr:col>2</xdr:col>
      <xdr:colOff>561994</xdr:colOff>
      <xdr:row>22</xdr:row>
      <xdr:rowOff>23567</xdr:rowOff>
    </xdr:to>
    <mc:AlternateContent xmlns:mc="http://schemas.openxmlformats.org/markup-compatibility/2006" xmlns:a14="http://schemas.microsoft.com/office/drawing/2010/main">
      <mc:Choice Requires="a14">
        <xdr:graphicFrame macro="">
          <xdr:nvGraphicFramePr>
            <xdr:cNvPr id="22" name="C_TYPE">
              <a:extLst>
                <a:ext uri="{FF2B5EF4-FFF2-40B4-BE49-F238E27FC236}">
                  <a16:creationId xmlns:a16="http://schemas.microsoft.com/office/drawing/2014/main" id="{29765F40-2052-C05B-CF05-4006FA4757DE}"/>
                </a:ext>
              </a:extLst>
            </xdr:cNvPr>
            <xdr:cNvGraphicFramePr/>
          </xdr:nvGraphicFramePr>
          <xdr:xfrm>
            <a:off x="0" y="0"/>
            <a:ext cx="0" cy="0"/>
          </xdr:xfrm>
          <a:graphic>
            <a:graphicData uri="http://schemas.microsoft.com/office/drawing/2010/slicer">
              <sle:slicer xmlns:sle="http://schemas.microsoft.com/office/drawing/2010/slicer" name="C_TYPE"/>
            </a:graphicData>
          </a:graphic>
        </xdr:graphicFrame>
      </mc:Choice>
      <mc:Fallback xmlns="">
        <xdr:sp macro="" textlink="">
          <xdr:nvSpPr>
            <xdr:cNvPr id="0" name=""/>
            <xdr:cNvSpPr>
              <a:spLocks noTextEdit="1"/>
            </xdr:cNvSpPr>
          </xdr:nvSpPr>
          <xdr:spPr>
            <a:xfrm>
              <a:off x="100081" y="2880314"/>
              <a:ext cx="1830930" cy="1121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1023611</xdr:colOff>
      <xdr:row>21</xdr:row>
      <xdr:rowOff>167821</xdr:rowOff>
    </xdr:from>
    <xdr:to>
      <xdr:col>10</xdr:col>
      <xdr:colOff>434161</xdr:colOff>
      <xdr:row>37</xdr:row>
      <xdr:rowOff>53003</xdr:rowOff>
    </xdr:to>
    <xdr:graphicFrame macro="">
      <xdr:nvGraphicFramePr>
        <xdr:cNvPr id="23" name="Chart 22">
          <a:extLst>
            <a:ext uri="{FF2B5EF4-FFF2-40B4-BE49-F238E27FC236}">
              <a16:creationId xmlns:a16="http://schemas.microsoft.com/office/drawing/2014/main" id="{B50CC109-538F-59D0-0E1A-7C5FDBDC7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23</xdr:row>
      <xdr:rowOff>132904</xdr:rowOff>
    </xdr:from>
    <xdr:to>
      <xdr:col>3</xdr:col>
      <xdr:colOff>894907</xdr:colOff>
      <xdr:row>31</xdr:row>
      <xdr:rowOff>44301</xdr:rowOff>
    </xdr:to>
    <mc:AlternateContent xmlns:mc="http://schemas.openxmlformats.org/markup-compatibility/2006" xmlns:tsle="http://schemas.microsoft.com/office/drawing/2012/timeslicer">
      <mc:Choice Requires="tsle">
        <xdr:graphicFrame macro="">
          <xdr:nvGraphicFramePr>
            <xdr:cNvPr id="27" name="Start_date">
              <a:extLst>
                <a:ext uri="{FF2B5EF4-FFF2-40B4-BE49-F238E27FC236}">
                  <a16:creationId xmlns:a16="http://schemas.microsoft.com/office/drawing/2014/main" id="{E4C90FB6-5D8F-86D0-52A6-7B3D92BECFF3}"/>
                </a:ext>
              </a:extLst>
            </xdr:cNvPr>
            <xdr:cNvGraphicFramePr/>
          </xdr:nvGraphicFramePr>
          <xdr:xfrm>
            <a:off x="0" y="0"/>
            <a:ext cx="0" cy="0"/>
          </xdr:xfrm>
          <a:graphic>
            <a:graphicData uri="http://schemas.microsoft.com/office/drawing/2012/timeslicer">
              <tsle:timeslicer name="Start_date"/>
            </a:graphicData>
          </a:graphic>
        </xdr:graphicFrame>
      </mc:Choice>
      <mc:Fallback xmlns="">
        <xdr:sp macro="" textlink="">
          <xdr:nvSpPr>
            <xdr:cNvPr id="0" name=""/>
            <xdr:cNvSpPr>
              <a:spLocks noTextEdit="1"/>
            </xdr:cNvSpPr>
          </xdr:nvSpPr>
          <xdr:spPr>
            <a:xfrm>
              <a:off x="0" y="4291616"/>
              <a:ext cx="3167992" cy="135790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11</xdr:col>
      <xdr:colOff>6458</xdr:colOff>
      <xdr:row>2</xdr:row>
      <xdr:rowOff>103322</xdr:rowOff>
    </xdr:from>
    <xdr:to>
      <xdr:col>16</xdr:col>
      <xdr:colOff>555356</xdr:colOff>
      <xdr:row>21</xdr:row>
      <xdr:rowOff>0</xdr:rowOff>
    </xdr:to>
    <xdr:graphicFrame macro="">
      <xdr:nvGraphicFramePr>
        <xdr:cNvPr id="28" name="Chart 27">
          <a:extLst>
            <a:ext uri="{FF2B5EF4-FFF2-40B4-BE49-F238E27FC236}">
              <a16:creationId xmlns:a16="http://schemas.microsoft.com/office/drawing/2014/main" id="{71301E04-1561-A889-6CA4-74E6D45E93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60830</xdr:colOff>
      <xdr:row>32</xdr:row>
      <xdr:rowOff>51662</xdr:rowOff>
    </xdr:from>
    <xdr:to>
      <xdr:col>2</xdr:col>
      <xdr:colOff>813660</xdr:colOff>
      <xdr:row>49</xdr:row>
      <xdr:rowOff>103322</xdr:rowOff>
    </xdr:to>
    <mc:AlternateContent xmlns:mc="http://schemas.openxmlformats.org/markup-compatibility/2006" xmlns:a14="http://schemas.microsoft.com/office/drawing/2010/main">
      <mc:Choice Requires="a14">
        <xdr:graphicFrame macro="">
          <xdr:nvGraphicFramePr>
            <xdr:cNvPr id="30" name="SH_CONTENT">
              <a:extLst>
                <a:ext uri="{FF2B5EF4-FFF2-40B4-BE49-F238E27FC236}">
                  <a16:creationId xmlns:a16="http://schemas.microsoft.com/office/drawing/2014/main" id="{21398A70-92FC-2C62-1140-30915D1BF7DD}"/>
                </a:ext>
              </a:extLst>
            </xdr:cNvPr>
            <xdr:cNvGraphicFramePr/>
          </xdr:nvGraphicFramePr>
          <xdr:xfrm>
            <a:off x="0" y="0"/>
            <a:ext cx="0" cy="0"/>
          </xdr:xfrm>
          <a:graphic>
            <a:graphicData uri="http://schemas.microsoft.com/office/drawing/2010/slicer">
              <sle:slicer xmlns:sle="http://schemas.microsoft.com/office/drawing/2010/slicer" name="SH_CONTENT"/>
            </a:graphicData>
          </a:graphic>
        </xdr:graphicFrame>
      </mc:Choice>
      <mc:Fallback xmlns="">
        <xdr:sp macro="" textlink="">
          <xdr:nvSpPr>
            <xdr:cNvPr id="0" name=""/>
            <xdr:cNvSpPr>
              <a:spLocks noTextEdit="1"/>
            </xdr:cNvSpPr>
          </xdr:nvSpPr>
          <xdr:spPr>
            <a:xfrm>
              <a:off x="60830" y="5837696"/>
              <a:ext cx="2121847" cy="3125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5</xdr:col>
      <xdr:colOff>205740</xdr:colOff>
      <xdr:row>2</xdr:row>
      <xdr:rowOff>129540</xdr:rowOff>
    </xdr:from>
    <xdr:ext cx="4716780" cy="601980"/>
    <xdr:sp macro="" textlink="">
      <xdr:nvSpPr>
        <xdr:cNvPr id="2" name="TextBox 1">
          <a:extLst>
            <a:ext uri="{FF2B5EF4-FFF2-40B4-BE49-F238E27FC236}">
              <a16:creationId xmlns:a16="http://schemas.microsoft.com/office/drawing/2014/main" id="{FC253FB7-913E-81F6-0437-EC1CFE321558}"/>
            </a:ext>
          </a:extLst>
        </xdr:cNvPr>
        <xdr:cNvSpPr txBox="1"/>
      </xdr:nvSpPr>
      <xdr:spPr>
        <a:xfrm>
          <a:off x="4320540" y="495300"/>
          <a:ext cx="4716780" cy="601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effectLst/>
            </a:rPr>
            <a:t>Average Shipment Weight: </a:t>
          </a:r>
          <a:r>
            <a:rPr lang="en-IN" sz="1200"/>
            <a:t>Calculate the average shipment weight for each type of service in </a:t>
          </a:r>
          <a:r>
            <a:rPr lang="en-IN" sz="1200" b="1">
              <a:solidFill>
                <a:schemeClr val="tx1"/>
              </a:solidFill>
              <a:effectLst/>
              <a:latin typeface="+mn-lt"/>
              <a:ea typeface="+mn-ea"/>
              <a:cs typeface="+mn-cs"/>
            </a:rPr>
            <a:t>Shipment_Details.csv</a:t>
          </a:r>
          <a:r>
            <a:rPr lang="en-IN" sz="1200"/>
            <a: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403860</xdr:colOff>
      <xdr:row>84</xdr:row>
      <xdr:rowOff>41910</xdr:rowOff>
    </xdr:from>
    <xdr:to>
      <xdr:col>8</xdr:col>
      <xdr:colOff>99060</xdr:colOff>
      <xdr:row>89</xdr:row>
      <xdr:rowOff>41910</xdr:rowOff>
    </xdr:to>
    <xdr:sp macro="" textlink="">
      <xdr:nvSpPr>
        <xdr:cNvPr id="2" name="TextBox 1">
          <a:extLst>
            <a:ext uri="{FF2B5EF4-FFF2-40B4-BE49-F238E27FC236}">
              <a16:creationId xmlns:a16="http://schemas.microsoft.com/office/drawing/2014/main" id="{6EE209FD-6E96-86AA-AA58-B93FB21FD177}"/>
            </a:ext>
          </a:extLst>
        </xdr:cNvPr>
        <xdr:cNvSpPr txBox="1"/>
      </xdr:nvSpPr>
      <xdr:spPr>
        <a:xfrm>
          <a:off x="4770120" y="15403830"/>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198120</xdr:colOff>
      <xdr:row>3</xdr:row>
      <xdr:rowOff>175260</xdr:rowOff>
    </xdr:from>
    <xdr:to>
      <xdr:col>14</xdr:col>
      <xdr:colOff>556260</xdr:colOff>
      <xdr:row>8</xdr:row>
      <xdr:rowOff>160020</xdr:rowOff>
    </xdr:to>
    <xdr:sp macro="" textlink="">
      <xdr:nvSpPr>
        <xdr:cNvPr id="3" name="TextBox 2">
          <a:extLst>
            <a:ext uri="{FF2B5EF4-FFF2-40B4-BE49-F238E27FC236}">
              <a16:creationId xmlns:a16="http://schemas.microsoft.com/office/drawing/2014/main" id="{DE6715DF-CB2D-6E57-A789-CA3B53D702F7}"/>
            </a:ext>
          </a:extLst>
        </xdr:cNvPr>
        <xdr:cNvSpPr txBox="1"/>
      </xdr:nvSpPr>
      <xdr:spPr>
        <a:xfrm>
          <a:off x="4564380" y="723900"/>
          <a:ext cx="5234940" cy="899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effectLst/>
            </a:rPr>
            <a:t>Total Customer Payment: </a:t>
          </a:r>
          <a:r>
            <a:rPr lang="en-IN" sz="1600"/>
            <a:t>Create a formula to calculate the total amount paid by each customer in </a:t>
          </a:r>
          <a:r>
            <a:rPr lang="en-IN" sz="1600" b="1">
              <a:solidFill>
                <a:schemeClr val="dk1"/>
              </a:solidFill>
              <a:effectLst/>
              <a:latin typeface="+mn-lt"/>
              <a:ea typeface="+mn-ea"/>
              <a:cs typeface="+mn-cs"/>
            </a:rPr>
            <a:t>Payment_Details.csv</a:t>
          </a:r>
          <a:r>
            <a:rPr lang="en-IN" sz="1600"/>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5</xdr:col>
      <xdr:colOff>251460</xdr:colOff>
      <xdr:row>2</xdr:row>
      <xdr:rowOff>7620</xdr:rowOff>
    </xdr:from>
    <xdr:ext cx="4716780" cy="655320"/>
    <xdr:sp macro="" textlink="">
      <xdr:nvSpPr>
        <xdr:cNvPr id="2" name="TextBox 1">
          <a:extLst>
            <a:ext uri="{FF2B5EF4-FFF2-40B4-BE49-F238E27FC236}">
              <a16:creationId xmlns:a16="http://schemas.microsoft.com/office/drawing/2014/main" id="{E227F828-23C5-A0DA-3BE4-217B99581947}"/>
            </a:ext>
          </a:extLst>
        </xdr:cNvPr>
        <xdr:cNvSpPr txBox="1"/>
      </xdr:nvSpPr>
      <xdr:spPr>
        <a:xfrm>
          <a:off x="4008120" y="373380"/>
          <a:ext cx="4716780" cy="655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effectLst/>
            </a:rPr>
            <a:t>Top Customers Analysis: </a:t>
          </a:r>
          <a:r>
            <a:rPr lang="en-IN" sz="1400"/>
            <a:t>Identify the top 5 customers by payment amount in </a:t>
          </a:r>
          <a:r>
            <a:rPr lang="en-IN" sz="1400" b="1">
              <a:solidFill>
                <a:schemeClr val="tx1"/>
              </a:solidFill>
              <a:effectLst/>
              <a:latin typeface="+mn-lt"/>
              <a:ea typeface="+mn-ea"/>
              <a:cs typeface="+mn-cs"/>
            </a:rPr>
            <a:t>Payment_Details.csv</a:t>
          </a:r>
          <a:r>
            <a:rPr lang="en-IN" sz="1400"/>
            <a:t>.</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5</xdr:col>
      <xdr:colOff>182880</xdr:colOff>
      <xdr:row>3</xdr:row>
      <xdr:rowOff>22860</xdr:rowOff>
    </xdr:from>
    <xdr:to>
      <xdr:col>9</xdr:col>
      <xdr:colOff>579120</xdr:colOff>
      <xdr:row>10</xdr:row>
      <xdr:rowOff>38100</xdr:rowOff>
    </xdr:to>
    <xdr:sp macro="" textlink="">
      <xdr:nvSpPr>
        <xdr:cNvPr id="2" name="TextBox 1">
          <a:extLst>
            <a:ext uri="{FF2B5EF4-FFF2-40B4-BE49-F238E27FC236}">
              <a16:creationId xmlns:a16="http://schemas.microsoft.com/office/drawing/2014/main" id="{7F7DEF13-3A66-01B6-7C7F-B076C7AF4BDE}"/>
            </a:ext>
          </a:extLst>
        </xdr:cNvPr>
        <xdr:cNvSpPr txBox="1"/>
      </xdr:nvSpPr>
      <xdr:spPr>
        <a:xfrm>
          <a:off x="4221480" y="571500"/>
          <a:ext cx="283464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effectLst/>
            </a:rPr>
            <a:t>Shipment Domain Comparison: </a:t>
          </a:r>
          <a:r>
            <a:rPr lang="en-IN"/>
            <a:t>Analyze the </a:t>
          </a:r>
          <a:r>
            <a:rPr lang="en-IN" sz="1100" b="1">
              <a:solidFill>
                <a:schemeClr val="dk1"/>
              </a:solidFill>
              <a:effectLst/>
              <a:latin typeface="+mn-lt"/>
              <a:ea typeface="+mn-ea"/>
              <a:cs typeface="+mn-cs"/>
            </a:rPr>
            <a:t>Shipment_Details.csv</a:t>
          </a:r>
          <a:r>
            <a:rPr lang="en-IN"/>
            <a:t> dataset to find out which shipment domain (Domestic/International) has more shipments.</a:t>
          </a:r>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76200</xdr:colOff>
      <xdr:row>1</xdr:row>
      <xdr:rowOff>129540</xdr:rowOff>
    </xdr:from>
    <xdr:ext cx="3339411" cy="721760"/>
    <xdr:sp macro="" textlink="">
      <xdr:nvSpPr>
        <xdr:cNvPr id="8" name="TextBox 7">
          <a:extLst>
            <a:ext uri="{FF2B5EF4-FFF2-40B4-BE49-F238E27FC236}">
              <a16:creationId xmlns:a16="http://schemas.microsoft.com/office/drawing/2014/main" id="{1C2D9509-BD5D-4C3B-861C-490555205922}"/>
            </a:ext>
          </a:extLst>
        </xdr:cNvPr>
        <xdr:cNvSpPr txBox="1"/>
      </xdr:nvSpPr>
      <xdr:spPr>
        <a:xfrm>
          <a:off x="10850880" y="312420"/>
          <a:ext cx="3339411" cy="721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b="1">
              <a:effectLst/>
            </a:rPr>
            <a:t>Employee Detail Dropdown: </a:t>
          </a:r>
          <a:r>
            <a:rPr lang="en-IN"/>
            <a:t>Create a dynamic drop-down list in </a:t>
          </a:r>
          <a:r>
            <a:rPr lang="en-IN" sz="1100" b="1">
              <a:solidFill>
                <a:schemeClr val="tx1"/>
              </a:solidFill>
              <a:effectLst/>
              <a:latin typeface="+mn-lt"/>
              <a:ea typeface="+mn-ea"/>
              <a:cs typeface="+mn-cs"/>
            </a:rPr>
            <a:t>Employee_Details.csv</a:t>
          </a:r>
          <a:r>
            <a:rPr lang="en-IN"/>
            <a:t> to select and display details of an employee.</a:t>
          </a:r>
          <a:endParaRPr lang="en-IN"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5</xdr:col>
      <xdr:colOff>586740</xdr:colOff>
      <xdr:row>1</xdr:row>
      <xdr:rowOff>121920</xdr:rowOff>
    </xdr:from>
    <xdr:ext cx="3573780" cy="670560"/>
    <xdr:sp macro="" textlink="">
      <xdr:nvSpPr>
        <xdr:cNvPr id="2" name="TextBox 1">
          <a:extLst>
            <a:ext uri="{FF2B5EF4-FFF2-40B4-BE49-F238E27FC236}">
              <a16:creationId xmlns:a16="http://schemas.microsoft.com/office/drawing/2014/main" id="{D379672E-079C-9729-E3F7-4E9007745E3A}"/>
            </a:ext>
          </a:extLst>
        </xdr:cNvPr>
        <xdr:cNvSpPr txBox="1"/>
      </xdr:nvSpPr>
      <xdr:spPr>
        <a:xfrm>
          <a:off x="6423660" y="304800"/>
          <a:ext cx="3573780" cy="670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effectLst/>
            </a:rPr>
            <a:t>Payment Summary Pivot Table: </a:t>
          </a:r>
          <a:r>
            <a:rPr lang="en-IN" sz="1200"/>
            <a:t>Implement a pivot table to summarize the average payment amount by customer type and payment mode.</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xdr:col>
      <xdr:colOff>381000</xdr:colOff>
      <xdr:row>4</xdr:row>
      <xdr:rowOff>156210</xdr:rowOff>
    </xdr:from>
    <xdr:to>
      <xdr:col>10</xdr:col>
      <xdr:colOff>76200</xdr:colOff>
      <xdr:row>19</xdr:row>
      <xdr:rowOff>156210</xdr:rowOff>
    </xdr:to>
    <xdr:graphicFrame macro="">
      <xdr:nvGraphicFramePr>
        <xdr:cNvPr id="2" name="Chart 1">
          <a:extLst>
            <a:ext uri="{FF2B5EF4-FFF2-40B4-BE49-F238E27FC236}">
              <a16:creationId xmlns:a16="http://schemas.microsoft.com/office/drawing/2014/main" id="{11C941B6-0AA1-C112-D06E-50B11D8AA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7620</xdr:colOff>
      <xdr:row>5</xdr:row>
      <xdr:rowOff>114300</xdr:rowOff>
    </xdr:from>
    <xdr:to>
      <xdr:col>12</xdr:col>
      <xdr:colOff>312420</xdr:colOff>
      <xdr:row>22</xdr:row>
      <xdr:rowOff>41910</xdr:rowOff>
    </xdr:to>
    <xdr:graphicFrame macro="">
      <xdr:nvGraphicFramePr>
        <xdr:cNvPr id="2" name="Chart 1">
          <a:extLst>
            <a:ext uri="{FF2B5EF4-FFF2-40B4-BE49-F238E27FC236}">
              <a16:creationId xmlns:a16="http://schemas.microsoft.com/office/drawing/2014/main" id="{3392768A-41F2-47D0-1B70-3E467F356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6.953061574073" createdVersion="8" refreshedVersion="8" minRefreshableVersion="3" recordCount="200" xr:uid="{C5E9F79C-D1A7-4826-AC05-EFA98D6D873B}">
  <cacheSource type="worksheet">
    <worksheetSource name="Shipment_Details__1"/>
  </cacheSource>
  <cacheFields count="9">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acheField>
    <cacheField name="SH_DOMAIN" numFmtId="0">
      <sharedItems count="2">
        <s v="Domestic"/>
        <s v="International"/>
      </sharedItems>
    </cacheField>
    <cacheField name="SER_TYPE" numFmtId="0">
      <sharedItems count="2">
        <s v="Regular"/>
        <s v="Express"/>
      </sharedItems>
    </cacheField>
    <cacheField name="SH_WEIGHT" numFmtId="0">
      <sharedItems containsSemiMixedTypes="0" containsString="0" containsNumber="1" containsInteger="1" minValue="23" maxValue="997" count="176">
        <n v="553"/>
        <n v="810"/>
        <n v="994"/>
        <n v="598"/>
        <n v="412"/>
        <n v="379"/>
        <n v="892"/>
        <n v="347"/>
        <n v="457"/>
        <n v="957"/>
        <n v="23"/>
        <n v="479"/>
        <n v="305"/>
        <n v="939"/>
        <n v="679"/>
        <n v="803"/>
        <n v="783"/>
        <n v="432"/>
        <n v="776"/>
        <n v="710"/>
        <n v="959"/>
        <n v="147"/>
        <n v="613"/>
        <n v="590"/>
        <n v="193"/>
        <n v="879"/>
        <n v="275"/>
        <n v="319"/>
        <n v="52"/>
        <n v="702"/>
        <n v="299"/>
        <n v="930"/>
        <n v="314"/>
        <n v="109"/>
        <n v="24"/>
        <n v="545"/>
        <n v="505"/>
        <n v="182"/>
        <n v="226"/>
        <n v="111"/>
        <n v="145"/>
        <n v="829"/>
        <n v="269"/>
        <n v="660"/>
        <n v="484"/>
        <n v="100"/>
        <n v="711"/>
        <n v="325"/>
        <n v="209"/>
        <n v="996"/>
        <n v="420"/>
        <n v="901"/>
        <n v="88"/>
        <n v="267"/>
        <n v="905"/>
        <n v="799"/>
        <n v="773"/>
        <n v="78"/>
        <n v="791"/>
        <n v="603"/>
        <n v="360"/>
        <n v="84"/>
        <n v="880"/>
        <n v="947"/>
        <n v="234"/>
        <n v="931"/>
        <n v="478"/>
        <n v="638"/>
        <n v="50"/>
        <n v="477"/>
        <n v="912"/>
        <n v="868"/>
        <n v="889"/>
        <n v="482"/>
        <n v="683"/>
        <n v="382"/>
        <n v="753"/>
        <n v="718"/>
        <n v="577"/>
        <n v="607"/>
        <n v="242"/>
        <n v="593"/>
        <n v="812"/>
        <n v="833"/>
        <n v="872"/>
        <n v="483"/>
        <n v="318"/>
        <n v="329"/>
        <n v="588"/>
        <n v="442"/>
        <n v="216"/>
        <n v="946"/>
        <n v="796"/>
        <n v="26"/>
        <n v="490"/>
        <n v="430"/>
        <n v="949"/>
        <n v="438"/>
        <n v="726"/>
        <n v="451"/>
        <n v="240"/>
        <n v="982"/>
        <n v="954"/>
        <n v="35"/>
        <n v="148"/>
        <n v="422"/>
        <n v="367"/>
        <n v="507"/>
        <n v="510"/>
        <n v="117"/>
        <n v="973"/>
        <n v="243"/>
        <n v="715"/>
        <n v="571"/>
        <n v="369"/>
        <n v="266"/>
        <n v="60"/>
        <n v="121"/>
        <n v="876"/>
        <n v="654"/>
        <n v="74"/>
        <n v="630"/>
        <n v="782"/>
        <n v="45"/>
        <n v="916"/>
        <n v="274"/>
        <n v="987"/>
        <n v="434"/>
        <n v="897"/>
        <n v="98"/>
        <n v="431"/>
        <n v="745"/>
        <n v="871"/>
        <n v="67"/>
        <n v="178"/>
        <n v="180"/>
        <n v="280"/>
        <n v="263"/>
        <n v="187"/>
        <n v="94"/>
        <n v="906"/>
        <n v="71"/>
        <n v="253"/>
        <n v="591"/>
        <n v="399"/>
        <n v="91"/>
        <n v="717"/>
        <n v="735"/>
        <n v="970"/>
        <n v="80"/>
        <n v="550"/>
        <n v="262"/>
        <n v="540"/>
        <n v="581"/>
        <n v="840"/>
        <n v="873"/>
        <n v="315"/>
        <n v="955"/>
        <n v="372"/>
        <n v="777"/>
        <n v="172"/>
        <n v="665"/>
        <n v="516"/>
        <n v="938"/>
        <n v="854"/>
        <n v="230"/>
        <n v="245"/>
        <n v="869"/>
        <n v="271"/>
        <n v="691"/>
        <n v="808"/>
        <n v="997"/>
        <n v="600"/>
        <n v="576"/>
        <n v="606"/>
        <n v="913"/>
      </sharedItems>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7.325958449073" createdVersion="8" refreshedVersion="8" minRefreshableVersion="3" recordCount="200" xr:uid="{6DE3ECAF-1639-4D84-AC1C-1A8C1DAB5E0A}">
  <cacheSource type="worksheet">
    <worksheetSource name="Payment_Details__2"/>
  </cacheSource>
  <cacheFields count="7">
    <cacheField name="Payment_ID" numFmtId="0">
      <sharedItems/>
    </cacheField>
    <cacheField name="C_ID" numFmtId="0">
      <sharedItems containsSemiMixedTypes="0" containsString="0" containsNumber="1" containsInteger="1" minValue="3" maxValue="9968" count="200">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sharedItems>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acheField>
    <cacheField name="Payment_Status" numFmtId="0">
      <sharedItems/>
    </cacheField>
    <cacheField name="Payment_Mode" numFmtId="0">
      <sharedItems/>
    </cacheField>
    <cacheField name="Payment_Date" numFmtId="14">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7.467717361113" createdVersion="8" refreshedVersion="8" minRefreshableVersion="3" recordCount="200" xr:uid="{8C2A8BE9-981C-4D78-A709-29C21F0B9A6D}">
  <cacheSource type="worksheet">
    <worksheetSource name="employee_manages_shipment__1"/>
  </cacheSource>
  <cacheFields count="3">
    <cacheField name="Employee_E_ID" numFmtId="0">
      <sharedItems containsSemiMixedTypes="0" containsString="0" containsNumber="1" containsInteger="1" minValue="2" maxValue="999" count="200">
        <n v="582"/>
        <n v="396"/>
        <n v="545"/>
        <n v="770"/>
        <n v="991"/>
        <n v="437"/>
        <n v="805"/>
        <n v="803"/>
        <n v="295"/>
        <n v="804"/>
        <n v="54"/>
        <n v="853"/>
        <n v="902"/>
        <n v="163"/>
        <n v="993"/>
        <n v="891"/>
        <n v="950"/>
        <n v="292"/>
        <n v="90"/>
        <n v="49"/>
        <n v="100"/>
        <n v="405"/>
        <n v="584"/>
        <n v="326"/>
        <n v="95"/>
        <n v="600"/>
        <n v="26"/>
        <n v="515"/>
        <n v="876"/>
        <n v="691"/>
        <n v="605"/>
        <n v="864"/>
        <n v="886"/>
        <n v="365"/>
        <n v="946"/>
        <n v="152"/>
        <n v="789"/>
        <n v="148"/>
        <n v="7"/>
        <n v="982"/>
        <n v="249"/>
        <n v="273"/>
        <n v="172"/>
        <n v="234"/>
        <n v="844"/>
        <n v="368"/>
        <n v="372"/>
        <n v="82"/>
        <n v="528"/>
        <n v="143"/>
        <n v="429"/>
        <n v="47"/>
        <n v="790"/>
        <n v="427"/>
        <n v="906"/>
        <n v="750"/>
        <n v="913"/>
        <n v="31"/>
        <n v="733"/>
        <n v="624"/>
        <n v="199"/>
        <n v="112"/>
        <n v="256"/>
        <n v="848"/>
        <n v="102"/>
        <n v="361"/>
        <n v="962"/>
        <n v="443"/>
        <n v="977"/>
        <n v="936"/>
        <n v="395"/>
        <n v="344"/>
        <n v="48"/>
        <n v="362"/>
        <n v="88"/>
        <n v="289"/>
        <n v="704"/>
        <n v="903"/>
        <n v="315"/>
        <n v="501"/>
        <n v="812"/>
        <n v="953"/>
        <n v="830"/>
        <n v="656"/>
        <n v="935"/>
        <n v="762"/>
        <n v="698"/>
        <n v="294"/>
        <n v="535"/>
        <n v="357"/>
        <n v="468"/>
        <n v="798"/>
        <n v="497"/>
        <n v="841"/>
        <n v="521"/>
        <n v="2"/>
        <n v="637"/>
        <n v="407"/>
        <n v="87"/>
        <n v="894"/>
        <n v="708"/>
        <n v="311"/>
        <n v="888"/>
        <n v="678"/>
        <n v="734"/>
        <n v="640"/>
        <n v="189"/>
        <n v="685"/>
        <n v="617"/>
        <n v="508"/>
        <n v="406"/>
        <n v="132"/>
        <n v="785"/>
        <n v="113"/>
        <n v="951"/>
        <n v="169"/>
        <n v="984"/>
        <n v="881"/>
        <n v="883"/>
        <n v="735"/>
        <n v="120"/>
        <n v="92"/>
        <n v="618"/>
        <n v="768"/>
        <n v="619"/>
        <n v="393"/>
        <n v="127"/>
        <n v="329"/>
        <n v="839"/>
        <n v="787"/>
        <n v="658"/>
        <n v="302"/>
        <n v="959"/>
        <n v="467"/>
        <n v="642"/>
        <n v="472"/>
        <n v="700"/>
        <n v="305"/>
        <n v="676"/>
        <n v="602"/>
        <n v="175"/>
        <n v="679"/>
        <n v="412"/>
        <n v="486"/>
        <n v="899"/>
        <n v="123"/>
        <n v="180"/>
        <n v="433"/>
        <n v="244"/>
        <n v="147"/>
        <n v="634"/>
        <n v="999"/>
        <n v="477"/>
        <n v="746"/>
        <n v="287"/>
        <n v="310"/>
        <n v="889"/>
        <n v="512"/>
        <n v="693"/>
        <n v="670"/>
        <n v="238"/>
        <n v="400"/>
        <n v="398"/>
        <n v="955"/>
        <n v="193"/>
        <n v="33"/>
        <n v="786"/>
        <n v="811"/>
        <n v="615"/>
        <n v="18"/>
        <n v="114"/>
        <n v="340"/>
        <n v="649"/>
        <n v="778"/>
        <n v="885"/>
        <n v="69"/>
        <n v="288"/>
        <n v="898"/>
        <n v="473"/>
        <n v="23"/>
        <n v="505"/>
        <n v="401"/>
        <n v="988"/>
        <n v="493"/>
        <n v="432"/>
        <n v="948"/>
        <n v="821"/>
        <n v="435"/>
        <n v="11"/>
        <n v="204"/>
        <n v="332"/>
        <n v="179"/>
        <n v="503"/>
        <n v="431"/>
        <n v="865"/>
        <n v="874"/>
        <n v="513"/>
        <n v="814"/>
        <n v="236"/>
        <n v="957"/>
      </sharedItems>
    </cacheField>
    <cacheField name="Shipment_Sh_ID" numFmtId="0">
      <sharedItems containsSemiMixedTypes="0" containsString="0" containsNumber="1" containsInteger="1" minValue="1" maxValue="998" count="200">
        <n v="690"/>
        <n v="933"/>
        <n v="261"/>
        <n v="445"/>
        <n v="722"/>
        <n v="129"/>
        <n v="489"/>
        <n v="165"/>
        <n v="164"/>
        <n v="364"/>
        <n v="469"/>
        <n v="158"/>
        <n v="337"/>
        <n v="634"/>
        <n v="577"/>
        <n v="907"/>
        <n v="870"/>
        <n v="982"/>
        <n v="351"/>
        <n v="328"/>
        <n v="242"/>
        <n v="421"/>
        <n v="6"/>
        <n v="384"/>
        <n v="286"/>
        <n v="892"/>
        <n v="558"/>
        <n v="481"/>
        <n v="155"/>
        <n v="771"/>
        <n v="945"/>
        <n v="719"/>
        <n v="493"/>
        <n v="998"/>
        <n v="968"/>
        <n v="738"/>
        <n v="912"/>
        <n v="782"/>
        <n v="140"/>
        <n v="702"/>
        <n v="284"/>
        <n v="199"/>
        <n v="228"/>
        <n v="908"/>
        <n v="594"/>
        <n v="542"/>
        <n v="586"/>
        <n v="636"/>
        <n v="581"/>
        <n v="336"/>
        <n v="504"/>
        <n v="346"/>
        <n v="135"/>
        <n v="822"/>
        <n v="95"/>
        <n v="597"/>
        <n v="340"/>
        <n v="905"/>
        <n v="250"/>
        <n v="400"/>
        <n v="877"/>
        <n v="97"/>
        <n v="12"/>
        <n v="353"/>
        <n v="856"/>
        <n v="1"/>
        <n v="390"/>
        <n v="446"/>
        <n v="32"/>
        <n v="420"/>
        <n v="708"/>
        <n v="227"/>
        <n v="595"/>
        <n v="211"/>
        <n v="650"/>
        <n v="45"/>
        <n v="201"/>
        <n v="564"/>
        <n v="138"/>
        <n v="57"/>
        <n v="128"/>
        <n v="33"/>
        <n v="936"/>
        <n v="762"/>
        <n v="838"/>
        <n v="215"/>
        <n v="818"/>
        <n v="780"/>
        <n v="40"/>
        <n v="366"/>
        <n v="678"/>
        <n v="703"/>
        <n v="180"/>
        <n v="214"/>
        <n v="408"/>
        <n v="902"/>
        <n v="763"/>
        <n v="168"/>
        <n v="723"/>
        <n v="438"/>
        <n v="162"/>
        <n v="246"/>
        <n v="105"/>
        <n v="308"/>
        <n v="172"/>
        <n v="775"/>
        <n v="333"/>
        <n v="548"/>
        <n v="665"/>
        <n v="305"/>
        <n v="938"/>
        <n v="714"/>
        <n v="251"/>
        <n v="330"/>
        <n v="69"/>
        <n v="969"/>
        <n v="974"/>
        <n v="526"/>
        <n v="510"/>
        <n v="444"/>
        <n v="503"/>
        <n v="109"/>
        <n v="823"/>
        <n v="147"/>
        <n v="625"/>
        <n v="695"/>
        <n v="983"/>
        <n v="82"/>
        <n v="397"/>
        <n v="599"/>
        <n v="306"/>
        <n v="536"/>
        <n v="20"/>
        <n v="515"/>
        <n v="332"/>
        <n v="127"/>
        <n v="958"/>
        <n v="42"/>
        <n v="977"/>
        <n v="460"/>
        <n v="659"/>
        <n v="197"/>
        <n v="540"/>
        <n v="178"/>
        <n v="202"/>
        <n v="632"/>
        <n v="25"/>
        <n v="990"/>
        <n v="913"/>
        <n v="371"/>
        <n v="514"/>
        <n v="707"/>
        <n v="473"/>
        <n v="847"/>
        <n v="815"/>
        <n v="928"/>
        <n v="210"/>
        <n v="793"/>
        <n v="872"/>
        <n v="298"/>
        <n v="941"/>
        <n v="731"/>
        <n v="500"/>
        <n v="142"/>
        <n v="787"/>
        <n v="749"/>
        <n v="304"/>
        <n v="30"/>
        <n v="477"/>
        <n v="52"/>
        <n v="73"/>
        <n v="691"/>
        <n v="786"/>
        <n v="68"/>
        <n v="630"/>
        <n v="357"/>
        <n v="455"/>
        <n v="947"/>
        <n v="589"/>
        <n v="863"/>
        <n v="668"/>
        <n v="206"/>
        <n v="835"/>
        <n v="315"/>
        <n v="553"/>
        <n v="861"/>
        <n v="279"/>
        <n v="75"/>
        <n v="895"/>
        <n v="866"/>
        <n v="792"/>
        <n v="191"/>
        <n v="59"/>
        <n v="748"/>
        <n v="693"/>
        <n v="955"/>
        <n v="538"/>
        <n v="169"/>
        <n v="924"/>
        <n v="579"/>
      </sharedItems>
    </cacheField>
    <cacheField name="Status_Sh_ID" numFmtId="0">
      <sharedItems containsSemiMixedTypes="0" containsString="0" containsNumber="1" containsInteger="1" minValue="1" maxValue="99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7.526223842593" createdVersion="8" refreshedVersion="8" minRefreshableVersion="3" recordCount="200" xr:uid="{9FC2B47B-147E-4F19-9D21-B0B5859CD7C1}">
  <cacheSource type="worksheet">
    <worksheetSource name="Merge2"/>
  </cacheSource>
  <cacheFields count="14">
    <cacheField name="C_ID" numFmtId="0">
      <sharedItems containsSemiMixedTypes="0" containsString="0" containsNumber="1" containsInteger="1" minValue="3" maxValue="9968"/>
    </cacheField>
    <cacheField name="M_ID" numFmtId="0">
      <sharedItems containsSemiMixedTypes="0" containsString="0" containsNumber="1" containsInteger="1" minValue="0" maxValue="988"/>
    </cacheField>
    <cacheField name="C_NAME" numFmtId="0">
      <sharedItems count="171">
        <s v="Mitchell"/>
        <s v="Reginald"/>
        <s v="Jaylene"/>
        <s v="Stacie"/>
        <s v="Jonathan"/>
        <s v="Italia"/>
        <s v="Catherine"/>
        <s v="Pierre"/>
        <s v="Sheryl"/>
        <s v="Rory"/>
        <s v="Cecile"/>
        <s v="Monte"/>
        <s v="Belle"/>
        <s v="Rayshawn"/>
        <s v="Abby"/>
        <s v="Alonzo"/>
        <s v="Ray"/>
        <s v="Tiffany"/>
        <s v="Rosalind"/>
        <s v="Franklin"/>
        <s v="Sophie"/>
        <s v="Matthew"/>
        <s v="Larry"/>
        <s v="Elena"/>
        <s v="Brady"/>
        <s v="Sapphire"/>
        <s v="Gene"/>
        <s v="Magdalene"/>
        <s v="Norma"/>
        <s v="Destiny"/>
        <s v="Glory"/>
        <s v="Latasha"/>
        <s v="Clay"/>
        <s v="Frances"/>
        <s v="Dinah"/>
        <s v="Merna"/>
        <s v="Louise"/>
        <s v="Kaitlyn"/>
        <s v="Morgan"/>
        <s v="Courtney"/>
        <s v="Eddie"/>
        <s v="Maurice"/>
        <s v="Taryn"/>
        <s v="Lazaro"/>
        <s v="Muriel"/>
        <s v="Dejon"/>
        <s v="Peter"/>
        <s v="Todd"/>
        <s v="Stacy"/>
        <s v="Frank"/>
        <s v="Daren"/>
        <s v="Isidro"/>
        <s v="Claude"/>
        <s v="Gaylon"/>
        <s v="Adonis"/>
        <s v="Bambi"/>
        <s v="Isabela"/>
        <s v="Philip"/>
        <s v="Joe"/>
        <s v="Lola"/>
        <s v="Jennie"/>
        <s v="Brennan"/>
        <s v="Juan"/>
        <s v="Carlotta"/>
        <s v="Austin"/>
        <s v="Naisha"/>
        <s v="Gabrielle"/>
        <s v="Grover"/>
        <s v="Carter"/>
        <s v="Bianca"/>
        <s v="Marie"/>
        <s v="Neri"/>
        <s v="Chelsey"/>
        <s v="Lucien"/>
        <s v="Aidan"/>
        <s v="Tomeka"/>
        <s v="Theresa"/>
        <s v="Korie"/>
        <s v="Misael"/>
        <s v="Steven"/>
        <s v="Tammi"/>
        <s v="Rayburn"/>
        <s v="Gordon"/>
        <s v="Zakariya"/>
        <s v="Otis"/>
        <s v="Curtis"/>
        <s v="Dani"/>
        <s v="Sadie"/>
        <s v="Emma"/>
        <s v="Connie"/>
        <s v="Ricky"/>
        <s v="Patrick"/>
        <s v="Annie"/>
        <s v="Elvia"/>
        <s v="Laurette"/>
        <s v="Willie"/>
        <s v="Diana"/>
        <s v="Amelia"/>
        <s v="Dennis"/>
        <s v="Paige"/>
        <s v="Lydia"/>
        <s v="Kandace"/>
        <s v="Tianna"/>
        <s v="Roxanne"/>
        <s v="Hellen"/>
        <s v="Zoie"/>
        <s v="George"/>
        <s v="Genesis"/>
        <s v="Reymundo"/>
        <s v="Boyd"/>
        <s v="Janelle"/>
        <s v="Bryn"/>
        <s v="Eriana"/>
        <s v="Bayley"/>
        <s v="Chasity"/>
        <s v="Sydney"/>
        <s v="Bernadine"/>
        <s v="Julianna"/>
        <s v="Gwendolyn"/>
        <s v="Holli"/>
        <s v="Miley"/>
        <s v="Trey"/>
        <s v="Debora"/>
        <s v="Sonja"/>
        <s v="Max"/>
        <s v="Danielle"/>
        <s v="Caitlin"/>
        <s v="Enrique"/>
        <s v="Brenda"/>
        <s v="Andre"/>
        <s v="Eunice"/>
        <s v="Johnny"/>
        <s v="Christa"/>
        <s v="Wilbur"/>
        <s v="Steve"/>
        <s v="Ronnie"/>
        <s v="Julie"/>
        <s v="Paola"/>
        <s v="Shemar"/>
        <s v="Albert"/>
        <s v="Kyleigh"/>
        <s v="Michaela"/>
        <s v="Stefania"/>
        <s v="Nigel"/>
        <s v="Mavis"/>
        <s v="Marion"/>
        <s v="Adrianna"/>
        <s v="Jaimee"/>
        <s v="Jennifer"/>
        <s v="Peyton"/>
        <s v="Joel"/>
        <s v="Darrel"/>
        <s v="Christina"/>
        <s v="Bruno"/>
        <s v="Fabiola"/>
        <s v="Laverne"/>
        <s v="Joseph"/>
        <s v="Velma"/>
        <s v="Christy"/>
        <s v="Lita"/>
        <s v="Stephon"/>
        <s v="Demetrius"/>
        <s v="Evan"/>
        <s v="Rita"/>
        <s v="Dianne"/>
        <s v="Mickey"/>
        <s v="Amy"/>
        <s v="Eileen"/>
        <s v="Stanley"/>
        <s v="Douglas"/>
        <s v="Jill"/>
      </sharedItems>
    </cacheField>
    <cacheField name="C_EMAIL_ID" numFmtId="0">
      <sharedItems/>
    </cacheField>
    <cacheField name="C_TYPE" numFmtId="0">
      <sharedItems count="3">
        <s v="Internal Goods"/>
        <s v="Wholesale"/>
        <s v="Retail"/>
      </sharedItems>
    </cacheField>
    <cacheField name="C_ADDR" numFmtId="0">
      <sharedItems/>
    </cacheField>
    <cacheField name="C_CONT_NO" numFmtId="0">
      <sharedItems containsSemiMixedTypes="0" containsString="0" containsNumber="1" containsInteger="1" minValue="1022633285" maxValue="9998350900"/>
    </cacheField>
    <cacheField name="Payment_Details (1).Payment_ID" numFmtId="0">
      <sharedItems/>
    </cacheField>
    <cacheField name="Payment_Details (1).C_ID" numFmtId="0">
      <sharedItems containsSemiMixedTypes="0" containsString="0" containsNumber="1" containsInteger="1" minValue="3" maxValue="9968"/>
    </cacheField>
    <cacheField name="Payment_Details (1).SH_ID" numFmtId="0">
      <sharedItems containsSemiMixedTypes="0" containsString="0" containsNumber="1" containsInteger="1" minValue="1" maxValue="998"/>
    </cacheField>
    <cacheField name="Payment_Details (1).AMOUNT" numFmtId="0">
      <sharedItems containsSemiMixedTypes="0" containsString="0" containsNumber="1" containsInteger="1" minValue="312" maxValue="99604"/>
    </cacheField>
    <cacheField name="Payment_Details (1).Payment_Status" numFmtId="0">
      <sharedItems/>
    </cacheField>
    <cacheField name="Payment_Details (1).Payment_Mode" numFmtId="0">
      <sharedItems count="2">
        <s v="CARD PAYMENT"/>
        <s v="COD"/>
      </sharedItems>
    </cacheField>
    <cacheField name="Payment_Details (1).Payment_Date" numFmtId="14">
      <sharedItems containsNonDate="0" containsDate="1" containsString="0" containsBlank="1" minDate="1971-11-01T00:00:00" maxDate="2019-12-13T00:00: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7.569321990741" createdVersion="8" refreshedVersion="8" minRefreshableVersion="3" recordCount="201" xr:uid="{DEFBAEB0-801A-4A2D-B6FF-B08A6BEFBC57}">
  <cacheSource type="worksheet">
    <worksheetSource ref="B1:G1048576" sheet="Payment_detail"/>
  </cacheSource>
  <cacheFields count="9">
    <cacheField name="C_ID" numFmtId="0">
      <sharedItems containsString="0" containsBlank="1" containsNumber="1" containsInteger="1" minValue="3" maxValue="9968"/>
    </cacheField>
    <cacheField name="SH_ID" numFmtId="0">
      <sharedItems containsString="0" containsBlank="1" containsNumber="1" containsInteger="1" minValue="1" maxValue="998"/>
    </cacheField>
    <cacheField name="AMOUNT" numFmtId="0">
      <sharedItems containsString="0" containsBlank="1" containsNumber="1" containsInteger="1" minValue="312" maxValue="99604"/>
    </cacheField>
    <cacheField name="Payment_Status" numFmtId="0">
      <sharedItems containsBlank="1" count="3">
        <s v="PAID"/>
        <s v="NOT PAID"/>
        <m/>
      </sharedItems>
    </cacheField>
    <cacheField name="Payment_Mode" numFmtId="0">
      <sharedItems containsBlank="1" count="3">
        <s v="CARD PAYMENT"/>
        <s v="COD"/>
        <m/>
      </sharedItems>
    </cacheField>
    <cacheField name="Payment_Date" numFmtId="0">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fieldGroup par="8"/>
    </cacheField>
    <cacheField name="Months (Payment_Date)" numFmtId="0" databaseField="0">
      <fieldGroup base="5">
        <rangePr groupBy="months" startDate="1971-11-01T00:00:00" endDate="2019-12-13T00:00:00"/>
        <groupItems count="14">
          <s v="&lt;01-11-1971"/>
          <s v="Jan"/>
          <s v="Feb"/>
          <s v="Mar"/>
          <s v="Apr"/>
          <s v="May"/>
          <s v="Jun"/>
          <s v="Jul"/>
          <s v="Aug"/>
          <s v="Sep"/>
          <s v="Oct"/>
          <s v="Nov"/>
          <s v="Dec"/>
          <s v="&gt;13-12-2019"/>
        </groupItems>
      </fieldGroup>
    </cacheField>
    <cacheField name="Quarters (Payment_Date)" numFmtId="0" databaseField="0">
      <fieldGroup base="5">
        <rangePr groupBy="quarters" startDate="1971-11-01T00:00:00" endDate="2019-12-13T00:00:00"/>
        <groupItems count="6">
          <s v="&lt;01-11-1971"/>
          <s v="Qtr1"/>
          <s v="Qtr2"/>
          <s v="Qtr3"/>
          <s v="Qtr4"/>
          <s v="&gt;13-12-2019"/>
        </groupItems>
      </fieldGroup>
    </cacheField>
    <cacheField name="Years (Payment_Date)" numFmtId="0" databaseField="0">
      <fieldGroup base="5">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7.576271412036" createdVersion="8" refreshedVersion="8" minRefreshableVersion="3" recordCount="201" xr:uid="{3DA285C2-A2D2-4422-9DDB-B13A2A481D59}">
  <cacheSource type="worksheet">
    <worksheetSource ref="A1:N1048576" sheet="cus_payment_Merger14"/>
  </cacheSource>
  <cacheFields count="17">
    <cacheField name="C_ID" numFmtId="0">
      <sharedItems containsString="0" containsBlank="1" containsNumber="1" containsInteger="1" minValue="3" maxValue="9968"/>
    </cacheField>
    <cacheField name="M_ID" numFmtId="0">
      <sharedItems containsString="0" containsBlank="1" containsNumber="1" containsInteger="1" minValue="0" maxValue="988"/>
    </cacheField>
    <cacheField name="C_NAME" numFmtId="0">
      <sharedItems containsBlank="1" count="172">
        <s v="Mitchell"/>
        <s v="Reginald"/>
        <s v="Jaylene"/>
        <s v="Stacie"/>
        <s v="Jonathan"/>
        <s v="Italia"/>
        <s v="Catherine"/>
        <s v="Pierre"/>
        <s v="Sheryl"/>
        <s v="Rory"/>
        <s v="Cecile"/>
        <s v="Monte"/>
        <s v="Belle"/>
        <s v="Rayshawn"/>
        <s v="Abby"/>
        <s v="Alonzo"/>
        <s v="Ray"/>
        <s v="Tiffany"/>
        <s v="Rosalind"/>
        <s v="Franklin"/>
        <s v="Sophie"/>
        <s v="Matthew"/>
        <s v="Larry"/>
        <s v="Elena"/>
        <s v="Brady"/>
        <s v="Sapphire"/>
        <s v="Gene"/>
        <s v="Magdalene"/>
        <s v="Norma"/>
        <s v="Destiny"/>
        <s v="Glory"/>
        <s v="Latasha"/>
        <s v="Clay"/>
        <s v="Frances"/>
        <s v="Dinah"/>
        <s v="Merna"/>
        <s v="Louise"/>
        <s v="Kaitlyn"/>
        <s v="Morgan"/>
        <s v="Courtney"/>
        <s v="Eddie"/>
        <s v="Maurice"/>
        <s v="Taryn"/>
        <s v="Lazaro"/>
        <s v="Muriel"/>
        <s v="Dejon"/>
        <s v="Peter"/>
        <s v="Todd"/>
        <s v="Stacy"/>
        <s v="Frank"/>
        <s v="Daren"/>
        <s v="Isidro"/>
        <s v="Claude"/>
        <s v="Gaylon"/>
        <s v="Adonis"/>
        <s v="Bambi"/>
        <s v="Isabela"/>
        <s v="Philip"/>
        <s v="Joe"/>
        <s v="Lola"/>
        <s v="Jennie"/>
        <s v="Brennan"/>
        <s v="Juan"/>
        <s v="Carlotta"/>
        <s v="Austin"/>
        <s v="Naisha"/>
        <s v="Gabrielle"/>
        <s v="Grover"/>
        <s v="Carter"/>
        <s v="Bianca"/>
        <s v="Marie"/>
        <s v="Neri"/>
        <s v="Chelsey"/>
        <s v="Lucien"/>
        <s v="Aidan"/>
        <s v="Tomeka"/>
        <s v="Theresa"/>
        <s v="Korie"/>
        <s v="Misael"/>
        <s v="Steven"/>
        <s v="Tammi"/>
        <s v="Rayburn"/>
        <s v="Gordon"/>
        <s v="Zakariya"/>
        <s v="Otis"/>
        <s v="Curtis"/>
        <s v="Dani"/>
        <s v="Sadie"/>
        <s v="Emma"/>
        <s v="Connie"/>
        <s v="Ricky"/>
        <s v="Patrick"/>
        <s v="Annie"/>
        <s v="Elvia"/>
        <s v="Laurette"/>
        <s v="Willie"/>
        <s v="Diana"/>
        <s v="Amelia"/>
        <s v="Dennis"/>
        <s v="Paige"/>
        <s v="Lydia"/>
        <s v="Kandace"/>
        <s v="Tianna"/>
        <s v="Roxanne"/>
        <s v="Hellen"/>
        <s v="Zoie"/>
        <s v="George"/>
        <s v="Genesis"/>
        <s v="Reymundo"/>
        <s v="Boyd"/>
        <s v="Janelle"/>
        <s v="Bryn"/>
        <s v="Eriana"/>
        <s v="Bayley"/>
        <s v="Chasity"/>
        <s v="Sydney"/>
        <s v="Bernadine"/>
        <s v="Julianna"/>
        <s v="Gwendolyn"/>
        <s v="Holli"/>
        <s v="Miley"/>
        <s v="Trey"/>
        <s v="Debora"/>
        <s v="Sonja"/>
        <s v="Max"/>
        <s v="Danielle"/>
        <s v="Caitlin"/>
        <s v="Enrique"/>
        <s v="Brenda"/>
        <s v="Andre"/>
        <s v="Eunice"/>
        <s v="Johnny"/>
        <s v="Christa"/>
        <s v="Wilbur"/>
        <s v="Steve"/>
        <s v="Ronnie"/>
        <s v="Julie"/>
        <s v="Paola"/>
        <s v="Shemar"/>
        <s v="Albert"/>
        <s v="Kyleigh"/>
        <s v="Michaela"/>
        <s v="Stefania"/>
        <s v="Nigel"/>
        <s v="Mavis"/>
        <s v="Marion"/>
        <s v="Adrianna"/>
        <s v="Jaimee"/>
        <s v="Jennifer"/>
        <s v="Peyton"/>
        <s v="Joel"/>
        <s v="Darrel"/>
        <s v="Christina"/>
        <s v="Bruno"/>
        <s v="Fabiola"/>
        <s v="Laverne"/>
        <s v="Joseph"/>
        <s v="Velma"/>
        <s v="Christy"/>
        <s v="Lita"/>
        <s v="Stephon"/>
        <s v="Demetrius"/>
        <s v="Evan"/>
        <s v="Rita"/>
        <s v="Dianne"/>
        <s v="Mickey"/>
        <s v="Amy"/>
        <s v="Eileen"/>
        <s v="Stanley"/>
        <s v="Douglas"/>
        <s v="Jill"/>
        <m/>
      </sharedItems>
    </cacheField>
    <cacheField name="C_EMAIL_ID" numFmtId="0">
      <sharedItems containsBlank="1"/>
    </cacheField>
    <cacheField name="C_TYPE" numFmtId="0">
      <sharedItems containsBlank="1" count="4">
        <s v="Internal Goods"/>
        <s v="Wholesale"/>
        <s v="Retail"/>
        <m/>
      </sharedItems>
    </cacheField>
    <cacheField name="C_ADDR" numFmtId="0">
      <sharedItems containsBlank="1"/>
    </cacheField>
    <cacheField name="C_CONT_NO" numFmtId="0">
      <sharedItems containsString="0" containsBlank="1" containsNumber="1" containsInteger="1" minValue="1022633285" maxValue="9998350900"/>
    </cacheField>
    <cacheField name="Payment_Details (1).Payment_ID" numFmtId="0">
      <sharedItems containsBlank="1"/>
    </cacheField>
    <cacheField name="Payment_Details (1).C_ID" numFmtId="0">
      <sharedItems containsString="0" containsBlank="1" containsNumber="1" containsInteger="1" minValue="3" maxValue="9968"/>
    </cacheField>
    <cacheField name="Payment_Details (1).SH_ID" numFmtId="0">
      <sharedItems containsString="0" containsBlank="1" containsNumber="1" containsInteger="1" minValue="1" maxValue="998" count="201">
        <n v="690"/>
        <n v="933"/>
        <n v="261"/>
        <n v="445"/>
        <n v="722"/>
        <n v="129"/>
        <n v="489"/>
        <n v="165"/>
        <n v="164"/>
        <n v="364"/>
        <n v="469"/>
        <n v="158"/>
        <n v="337"/>
        <n v="634"/>
        <n v="577"/>
        <n v="907"/>
        <n v="870"/>
        <n v="982"/>
        <n v="351"/>
        <n v="328"/>
        <n v="242"/>
        <n v="421"/>
        <n v="6"/>
        <n v="384"/>
        <n v="286"/>
        <n v="892"/>
        <n v="558"/>
        <n v="481"/>
        <n v="155"/>
        <n v="771"/>
        <n v="945"/>
        <n v="719"/>
        <n v="493"/>
        <n v="998"/>
        <n v="968"/>
        <n v="738"/>
        <n v="912"/>
        <n v="782"/>
        <n v="140"/>
        <n v="702"/>
        <n v="284"/>
        <n v="199"/>
        <n v="228"/>
        <n v="908"/>
        <n v="594"/>
        <n v="542"/>
        <n v="586"/>
        <n v="636"/>
        <n v="581"/>
        <n v="336"/>
        <n v="504"/>
        <n v="346"/>
        <n v="135"/>
        <n v="822"/>
        <n v="95"/>
        <n v="597"/>
        <n v="340"/>
        <n v="905"/>
        <n v="250"/>
        <n v="400"/>
        <n v="877"/>
        <n v="97"/>
        <n v="12"/>
        <n v="353"/>
        <n v="856"/>
        <n v="1"/>
        <n v="390"/>
        <n v="446"/>
        <n v="32"/>
        <n v="420"/>
        <n v="708"/>
        <n v="227"/>
        <n v="595"/>
        <n v="211"/>
        <n v="650"/>
        <n v="45"/>
        <n v="201"/>
        <n v="564"/>
        <n v="138"/>
        <n v="57"/>
        <n v="128"/>
        <n v="33"/>
        <n v="936"/>
        <n v="762"/>
        <n v="838"/>
        <n v="215"/>
        <n v="818"/>
        <n v="780"/>
        <n v="40"/>
        <n v="366"/>
        <n v="678"/>
        <n v="703"/>
        <n v="180"/>
        <n v="214"/>
        <n v="408"/>
        <n v="902"/>
        <n v="763"/>
        <n v="168"/>
        <n v="723"/>
        <n v="438"/>
        <n v="162"/>
        <n v="246"/>
        <n v="105"/>
        <n v="308"/>
        <n v="172"/>
        <n v="775"/>
        <n v="333"/>
        <n v="548"/>
        <n v="665"/>
        <n v="305"/>
        <n v="938"/>
        <n v="714"/>
        <n v="251"/>
        <n v="330"/>
        <n v="69"/>
        <n v="969"/>
        <n v="974"/>
        <n v="526"/>
        <n v="510"/>
        <n v="444"/>
        <n v="503"/>
        <n v="109"/>
        <n v="823"/>
        <n v="147"/>
        <n v="625"/>
        <n v="695"/>
        <n v="983"/>
        <n v="82"/>
        <n v="397"/>
        <n v="599"/>
        <n v="306"/>
        <n v="536"/>
        <n v="20"/>
        <n v="515"/>
        <n v="332"/>
        <n v="127"/>
        <n v="958"/>
        <n v="42"/>
        <n v="977"/>
        <n v="460"/>
        <n v="659"/>
        <n v="197"/>
        <n v="540"/>
        <n v="178"/>
        <n v="202"/>
        <n v="632"/>
        <n v="25"/>
        <n v="990"/>
        <n v="913"/>
        <n v="371"/>
        <n v="514"/>
        <n v="707"/>
        <n v="473"/>
        <n v="847"/>
        <n v="815"/>
        <n v="928"/>
        <n v="210"/>
        <n v="793"/>
        <n v="872"/>
        <n v="298"/>
        <n v="941"/>
        <n v="731"/>
        <n v="500"/>
        <n v="142"/>
        <n v="787"/>
        <n v="749"/>
        <n v="304"/>
        <n v="30"/>
        <n v="477"/>
        <n v="52"/>
        <n v="73"/>
        <n v="691"/>
        <n v="786"/>
        <n v="68"/>
        <n v="630"/>
        <n v="357"/>
        <n v="455"/>
        <n v="947"/>
        <n v="589"/>
        <n v="863"/>
        <n v="668"/>
        <n v="206"/>
        <n v="835"/>
        <n v="315"/>
        <n v="553"/>
        <n v="861"/>
        <n v="279"/>
        <n v="75"/>
        <n v="895"/>
        <n v="866"/>
        <n v="792"/>
        <n v="191"/>
        <n v="59"/>
        <n v="748"/>
        <n v="693"/>
        <n v="955"/>
        <n v="538"/>
        <n v="169"/>
        <n v="924"/>
        <n v="579"/>
        <m/>
      </sharedItems>
    </cacheField>
    <cacheField name="Payment_Details (1).AMOUNT" numFmtId="0">
      <sharedItems containsString="0" containsBlank="1" containsNumber="1" containsInteger="1" minValue="312" maxValue="99604" count="201">
        <n v="49302"/>
        <n v="78698"/>
        <n v="69417"/>
        <n v="39655"/>
        <n v="87400"/>
        <n v="56881"/>
        <n v="99239"/>
        <n v="23921"/>
        <n v="67599"/>
        <n v="3725"/>
        <n v="95516"/>
        <n v="62528"/>
        <n v="21021"/>
        <n v="99492"/>
        <n v="60282"/>
        <n v="20357"/>
        <n v="24053"/>
        <n v="50958"/>
        <n v="68227"/>
        <n v="77861"/>
        <n v="48315"/>
        <n v="83002"/>
        <n v="47650"/>
        <n v="19386"/>
        <n v="39432"/>
        <n v="1421"/>
        <n v="16113"/>
        <n v="52318"/>
        <n v="7389"/>
        <n v="86040"/>
        <n v="56148"/>
        <n v="894"/>
        <n v="35634"/>
        <n v="28701"/>
        <n v="90380"/>
        <n v="21813"/>
        <n v="36312"/>
        <n v="24856"/>
        <n v="39234"/>
        <n v="74222"/>
        <n v="47260"/>
        <n v="45432"/>
        <n v="30192"/>
        <n v="53868"/>
        <n v="9691"/>
        <n v="39001"/>
        <n v="70814"/>
        <n v="13740"/>
        <n v="33435"/>
        <n v="73589"/>
        <n v="18598"/>
        <n v="23003"/>
        <n v="80901"/>
        <n v="69113"/>
        <n v="26060"/>
        <n v="25677"/>
        <n v="62912"/>
        <n v="77649"/>
        <n v="73561"/>
        <n v="50357"/>
        <n v="61325"/>
        <n v="76658"/>
        <n v="35525"/>
        <n v="12462"/>
        <n v="27105"/>
        <n v="99604"/>
        <n v="90449"/>
        <n v="9520"/>
        <n v="42210"/>
        <n v="21639"/>
        <n v="58736"/>
        <n v="3951"/>
        <n v="69479"/>
        <n v="10366"/>
        <n v="10001"/>
        <n v="15307"/>
        <n v="68923"/>
        <n v="59651"/>
        <n v="78953"/>
        <n v="89420"/>
        <n v="50374"/>
        <n v="83102"/>
        <n v="62151"/>
        <n v="84665"/>
        <n v="1760"/>
        <n v="30239"/>
        <n v="20194"/>
        <n v="58470"/>
        <n v="91926"/>
        <n v="34797"/>
        <n v="19346"/>
        <n v="35185"/>
        <n v="7068"/>
        <n v="96496"/>
        <n v="2988"/>
        <n v="83253"/>
        <n v="87828"/>
        <n v="17035"/>
        <n v="426"/>
        <n v="20238"/>
        <n v="68331"/>
        <n v="86132"/>
        <n v="766"/>
        <n v="13169"/>
        <n v="48657"/>
        <n v="88037"/>
        <n v="21972"/>
        <n v="87886"/>
        <n v="3244"/>
        <n v="32031"/>
        <n v="51284"/>
        <n v="23055"/>
        <n v="94926"/>
        <n v="312"/>
        <n v="45852"/>
        <n v="77063"/>
        <n v="44299"/>
        <n v="67123"/>
        <n v="51104"/>
        <n v="35369"/>
        <n v="559"/>
        <n v="13394"/>
        <n v="51472"/>
        <n v="99367"/>
        <n v="98982"/>
        <n v="47111"/>
        <n v="87420"/>
        <n v="59376"/>
        <n v="41003"/>
        <n v="58511"/>
        <n v="52868"/>
        <n v="8206"/>
        <n v="48873"/>
        <n v="22214"/>
        <n v="806"/>
        <n v="27590"/>
        <n v="5769"/>
        <n v="38290"/>
        <n v="44807"/>
        <n v="11223"/>
        <n v="85889"/>
        <n v="57138"/>
        <n v="987"/>
        <n v="80179"/>
        <n v="63810"/>
        <n v="22261"/>
        <n v="37286"/>
        <n v="73874"/>
        <n v="20187"/>
        <n v="51038"/>
        <n v="89846"/>
        <n v="59967"/>
        <n v="59474"/>
        <n v="77342"/>
        <n v="57460"/>
        <n v="74930"/>
        <n v="89389"/>
        <n v="86767"/>
        <n v="42257"/>
        <n v="28987"/>
        <n v="38952"/>
        <n v="50635"/>
        <n v="32800"/>
        <n v="67478"/>
        <n v="24449"/>
        <n v="3119"/>
        <n v="13693"/>
        <n v="80796"/>
        <n v="19804"/>
        <n v="75766"/>
        <n v="74338"/>
        <n v="73423"/>
        <n v="91842"/>
        <n v="81148"/>
        <n v="96963"/>
        <n v="88092"/>
        <n v="66397"/>
        <n v="1714"/>
        <n v="5059"/>
        <n v="66582"/>
        <n v="42143"/>
        <n v="27741"/>
        <n v="696"/>
        <n v="37660"/>
        <n v="16299"/>
        <n v="16690"/>
        <n v="21003"/>
        <n v="93642"/>
        <n v="34832"/>
        <n v="59176"/>
        <n v="3846"/>
        <n v="17651"/>
        <n v="2282"/>
        <n v="49908"/>
        <n v="68886"/>
        <n v="41456"/>
        <n v="39488"/>
        <n v="75362"/>
        <n v="73137"/>
        <n v="77570"/>
        <m/>
      </sharedItems>
    </cacheField>
    <cacheField name="Payment_Details (1).Payment_Status" numFmtId="0">
      <sharedItems containsBlank="1"/>
    </cacheField>
    <cacheField name="Payment_Details (1).Payment_Mode" numFmtId="0">
      <sharedItems containsBlank="1" count="3">
        <s v="CARD PAYMENT"/>
        <s v="COD"/>
        <m/>
      </sharedItems>
    </cacheField>
    <cacheField name="Payment_Details (1).Payment_Date" numFmtId="0">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fieldGroup par="16"/>
    </cacheField>
    <cacheField name="Months (Payment_Details (1).Payment_Date)" numFmtId="0" databaseField="0">
      <fieldGroup base="13">
        <rangePr groupBy="months" startDate="1971-11-01T00:00:00" endDate="2019-12-13T00:00:00"/>
        <groupItems count="14">
          <s v="&lt;01-11-1971"/>
          <s v="Jan"/>
          <s v="Feb"/>
          <s v="Mar"/>
          <s v="Apr"/>
          <s v="May"/>
          <s v="Jun"/>
          <s v="Jul"/>
          <s v="Aug"/>
          <s v="Sep"/>
          <s v="Oct"/>
          <s v="Nov"/>
          <s v="Dec"/>
          <s v="&gt;13-12-2019"/>
        </groupItems>
      </fieldGroup>
    </cacheField>
    <cacheField name="Quarters (Payment_Details (1).Payment_Date)" numFmtId="0" databaseField="0">
      <fieldGroup base="13">
        <rangePr groupBy="quarters" startDate="1971-11-01T00:00:00" endDate="2019-12-13T00:00:00"/>
        <groupItems count="6">
          <s v="&lt;01-11-1971"/>
          <s v="Qtr1"/>
          <s v="Qtr2"/>
          <s v="Qtr3"/>
          <s v="Qtr4"/>
          <s v="&gt;13-12-2019"/>
        </groupItems>
      </fieldGroup>
    </cacheField>
    <cacheField name="Years (Payment_Details (1).Payment_Date)" numFmtId="0" databaseField="0">
      <fieldGroup base="13">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s>
  <extLst>
    <ext xmlns:x14="http://schemas.microsoft.com/office/spreadsheetml/2009/9/main" uri="{725AE2AE-9491-48be-B2B4-4EB974FC3084}">
      <x14:pivotCacheDefinition pivotCacheId="1028737537"/>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7.606174537039" createdVersion="8" refreshedVersion="8" minRefreshableVersion="3" recordCount="201" xr:uid="{2AADD211-2212-4E1B-9679-E4F028F6D1E4}">
  <cacheSource type="worksheet">
    <worksheetSource ref="A1:G1048576" sheet="Customer "/>
  </cacheSource>
  <cacheFields count="7">
    <cacheField name="C_ID" numFmtId="0">
      <sharedItems containsString="0" containsBlank="1" containsNumber="1" containsInteger="1" minValue="3" maxValue="9968"/>
    </cacheField>
    <cacheField name="M_ID" numFmtId="0">
      <sharedItems containsString="0" containsBlank="1" containsNumber="1" containsInteger="1" minValue="0" maxValue="988"/>
    </cacheField>
    <cacheField name="C_NAME" numFmtId="44">
      <sharedItems containsBlank="1"/>
    </cacheField>
    <cacheField name="C_EMAIL_ID" numFmtId="0">
      <sharedItems containsBlank="1"/>
    </cacheField>
    <cacheField name="C_TYPE" numFmtId="0">
      <sharedItems containsBlank="1" count="4">
        <s v="Internal Goods"/>
        <s v="Wholesale"/>
        <s v="Retail"/>
        <m/>
      </sharedItems>
    </cacheField>
    <cacheField name="C_ADDR" numFmtId="0">
      <sharedItems containsBlank="1"/>
    </cacheField>
    <cacheField name="C_CONT_NO" numFmtId="0">
      <sharedItems containsString="0" containsBlank="1" containsNumber="1" containsInteger="1" minValue="1022633285" maxValue="99983509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8.820954745373" createdVersion="8" refreshedVersion="8" minRefreshableVersion="3" recordCount="6" xr:uid="{08C6E6FD-58CD-4DE0-B6A5-865F77D2BCE7}">
  <cacheSource type="worksheet">
    <worksheetSource ref="Q1:R7" sheet="employee_manages_shipment "/>
  </cacheSource>
  <cacheFields count="2">
    <cacheField name="name " numFmtId="0">
      <sharedItems count="4">
        <s v="ram"/>
        <s v="lax"/>
        <s v="rahul"/>
        <s v="bob"/>
      </sharedItems>
    </cacheField>
    <cacheField name="id" numFmtId="0">
      <sharedItems containsSemiMixedTypes="0" containsString="0" containsNumber="1" containsInteger="1" minValue="1" maxValue="8"/>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8.82591446759" createdVersion="8" refreshedVersion="8" minRefreshableVersion="3" recordCount="201" xr:uid="{5E7BFEF3-6934-49E4-8AAD-3CFDE7E4739E}">
  <cacheSource type="worksheet">
    <worksheetSource ref="C1:G1048576" sheet="Payment_detail"/>
  </cacheSource>
  <cacheFields count="8">
    <cacheField name="SH_ID" numFmtId="0">
      <sharedItems containsString="0" containsBlank="1" containsNumber="1" containsInteger="1" minValue="1" maxValue="998"/>
    </cacheField>
    <cacheField name="AMOUNT" numFmtId="0">
      <sharedItems containsString="0" containsBlank="1" containsNumber="1" containsInteger="1" minValue="312" maxValue="99604"/>
    </cacheField>
    <cacheField name="Payment_Status" numFmtId="0">
      <sharedItems containsBlank="1"/>
    </cacheField>
    <cacheField name="Payment_Mode" numFmtId="0">
      <sharedItems containsBlank="1" count="3">
        <s v="CARD PAYMENT"/>
        <s v="COD"/>
        <m/>
      </sharedItems>
    </cacheField>
    <cacheField name="Payment_Date" numFmtId="0">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fieldGroup par="7"/>
    </cacheField>
    <cacheField name="Months (Payment_Date)" numFmtId="0" databaseField="0">
      <fieldGroup base="4">
        <rangePr groupBy="months" startDate="1971-11-01T00:00:00" endDate="2019-12-13T00:00:00"/>
        <groupItems count="14">
          <s v="&lt;01-11-1971"/>
          <s v="Jan"/>
          <s v="Feb"/>
          <s v="Mar"/>
          <s v="Apr"/>
          <s v="May"/>
          <s v="Jun"/>
          <s v="Jul"/>
          <s v="Aug"/>
          <s v="Sep"/>
          <s v="Oct"/>
          <s v="Nov"/>
          <s v="Dec"/>
          <s v="&gt;13-12-2019"/>
        </groupItems>
      </fieldGroup>
    </cacheField>
    <cacheField name="Quarters (Payment_Date)" numFmtId="0" databaseField="0">
      <fieldGroup base="4">
        <rangePr groupBy="quarters" startDate="1971-11-01T00:00:00" endDate="2019-12-13T00:00:00"/>
        <groupItems count="6">
          <s v="&lt;01-11-1971"/>
          <s v="Qtr1"/>
          <s v="Qtr2"/>
          <s v="Qtr3"/>
          <s v="Qtr4"/>
          <s v="&gt;13-12-2019"/>
        </groupItems>
      </fieldGroup>
    </cacheField>
    <cacheField name="Years (Payment_Date)" numFmtId="0" databaseField="0">
      <fieldGroup base="4">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8.868028472221" createdVersion="8" refreshedVersion="8" minRefreshableVersion="3" recordCount="201" xr:uid="{03B7CF3B-70EA-43D5-84D2-79FE10577F46}">
  <cacheSource type="worksheet">
    <worksheetSource ref="A1:N1048576" sheet="Ship_status-merQ4"/>
  </cacheSource>
  <cacheFields count="14">
    <cacheField name="SH_ID" numFmtId="0">
      <sharedItems containsString="0" containsBlank="1" containsNumber="1" containsInteger="1" minValue="1" maxValue="998"/>
    </cacheField>
    <cacheField name="C_ID" numFmtId="0">
      <sharedItems containsString="0" containsBlank="1" containsNumber="1" containsInteger="1" minValue="3" maxValue="9968"/>
    </cacheField>
    <cacheField name="SH_CONTENT" numFmtId="0">
      <sharedItems containsBlank="1"/>
    </cacheField>
    <cacheField name="SH_DOMAIN" numFmtId="0">
      <sharedItems containsBlank="1" count="3">
        <s v="Domestic"/>
        <s v="International"/>
        <m/>
      </sharedItems>
    </cacheField>
    <cacheField name="SER_TYPE" numFmtId="0">
      <sharedItems containsBlank="1"/>
    </cacheField>
    <cacheField name="SH_WEIGHT" numFmtId="0">
      <sharedItems containsString="0" containsBlank="1" containsNumber="1" containsInteger="1" minValue="23" maxValue="997"/>
    </cacheField>
    <cacheField name="SH_CHARGES" numFmtId="0">
      <sharedItems containsString="0" containsBlank="1" containsNumber="1" containsInteger="1" minValue="20" maxValue="1486"/>
    </cacheField>
    <cacheField name="SR_ADDR" numFmtId="0">
      <sharedItems containsBlank="1"/>
    </cacheField>
    <cacheField name="DS_ADDR" numFmtId="0">
      <sharedItems containsBlank="1"/>
    </cacheField>
    <cacheField name="Status (1).SH_ID" numFmtId="0">
      <sharedItems containsString="0" containsBlank="1" containsNumber="1" containsInteger="1" minValue="1" maxValue="998"/>
    </cacheField>
    <cacheField name="Status (1).Current_Status" numFmtId="0">
      <sharedItems containsBlank="1"/>
    </cacheField>
    <cacheField name="Status (1).Sent_date" numFmtId="14">
      <sharedItems containsNonDate="0" containsDate="1" containsString="0" containsBlank="1" minDate="1971-02-06T00:00:00" maxDate="2019-12-31T00:00:00"/>
    </cacheField>
    <cacheField name="Status (1).Delivery_date" numFmtId="0">
      <sharedItems containsNonDate="0" containsDate="1" containsString="0" containsBlank="1" minDate="1971-11-01T00:00:00" maxDate="2019-12-13T00:00:00"/>
    </cacheField>
    <cacheField name="DELIVERY Time" numFmtId="0">
      <sharedItems containsString="0" containsBlank="1" containsNumber="1" containsInteger="1" minValue="-43829" maxValue="29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8.902368981479" createdVersion="8" refreshedVersion="8" minRefreshableVersion="3" recordCount="200" xr:uid="{4BB43EF4-2CF1-452D-9A90-E6D202D1D307}">
  <cacheSource type="worksheet">
    <worksheetSource name="Merge5"/>
  </cacheSource>
  <cacheFields count="18">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acheField>
    <cacheField name="SH_DOMAIN" numFmtId="0">
      <sharedItems/>
    </cacheField>
    <cacheField name="SER_TYPE" numFmtId="0">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employee_manages_shipment (2).Employee_E_ID" numFmtId="0">
      <sharedItems containsSemiMixedTypes="0" containsString="0" containsNumber="1" containsInteger="1" minValue="2" maxValue="999"/>
    </cacheField>
    <cacheField name="employee_manages_shipment (2).Shipment_Sh_ID" numFmtId="0">
      <sharedItems containsSemiMixedTypes="0" containsString="0" containsNumber="1" containsInteger="1" minValue="1" maxValue="998"/>
    </cacheField>
    <cacheField name="employee_manages_shipment (2).Status_Sh_ID" numFmtId="0">
      <sharedItems containsSemiMixedTypes="0" containsString="0" containsNumber="1" containsInteger="1" minValue="1" maxValue="998"/>
    </cacheField>
    <cacheField name="Employee_Details (2).E_ID" numFmtId="0">
      <sharedItems containsSemiMixedTypes="0" containsString="0" containsNumber="1" containsInteger="1" minValue="2" maxValue="999"/>
    </cacheField>
    <cacheField name="Employee_Details (2).E_NAME" numFmtId="0">
      <sharedItems count="176">
        <s v="Harriette"/>
        <s v="Matthew"/>
        <s v="Geraldine"/>
        <s v="Brenda"/>
        <s v="Malie"/>
        <s v="Fred"/>
        <s v="Clay"/>
        <s v="Alaysha"/>
        <s v="Kelli"/>
        <s v="Ryker"/>
        <s v="Johnnie"/>
        <s v="Zykeria"/>
        <s v="Selma"/>
        <s v="Kathryn"/>
        <s v="Karl"/>
        <s v="Freda"/>
        <s v="David"/>
        <s v="Winnifred"/>
        <s v="Bryce"/>
        <s v="Maeve"/>
        <s v="Seth"/>
        <s v="Maria"/>
        <s v="Taron"/>
        <s v="Ramona"/>
        <s v="Adrienne"/>
        <s v="Dawn"/>
        <s v="Yessenia"/>
        <s v="Ryan"/>
        <s v="Jana"/>
        <s v="Frances"/>
        <s v="Tiffani"/>
        <s v="Cecile"/>
        <s v="Earle"/>
        <s v="Danita"/>
        <s v="Raeleigh"/>
        <s v="Guy"/>
        <s v="Anastasia"/>
        <s v="Benita"/>
        <s v="Dianne"/>
        <s v="Andrea"/>
        <s v="Raul"/>
        <s v="Raven"/>
        <s v="Rebecca"/>
        <s v="Rosalind"/>
        <s v="Anne"/>
        <s v="Michael"/>
        <s v="Danielle"/>
        <s v="Heather"/>
        <s v="Kaitlyn"/>
        <s v="Eileen"/>
        <s v="Cheyenne"/>
        <s v="Ely"/>
        <s v="Irby"/>
        <s v="Genevieve"/>
        <s v="Elliana"/>
        <s v="Katrice"/>
        <s v="Laverne"/>
        <s v="Chasity"/>
        <s v="Kyle"/>
        <s v="Gene"/>
        <s v="Marlene"/>
        <s v="Baldemar"/>
        <s v="Claudia"/>
        <s v="Arya"/>
        <s v="Rodney"/>
        <s v="Amelia"/>
        <s v="Stephanie"/>
        <s v="Dejon"/>
        <s v="Lawrence"/>
        <s v="Felicity"/>
        <s v="Kim"/>
        <s v="Morgan"/>
        <s v="Hudson"/>
        <s v="Stacy"/>
        <s v="Peter"/>
        <s v="Beth"/>
        <s v="Devon"/>
        <s v="Jonathan"/>
        <s v="John"/>
        <s v="Jan"/>
        <s v="Robert"/>
        <s v="Stephan"/>
        <s v="Emma"/>
        <s v="Monica"/>
        <s v="Pamala"/>
        <s v="Matt"/>
        <s v="Kristie"/>
        <s v="Lee"/>
        <s v="Roger"/>
        <s v="Zoya"/>
        <s v="Danny"/>
        <s v="Zelda"/>
        <s v="Jacquelin"/>
        <s v="Ardis"/>
        <s v="Scott"/>
        <s v="Alexia"/>
        <s v="Donnell"/>
        <s v="Trent"/>
        <s v="Gerald"/>
        <s v="Zakariya"/>
        <s v="Artie"/>
        <s v="Albertha"/>
        <s v="Carolyn"/>
        <s v="Ilana"/>
        <s v="Christa"/>
        <s v="Bobby"/>
        <s v="Laurence"/>
        <s v="Trevon"/>
        <s v="Jason"/>
        <s v="Harvey"/>
        <s v="Ericka"/>
        <s v="Shirley"/>
        <s v="Nevaeh"/>
        <s v="Rayburn"/>
        <s v="Sharyn"/>
        <s v="Leslie"/>
        <s v="Curtis"/>
        <s v="Alessia"/>
        <s v="Bridgett"/>
        <s v="Kelly"/>
        <s v="Francis"/>
        <s v="Stephania"/>
        <s v="Zella"/>
        <s v="Tiffany"/>
        <s v="Bernard"/>
        <s v="Parth"/>
        <s v="Arlene"/>
        <s v="Ronnie"/>
        <s v="Kathleen"/>
        <s v="Jalen"/>
        <s v="Jensen"/>
        <s v="Stanley"/>
        <s v="Pamela"/>
        <s v="Isabela"/>
        <s v="Ora"/>
        <s v="Crystal"/>
        <s v="Todd"/>
        <s v="Frederick"/>
        <s v="Makala"/>
        <s v="Wayne"/>
        <s v="Bart"/>
        <s v="Leighann"/>
        <s v="Christina"/>
        <s v="Edith"/>
        <s v="Milburn"/>
        <s v="Loren"/>
        <s v="Zoie"/>
        <s v="Coleman"/>
        <s v="Jennifer"/>
        <s v="Cristina"/>
        <s v="Annamaria"/>
        <s v="Jennie"/>
        <s v="Eldon"/>
        <s v="Tammi"/>
        <s v="Elise"/>
        <s v="Twanna"/>
        <s v="Gael"/>
        <s v="Joao"/>
        <s v="Muriel"/>
        <s v="Valeria"/>
        <s v="Yasmeen"/>
        <s v="Cecilia"/>
        <s v="Brent"/>
        <s v="Gray"/>
        <s v="Kenny"/>
        <s v="Jasmine"/>
        <s v="Alysha"/>
        <s v="Rashawn"/>
        <s v="Rita"/>
        <s v="Jaime"/>
        <s v="Debora"/>
        <s v="Van"/>
        <s v="Samual"/>
        <s v="Holli"/>
        <s v="Latasha"/>
        <s v="Valencia"/>
      </sharedItems>
    </cacheField>
    <cacheField name="Employee_Details (2).E_DESIGNATION" numFmtId="0">
      <sharedItems count="27">
        <s v="Market analyst"/>
        <s v="Chief finance officer"/>
        <s v="Transport manager"/>
        <s v="Warehouse manager"/>
        <s v="Branch manager"/>
        <s v="Project director"/>
        <s v="HR manager"/>
        <s v="Material handling executive"/>
        <s v="Non-executive director"/>
        <s v="In House logistics executive"/>
        <s v="Warehouse in charge"/>
        <s v="Head of marketing"/>
        <s v="Technical support executive"/>
        <s v="IT support executive"/>
        <s v="Inventory manager"/>
        <s v="Manager"/>
        <s v="Sales manager"/>
        <s v="Block development manager"/>
        <s v="Assistant manager"/>
        <s v="Delivery Boy"/>
        <s v="Office manager"/>
        <s v="Engineering department manager"/>
        <s v="Chief executive officer"/>
        <s v="Fleet manager"/>
        <s v="Marketing manager"/>
        <s v="Executive director"/>
        <s v="Director"/>
      </sharedItems>
    </cacheField>
    <cacheField name="Employee_Details (2).E_ADDR" numFmtId="0">
      <sharedItems/>
    </cacheField>
    <cacheField name="Employee_Details (2).E_BRANCH" numFmtId="0">
      <sharedItems/>
    </cacheField>
    <cacheField name="Employee_Details (2).E_CONT_NO" numFmtId="0">
      <sharedItems containsSemiMixedTypes="0" containsString="0" containsNumber="1" containsInteger="1" minValue="1015130737" maxValue="9986862728"/>
    </cacheField>
  </cacheFields>
  <extLst>
    <ext xmlns:x14="http://schemas.microsoft.com/office/spreadsheetml/2009/9/main" uri="{725AE2AE-9491-48be-B2B4-4EB974FC3084}">
      <x14:pivotCacheDefinition pivotCacheId="1266795923"/>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9.25308159722" createdVersion="8" refreshedVersion="8" minRefreshableVersion="3" recordCount="201" xr:uid="{A118DC17-9A7D-4112-AB3F-48F0768DBA0E}">
  <cacheSource type="worksheet">
    <worksheetSource ref="A1:J1048576" sheet="Shipment_Details (4)"/>
  </cacheSource>
  <cacheFields count="10">
    <cacheField name="SH_ID" numFmtId="0">
      <sharedItems containsString="0" containsBlank="1" containsNumber="1" containsInteger="1" minValue="1" maxValue="998" count="201">
        <n v="690"/>
        <n v="933"/>
        <n v="261"/>
        <n v="445"/>
        <n v="722"/>
        <n v="129"/>
        <n v="489"/>
        <n v="165"/>
        <n v="164"/>
        <n v="364"/>
        <n v="469"/>
        <n v="158"/>
        <n v="337"/>
        <n v="634"/>
        <n v="577"/>
        <n v="907"/>
        <n v="870"/>
        <n v="982"/>
        <n v="351"/>
        <n v="328"/>
        <n v="242"/>
        <n v="421"/>
        <n v="6"/>
        <n v="384"/>
        <n v="286"/>
        <n v="892"/>
        <n v="558"/>
        <n v="481"/>
        <n v="155"/>
        <n v="771"/>
        <n v="945"/>
        <n v="719"/>
        <n v="493"/>
        <n v="998"/>
        <n v="968"/>
        <n v="738"/>
        <n v="912"/>
        <n v="782"/>
        <n v="140"/>
        <n v="702"/>
        <n v="284"/>
        <n v="199"/>
        <n v="228"/>
        <n v="908"/>
        <n v="594"/>
        <n v="542"/>
        <n v="586"/>
        <n v="636"/>
        <n v="581"/>
        <n v="336"/>
        <n v="504"/>
        <n v="346"/>
        <n v="135"/>
        <n v="822"/>
        <n v="95"/>
        <n v="597"/>
        <n v="340"/>
        <n v="905"/>
        <n v="250"/>
        <n v="400"/>
        <n v="877"/>
        <n v="97"/>
        <n v="12"/>
        <n v="353"/>
        <n v="856"/>
        <n v="1"/>
        <n v="390"/>
        <n v="446"/>
        <n v="32"/>
        <n v="420"/>
        <n v="708"/>
        <n v="227"/>
        <n v="595"/>
        <n v="211"/>
        <n v="650"/>
        <n v="45"/>
        <n v="201"/>
        <n v="564"/>
        <n v="138"/>
        <n v="57"/>
        <n v="128"/>
        <n v="33"/>
        <n v="936"/>
        <n v="762"/>
        <n v="838"/>
        <n v="215"/>
        <n v="818"/>
        <n v="780"/>
        <n v="40"/>
        <n v="366"/>
        <n v="678"/>
        <n v="703"/>
        <n v="180"/>
        <n v="214"/>
        <n v="408"/>
        <n v="902"/>
        <n v="763"/>
        <n v="168"/>
        <n v="723"/>
        <n v="438"/>
        <n v="162"/>
        <n v="246"/>
        <n v="105"/>
        <n v="308"/>
        <n v="172"/>
        <n v="775"/>
        <n v="333"/>
        <n v="548"/>
        <n v="665"/>
        <n v="305"/>
        <n v="938"/>
        <n v="714"/>
        <n v="251"/>
        <n v="330"/>
        <n v="69"/>
        <n v="969"/>
        <n v="974"/>
        <n v="526"/>
        <n v="510"/>
        <n v="444"/>
        <n v="503"/>
        <n v="109"/>
        <n v="823"/>
        <n v="147"/>
        <n v="625"/>
        <n v="695"/>
        <n v="983"/>
        <n v="82"/>
        <n v="397"/>
        <n v="599"/>
        <n v="306"/>
        <n v="536"/>
        <n v="20"/>
        <n v="515"/>
        <n v="332"/>
        <n v="127"/>
        <n v="958"/>
        <n v="42"/>
        <n v="977"/>
        <n v="460"/>
        <n v="659"/>
        <n v="197"/>
        <n v="540"/>
        <n v="178"/>
        <n v="202"/>
        <n v="632"/>
        <n v="25"/>
        <n v="990"/>
        <n v="913"/>
        <n v="371"/>
        <n v="514"/>
        <n v="707"/>
        <n v="473"/>
        <n v="847"/>
        <n v="815"/>
        <n v="928"/>
        <n v="210"/>
        <n v="793"/>
        <n v="872"/>
        <n v="298"/>
        <n v="941"/>
        <n v="731"/>
        <n v="500"/>
        <n v="142"/>
        <n v="787"/>
        <n v="749"/>
        <n v="304"/>
        <n v="30"/>
        <n v="477"/>
        <n v="52"/>
        <n v="73"/>
        <n v="691"/>
        <n v="786"/>
        <n v="68"/>
        <n v="630"/>
        <n v="357"/>
        <n v="455"/>
        <n v="947"/>
        <n v="589"/>
        <n v="863"/>
        <n v="668"/>
        <n v="206"/>
        <n v="835"/>
        <n v="315"/>
        <n v="553"/>
        <n v="861"/>
        <n v="279"/>
        <n v="75"/>
        <n v="895"/>
        <n v="866"/>
        <n v="792"/>
        <n v="191"/>
        <n v="59"/>
        <n v="748"/>
        <n v="693"/>
        <n v="955"/>
        <n v="538"/>
        <n v="169"/>
        <n v="924"/>
        <n v="579"/>
        <m/>
      </sharedItems>
    </cacheField>
    <cacheField name="C_ID" numFmtId="0">
      <sharedItems containsString="0" containsBlank="1" containsNumber="1" containsInteger="1" minValue="3" maxValue="9968"/>
    </cacheField>
    <cacheField name="SH_CONTENT" numFmtId="0">
      <sharedItems containsBlank="1" count="12">
        <s v="Healthcare"/>
        <s v="Luggage"/>
        <s v="Home Furnishing"/>
        <s v="Electronics"/>
        <s v="Food and Beverages"/>
        <s v="Fashion"/>
        <s v="Industrial Equipments"/>
        <s v="Hazardous Goods"/>
        <s v="Automotive"/>
        <s v="Construction"/>
        <s v="Arts and crafts"/>
        <m/>
      </sharedItems>
    </cacheField>
    <cacheField name="SH_DOMAIN" numFmtId="0">
      <sharedItems containsBlank="1" count="3">
        <s v="Domestic"/>
        <s v="International"/>
        <m/>
      </sharedItems>
    </cacheField>
    <cacheField name="SER_TYPE" numFmtId="0">
      <sharedItems containsBlank="1" count="3">
        <s v="Regular"/>
        <s v="Express"/>
        <m/>
      </sharedItems>
    </cacheField>
    <cacheField name="SH_WEIGHT" numFmtId="0">
      <sharedItems containsString="0" containsBlank="1" containsNumber="1" containsInteger="1" minValue="23" maxValue="997" count="177">
        <n v="553"/>
        <n v="810"/>
        <n v="994"/>
        <n v="598"/>
        <n v="412"/>
        <n v="379"/>
        <n v="892"/>
        <n v="347"/>
        <n v="457"/>
        <n v="957"/>
        <n v="23"/>
        <n v="479"/>
        <n v="305"/>
        <n v="939"/>
        <n v="679"/>
        <n v="803"/>
        <n v="783"/>
        <n v="432"/>
        <n v="776"/>
        <n v="710"/>
        <n v="959"/>
        <n v="147"/>
        <n v="613"/>
        <n v="590"/>
        <n v="193"/>
        <n v="879"/>
        <n v="275"/>
        <n v="319"/>
        <n v="52"/>
        <n v="702"/>
        <n v="299"/>
        <n v="930"/>
        <n v="314"/>
        <n v="109"/>
        <n v="24"/>
        <n v="545"/>
        <n v="505"/>
        <n v="182"/>
        <n v="226"/>
        <n v="111"/>
        <n v="145"/>
        <n v="829"/>
        <n v="269"/>
        <n v="660"/>
        <n v="484"/>
        <n v="100"/>
        <n v="711"/>
        <n v="325"/>
        <n v="209"/>
        <n v="996"/>
        <n v="420"/>
        <n v="901"/>
        <n v="88"/>
        <n v="267"/>
        <n v="905"/>
        <n v="799"/>
        <n v="773"/>
        <n v="78"/>
        <n v="791"/>
        <n v="603"/>
        <n v="360"/>
        <n v="84"/>
        <n v="880"/>
        <n v="947"/>
        <n v="234"/>
        <n v="931"/>
        <n v="478"/>
        <n v="638"/>
        <n v="50"/>
        <n v="477"/>
        <n v="912"/>
        <n v="868"/>
        <n v="889"/>
        <n v="482"/>
        <n v="683"/>
        <n v="382"/>
        <n v="753"/>
        <n v="718"/>
        <n v="577"/>
        <n v="607"/>
        <n v="242"/>
        <n v="593"/>
        <n v="812"/>
        <n v="833"/>
        <n v="872"/>
        <n v="483"/>
        <n v="318"/>
        <n v="329"/>
        <n v="588"/>
        <n v="442"/>
        <n v="216"/>
        <n v="946"/>
        <n v="796"/>
        <n v="26"/>
        <n v="490"/>
        <n v="430"/>
        <n v="949"/>
        <n v="438"/>
        <n v="726"/>
        <n v="451"/>
        <n v="240"/>
        <n v="982"/>
        <n v="954"/>
        <n v="35"/>
        <n v="148"/>
        <n v="422"/>
        <n v="367"/>
        <n v="507"/>
        <n v="510"/>
        <n v="117"/>
        <n v="973"/>
        <n v="243"/>
        <n v="715"/>
        <n v="571"/>
        <n v="369"/>
        <n v="266"/>
        <n v="60"/>
        <n v="121"/>
        <n v="876"/>
        <n v="654"/>
        <n v="74"/>
        <n v="630"/>
        <n v="782"/>
        <n v="45"/>
        <n v="916"/>
        <n v="274"/>
        <n v="987"/>
        <n v="434"/>
        <n v="897"/>
        <n v="98"/>
        <n v="431"/>
        <n v="745"/>
        <n v="871"/>
        <n v="67"/>
        <n v="178"/>
        <n v="180"/>
        <n v="280"/>
        <n v="263"/>
        <n v="187"/>
        <n v="94"/>
        <n v="906"/>
        <n v="71"/>
        <n v="253"/>
        <n v="591"/>
        <n v="399"/>
        <n v="91"/>
        <n v="717"/>
        <n v="735"/>
        <n v="970"/>
        <n v="80"/>
        <n v="550"/>
        <n v="262"/>
        <n v="540"/>
        <n v="581"/>
        <n v="840"/>
        <n v="873"/>
        <n v="315"/>
        <n v="955"/>
        <n v="372"/>
        <n v="777"/>
        <n v="172"/>
        <n v="665"/>
        <n v="516"/>
        <n v="938"/>
        <n v="854"/>
        <n v="230"/>
        <n v="245"/>
        <n v="869"/>
        <n v="271"/>
        <n v="691"/>
        <n v="808"/>
        <n v="997"/>
        <n v="600"/>
        <n v="576"/>
        <n v="606"/>
        <n v="913"/>
        <m/>
      </sharedItems>
    </cacheField>
    <cacheField name="SH_CHARGES" numFmtId="0">
      <sharedItems containsString="0" containsBlank="1" containsNumber="1" containsInteger="1" minValue="20" maxValue="1486"/>
    </cacheField>
    <cacheField name="SR_ADDR" numFmtId="0">
      <sharedItems containsBlank="1"/>
    </cacheField>
    <cacheField name="DS_ADDR" numFmtId="0">
      <sharedItems containsBlank="1"/>
    </cacheField>
    <cacheField name="Column1" numFmtId="2">
      <sharedItems containsString="0" containsBlank="1" containsNumber="1" minValue="0.11342351716961499" maxValue="1.75" count="201">
        <n v="0.45702479338842977"/>
        <n v="0.72710951526032319"/>
        <n v="0.97450980392156861"/>
        <n v="0.44263508512213173"/>
        <n v="0.72791519434628971"/>
        <n v="0.64237288135593218"/>
        <n v="0.63397299218194736"/>
        <n v="0.44147582697201015"/>
        <n v="0.53450292397660815"/>
        <n v="0.80964467005076146"/>
        <n v="0.92"/>
        <n v="0.55632984901277582"/>
        <n v="0.3657074340527578"/>
        <n v="0.64937759336099588"/>
        <n v="0.46666666666666667"/>
        <n v="0.78725490196078429"/>
        <n v="0.75143953934740881"/>
        <n v="0.47213114754098362"/>
        <n v="0.73694207027540359"/>
        <n v="0.66604127579737338"/>
        <n v="0.76536312849162014"/>
        <n v="0.27476635514018694"/>
        <n v="0.48805732484076431"/>
        <n v="0.57115198451113258"/>
        <n v="0.23623011015911874"/>
        <n v="0.84763741562198647"/>
        <n v="0.28916929547844372"/>
        <n v="0.41428571428571431"/>
        <n v="0.17747440273037543"/>
        <n v="0.49646393210749645"/>
        <n v="0.57061068702290074"/>
        <n v="0.78613693998309386"/>
        <n v="0.55477031802120136"/>
        <n v="0.11342351716961499"/>
        <n v="0.44444444444444442"/>
        <n v="0.52203065134099613"/>
        <n v="0.46672828096118302"/>
        <n v="0.20895522388059701"/>
        <n v="0.23298969072164949"/>
        <n v="0.17990275526742303"/>
        <n v="0.17813267813267813"/>
        <n v="0.72401746724890825"/>
        <n v="0.29822616407982261"/>
        <n v="0.44897959183673469"/>
        <n v="0.852112676056338"/>
        <n v="0.20533880903490759"/>
        <n v="0.59398496240601506"/>
        <n v="0.32696177062374243"/>
        <n v="0.22400857449088959"/>
        <n v="0.85273972602739723"/>
        <n v="0.74866310160427807"/>
        <n v="0.21411764705882352"/>
        <n v="0.64680545585068194"/>
        <n v="0.20657276995305165"/>
        <n v="0.54635761589403975"/>
        <n v="0.28864864864864864"/>
        <n v="0.65014367816091956"/>
        <n v="0.56070175438596492"/>
        <n v="0.63102040816326532"/>
        <n v="0.19354838709677419"/>
        <n v="0.67664670658682635"/>
        <n v="0.51670951156812339"/>
        <n v="0.63716814159292035"/>
        <n v="0.23728813559322035"/>
        <n v="0.74702886247877764"/>
        <n v="0.68375451263537901"/>
        <n v="0.3"/>
        <n v="0.74659182036888527"/>
        <n v="0.6780141843971631"/>
        <n v="0.56460176991150446"/>
        <n v="0.69444444444444442"/>
        <n v="0.8457446808510638"/>
        <n v="0.84519230769230769"/>
        <n v="0.74754098360655741"/>
        <n v="0.76073619631901845"/>
        <n v="0.84666666666666668"/>
        <n v="0.56705882352941173"/>
        <n v="0.53568627450980388"/>
        <n v="0.53501400560224088"/>
        <n v="0.73320350535540413"/>
        <n v="0.48317631224764468"/>
        <n v="0.43978658536585363"/>
        <n v="0.60278053624627603"/>
        <n v="0.26133909287257018"/>
        <n v="0.57239382239382242"/>
        <n v="0.69939707149009478"/>
        <n v="0.81988188976377951"/>
        <n v="0.82419659735349715"/>
        <n v="0.74537037037037035"/>
        <n v="0.66896551724137931"/>
        <n v="0.33901918976545842"/>
        <n v="0.5510887772194305"/>
        <n v="0.49746192893401014"/>
        <n v="0.61991584852734927"/>
        <n v="0.23003194888178913"/>
        <n v="0.87430683918669128"/>
        <n v="0.59094283593170005"/>
        <n v="0.55319148936170215"/>
        <n v="0.64304461942257218"/>
        <n v="0.66978193146417442"/>
        <n v="0.31428571428571428"/>
        <n v="0.39356178608515058"/>
        <n v="0.66878083157152923"/>
        <n v="0.66768292682926833"/>
        <n v="0.52570601013758145"/>
        <n v="0.63253856942496489"/>
        <n v="0.73550724637681164"/>
        <n v="0.42031523642732049"/>
        <n v="0.69893238434163696"/>
        <n v="0.64765784114052949"/>
        <n v="1.75"/>
        <n v="0.17724550898203592"/>
        <n v="0.64823348694316441"/>
        <n v="0.42113323124042878"/>
        <n v="0.49594594594594593"/>
        <n v="0.38005997001499248"/>
        <n v="0.574025974025974"/>
        <n v="0.42323651452282157"/>
        <n v="0.16340782122905029"/>
        <n v="0.77839999999999998"/>
        <n v="0.25989304812834224"/>
        <n v="0.6033755274261603"/>
        <n v="0.55383123181377303"/>
        <n v="0.57120743034055732"/>
        <n v="0.32448979591836735"/>
        <n v="0.31932773109243695"/>
        <n v="0.36144578313253012"/>
        <n v="0.21723518850987433"/>
        <n v="0.83827751196172251"/>
        <n v="0.86"/>
        <n v="0.56869565217391305"/>
        <n v="0.26334519572953735"/>
        <n v="0.59322033898305082"/>
        <n v="0.54877192982456136"/>
        <n v="1.1538461538461537"/>
        <n v="0.80139982502187224"/>
        <n v="0.40956651718983555"/>
        <n v="0.87037037037037035"/>
        <n v="0.77777777777777779"/>
        <n v="0.68316831683168322"/>
        <n v="0.74285714285714288"/>
        <n v="0.2722222222222222"/>
        <n v="0.4614561027837259"/>
        <n v="0.53868402024584239"/>
        <n v="0.68367346938775508"/>
        <n v="0.34715025906735753"/>
        <n v="0.61396011396011396"/>
        <n v="0.27554179566563469"/>
        <n v="0.23841059602649006"/>
        <n v="0.28282828282828282"/>
        <n v="0.27253886010362693"/>
        <n v="0.20085929108485501"/>
        <n v="0.26038781163434904"/>
        <n v="0.69853508095605243"/>
        <n v="0.5461538461538461"/>
        <n v="0.27986725663716816"/>
        <n v="0.41242149337055128"/>
        <n v="0.47784431137724553"/>
        <n v="0.37603305785123969"/>
        <n v="0.5528141865844256"/>
        <n v="0.62235393734123623"/>
        <n v="0.78099838969404189"/>
        <n v="0.33898305084745761"/>
        <n v="0.46968403074295473"/>
        <n v="0.21643518518518517"/>
        <n v="0.29942857142857143"/>
        <n v="0.46075085324232085"/>
        <n v="0.40857946554149088"/>
        <n v="0.79170593779453347"/>
        <n v="0.7281067556296914"/>
        <n v="0.33617929562433296"/>
        <n v="0.69758948137326515"/>
        <n v="0.54786450662739328"/>
        <n v="0.25068870523415976"/>
        <n v="0.65757575757575759"/>
        <n v="0.69811320754716977"/>
        <n v="0.29655172413793102"/>
        <n v="0.5290373906125696"/>
        <n v="0.47601476014760147"/>
        <n v="0.47247706422018348"/>
        <n v="0.87910028116213679"/>
        <n v="0.68265387689848123"/>
        <n v="0.48554033485540332"/>
        <n v="0.36050156739811912"/>
        <n v="0.40098199672667756"/>
        <n v="0.72988047808764944"/>
        <n v="0.18103448275862069"/>
        <n v="0.65983295368261197"/>
        <n v="0.38494318181818182"/>
        <n v="0.54841269841269846"/>
        <n v="0.64280031821797934"/>
        <n v="0.72141823444283648"/>
        <n v="0.3367451381780962"/>
        <n v="0.5725190839694656"/>
        <n v="0.56254917387883552"/>
        <n v="0.95034756703078449"/>
        <n v="0.56083429895712633"/>
        <n v="0.5348189415041783"/>
        <n v="0.59353574926542607"/>
        <n v="0.65920577617328524"/>
        <m/>
      </sharedItems>
    </cacheField>
  </cacheFields>
  <extLst>
    <ext xmlns:x14="http://schemas.microsoft.com/office/spreadsheetml/2009/9/main" uri="{725AE2AE-9491-48be-B2B4-4EB974FC3084}">
      <x14:pivotCacheDefinition pivotCacheId="1177296122"/>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89.285763425927" createdVersion="8" refreshedVersion="8" minRefreshableVersion="3" recordCount="201" xr:uid="{F7D66F60-C9D2-4DE5-AF18-BD2511F0E5F0}">
  <cacheSource type="worksheet">
    <worksheetSource ref="A1:G1048576" sheet="Payment_Details (3) Q21"/>
  </cacheSource>
  <cacheFields count="10">
    <cacheField name="Payment_ID" numFmtId="0">
      <sharedItems containsBlank="1"/>
    </cacheField>
    <cacheField name="C_ID" numFmtId="0">
      <sharedItems containsString="0" containsBlank="1" containsNumber="1" containsInteger="1" minValue="3" maxValue="9968"/>
    </cacheField>
    <cacheField name="SH_ID" numFmtId="0">
      <sharedItems containsString="0" containsBlank="1" containsNumber="1" containsInteger="1" minValue="1" maxValue="998"/>
    </cacheField>
    <cacheField name="AMOUNT" numFmtId="0">
      <sharedItems containsString="0" containsBlank="1" containsNumber="1" containsInteger="1" minValue="312" maxValue="99604"/>
    </cacheField>
    <cacheField name="Payment_Status" numFmtId="0">
      <sharedItems containsBlank="1"/>
    </cacheField>
    <cacheField name="Payment_Mode" numFmtId="0">
      <sharedItems containsBlank="1" count="3">
        <s v="CARD PAYMENT"/>
        <s v="COD"/>
        <m/>
      </sharedItems>
    </cacheField>
    <cacheField name="Payment_Date" numFmtId="0">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fieldGroup par="9"/>
    </cacheField>
    <cacheField name="Months (Payment_Date)" numFmtId="0" databaseField="0">
      <fieldGroup base="6">
        <rangePr groupBy="months" startDate="1971-11-01T00:00:00" endDate="2019-12-13T00:00:00"/>
        <groupItems count="14">
          <s v="&lt;01-11-1971"/>
          <s v="Jan"/>
          <s v="Feb"/>
          <s v="Mar"/>
          <s v="Apr"/>
          <s v="May"/>
          <s v="Jun"/>
          <s v="Jul"/>
          <s v="Aug"/>
          <s v="Sep"/>
          <s v="Oct"/>
          <s v="Nov"/>
          <s v="Dec"/>
          <s v="&gt;13-12-2019"/>
        </groupItems>
      </fieldGroup>
    </cacheField>
    <cacheField name="Quarters (Payment_Date)" numFmtId="0" databaseField="0">
      <fieldGroup base="6">
        <rangePr groupBy="quarters" startDate="1971-11-01T00:00:00" endDate="2019-12-13T00:00:00"/>
        <groupItems count="6">
          <s v="&lt;01-11-1971"/>
          <s v="Qtr1"/>
          <s v="Qtr2"/>
          <s v="Qtr3"/>
          <s v="Qtr4"/>
          <s v="&gt;13-12-2019"/>
        </groupItems>
      </fieldGroup>
    </cacheField>
    <cacheField name="Years (Payment_Date)" numFmtId="0" databaseField="0">
      <fieldGroup base="6">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90.33399525463" createdVersion="8" refreshedVersion="8" minRefreshableVersion="3" recordCount="208" xr:uid="{C092C931-D9A3-4D9B-920A-A587073CA34E}">
  <cacheSource type="worksheet">
    <worksheetSource ref="A1:L1048576" sheet="employee_manages_shipment "/>
  </cacheSource>
  <cacheFields count="12">
    <cacheField name="Employee_E_ID" numFmtId="0">
      <sharedItems containsString="0" containsBlank="1" containsNumber="1" containsInteger="1" minValue="2" maxValue="999" count="201">
        <n v="582"/>
        <n v="396"/>
        <n v="545"/>
        <n v="770"/>
        <n v="991"/>
        <n v="437"/>
        <n v="805"/>
        <n v="803"/>
        <n v="295"/>
        <n v="804"/>
        <n v="54"/>
        <n v="853"/>
        <n v="902"/>
        <n v="163"/>
        <n v="993"/>
        <n v="891"/>
        <n v="950"/>
        <n v="292"/>
        <n v="90"/>
        <n v="49"/>
        <n v="100"/>
        <n v="405"/>
        <n v="584"/>
        <n v="326"/>
        <n v="95"/>
        <n v="600"/>
        <n v="26"/>
        <n v="515"/>
        <n v="876"/>
        <n v="691"/>
        <n v="605"/>
        <n v="864"/>
        <n v="886"/>
        <n v="365"/>
        <n v="946"/>
        <n v="152"/>
        <n v="789"/>
        <n v="148"/>
        <n v="7"/>
        <n v="982"/>
        <n v="249"/>
        <n v="273"/>
        <n v="172"/>
        <n v="234"/>
        <n v="844"/>
        <n v="368"/>
        <n v="372"/>
        <n v="82"/>
        <n v="528"/>
        <n v="143"/>
        <n v="429"/>
        <n v="47"/>
        <n v="790"/>
        <n v="427"/>
        <n v="906"/>
        <n v="750"/>
        <n v="913"/>
        <n v="31"/>
        <n v="733"/>
        <n v="624"/>
        <n v="199"/>
        <n v="112"/>
        <n v="256"/>
        <n v="848"/>
        <n v="102"/>
        <n v="361"/>
        <n v="962"/>
        <n v="443"/>
        <n v="977"/>
        <n v="936"/>
        <n v="395"/>
        <n v="344"/>
        <n v="48"/>
        <n v="362"/>
        <n v="88"/>
        <n v="289"/>
        <n v="704"/>
        <n v="903"/>
        <n v="315"/>
        <n v="501"/>
        <n v="812"/>
        <n v="953"/>
        <n v="830"/>
        <n v="656"/>
        <n v="935"/>
        <n v="762"/>
        <n v="698"/>
        <n v="294"/>
        <n v="535"/>
        <n v="357"/>
        <n v="468"/>
        <n v="798"/>
        <n v="497"/>
        <n v="841"/>
        <n v="521"/>
        <n v="2"/>
        <n v="637"/>
        <n v="407"/>
        <n v="87"/>
        <n v="894"/>
        <n v="708"/>
        <n v="311"/>
        <n v="888"/>
        <n v="678"/>
        <n v="734"/>
        <n v="640"/>
        <n v="189"/>
        <n v="685"/>
        <n v="617"/>
        <n v="508"/>
        <n v="406"/>
        <n v="132"/>
        <n v="785"/>
        <n v="113"/>
        <n v="951"/>
        <n v="169"/>
        <n v="984"/>
        <n v="881"/>
        <n v="883"/>
        <n v="735"/>
        <n v="120"/>
        <n v="92"/>
        <n v="618"/>
        <n v="768"/>
        <n v="619"/>
        <n v="393"/>
        <n v="127"/>
        <n v="329"/>
        <n v="839"/>
        <n v="787"/>
        <n v="658"/>
        <n v="302"/>
        <n v="959"/>
        <n v="467"/>
        <n v="642"/>
        <n v="472"/>
        <n v="700"/>
        <n v="305"/>
        <n v="676"/>
        <n v="602"/>
        <n v="175"/>
        <n v="679"/>
        <n v="412"/>
        <n v="486"/>
        <n v="899"/>
        <n v="123"/>
        <n v="180"/>
        <n v="433"/>
        <n v="244"/>
        <n v="147"/>
        <n v="634"/>
        <n v="999"/>
        <n v="477"/>
        <n v="746"/>
        <n v="287"/>
        <n v="310"/>
        <n v="889"/>
        <n v="512"/>
        <n v="693"/>
        <n v="670"/>
        <n v="238"/>
        <n v="400"/>
        <n v="398"/>
        <n v="955"/>
        <n v="193"/>
        <n v="33"/>
        <n v="786"/>
        <n v="811"/>
        <n v="615"/>
        <n v="18"/>
        <n v="114"/>
        <n v="340"/>
        <n v="649"/>
        <n v="778"/>
        <n v="885"/>
        <n v="69"/>
        <n v="288"/>
        <n v="898"/>
        <n v="473"/>
        <n v="23"/>
        <n v="505"/>
        <n v="401"/>
        <n v="988"/>
        <n v="493"/>
        <n v="432"/>
        <n v="948"/>
        <n v="821"/>
        <n v="435"/>
        <n v="11"/>
        <n v="204"/>
        <n v="332"/>
        <n v="179"/>
        <n v="503"/>
        <n v="431"/>
        <n v="865"/>
        <n v="874"/>
        <n v="513"/>
        <n v="814"/>
        <n v="236"/>
        <n v="957"/>
        <m/>
      </sharedItems>
    </cacheField>
    <cacheField name="Shipment_Sh_ID" numFmtId="0">
      <sharedItems containsString="0" containsBlank="1" containsNumber="1" containsInteger="1" minValue="1" maxValue="998"/>
    </cacheField>
    <cacheField name="Status_Sh_ID" numFmtId="0">
      <sharedItems containsString="0" containsBlank="1" containsNumber="1" containsInteger="1" minValue="1" maxValue="998"/>
    </cacheField>
    <cacheField name="Shipment_Details (4).SH_ID" numFmtId="0">
      <sharedItems containsString="0" containsBlank="1" containsNumber="1" containsInteger="1" minValue="1" maxValue="998"/>
    </cacheField>
    <cacheField name="Shipment_Details (4).C_ID" numFmtId="0">
      <sharedItems containsString="0" containsBlank="1" containsNumber="1" containsInteger="1" minValue="3" maxValue="9968"/>
    </cacheField>
    <cacheField name="Shipment_Details (4).SH_CONTENT" numFmtId="0">
      <sharedItems containsBlank="1"/>
    </cacheField>
    <cacheField name="Shipment_Details (4).SH_DOMAIN" numFmtId="0">
      <sharedItems containsBlank="1"/>
    </cacheField>
    <cacheField name="Shipment_Details (4).SER_TYPE" numFmtId="0">
      <sharedItems containsBlank="1"/>
    </cacheField>
    <cacheField name="Shipment_Details (4).SH_WEIGHT" numFmtId="0">
      <sharedItems containsString="0" containsBlank="1" containsNumber="1" containsInteger="1" minValue="23" maxValue="997"/>
    </cacheField>
    <cacheField name="Shipment_Details (4).SH_CHARGES" numFmtId="0">
      <sharedItems containsString="0" containsBlank="1" containsNumber="1" containsInteger="1" minValue="20" maxValue="1486"/>
    </cacheField>
    <cacheField name="Shipment_Details (4).SR_ADDR" numFmtId="0">
      <sharedItems containsBlank="1"/>
    </cacheField>
    <cacheField name="Shipment_Details (4).DS_ADDR" numFmtId="0">
      <sharedItems containsBlank="1"/>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kumar" refreshedDate="45790.36458483796" createdVersion="8" refreshedVersion="8" minRefreshableVersion="3" recordCount="201" xr:uid="{A067C795-FEE7-46AC-B0AF-2EC1FCAC0DA2}">
  <cacheSource type="worksheet">
    <worksheetSource ref="A1:D1048576" sheet="Membership "/>
  </cacheSource>
  <cacheFields count="4">
    <cacheField name="M_ID" numFmtId="0">
      <sharedItems containsString="0" containsBlank="1" containsNumber="1" containsInteger="1" minValue="0" maxValue="988"/>
    </cacheField>
    <cacheField name="Start_date" numFmtId="0">
      <sharedItems containsNonDate="0" containsDate="1" containsString="0" containsBlank="1" minDate="1971-01-02T00:00:00" maxDate="2019-09-22T00:00:00" count="159">
        <d v="1979-11-05T00:00:00"/>
        <d v="2014-09-26T00:00:00"/>
        <d v="1983-10-23T00:00:00"/>
        <d v="1994-06-06T00:00:00"/>
        <d v="2001-06-02T00:00:00"/>
        <d v="1986-06-20T00:00:00"/>
        <d v="1974-03-11T00:00:00"/>
        <d v="1971-11-24T00:00:00"/>
        <d v="2009-05-31T00:00:00"/>
        <d v="2018-03-24T00:00:00"/>
        <d v="1973-09-07T00:00:00"/>
        <d v="2001-09-27T00:00:00"/>
        <d v="2012-04-29T00:00:00"/>
        <d v="1982-06-02T00:00:00"/>
        <d v="1975-08-10T00:00:00"/>
        <d v="2014-09-14T00:00:00"/>
        <d v="2004-05-18T00:00:00"/>
        <d v="2015-12-30T00:00:00"/>
        <d v="2014-12-30T00:00:00"/>
        <d v="1995-01-03T00:00:00"/>
        <d v="1979-08-05T00:00:00"/>
        <d v="2003-06-11T00:00:00"/>
        <d v="1974-06-06T00:00:00"/>
        <d v="1994-09-13T00:00:00"/>
        <d v="2003-07-11T00:00:00"/>
        <d v="1992-05-28T00:00:00"/>
        <d v="1979-11-16T00:00:00"/>
        <d v="2010-06-16T00:00:00"/>
        <d v="1971-09-13T00:00:00"/>
        <d v="1995-07-02T00:00:00"/>
        <d v="1998-01-11T00:00:00"/>
        <d v="1982-09-06T00:00:00"/>
        <d v="1999-05-09T00:00:00"/>
        <d v="2004-09-17T00:00:00"/>
        <d v="1997-08-24T00:00:00"/>
        <d v="2003-06-03T00:00:00"/>
        <d v="1998-05-07T00:00:00"/>
        <d v="1976-01-04T00:00:00"/>
        <d v="2010-05-14T00:00:00"/>
        <d v="2006-08-19T00:00:00"/>
        <d v="1983-06-12T00:00:00"/>
        <d v="1998-05-12T00:00:00"/>
        <d v="2013-03-15T00:00:00"/>
        <d v="2014-04-17T00:00:00"/>
        <d v="1971-03-29T00:00:00"/>
        <d v="2017-07-10T00:00:00"/>
        <d v="2007-09-06T00:00:00"/>
        <d v="1984-09-25T00:00:00"/>
        <d v="1982-12-13T00:00:00"/>
        <d v="2010-05-01T00:00:00"/>
        <d v="1985-11-24T00:00:00"/>
        <d v="1976-07-30T00:00:00"/>
        <d v="1988-10-03T00:00:00"/>
        <d v="2017-05-03T00:00:00"/>
        <d v="1992-11-10T00:00:00"/>
        <d v="2005-12-06T00:00:00"/>
        <d v="2011-12-05T00:00:00"/>
        <d v="1977-08-28T00:00:00"/>
        <d v="1981-11-11T00:00:00"/>
        <d v="2002-09-23T00:00:00"/>
        <d v="1982-12-31T00:00:00"/>
        <d v="1996-11-18T00:00:00"/>
        <d v="1989-11-30T00:00:00"/>
        <d v="2000-03-28T00:00:00"/>
        <d v="2009-11-26T00:00:00"/>
        <d v="1998-08-06T00:00:00"/>
        <d v="2010-12-17T00:00:00"/>
        <d v="1986-01-29T00:00:00"/>
        <d v="2001-08-16T00:00:00"/>
        <d v="1979-09-15T00:00:00"/>
        <d v="2017-08-13T00:00:00"/>
        <d v="2012-09-15T00:00:00"/>
        <d v="2005-03-25T00:00:00"/>
        <d v="2001-01-15T00:00:00"/>
        <d v="1985-11-17T00:00:00"/>
        <d v="1976-11-04T00:00:00"/>
        <d v="1990-06-07T00:00:00"/>
        <d v="2014-05-23T00:00:00"/>
        <d v="2008-08-14T00:00:00"/>
        <d v="2002-09-26T00:00:00"/>
        <d v="2013-11-25T00:00:00"/>
        <d v="1985-04-08T00:00:00"/>
        <d v="1997-05-25T00:00:00"/>
        <d v="1981-11-18T00:00:00"/>
        <d v="1994-03-18T00:00:00"/>
        <d v="1977-03-20T00:00:00"/>
        <d v="2005-10-15T00:00:00"/>
        <d v="2018-10-02T00:00:00"/>
        <d v="2002-07-25T00:00:00"/>
        <d v="1982-08-15T00:00:00"/>
        <d v="2004-12-13T00:00:00"/>
        <d v="1993-10-07T00:00:00"/>
        <d v="1979-09-07T00:00:00"/>
        <d v="2013-11-11T00:00:00"/>
        <d v="2008-12-02T00:00:00"/>
        <d v="1974-10-08T00:00:00"/>
        <d v="1971-01-02T00:00:00"/>
        <d v="2008-04-19T00:00:00"/>
        <d v="2013-08-01T00:00:00"/>
        <d v="2006-01-15T00:00:00"/>
        <d v="2010-06-24T00:00:00"/>
        <d v="1998-09-20T00:00:00"/>
        <d v="2000-11-20T00:00:00"/>
        <d v="1980-04-20T00:00:00"/>
        <d v="2017-05-21T00:00:00"/>
        <d v="1994-04-02T00:00:00"/>
        <d v="1977-09-29T00:00:00"/>
        <d v="2011-01-22T00:00:00"/>
        <d v="1977-09-02T00:00:00"/>
        <d v="2007-11-04T00:00:00"/>
        <d v="1988-04-12T00:00:00"/>
        <d v="1988-01-24T00:00:00"/>
        <d v="2008-08-09T00:00:00"/>
        <d v="1972-04-24T00:00:00"/>
        <d v="1982-03-23T00:00:00"/>
        <d v="1999-06-04T00:00:00"/>
        <d v="1976-12-15T00:00:00"/>
        <d v="1973-11-27T00:00:00"/>
        <d v="1984-10-03T00:00:00"/>
        <d v="2013-03-10T00:00:00"/>
        <d v="1983-10-29T00:00:00"/>
        <d v="1975-06-12T00:00:00"/>
        <d v="2002-11-14T00:00:00"/>
        <d v="2016-11-27T00:00:00"/>
        <d v="2002-06-24T00:00:00"/>
        <d v="1995-11-23T00:00:00"/>
        <d v="2011-05-14T00:00:00"/>
        <d v="2009-09-25T00:00:00"/>
        <d v="1980-05-07T00:00:00"/>
        <d v="1972-10-26T00:00:00"/>
        <d v="2010-11-04T00:00:00"/>
        <d v="1997-05-19T00:00:00"/>
        <d v="2005-10-06T00:00:00"/>
        <d v="1972-03-12T00:00:00"/>
        <d v="2016-10-11T00:00:00"/>
        <d v="2016-11-01T00:00:00"/>
        <d v="1974-05-31T00:00:00"/>
        <d v="2000-03-04T00:00:00"/>
        <d v="2009-01-13T00:00:00"/>
        <d v="1989-08-09T00:00:00"/>
        <d v="2019-09-21T00:00:00"/>
        <d v="1976-04-29T00:00:00"/>
        <d v="2011-09-16T00:00:00"/>
        <d v="2017-06-04T00:00:00"/>
        <d v="1995-06-07T00:00:00"/>
        <d v="1998-06-14T00:00:00"/>
        <d v="1988-08-04T00:00:00"/>
        <d v="2012-05-20T00:00:00"/>
        <d v="1984-05-18T00:00:00"/>
        <d v="1971-06-23T00:00:00"/>
        <d v="1995-07-13T00:00:00"/>
        <d v="1980-07-17T00:00:00"/>
        <d v="1972-03-09T00:00:00"/>
        <d v="1982-04-30T00:00:00"/>
        <d v="1984-10-19T00:00:00"/>
        <d v="2010-08-18T00:00:00"/>
        <d v="2009-08-05T00:00:00"/>
        <d v="1990-08-14T00:00:00"/>
        <m/>
      </sharedItems>
    </cacheField>
    <cacheField name="End_date" numFmtId="0">
      <sharedItems containsNonDate="0" containsDate="1" containsString="0" containsBlank="1" minDate="1973-06-25T00:00:00" maxDate="2038-12-08T00:00:00"/>
    </cacheField>
    <cacheField name="Days" numFmtId="0">
      <sharedItems containsString="0" containsBlank="1" containsNumber="1" containsInteger="1" minValue="235" maxValue="7371"/>
    </cacheField>
  </cacheFields>
  <extLst>
    <ext xmlns:x14="http://schemas.microsoft.com/office/spreadsheetml/2009/9/main" uri="{725AE2AE-9491-48be-B2B4-4EB974FC3084}">
      <x14:pivotCacheDefinition pivotCacheId="1183128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690"/>
    <n v="230"/>
    <s v="Healthcare"/>
    <x v="0"/>
    <x v="0"/>
    <x v="0"/>
    <n v="1210"/>
    <s v="1800 Block of 26TH ST"/>
    <s v="1200 Block of JACKSON ST"/>
  </r>
  <r>
    <n v="933"/>
    <n v="3189"/>
    <s v="Healthcare"/>
    <x v="1"/>
    <x v="1"/>
    <x v="1"/>
    <n v="1114"/>
    <s v="2600 Block of ALEMANY BL"/>
    <s v="700 Block of HAMPSHIRE ST"/>
  </r>
  <r>
    <n v="261"/>
    <n v="2216"/>
    <s v="Luggage"/>
    <x v="0"/>
    <x v="1"/>
    <x v="2"/>
    <n v="1020"/>
    <s v="BARTLETT ST / 23RD ST"/>
    <s v="500 Block of HAIGHT ST"/>
  </r>
  <r>
    <n v="445"/>
    <n v="1904"/>
    <s v="Home Furnishing"/>
    <x v="0"/>
    <x v="1"/>
    <x v="3"/>
    <n v="1351"/>
    <s v="1300 Block of 7TH AV"/>
    <s v="300 Block of 9TH ST"/>
  </r>
  <r>
    <n v="722"/>
    <n v="7342"/>
    <s v="Electronics"/>
    <x v="1"/>
    <x v="1"/>
    <x v="4"/>
    <n v="566"/>
    <s v="0 Block of EUREKA ST"/>
    <s v="1800 Block of VANNESS AV"/>
  </r>
  <r>
    <n v="129"/>
    <n v="7633"/>
    <s v="Food and Beverages"/>
    <x v="0"/>
    <x v="0"/>
    <x v="5"/>
    <n v="590"/>
    <s v="700 Block of VANNESS AV"/>
    <s v="500 Block of LEAVENWORTH ST"/>
  </r>
  <r>
    <n v="489"/>
    <n v="2154"/>
    <s v="Fashion"/>
    <x v="0"/>
    <x v="0"/>
    <x v="6"/>
    <n v="1407"/>
    <s v="200 Block of BERRY ST"/>
    <s v="CARROLL AV / JENNINGS ST"/>
  </r>
  <r>
    <n v="165"/>
    <n v="5543"/>
    <s v="Industrial Equipments"/>
    <x v="0"/>
    <x v="0"/>
    <x v="7"/>
    <n v="786"/>
    <s v="1100 Block of FRANCISCO ST"/>
    <s v="1000 Block of MARKET ST"/>
  </r>
  <r>
    <n v="164"/>
    <n v="2332"/>
    <s v="Hazardous Goods"/>
    <x v="1"/>
    <x v="1"/>
    <x v="8"/>
    <n v="855"/>
    <s v="100 Block of NEWMONTGOMERY ST"/>
    <s v="600 Block of SOUTH VAN NESS AV"/>
  </r>
  <r>
    <n v="364"/>
    <n v="4094"/>
    <s v="Automotive"/>
    <x v="1"/>
    <x v="1"/>
    <x v="9"/>
    <n v="1182"/>
    <s v="200 Block of SCOTT ST"/>
    <s v="2600 Block of MISSION ST"/>
  </r>
  <r>
    <n v="469"/>
    <n v="3042"/>
    <s v="Electronics"/>
    <x v="1"/>
    <x v="0"/>
    <x v="10"/>
    <n v="25"/>
    <s v="BELVEDERE ST / WALLER ST"/>
    <s v="0 Block of CEDAR ST"/>
  </r>
  <r>
    <n v="158"/>
    <n v="2220"/>
    <s v="Healthcare"/>
    <x v="0"/>
    <x v="1"/>
    <x v="11"/>
    <n v="861"/>
    <s v="800 Block of BRYANT ST"/>
    <s v="500 Block of FREDERICK ST"/>
  </r>
  <r>
    <n v="337"/>
    <n v="4988"/>
    <s v="Electronics"/>
    <x v="0"/>
    <x v="1"/>
    <x v="12"/>
    <n v="834"/>
    <s v="1300 Block of CALIFORNIA ST"/>
    <s v="0 Block of RAUSCH ST"/>
  </r>
  <r>
    <n v="634"/>
    <n v="175"/>
    <s v="Healthcare"/>
    <x v="1"/>
    <x v="1"/>
    <x v="13"/>
    <n v="1446"/>
    <s v="300 Block of CHENERY ST"/>
    <s v="BUSH ST / BUCHANAN ST"/>
  </r>
  <r>
    <n v="577"/>
    <n v="4233"/>
    <s v="Fashion"/>
    <x v="0"/>
    <x v="0"/>
    <x v="14"/>
    <n v="1455"/>
    <s v="2600 Block of 18TH ST"/>
    <s v="800 Block of BRYANT ST"/>
  </r>
  <r>
    <n v="907"/>
    <n v="4351"/>
    <s v="Electronics"/>
    <x v="1"/>
    <x v="1"/>
    <x v="15"/>
    <n v="1020"/>
    <s v="800 Block of 30TH AV"/>
    <s v="1100 Block of MARKET ST"/>
  </r>
  <r>
    <n v="870"/>
    <n v="5578"/>
    <s v="Construction"/>
    <x v="0"/>
    <x v="0"/>
    <x v="16"/>
    <n v="1042"/>
    <s v="800 Block of GENEVA AV"/>
    <s v="300 Block of 4TH ST"/>
  </r>
  <r>
    <n v="982"/>
    <n v="4523"/>
    <s v="Industrial Equipments"/>
    <x v="0"/>
    <x v="0"/>
    <x v="17"/>
    <n v="915"/>
    <s v="800 Block of BRYANT ST"/>
    <s v="100 Block of TOWNSEND ST"/>
  </r>
  <r>
    <n v="351"/>
    <n v="2972"/>
    <s v="Industrial Equipments"/>
    <x v="0"/>
    <x v="0"/>
    <x v="18"/>
    <n v="1053"/>
    <s v="15TH ST / SANCHEZ ST"/>
    <s v="1700 Block of FULTON ST"/>
  </r>
  <r>
    <n v="328"/>
    <n v="6153"/>
    <s v="Healthcare"/>
    <x v="0"/>
    <x v="1"/>
    <x v="19"/>
    <n v="1066"/>
    <s v="900 Block of ELLSWORTH ST"/>
    <s v="400 Block of 28TH ST"/>
  </r>
  <r>
    <n v="242"/>
    <n v="4852"/>
    <s v="Construction"/>
    <x v="0"/>
    <x v="0"/>
    <x v="20"/>
    <n v="1253"/>
    <s v="600 Block of FRANCISCO ST"/>
    <s v="FELL ST / MASONIC AV"/>
  </r>
  <r>
    <n v="421"/>
    <n v="8106"/>
    <s v="Automotive"/>
    <x v="1"/>
    <x v="0"/>
    <x v="21"/>
    <n v="535"/>
    <s v="800 Block of BRYANT ST"/>
    <s v="900 Block of RANDOLPH ST"/>
  </r>
  <r>
    <n v="6"/>
    <n v="3917"/>
    <s v="Arts and crafts"/>
    <x v="1"/>
    <x v="1"/>
    <x v="22"/>
    <n v="1256"/>
    <s v="800 Block of BRYANT ST"/>
    <s v="0 Block of 6TH ST"/>
  </r>
  <r>
    <n v="384"/>
    <n v="9377"/>
    <s v="Luggage"/>
    <x v="0"/>
    <x v="0"/>
    <x v="23"/>
    <n v="1033"/>
    <s v="ELLIS ST / LAGUNA ST"/>
    <s v="0 Block of HYDE ST"/>
  </r>
  <r>
    <n v="286"/>
    <n v="5387"/>
    <s v="Electronics"/>
    <x v="0"/>
    <x v="0"/>
    <x v="24"/>
    <n v="817"/>
    <s v="100 Block of STEUART ST"/>
    <s v="900 Block of VALENCIA ST"/>
  </r>
  <r>
    <n v="892"/>
    <n v="6513"/>
    <s v="Luggage"/>
    <x v="0"/>
    <x v="0"/>
    <x v="25"/>
    <n v="1037"/>
    <s v="700 Block of FOLSOM ST"/>
    <s v="300 Block of ARBALLO DR"/>
  </r>
  <r>
    <n v="558"/>
    <n v="3965"/>
    <s v="Industrial Equipments"/>
    <x v="0"/>
    <x v="0"/>
    <x v="26"/>
    <n v="951"/>
    <s v="1600 Block of VANNESS AV"/>
    <s v="100 Block of PHELAN AV"/>
  </r>
  <r>
    <n v="481"/>
    <n v="8893"/>
    <s v="Construction"/>
    <x v="1"/>
    <x v="0"/>
    <x v="27"/>
    <n v="770"/>
    <s v="800 Block of MARKET ST"/>
    <s v="0 Block of GORDON ST"/>
  </r>
  <r>
    <n v="155"/>
    <n v="1897"/>
    <s v="Hazardous Goods"/>
    <x v="0"/>
    <x v="1"/>
    <x v="28"/>
    <n v="293"/>
    <s v="800 Block of BRYANT ST"/>
    <s v="600 Block of VALENCIA ST"/>
  </r>
  <r>
    <n v="771"/>
    <n v="390"/>
    <s v="Electronics"/>
    <x v="0"/>
    <x v="0"/>
    <x v="29"/>
    <n v="1414"/>
    <s v="SHOTWELL ST / 17TH ST"/>
    <s v="EDDY ST / HYDE ST"/>
  </r>
  <r>
    <n v="945"/>
    <n v="3633"/>
    <s v="Healthcare"/>
    <x v="0"/>
    <x v="1"/>
    <x v="30"/>
    <n v="524"/>
    <s v="1500 Block of BAKER ST"/>
    <s v="LIPPARD AV / BOSWORTH ST"/>
  </r>
  <r>
    <n v="719"/>
    <n v="7828"/>
    <s v="Arts and crafts"/>
    <x v="0"/>
    <x v="0"/>
    <x v="31"/>
    <n v="1183"/>
    <s v="100 Block of BERRY ST"/>
    <s v="KERN ST / DIAMOND ST"/>
  </r>
  <r>
    <n v="493"/>
    <n v="2241"/>
    <s v="Home Furnishing"/>
    <x v="0"/>
    <x v="0"/>
    <x v="32"/>
    <n v="566"/>
    <s v="700 Block of HOWARD ST"/>
    <s v="HARRISON ST / 3RD ST"/>
  </r>
  <r>
    <n v="998"/>
    <n v="896"/>
    <s v="Hazardous Goods"/>
    <x v="1"/>
    <x v="1"/>
    <x v="33"/>
    <n v="961"/>
    <s v="0 Block of LEE AV"/>
    <s v="0 Block of FALLON PL"/>
  </r>
  <r>
    <n v="968"/>
    <n v="6361"/>
    <s v="Food and Beverages"/>
    <x v="0"/>
    <x v="0"/>
    <x v="34"/>
    <n v="54"/>
    <s v="STOCKTON ST / BROADWAY ST"/>
    <s v="900 Block of GEARY ST"/>
  </r>
  <r>
    <n v="738"/>
    <n v="6713"/>
    <s v="Electronics"/>
    <x v="0"/>
    <x v="1"/>
    <x v="35"/>
    <n v="1044"/>
    <s v="LAKE MERCED BL / BROTHERHOOD WAY"/>
    <s v="HARRISON ST / THE EMBARCADEROSOUTH ST"/>
  </r>
  <r>
    <n v="912"/>
    <n v="4283"/>
    <s v="Fashion"/>
    <x v="1"/>
    <x v="0"/>
    <x v="36"/>
    <n v="1082"/>
    <s v="GEARY ST / POLK ST"/>
    <s v="1600 Block of LASALLE AV"/>
  </r>
  <r>
    <n v="782"/>
    <n v="9486"/>
    <s v="Electronics"/>
    <x v="1"/>
    <x v="0"/>
    <x v="37"/>
    <n v="871"/>
    <s v="1400 Block of DOUGLASS ST"/>
    <s v="48TH AV / JUDAH ST"/>
  </r>
  <r>
    <n v="140"/>
    <n v="308"/>
    <s v="Luggage"/>
    <x v="1"/>
    <x v="0"/>
    <x v="38"/>
    <n v="970"/>
    <s v="100 Block of FONT BL"/>
    <s v="1000 Block of KEY AV"/>
  </r>
  <r>
    <n v="702"/>
    <n v="8927"/>
    <s v="Home Furnishing"/>
    <x v="1"/>
    <x v="0"/>
    <x v="39"/>
    <n v="617"/>
    <s v="HOLLOWAY AV / BRIGHTON AV"/>
    <s v="TAYLOR ST / GOLDEN GATE AV"/>
  </r>
  <r>
    <n v="284"/>
    <n v="249"/>
    <s v="Hazardous Goods"/>
    <x v="1"/>
    <x v="1"/>
    <x v="40"/>
    <n v="814"/>
    <s v="1800 Block of KIRKHAM ST"/>
    <s v="800 Block of BRYANT ST"/>
  </r>
  <r>
    <n v="199"/>
    <n v="2620"/>
    <s v="Electronics"/>
    <x v="0"/>
    <x v="0"/>
    <x v="41"/>
    <n v="1145"/>
    <s v="500 Block of TUNNEL AV"/>
    <s v="1600 Block of TURK ST"/>
  </r>
  <r>
    <n v="228"/>
    <n v="1164"/>
    <s v="Electronics"/>
    <x v="0"/>
    <x v="0"/>
    <x v="42"/>
    <n v="902"/>
    <s v="800 Block of BRYANT ST"/>
    <s v="100 Block of SPEAR ST"/>
  </r>
  <r>
    <n v="908"/>
    <n v="4711"/>
    <s v="Hazardous Goods"/>
    <x v="1"/>
    <x v="0"/>
    <x v="43"/>
    <n v="1470"/>
    <s v="200 Block of CHENERY ST"/>
    <s v="2900 Block of DIAMOND ST"/>
  </r>
  <r>
    <n v="594"/>
    <n v="4053"/>
    <s v="Home Furnishing"/>
    <x v="0"/>
    <x v="0"/>
    <x v="44"/>
    <n v="568"/>
    <s v="1000 Block of POTRERO AV"/>
    <s v="400 Block of ROLPH ST"/>
  </r>
  <r>
    <n v="542"/>
    <n v="4272"/>
    <s v="Food and Beverages"/>
    <x v="1"/>
    <x v="0"/>
    <x v="45"/>
    <n v="487"/>
    <s v="100 Block of HYDE ST"/>
    <s v="BANCROFT AV / KEITH ST"/>
  </r>
  <r>
    <n v="586"/>
    <n v="7005"/>
    <s v="Construction"/>
    <x v="0"/>
    <x v="1"/>
    <x v="46"/>
    <n v="1197"/>
    <s v="1100 Block of HUDSON AV"/>
    <s v="MYRTLE ST / LARKIN ST"/>
  </r>
  <r>
    <n v="636"/>
    <n v="2308"/>
    <s v="Home Furnishing"/>
    <x v="1"/>
    <x v="0"/>
    <x v="47"/>
    <n v="994"/>
    <s v="STOCKTON ST / POST ST"/>
    <s v="500 Block of MAGELLAN AV"/>
  </r>
  <r>
    <n v="581"/>
    <n v="5150"/>
    <s v="Automotive"/>
    <x v="0"/>
    <x v="0"/>
    <x v="48"/>
    <n v="933"/>
    <s v="LEAVENWORTH ST / TURK ST"/>
    <s v="1600 Block of 38TH AV"/>
  </r>
  <r>
    <n v="336"/>
    <n v="693"/>
    <s v="Construction"/>
    <x v="1"/>
    <x v="1"/>
    <x v="49"/>
    <n v="1168"/>
    <s v="800 Block of BRYANT ST"/>
    <s v="3300 Block of MISSION ST"/>
  </r>
  <r>
    <n v="504"/>
    <n v="9598"/>
    <s v="Luggage"/>
    <x v="1"/>
    <x v="0"/>
    <x v="50"/>
    <n v="561"/>
    <s v="4200 Block of 26TH ST"/>
    <s v="0 Block of TURK ST"/>
  </r>
  <r>
    <n v="346"/>
    <n v="8103"/>
    <s v="Industrial Equipments"/>
    <x v="1"/>
    <x v="1"/>
    <x v="37"/>
    <n v="850"/>
    <s v="BLAKE ST / GEARY BL"/>
    <s v="BROADWAY ST / COLUMBUS AV"/>
  </r>
  <r>
    <n v="135"/>
    <n v="8894"/>
    <s v="Construction"/>
    <x v="0"/>
    <x v="1"/>
    <x v="51"/>
    <n v="1393"/>
    <s v="WASHINGTON ST / DRUMM ST"/>
    <s v="1200 Block of PINE ST"/>
  </r>
  <r>
    <n v="822"/>
    <n v="114"/>
    <s v="Construction"/>
    <x v="1"/>
    <x v="0"/>
    <x v="52"/>
    <n v="426"/>
    <s v="EXECUTIVEPARK BL / ALANA WY"/>
    <s v="900 Block of MISSION ST"/>
  </r>
  <r>
    <n v="95"/>
    <n v="6546"/>
    <s v="Electronics"/>
    <x v="0"/>
    <x v="0"/>
    <x v="43"/>
    <n v="1208"/>
    <s v="0 Block of BROOKDALE AV"/>
    <s v="1300 Block of EGBERT AV"/>
  </r>
  <r>
    <n v="597"/>
    <n v="3571"/>
    <s v="Luggage"/>
    <x v="0"/>
    <x v="0"/>
    <x v="53"/>
    <n v="925"/>
    <s v="3600 Block of 22ND ST"/>
    <s v="200 Block of NAGLEE AV"/>
  </r>
  <r>
    <n v="340"/>
    <n v="7316"/>
    <s v="Fashion"/>
    <x v="1"/>
    <x v="1"/>
    <x v="54"/>
    <n v="1392"/>
    <s v="700 Block of 3RD ST"/>
    <s v="FRANCISCO ST / JONES ST"/>
  </r>
  <r>
    <n v="905"/>
    <n v="2478"/>
    <s v="Luggage"/>
    <x v="0"/>
    <x v="1"/>
    <x v="55"/>
    <n v="1425"/>
    <s v="1700 Block of 25TH ST"/>
    <s v="1300 Block of BROADWAY ST"/>
  </r>
  <r>
    <n v="250"/>
    <n v="1215"/>
    <s v="Construction"/>
    <x v="1"/>
    <x v="1"/>
    <x v="56"/>
    <n v="1225"/>
    <s v="1200 Block of POLK ST"/>
    <s v="1200 Block of MARKET ST"/>
  </r>
  <r>
    <n v="400"/>
    <n v="5402"/>
    <s v="Luggage"/>
    <x v="0"/>
    <x v="1"/>
    <x v="57"/>
    <n v="403"/>
    <s v="EARL ST / LASALLE AV"/>
    <s v="1400 Block of KIRKWOOD CT"/>
  </r>
  <r>
    <n v="877"/>
    <n v="1647"/>
    <s v="Industrial Equipments"/>
    <x v="0"/>
    <x v="1"/>
    <x v="58"/>
    <n v="1169"/>
    <s v="CLARA ST / 4TH ST"/>
    <s v="100 Block of ATOLL CR"/>
  </r>
  <r>
    <n v="97"/>
    <n v="9423"/>
    <s v="Construction"/>
    <x v="0"/>
    <x v="1"/>
    <x v="59"/>
    <n v="1167"/>
    <s v="0 Block of STEINER ST"/>
    <s v="1100 Block of FRANCISCO ST"/>
  </r>
  <r>
    <n v="12"/>
    <n v="6404"/>
    <s v="Construction"/>
    <x v="0"/>
    <x v="0"/>
    <x v="60"/>
    <n v="565"/>
    <s v="1800 Block of 8TH AV"/>
    <s v="JONES ST / GOLDEN GATE AV"/>
  </r>
  <r>
    <n v="353"/>
    <n v="6767"/>
    <s v="Fashion"/>
    <x v="0"/>
    <x v="1"/>
    <x v="61"/>
    <n v="354"/>
    <s v="HARRISON ST / 11TH ST"/>
    <s v="BROADWAY ST / KEARNY ST"/>
  </r>
  <r>
    <n v="856"/>
    <n v="1278"/>
    <s v="Automotive"/>
    <x v="0"/>
    <x v="0"/>
    <x v="62"/>
    <n v="1178"/>
    <s v="500 Block of HYDE ST"/>
    <s v="400 Block of CAPP ST"/>
  </r>
  <r>
    <n v="1"/>
    <n v="1334"/>
    <s v="Arts and crafts"/>
    <x v="1"/>
    <x v="1"/>
    <x v="63"/>
    <n v="1385"/>
    <s v="LARKIN ST / ELLIS ST"/>
    <s v="2700 Block of DIAMOND ST"/>
  </r>
  <r>
    <n v="390"/>
    <n v="8887"/>
    <s v="Automotive"/>
    <x v="0"/>
    <x v="0"/>
    <x v="64"/>
    <n v="780"/>
    <s v="6500 Block of 3RD ST"/>
    <s v="800 Block of 33RD AV"/>
  </r>
  <r>
    <n v="446"/>
    <n v="9858"/>
    <s v="Food and Beverages"/>
    <x v="0"/>
    <x v="1"/>
    <x v="65"/>
    <n v="1247"/>
    <s v="0 Block of WHITFIELD CT"/>
    <s v="1500 Block of POWELL ST"/>
  </r>
  <r>
    <n v="32"/>
    <n v="9636"/>
    <s v="Arts and crafts"/>
    <x v="0"/>
    <x v="1"/>
    <x v="66"/>
    <n v="705"/>
    <s v="1100 Block of OCEAN AV"/>
    <s v="900 Block of DEHARO ST"/>
  </r>
  <r>
    <n v="420"/>
    <n v="9943"/>
    <s v="Industrial Equipments"/>
    <x v="0"/>
    <x v="1"/>
    <x v="67"/>
    <n v="1130"/>
    <s v="BRYANT ST / 4TH ST"/>
    <s v="1300 Block of MISSION ST"/>
  </r>
  <r>
    <n v="708"/>
    <n v="1246"/>
    <s v="Industrial Equipments"/>
    <x v="0"/>
    <x v="1"/>
    <x v="68"/>
    <n v="72"/>
    <s v="900 Block of CONNECTICUT ST"/>
    <s v="LEAVENWORTH ST / EDDY ST"/>
  </r>
  <r>
    <n v="227"/>
    <n v="4527"/>
    <s v="Industrial Equipments"/>
    <x v="1"/>
    <x v="0"/>
    <x v="69"/>
    <n v="564"/>
    <s v="POLK ST / BEACH ST"/>
    <s v="700 Block of LARKIN ST"/>
  </r>
  <r>
    <n v="595"/>
    <n v="3782"/>
    <s v="Fashion"/>
    <x v="1"/>
    <x v="0"/>
    <x v="25"/>
    <n v="1040"/>
    <s v="37TH AV / RIVERA ST"/>
    <s v="1200 Block of 36TH AV"/>
  </r>
  <r>
    <n v="211"/>
    <n v="6225"/>
    <s v="Electronics"/>
    <x v="0"/>
    <x v="1"/>
    <x v="70"/>
    <n v="1220"/>
    <s v="FREMONT ST / HARRISON ST"/>
    <s v="0 Block of CRESTLAKE DR"/>
  </r>
  <r>
    <n v="650"/>
    <n v="2257"/>
    <s v="Food and Beverages"/>
    <x v="1"/>
    <x v="0"/>
    <x v="71"/>
    <n v="1141"/>
    <s v="400 Block of GENEVA AV"/>
    <s v="POWELL ST / OFARRELL ST"/>
  </r>
  <r>
    <n v="45"/>
    <n v="9177"/>
    <s v="Healthcare"/>
    <x v="0"/>
    <x v="1"/>
    <x v="72"/>
    <n v="1050"/>
    <s v="20TH ST / KANSAS ST"/>
    <s v="JEFFERSON ST / TAYLOR ST"/>
  </r>
  <r>
    <n v="201"/>
    <n v="8703"/>
    <s v="Home Furnishing"/>
    <x v="0"/>
    <x v="0"/>
    <x v="73"/>
    <n v="850"/>
    <s v="4000 Block of 18TH ST"/>
    <s v="500 Block of ELLIS ST"/>
  </r>
  <r>
    <n v="564"/>
    <n v="3514"/>
    <s v="Healthcare"/>
    <x v="1"/>
    <x v="1"/>
    <x v="74"/>
    <n v="1275"/>
    <s v="1400 Block of 14TH AV"/>
    <s v="1800 Block of DIVISADERO ST"/>
  </r>
  <r>
    <n v="138"/>
    <n v="3089"/>
    <s v="Home Furnishing"/>
    <x v="0"/>
    <x v="0"/>
    <x v="75"/>
    <n v="714"/>
    <s v="200 Block of 2ND ST"/>
    <s v="0 Block of THRIFT ST"/>
  </r>
  <r>
    <n v="57"/>
    <n v="7253"/>
    <s v="Construction"/>
    <x v="0"/>
    <x v="0"/>
    <x v="76"/>
    <n v="1027"/>
    <s v="2900 Block of TURK ST"/>
    <s v="300 Block of DEMONTFORT AV"/>
  </r>
  <r>
    <n v="128"/>
    <n v="8786"/>
    <s v="Arts and crafts"/>
    <x v="1"/>
    <x v="1"/>
    <x v="77"/>
    <n v="1486"/>
    <s v="0 Block of 7TH ST"/>
    <s v="300 Block of 10TH ST"/>
  </r>
  <r>
    <n v="33"/>
    <n v="1211"/>
    <s v="Industrial Equipments"/>
    <x v="0"/>
    <x v="1"/>
    <x v="78"/>
    <n v="1312"/>
    <s v="0 Block of CUMBERLAND ST"/>
    <s v="200 Block of POPLAR ST"/>
  </r>
  <r>
    <n v="936"/>
    <n v="359"/>
    <s v="Electronics"/>
    <x v="1"/>
    <x v="1"/>
    <x v="79"/>
    <n v="1007"/>
    <s v="1100 Block of POLK ST"/>
    <s v="800 Block of OFARRELL ST"/>
  </r>
  <r>
    <n v="762"/>
    <n v="2066"/>
    <s v="Automotive"/>
    <x v="1"/>
    <x v="0"/>
    <x v="80"/>
    <n v="926"/>
    <s v="16TH ST / UTAH ST"/>
    <s v="400 Block of CASTRO ST"/>
  </r>
  <r>
    <n v="838"/>
    <n v="4322"/>
    <s v="Industrial Equipments"/>
    <x v="1"/>
    <x v="1"/>
    <x v="81"/>
    <n v="1036"/>
    <s v="100 Block of GOLDEN GATE AV"/>
    <s v="800 Block of MISSION ST"/>
  </r>
  <r>
    <n v="215"/>
    <n v="7773"/>
    <s v="Electronics"/>
    <x v="0"/>
    <x v="1"/>
    <x v="82"/>
    <n v="1161"/>
    <s v="1500 Block of POLK ST"/>
    <s v="600 Block of KANSAS ST"/>
  </r>
  <r>
    <n v="818"/>
    <n v="6746"/>
    <s v="Hazardous Goods"/>
    <x v="0"/>
    <x v="1"/>
    <x v="83"/>
    <n v="1016"/>
    <s v="POLK ST / SUTTER ST"/>
    <s v="1200 Block of NOE ST"/>
  </r>
  <r>
    <n v="780"/>
    <n v="6732"/>
    <s v="Healthcare"/>
    <x v="1"/>
    <x v="1"/>
    <x v="84"/>
    <n v="1058"/>
    <s v="100 Block of BREWSTER ST"/>
    <s v="900 Block of MARKET ST"/>
  </r>
  <r>
    <n v="40"/>
    <n v="805"/>
    <s v="Arts and crafts"/>
    <x v="0"/>
    <x v="0"/>
    <x v="85"/>
    <n v="648"/>
    <s v="0 Block of TURK ST"/>
    <s v="900 Block of CAPITOL AV"/>
  </r>
  <r>
    <n v="366"/>
    <n v="7540"/>
    <s v="Fashion"/>
    <x v="1"/>
    <x v="0"/>
    <x v="14"/>
    <n v="1015"/>
    <s v="1700 Block of SUNNYDALE AV"/>
    <s v="400 Block of BAKER ST"/>
  </r>
  <r>
    <n v="678"/>
    <n v="5269"/>
    <s v="Hazardous Goods"/>
    <x v="1"/>
    <x v="1"/>
    <x v="86"/>
    <n v="938"/>
    <s v="SOUTH VAN NESS AV / 13TH ST"/>
    <s v="100 Block of LELAND AV"/>
  </r>
  <r>
    <n v="703"/>
    <n v="8404"/>
    <s v="Home Furnishing"/>
    <x v="0"/>
    <x v="1"/>
    <x v="87"/>
    <n v="597"/>
    <s v="22ND ST / CAROLINA ST"/>
    <s v="2600 Block of FOLSOM ST"/>
  </r>
  <r>
    <n v="180"/>
    <n v="519"/>
    <s v="Luggage"/>
    <x v="0"/>
    <x v="0"/>
    <x v="88"/>
    <n v="1182"/>
    <s v="POWELL ST / GEARY ST"/>
    <s v="3RD ST / PALOU AV"/>
  </r>
  <r>
    <n v="214"/>
    <n v="4060"/>
    <s v="Food and Beverages"/>
    <x v="1"/>
    <x v="0"/>
    <x v="89"/>
    <n v="713"/>
    <s v="2500 Block of MISSION ST"/>
    <s v="2600 Block of 34TH AV"/>
  </r>
  <r>
    <n v="408"/>
    <n v="8860"/>
    <s v="Hazardous Goods"/>
    <x v="0"/>
    <x v="1"/>
    <x v="90"/>
    <n v="939"/>
    <s v="600 Block of VALENCIA ST"/>
    <s v="500 Block of 9TH ST"/>
  </r>
  <r>
    <n v="902"/>
    <n v="7164"/>
    <s v="Construction"/>
    <x v="0"/>
    <x v="1"/>
    <x v="91"/>
    <n v="1082"/>
    <s v="300 Block of OFARRELL ST"/>
    <s v="0 Block of RAE AV"/>
  </r>
  <r>
    <n v="763"/>
    <n v="9792"/>
    <s v="Luggage"/>
    <x v="1"/>
    <x v="1"/>
    <x v="92"/>
    <n v="1347"/>
    <s v="1700 Block of FULTON ST"/>
    <s v="100 Block of GOLDEN GATE AV"/>
  </r>
  <r>
    <n v="168"/>
    <n v="9934"/>
    <s v="Arts and crafts"/>
    <x v="0"/>
    <x v="0"/>
    <x v="93"/>
    <n v="47"/>
    <s v="DIVISADERO ST / JACKSON ST"/>
    <s v="0 Block of DESOTO ST"/>
  </r>
  <r>
    <n v="723"/>
    <n v="1980"/>
    <s v="Automotive"/>
    <x v="0"/>
    <x v="1"/>
    <x v="94"/>
    <n v="762"/>
    <s v="SILLIMAN ST / BOWDOIN ST"/>
    <s v="200 Block of LEAVENWORTH ST"/>
  </r>
  <r>
    <n v="438"/>
    <n v="9251"/>
    <s v="Home Furnishing"/>
    <x v="0"/>
    <x v="0"/>
    <x v="95"/>
    <n v="642"/>
    <s v="2300 Block of CHESTNUT ST"/>
    <s v="LAKE MERCED BL / SUNSET BL"/>
  </r>
  <r>
    <n v="162"/>
    <n v="6717"/>
    <s v="Arts and crafts"/>
    <x v="0"/>
    <x v="1"/>
    <x v="48"/>
    <n v="665"/>
    <s v="500 Block of VALENCIA ST"/>
    <s v="6TH ST / STEVENSON ST"/>
  </r>
  <r>
    <n v="246"/>
    <n v="3622"/>
    <s v="Automotive"/>
    <x v="1"/>
    <x v="1"/>
    <x v="5"/>
    <n v="963"/>
    <s v="800 Block of 47TH AV"/>
    <s v="0 Block of LURLINE ST"/>
  </r>
  <r>
    <n v="105"/>
    <n v="8808"/>
    <s v="Industrial Equipments"/>
    <x v="0"/>
    <x v="0"/>
    <x v="96"/>
    <n v="1419"/>
    <s v="KEITH ST / THOMAS AV"/>
    <s v="100 Block of CAPP ST"/>
  </r>
  <r>
    <n v="308"/>
    <n v="4920"/>
    <s v="Electronics"/>
    <x v="0"/>
    <x v="1"/>
    <x v="97"/>
    <n v="656"/>
    <s v="LYON ST / OFARRELL ST"/>
    <s v="1200 Block of NOE ST"/>
  </r>
  <r>
    <n v="172"/>
    <n v="3140"/>
    <s v="Food and Beverages"/>
    <x v="1"/>
    <x v="1"/>
    <x v="98"/>
    <n v="1381"/>
    <s v="0 Block of HARRISON ST"/>
    <s v="1200 Block of GOLDEN GATE AV"/>
  </r>
  <r>
    <n v="775"/>
    <n v="8104"/>
    <s v="Home Furnishing"/>
    <x v="0"/>
    <x v="1"/>
    <x v="99"/>
    <n v="713"/>
    <s v="0 Block of 6TH ST"/>
    <s v="1400 Block of RANKIN ST"/>
  </r>
  <r>
    <n v="333"/>
    <n v="2208"/>
    <s v="Luggage"/>
    <x v="0"/>
    <x v="0"/>
    <x v="82"/>
    <n v="1104"/>
    <s v="1800 Block of DONNER AV"/>
    <s v="19TH AV / LINCOLN WY"/>
  </r>
  <r>
    <n v="548"/>
    <n v="7043"/>
    <s v="Healthcare"/>
    <x v="1"/>
    <x v="0"/>
    <x v="100"/>
    <n v="571"/>
    <s v="800 Block of INGERSON AV"/>
    <s v="MISSION ST / 2ND ST"/>
  </r>
  <r>
    <n v="665"/>
    <n v="7485"/>
    <s v="Arts and crafts"/>
    <x v="0"/>
    <x v="0"/>
    <x v="101"/>
    <n v="1405"/>
    <s v="1300 Block of REVERE AV"/>
    <s v="0 Block of WILLIAR AV"/>
  </r>
  <r>
    <n v="305"/>
    <n v="1748"/>
    <s v="Automotive"/>
    <x v="0"/>
    <x v="1"/>
    <x v="102"/>
    <n v="1473"/>
    <s v="0 Block of DORE ST"/>
    <s v="100 Block of TURK ST"/>
  </r>
  <r>
    <n v="938"/>
    <n v="9968"/>
    <s v="Hazardous Goods"/>
    <x v="0"/>
    <x v="0"/>
    <x v="103"/>
    <n v="20"/>
    <s v="1200 Block of THE EMBARCADERONORTH ST"/>
    <s v="500 Block of BRANNAN ST"/>
  </r>
  <r>
    <n v="714"/>
    <n v="5330"/>
    <s v="Electronics"/>
    <x v="0"/>
    <x v="1"/>
    <x v="104"/>
    <n v="835"/>
    <s v="PIERCE ST / LOMBARD ST"/>
    <s v="8TH AV / CLEMENT ST"/>
  </r>
  <r>
    <n v="251"/>
    <n v="2183"/>
    <s v="Food and Beverages"/>
    <x v="1"/>
    <x v="0"/>
    <x v="105"/>
    <n v="651"/>
    <s v="1700 Block of NEWCOMB AV"/>
    <s v="1500 Block of LASALLE AV"/>
  </r>
  <r>
    <n v="330"/>
    <n v="2182"/>
    <s v="Home Furnishing"/>
    <x v="0"/>
    <x v="1"/>
    <x v="26"/>
    <n v="653"/>
    <s v="2300 Block of 25TH AV"/>
    <s v="HOLLYPARK CR / MURRAY ST"/>
  </r>
  <r>
    <n v="69"/>
    <n v="1087"/>
    <s v="Healthcare"/>
    <x v="0"/>
    <x v="0"/>
    <x v="106"/>
    <n v="740"/>
    <s v="2000 Block of MISSION ST"/>
    <s v="2400 Block of SAN BRUNO AV"/>
  </r>
  <r>
    <n v="969"/>
    <n v="4296"/>
    <s v="Industrial Equipments"/>
    <x v="1"/>
    <x v="1"/>
    <x v="107"/>
    <n v="1334"/>
    <s v="1100 Block of CONNECTICUT ST"/>
    <s v="1700 Block of 22ND AV"/>
  </r>
  <r>
    <n v="974"/>
    <n v="9784"/>
    <s v="Automotive"/>
    <x v="1"/>
    <x v="0"/>
    <x v="89"/>
    <n v="770"/>
    <s v="1000 Block of POTRERO AV"/>
    <s v="0 Block of LEAVENWORTH ST"/>
  </r>
  <r>
    <n v="526"/>
    <n v="6210"/>
    <s v="Arts and crafts"/>
    <x v="1"/>
    <x v="0"/>
    <x v="108"/>
    <n v="1205"/>
    <s v="500 Block of 41ST AV"/>
    <s v="500 Block of GUERRERO ST"/>
  </r>
  <r>
    <n v="510"/>
    <n v="5781"/>
    <s v="Fashion"/>
    <x v="1"/>
    <x v="0"/>
    <x v="109"/>
    <n v="716"/>
    <s v="700 Block of MARKET ST"/>
    <s v="ELLIS ST / HYDE ST"/>
  </r>
  <r>
    <n v="444"/>
    <n v="8306"/>
    <s v="Construction"/>
    <x v="0"/>
    <x v="1"/>
    <x v="110"/>
    <n v="1250"/>
    <s v="0 Block of CASTLEMANOR AV"/>
    <s v="LANE ST / REVERE AV"/>
  </r>
  <r>
    <n v="503"/>
    <n v="3270"/>
    <s v="Food and Beverages"/>
    <x v="0"/>
    <x v="0"/>
    <x v="111"/>
    <n v="935"/>
    <s v="GEARY ST / HYDE ST"/>
    <s v="1200 Block of MARKET ST"/>
  </r>
  <r>
    <n v="109"/>
    <n v="6787"/>
    <s v="Luggage"/>
    <x v="0"/>
    <x v="1"/>
    <x v="112"/>
    <n v="1185"/>
    <s v="2000 Block of MISSION ST"/>
    <s v="500 Block of 39TH AV"/>
  </r>
  <r>
    <n v="823"/>
    <n v="3733"/>
    <s v="Healthcare"/>
    <x v="0"/>
    <x v="1"/>
    <x v="113"/>
    <n v="1031"/>
    <s v="700 Block of STANYAN ST"/>
    <s v="600 Block of MISSION ST"/>
  </r>
  <r>
    <n v="147"/>
    <n v="207"/>
    <s v="Industrial Equipments"/>
    <x v="0"/>
    <x v="1"/>
    <x v="114"/>
    <n v="646"/>
    <s v="300 Block of ATHENS ST"/>
    <s v="1400 Block of CLAY ST"/>
  </r>
  <r>
    <n v="625"/>
    <n v="3"/>
    <s v="Industrial Equipments"/>
    <x v="1"/>
    <x v="0"/>
    <x v="86"/>
    <n v="980"/>
    <s v="5600 Block of DIAMONDHEIGHTS BL"/>
    <s v="100 Block of ELLIOT ST"/>
  </r>
  <r>
    <n v="695"/>
    <n v="1896"/>
    <s v="Food and Beverages"/>
    <x v="0"/>
    <x v="0"/>
    <x v="115"/>
    <n v="833"/>
    <s v="2000 Block of MISSION ST"/>
    <s v="4600 Block of IRVING ST"/>
  </r>
  <r>
    <n v="983"/>
    <n v="9631"/>
    <s v="Home Furnishing"/>
    <x v="1"/>
    <x v="0"/>
    <x v="116"/>
    <n v="166"/>
    <s v="200 Block of TURK ST"/>
    <s v="0 Block of ANKENY ST"/>
  </r>
  <r>
    <n v="82"/>
    <n v="3132"/>
    <s v="Luggage"/>
    <x v="1"/>
    <x v="1"/>
    <x v="117"/>
    <n v="557"/>
    <s v="NATOMA ST / 2ND ST"/>
    <s v="3500 Block of MISSION ST"/>
  </r>
  <r>
    <n v="397"/>
    <n v="1202"/>
    <s v="Automotive"/>
    <x v="1"/>
    <x v="1"/>
    <x v="118"/>
    <n v="1045"/>
    <s v="1600 Block of DONNER AV"/>
    <s v="800 Block of LARKIN ST"/>
  </r>
  <r>
    <n v="599"/>
    <n v="8834"/>
    <s v="Industrial Equipments"/>
    <x v="0"/>
    <x v="0"/>
    <x v="91"/>
    <n v="1100"/>
    <s v="400 Block of ELLIS ST"/>
    <s v="800 Block of MOSCOW ST"/>
  </r>
  <r>
    <n v="306"/>
    <n v="1201"/>
    <s v="Hazardous Goods"/>
    <x v="0"/>
    <x v="0"/>
    <x v="119"/>
    <n v="1150"/>
    <s v="100 Block of LEAVENWORTH ST"/>
    <s v="100 Block of PERSIA AV"/>
  </r>
  <r>
    <n v="536"/>
    <n v="2573"/>
    <s v="Construction"/>
    <x v="0"/>
    <x v="1"/>
    <x v="120"/>
    <n v="281"/>
    <s v="100 Block of POWELL ST"/>
    <s v="0 Block of TAYLOR ST"/>
  </r>
  <r>
    <n v="20"/>
    <n v="6759"/>
    <s v="Construction"/>
    <x v="0"/>
    <x v="0"/>
    <x v="121"/>
    <n v="1062"/>
    <s v="1600 Block of 39TH AV"/>
    <s v="PARNASSUS AV / CLAYTON ST"/>
  </r>
  <r>
    <n v="515"/>
    <n v="2601"/>
    <s v="Healthcare"/>
    <x v="0"/>
    <x v="1"/>
    <x v="122"/>
    <n v="1425"/>
    <s v="MARKET ST / CHURCH ST"/>
    <s v="LOMBARD ST / LEAVENWORTH ST"/>
  </r>
  <r>
    <n v="332"/>
    <n v="2656"/>
    <s v="Luggage"/>
    <x v="1"/>
    <x v="0"/>
    <x v="123"/>
    <n v="39"/>
    <s v="100 Block of UPPER TR"/>
    <s v="POST ST / HYDE ST"/>
  </r>
  <r>
    <n v="127"/>
    <n v="9645"/>
    <s v="Luggage"/>
    <x v="1"/>
    <x v="1"/>
    <x v="124"/>
    <n v="1143"/>
    <s v="300 Block of SALINAS AV"/>
    <s v="1900 Block of FILLMORE ST"/>
  </r>
  <r>
    <n v="958"/>
    <n v="584"/>
    <s v="Hazardous Goods"/>
    <x v="1"/>
    <x v="1"/>
    <x v="125"/>
    <n v="669"/>
    <s v="0 Block of GOLDEN GATE AV"/>
    <s v="900 Block of MARIPOSA ST"/>
  </r>
  <r>
    <n v="42"/>
    <n v="2121"/>
    <s v="Arts and crafts"/>
    <x v="0"/>
    <x v="0"/>
    <x v="126"/>
    <n v="1134"/>
    <s v="MINNA ST / 5TH ST"/>
    <s v="MARKET ST / 5TH ST"/>
  </r>
  <r>
    <n v="977"/>
    <n v="2142"/>
    <s v="Arts and crafts"/>
    <x v="1"/>
    <x v="0"/>
    <x v="127"/>
    <n v="558"/>
    <s v="200 Block of MISSOURI ST"/>
    <s v="900 Block of ELLSWORTH ST"/>
  </r>
  <r>
    <n v="460"/>
    <n v="2396"/>
    <s v="Electronics"/>
    <x v="1"/>
    <x v="1"/>
    <x v="128"/>
    <n v="1313"/>
    <s v="100 Block of EDDY ST"/>
    <s v="1400 Block of KIRKWOOD CT"/>
  </r>
  <r>
    <n v="659"/>
    <n v="8747"/>
    <s v="Automotive"/>
    <x v="1"/>
    <x v="0"/>
    <x v="89"/>
    <n v="595"/>
    <s v="0 Block of UNITEDNATIONS PZ"/>
    <s v="200 Block of HAHN ST"/>
  </r>
  <r>
    <n v="197"/>
    <n v="4142"/>
    <s v="Food and Beverages"/>
    <x v="0"/>
    <x v="1"/>
    <x v="129"/>
    <n v="360"/>
    <s v="300 Block of BUCHANAN ST"/>
    <s v="2800 Block of BRYANT ST"/>
  </r>
  <r>
    <n v="540"/>
    <n v="9770"/>
    <s v="Luggage"/>
    <x v="1"/>
    <x v="1"/>
    <x v="130"/>
    <n v="934"/>
    <s v="4000 Block of GEARY BL"/>
    <s v="1000 Block of POTRERO AV"/>
  </r>
  <r>
    <n v="178"/>
    <n v="2593"/>
    <s v="Construction"/>
    <x v="1"/>
    <x v="1"/>
    <x v="131"/>
    <n v="1383"/>
    <s v="3100 Block of 23RD ST"/>
    <s v="GEARY ST / POWELL ST"/>
  </r>
  <r>
    <n v="202"/>
    <n v="9807"/>
    <s v="Home Furnishing"/>
    <x v="1"/>
    <x v="1"/>
    <x v="132"/>
    <n v="1274"/>
    <s v="200 Block of HAHN ST"/>
    <s v="600 Block of VALENCIA ST"/>
  </r>
  <r>
    <n v="632"/>
    <n v="2525"/>
    <s v="Industrial Equipments"/>
    <x v="0"/>
    <x v="0"/>
    <x v="133"/>
    <n v="193"/>
    <s v="CAPP ST / 17TH ST"/>
    <s v="ALEMANY BL / ELLSWORTH ST"/>
  </r>
  <r>
    <n v="25"/>
    <n v="1724"/>
    <s v="Home Furnishing"/>
    <x v="0"/>
    <x v="1"/>
    <x v="130"/>
    <n v="702"/>
    <s v="4TH ST / HARRISON ST"/>
    <s v="600 Block of CLAY ST"/>
  </r>
  <r>
    <n v="990"/>
    <n v="7146"/>
    <s v="Construction"/>
    <x v="1"/>
    <x v="0"/>
    <x v="134"/>
    <n v="646"/>
    <s v="700 Block of BATTERY ST"/>
    <s v="0 Block of MARINA BL"/>
  </r>
  <r>
    <n v="913"/>
    <n v="563"/>
    <s v="Home Furnishing"/>
    <x v="0"/>
    <x v="1"/>
    <x v="135"/>
    <n v="755"/>
    <s v="5TH ST / MARKET ST"/>
    <s v="MONTGOMERY ST / VALLEJO ST"/>
  </r>
  <r>
    <n v="371"/>
    <n v="7771"/>
    <s v="Arts and crafts"/>
    <x v="0"/>
    <x v="1"/>
    <x v="136"/>
    <n v="990"/>
    <s v="2400 Block of MISSION ST"/>
    <s v="BEACH ST / TAYLOR ST"/>
  </r>
  <r>
    <n v="514"/>
    <n v="4789"/>
    <s v="Hazardous Goods"/>
    <x v="0"/>
    <x v="1"/>
    <x v="137"/>
    <n v="965"/>
    <s v="TARAVAL ST / 17TH AV"/>
    <s v="EDDY ST / MASON ST"/>
  </r>
  <r>
    <n v="707"/>
    <n v="3221"/>
    <s v="Automotive"/>
    <x v="0"/>
    <x v="0"/>
    <x v="138"/>
    <n v="931"/>
    <s v="19TH ST / SHOTWELL ST"/>
    <s v="7TH ST / STEVENSON ST"/>
  </r>
  <r>
    <n v="473"/>
    <n v="5197"/>
    <s v="Arts and crafts"/>
    <x v="1"/>
    <x v="0"/>
    <x v="139"/>
    <n v="361"/>
    <s v="2300 Block of 14TH AV"/>
    <s v="0 Block of 12TH ST"/>
  </r>
  <r>
    <n v="847"/>
    <n v="8183"/>
    <s v="Fashion"/>
    <x v="1"/>
    <x v="1"/>
    <x v="140"/>
    <n v="1297"/>
    <s v="2100 Block of MISSION ST"/>
    <s v="1100 Block of FOLSOM ST"/>
  </r>
  <r>
    <n v="815"/>
    <n v="1126"/>
    <s v="Healthcare"/>
    <x v="1"/>
    <x v="0"/>
    <x v="141"/>
    <n v="130"/>
    <s v="1400 Block of VANDYKE AV"/>
    <s v="EDDY ST / VANNESS AV"/>
  </r>
  <r>
    <n v="928"/>
    <n v="4899"/>
    <s v="Hazardous Goods"/>
    <x v="1"/>
    <x v="1"/>
    <x v="142"/>
    <n v="904"/>
    <s v="800 Block of MARKET ST"/>
    <s v="800 Block of MARKET ST"/>
  </r>
  <r>
    <n v="210"/>
    <n v="4732"/>
    <s v="Home Furnishing"/>
    <x v="1"/>
    <x v="1"/>
    <x v="143"/>
    <n v="1433"/>
    <s v="300 Block of COLLINGWOOD ST"/>
    <s v="900 Block of MARKET ST"/>
  </r>
  <r>
    <n v="793"/>
    <n v="4103"/>
    <s v="Automotive"/>
    <x v="0"/>
    <x v="0"/>
    <x v="144"/>
    <n v="835"/>
    <s v="400 Block of ELLIS ST"/>
    <s v="17TH ST / SHOTWELL ST"/>
  </r>
  <r>
    <n v="872"/>
    <n v="7861"/>
    <s v="Automotive"/>
    <x v="1"/>
    <x v="1"/>
    <x v="145"/>
    <n v="242"/>
    <s v="21ST ST / POTRERO AV"/>
    <s v="400 Block of GENEVA AV"/>
  </r>
  <r>
    <n v="298"/>
    <n v="7764"/>
    <s v="Hazardous Goods"/>
    <x v="1"/>
    <x v="0"/>
    <x v="146"/>
    <n v="1297"/>
    <s v="200 Block of 11TH AV"/>
    <s v="400 Block of TURK ST"/>
  </r>
  <r>
    <n v="941"/>
    <n v="5345"/>
    <s v="Food and Beverages"/>
    <x v="1"/>
    <x v="0"/>
    <x v="147"/>
    <n v="1181"/>
    <s v="17TH ST / FOLSOM ST"/>
    <s v="400 Block of BRIGHT ST"/>
  </r>
  <r>
    <n v="731"/>
    <n v="6191"/>
    <s v="Hazardous Goods"/>
    <x v="0"/>
    <x v="1"/>
    <x v="148"/>
    <n v="1242"/>
    <s v="KEITH ST / SHAFTER AV"/>
    <s v="0 Block of SPOFFORD LN"/>
  </r>
  <r>
    <n v="500"/>
    <n v="310"/>
    <s v="Arts and crafts"/>
    <x v="0"/>
    <x v="0"/>
    <x v="149"/>
    <n v="236"/>
    <s v="900 Block of LARKIN ST"/>
    <s v="900 Block of STOCKTON ST"/>
  </r>
  <r>
    <n v="142"/>
    <n v="3095"/>
    <s v="Arts and crafts"/>
    <x v="0"/>
    <x v="1"/>
    <x v="150"/>
    <n v="1171"/>
    <s v="400 Block of TURK ST"/>
    <s v="MADRID ST / RUSSIA AV"/>
  </r>
  <r>
    <n v="787"/>
    <n v="2159"/>
    <s v="Arts and crafts"/>
    <x v="1"/>
    <x v="1"/>
    <x v="138"/>
    <n v="864"/>
    <s v="0 Block of OFARRELL ST"/>
    <s v="200 Block of TURK ST"/>
  </r>
  <r>
    <n v="749"/>
    <n v="3569"/>
    <s v="Automotive"/>
    <x v="1"/>
    <x v="1"/>
    <x v="151"/>
    <n v="875"/>
    <s v="0 Block of PAYSON ST"/>
    <s v="0 Block of POWELL ST"/>
  </r>
  <r>
    <n v="304"/>
    <n v="5958"/>
    <s v="Food and Beverages"/>
    <x v="0"/>
    <x v="0"/>
    <x v="152"/>
    <n v="1172"/>
    <s v="500 Block of STEVENSON ST"/>
    <s v="HYDE ST / TURK ST"/>
  </r>
  <r>
    <n v="30"/>
    <n v="1275"/>
    <s v="Fashion"/>
    <x v="0"/>
    <x v="0"/>
    <x v="153"/>
    <n v="1422"/>
    <s v="CALIFORNIA ST / DAVIS ST"/>
    <s v="0 Block of STOCKTON ST"/>
  </r>
  <r>
    <n v="477"/>
    <n v="6357"/>
    <s v="Fashion"/>
    <x v="1"/>
    <x v="0"/>
    <x v="154"/>
    <n v="1061"/>
    <s v="400 Block of LEAVENWORTH ST"/>
    <s v="NEWCOMB AV / 3RD ST"/>
  </r>
  <r>
    <n v="52"/>
    <n v="4551"/>
    <s v="Hazardous Goods"/>
    <x v="0"/>
    <x v="1"/>
    <x v="155"/>
    <n v="1199"/>
    <s v="1000 Block of COLUMBUS AV"/>
    <s v="1400 Block of PHELPS ST"/>
  </r>
  <r>
    <n v="73"/>
    <n v="4252"/>
    <s v="Home Furnishing"/>
    <x v="0"/>
    <x v="1"/>
    <x v="156"/>
    <n v="937"/>
    <s v="800 Block of BRYANT ST"/>
    <s v="3800 Block of 24TH ST"/>
  </r>
  <r>
    <n v="691"/>
    <n v="2096"/>
    <s v="Industrial Equipments"/>
    <x v="0"/>
    <x v="0"/>
    <x v="157"/>
    <n v="1369"/>
    <s v="5TH ST / MISSION ST"/>
    <s v="1500 Block of HAIGHT ST"/>
  </r>
  <r>
    <n v="786"/>
    <n v="5209"/>
    <s v="Healthcare"/>
    <x v="1"/>
    <x v="1"/>
    <x v="158"/>
    <n v="679"/>
    <s v="3600 Block of SACRAMENTO ST"/>
    <s v="SCOTT ST / CHESTNUT ST"/>
  </r>
  <r>
    <n v="68"/>
    <n v="9271"/>
    <s v="Arts and crafts"/>
    <x v="0"/>
    <x v="1"/>
    <x v="37"/>
    <n v="726"/>
    <s v="1700 Block of FULTON ST"/>
    <s v="300 Block of HAIGHT ST"/>
  </r>
  <r>
    <n v="630"/>
    <n v="6772"/>
    <s v="Hazardous Goods"/>
    <x v="0"/>
    <x v="0"/>
    <x v="71"/>
    <n v="1320"/>
    <s v="3300 Block of BALBOA ST"/>
    <s v="300 Block of ELLIS ST"/>
  </r>
  <r>
    <n v="357"/>
    <n v="4628"/>
    <s v="Healthcare"/>
    <x v="1"/>
    <x v="1"/>
    <x v="159"/>
    <n v="1113"/>
    <s v="200 Block of KING ST"/>
    <s v="0 Block of FUENTE AV"/>
  </r>
  <r>
    <n v="455"/>
    <n v="3853"/>
    <s v="Construction"/>
    <x v="1"/>
    <x v="0"/>
    <x v="160"/>
    <n v="580"/>
    <s v="LASALLE AV / PHELPS ST"/>
    <s v="2000 Block of MISSION ST"/>
  </r>
  <r>
    <n v="947"/>
    <n v="515"/>
    <s v="Fashion"/>
    <x v="1"/>
    <x v="1"/>
    <x v="161"/>
    <n v="1257"/>
    <s v="3300 Block of 22ND ST"/>
    <s v="CALIFORNIA ST / POLK ST"/>
  </r>
  <r>
    <n v="589"/>
    <n v="7513"/>
    <s v="Arts and crafts"/>
    <x v="1"/>
    <x v="1"/>
    <x v="162"/>
    <n v="1084"/>
    <s v="16TH ST / MISSOURI ST"/>
    <s v="200 Block of HARKNESS AV"/>
  </r>
  <r>
    <n v="863"/>
    <n v="9030"/>
    <s v="Automotive"/>
    <x v="1"/>
    <x v="0"/>
    <x v="4"/>
    <n v="872"/>
    <s v="WINSTON DR / 19TH AV"/>
    <s v="300 Block of BEALE ST"/>
  </r>
  <r>
    <n v="668"/>
    <n v="2378"/>
    <s v="Luggage"/>
    <x v="0"/>
    <x v="1"/>
    <x v="163"/>
    <n v="1067"/>
    <s v="2100 Block of 16TH AV"/>
    <s v="5TH ST / MARKET ST"/>
  </r>
  <r>
    <n v="206"/>
    <n v="5894"/>
    <s v="Luggage"/>
    <x v="1"/>
    <x v="1"/>
    <x v="164"/>
    <n v="1251"/>
    <s v="1900 Block of WASHINGTON ST"/>
    <s v="CALIFORNIA ST / FILLMORE ST"/>
  </r>
  <r>
    <n v="835"/>
    <n v="7587"/>
    <s v="Luggage"/>
    <x v="1"/>
    <x v="0"/>
    <x v="67"/>
    <n v="1314"/>
    <s v="MARTIN LUTHER KING JR DR / 9TH AV"/>
    <s v="0 Block of TURK ST"/>
  </r>
  <r>
    <n v="315"/>
    <n v="1424"/>
    <s v="Food and Beverages"/>
    <x v="0"/>
    <x v="1"/>
    <x v="165"/>
    <n v="638"/>
    <s v="3RD AV / BALBOA ST"/>
    <s v="400 Block of LAKESHORE DR"/>
  </r>
  <r>
    <n v="553"/>
    <n v="5214"/>
    <s v="Arts and crafts"/>
    <x v="0"/>
    <x v="0"/>
    <x v="166"/>
    <n v="611"/>
    <s v="3800 Block of MISSION ST"/>
    <s v="100 Block of PAGE ST"/>
  </r>
  <r>
    <n v="861"/>
    <n v="8249"/>
    <s v="Luggage"/>
    <x v="1"/>
    <x v="0"/>
    <x v="124"/>
    <n v="1255"/>
    <s v="500 Block of JOHNFKENNEDY DR"/>
    <s v="VALLEJO ST / KEARNY ST"/>
  </r>
  <r>
    <n v="279"/>
    <n v="3172"/>
    <s v="Construction"/>
    <x v="1"/>
    <x v="0"/>
    <x v="61"/>
    <n v="464"/>
    <s v="800 Block of MARKET ST"/>
    <s v="1500 Block of SLOAT BL"/>
  </r>
  <r>
    <n v="75"/>
    <n v="5489"/>
    <s v="Fashion"/>
    <x v="0"/>
    <x v="0"/>
    <x v="167"/>
    <n v="1317"/>
    <s v="100 Block of POWELL ST"/>
    <s v="GOLDEN GATE AV / LEAVENWORTH ST"/>
  </r>
  <r>
    <n v="895"/>
    <n v="2037"/>
    <s v="Arts and crafts"/>
    <x v="1"/>
    <x v="1"/>
    <x v="168"/>
    <n v="704"/>
    <s v="500 Block of HOWARD ST"/>
    <s v="500 Block of JACKSON ST"/>
  </r>
  <r>
    <n v="866"/>
    <n v="2401"/>
    <s v="Luggage"/>
    <x v="1"/>
    <x v="0"/>
    <x v="169"/>
    <n v="1260"/>
    <s v="0 Block of MYRTLE ST"/>
    <s v="2ND ST / TOWNSEND ST"/>
  </r>
  <r>
    <n v="792"/>
    <n v="1303"/>
    <s v="Arts and crafts"/>
    <x v="0"/>
    <x v="0"/>
    <x v="170"/>
    <n v="1257"/>
    <s v="900 Block of THE EMBARCADERO NORTH ST"/>
    <s v="2500 Block of OCTAVIA ST"/>
  </r>
  <r>
    <n v="191"/>
    <n v="6798"/>
    <s v="Home Furnishing"/>
    <x v="1"/>
    <x v="1"/>
    <x v="171"/>
    <n v="1382"/>
    <s v="600 Block of GOETTINGEN ST"/>
    <s v="100 Block of 6TH ST"/>
  </r>
  <r>
    <n v="59"/>
    <n v="9917"/>
    <s v="Construction"/>
    <x v="1"/>
    <x v="0"/>
    <x v="87"/>
    <n v="977"/>
    <s v="1000 Block of SUTTER ST"/>
    <s v="800 Block of 3RD ST"/>
  </r>
  <r>
    <n v="748"/>
    <n v="2969"/>
    <s v="Home Furnishing"/>
    <x v="0"/>
    <x v="0"/>
    <x v="172"/>
    <n v="1048"/>
    <s v="100 Block of MONTGOMERY ST"/>
    <s v="600 Block of PRENTISS ST"/>
  </r>
  <r>
    <n v="693"/>
    <n v="8737"/>
    <s v="Home Furnishing"/>
    <x v="1"/>
    <x v="1"/>
    <x v="112"/>
    <n v="1271"/>
    <s v="0 Block of POWELL ST"/>
    <s v="600 Block of VALENCIA ST"/>
  </r>
  <r>
    <n v="955"/>
    <n v="2104"/>
    <s v="Home Furnishing"/>
    <x v="1"/>
    <x v="1"/>
    <x v="9"/>
    <n v="1007"/>
    <s v="BARTLETT ST / 21ST ST"/>
    <s v="FELL ST / POLK ST"/>
  </r>
  <r>
    <n v="538"/>
    <n v="1702"/>
    <s v="Industrial Equipments"/>
    <x v="1"/>
    <x v="1"/>
    <x v="44"/>
    <n v="863"/>
    <s v="700 Block of MARKET ST"/>
    <s v="700 Block of SWEENY ST"/>
  </r>
  <r>
    <n v="169"/>
    <n v="8933"/>
    <s v="Electronics"/>
    <x v="1"/>
    <x v="1"/>
    <x v="173"/>
    <n v="1077"/>
    <s v="0 Block of CAMERON WY"/>
    <s v="200 Block of DORE ST"/>
  </r>
  <r>
    <n v="924"/>
    <n v="3624"/>
    <s v="Construction"/>
    <x v="1"/>
    <x v="0"/>
    <x v="174"/>
    <n v="1021"/>
    <s v="FILLMORE ST / OFARRELL ST"/>
    <s v="HAWTHORNE ST / HARRISON ST"/>
  </r>
  <r>
    <n v="579"/>
    <n v="4892"/>
    <s v="Home Furnishing"/>
    <x v="0"/>
    <x v="1"/>
    <x v="175"/>
    <n v="1385"/>
    <s v="SUTTER ST / LAGUNA ST"/>
    <s v="SOUTH VAN NESS AV / 22ND S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313cd69e-66f3-11ea-9879-7077813058ce"/>
    <x v="0"/>
    <n v="690"/>
    <n v="49302"/>
    <s v="PAID"/>
    <s v="CARD PAYMENT"/>
    <x v="0"/>
  </r>
  <r>
    <s v="313dc140-66f3-11ea-a952-7077813058ce"/>
    <x v="1"/>
    <n v="933"/>
    <n v="78698"/>
    <s v="PAID"/>
    <s v="CARD PAYMENT"/>
    <x v="1"/>
  </r>
  <r>
    <s v="313eab1e-66f3-11ea-81af-7077813058ce"/>
    <x v="2"/>
    <n v="261"/>
    <n v="69417"/>
    <s v="NOT PAID"/>
    <s v="CARD PAYMENT"/>
    <x v="2"/>
  </r>
  <r>
    <s v="313f474a-66f3-11ea-a78b-7077813058ce"/>
    <x v="3"/>
    <n v="445"/>
    <n v="39655"/>
    <s v="NOT PAID"/>
    <s v="COD"/>
    <x v="2"/>
  </r>
  <r>
    <s v="3140589a-66f3-11ea-a057-7077813058ce"/>
    <x v="4"/>
    <n v="722"/>
    <n v="87400"/>
    <s v="NOT PAID"/>
    <s v="COD"/>
    <x v="2"/>
  </r>
  <r>
    <s v="31411bc8-66f3-11ea-a4b7-7077813058ce"/>
    <x v="5"/>
    <n v="129"/>
    <n v="56881"/>
    <s v="PAID"/>
    <s v="CARD PAYMENT"/>
    <x v="3"/>
  </r>
  <r>
    <s v="3141defa-66f3-11ea-b10e-7077813058ce"/>
    <x v="6"/>
    <n v="489"/>
    <n v="99239"/>
    <s v="NOT PAID"/>
    <s v="COD"/>
    <x v="2"/>
  </r>
  <r>
    <s v="3142c940-66f3-11ea-9f69-7077813058ce"/>
    <x v="7"/>
    <n v="165"/>
    <n v="23921"/>
    <s v="NOT PAID"/>
    <s v="COD"/>
    <x v="2"/>
  </r>
  <r>
    <s v="31444fa8-66f3-11ea-912a-7077813058ce"/>
    <x v="8"/>
    <n v="164"/>
    <n v="67599"/>
    <s v="NOT PAID"/>
    <s v="CARD PAYMENT"/>
    <x v="2"/>
  </r>
  <r>
    <s v="314539e6-66f3-11ea-bfa4-7077813058ce"/>
    <x v="9"/>
    <n v="364"/>
    <n v="3725"/>
    <s v="NOT PAID"/>
    <s v="COD"/>
    <x v="2"/>
  </r>
  <r>
    <s v="3145fd0a-66f3-11ea-958b-7077813058ce"/>
    <x v="10"/>
    <n v="469"/>
    <n v="95516"/>
    <s v="PAID"/>
    <s v="COD"/>
    <x v="4"/>
  </r>
  <r>
    <s v="31469934-66f3-11ea-8572-7077813058ce"/>
    <x v="11"/>
    <n v="158"/>
    <n v="62528"/>
    <s v="PAID"/>
    <s v="COD"/>
    <x v="5"/>
  </r>
  <r>
    <s v="3147355e-66f3-11ea-aae4-7077813058ce"/>
    <x v="12"/>
    <n v="337"/>
    <n v="21021"/>
    <s v="NOT PAID"/>
    <s v="CARD PAYMENT"/>
    <x v="2"/>
  </r>
  <r>
    <s v="3147f89c-66f3-11ea-8dfd-7077813058ce"/>
    <x v="13"/>
    <n v="634"/>
    <n v="99492"/>
    <s v="NOT PAID"/>
    <s v="CARD PAYMENT"/>
    <x v="2"/>
  </r>
  <r>
    <s v="3148bbc8-66f3-11ea-8acf-7077813058ce"/>
    <x v="14"/>
    <n v="577"/>
    <n v="60282"/>
    <s v="PAID"/>
    <s v="CARD PAYMENT"/>
    <x v="6"/>
  </r>
  <r>
    <s v="31497efa-66f3-11ea-9497-7077813058ce"/>
    <x v="15"/>
    <n v="907"/>
    <n v="20357"/>
    <s v="NOT PAID"/>
    <s v="CARD PAYMENT"/>
    <x v="2"/>
  </r>
  <r>
    <s v="314a1b22-66f3-11ea-9e82-7077813058ce"/>
    <x v="16"/>
    <n v="870"/>
    <n v="24053"/>
    <s v="NOT PAID"/>
    <s v="CARD PAYMENT"/>
    <x v="2"/>
  </r>
  <r>
    <s v="314ade58-66f3-11ea-8979-7077813058ce"/>
    <x v="17"/>
    <n v="982"/>
    <n v="50958"/>
    <s v="NOT PAID"/>
    <s v="CARD PAYMENT"/>
    <x v="2"/>
  </r>
  <r>
    <s v="314b7a8a-66f3-11ea-97d4-7077813058ce"/>
    <x v="18"/>
    <n v="351"/>
    <n v="68227"/>
    <s v="PAID"/>
    <s v="CARD PAYMENT"/>
    <x v="7"/>
  </r>
  <r>
    <s v="314c8bcc-66f3-11ea-b526-7077813058ce"/>
    <x v="19"/>
    <n v="328"/>
    <n v="77861"/>
    <s v="PAID"/>
    <s v="CARD PAYMENT"/>
    <x v="8"/>
  </r>
  <r>
    <s v="314d761e-66f3-11ea-b155-7077813058ce"/>
    <x v="20"/>
    <n v="242"/>
    <n v="48315"/>
    <s v="NOT PAID"/>
    <s v="CARD PAYMENT"/>
    <x v="2"/>
  </r>
  <r>
    <s v="314eae64-66f3-11ea-b08f-7077813058ce"/>
    <x v="21"/>
    <n v="421"/>
    <n v="83002"/>
    <s v="PAID"/>
    <s v="CARD PAYMENT"/>
    <x v="9"/>
  </r>
  <r>
    <s v="314f4a7a-66f3-11ea-8b83-7077813058ce"/>
    <x v="22"/>
    <n v="6"/>
    <n v="47650"/>
    <s v="PAID"/>
    <s v="COD"/>
    <x v="10"/>
  </r>
  <r>
    <s v="315034c6-66f3-11ea-a2bf-7077813058ce"/>
    <x v="23"/>
    <n v="384"/>
    <n v="19386"/>
    <s v="NOT PAID"/>
    <s v="COD"/>
    <x v="2"/>
  </r>
  <r>
    <s v="31511efa-66f3-11ea-bc4c-7077813058ce"/>
    <x v="24"/>
    <n v="286"/>
    <n v="39432"/>
    <s v="PAID"/>
    <s v="COD"/>
    <x v="11"/>
  </r>
  <r>
    <s v="3151e23a-66f3-11ea-9b38-7077813058ce"/>
    <x v="25"/>
    <n v="892"/>
    <n v="1421"/>
    <s v="PAID"/>
    <s v="COD"/>
    <x v="12"/>
  </r>
  <r>
    <s v="3152a56c-66f3-11ea-9340-7077813058ce"/>
    <x v="26"/>
    <n v="558"/>
    <n v="16113"/>
    <s v="PAID"/>
    <s v="COD"/>
    <x v="13"/>
  </r>
  <r>
    <s v="31534188-66f3-11ea-8acd-7077813058ce"/>
    <x v="27"/>
    <n v="481"/>
    <n v="52318"/>
    <s v="NOT PAID"/>
    <s v="CARD PAYMENT"/>
    <x v="2"/>
  </r>
  <r>
    <s v="3153ddb4-66f3-11ea-a4d6-7077813058ce"/>
    <x v="28"/>
    <n v="155"/>
    <n v="7389"/>
    <s v="NOT PAID"/>
    <s v="CARD PAYMENT"/>
    <x v="2"/>
  </r>
  <r>
    <s v="3154c800-66f3-11ea-8721-7077813058ce"/>
    <x v="29"/>
    <n v="771"/>
    <n v="86040"/>
    <s v="PAID"/>
    <s v="COD"/>
    <x v="13"/>
  </r>
  <r>
    <s v="3155d94c-66f3-11ea-b116-7077813058ce"/>
    <x v="30"/>
    <n v="945"/>
    <n v="56148"/>
    <s v="PAID"/>
    <s v="COD"/>
    <x v="14"/>
  </r>
  <r>
    <s v="31575fac-66f3-11ea-8d99-7077813058ce"/>
    <x v="31"/>
    <n v="719"/>
    <n v="894"/>
    <s v="PAID"/>
    <s v="CARD PAYMENT"/>
    <x v="15"/>
  </r>
  <r>
    <s v="315897f8-66f3-11ea-ad46-7077813058ce"/>
    <x v="32"/>
    <n v="493"/>
    <n v="35634"/>
    <s v="NOT PAID"/>
    <s v="COD"/>
    <x v="2"/>
  </r>
  <r>
    <s v="3159d04c-66f3-11ea-95df-7077813058ce"/>
    <x v="33"/>
    <n v="998"/>
    <n v="28701"/>
    <s v="PAID"/>
    <s v="CARD PAYMENT"/>
    <x v="13"/>
  </r>
  <r>
    <s v="315aba8a-66f3-11ea-9db6-7077813058ce"/>
    <x v="34"/>
    <n v="968"/>
    <n v="90380"/>
    <s v="PAID"/>
    <s v="CARD PAYMENT"/>
    <x v="16"/>
  </r>
  <r>
    <s v="315b7db4-66f3-11ea-ae41-7077813058ce"/>
    <x v="35"/>
    <n v="738"/>
    <n v="21813"/>
    <s v="NOT PAID"/>
    <s v="COD"/>
    <x v="2"/>
  </r>
  <r>
    <s v="315c67f4-66f3-11ea-bcd7-7077813058ce"/>
    <x v="36"/>
    <n v="912"/>
    <n v="36312"/>
    <s v="NOT PAID"/>
    <s v="CARD PAYMENT"/>
    <x v="2"/>
  </r>
  <r>
    <s v="315d041c-66f3-11ea-8af9-7077813058ce"/>
    <x v="37"/>
    <n v="782"/>
    <n v="24856"/>
    <s v="PAID"/>
    <s v="CARD PAYMENT"/>
    <x v="17"/>
  </r>
  <r>
    <s v="315da042-66f3-11ea-ac04-7077813058ce"/>
    <x v="38"/>
    <n v="140"/>
    <n v="39234"/>
    <s v="PAID"/>
    <s v="CARD PAYMENT"/>
    <x v="15"/>
  </r>
  <r>
    <s v="315e3c68-66f3-11ea-8d08-7077813058ce"/>
    <x v="39"/>
    <n v="702"/>
    <n v="74222"/>
    <s v="PAID"/>
    <s v="COD"/>
    <x v="18"/>
  </r>
  <r>
    <s v="315f26ac-66f3-11ea-a883-7077813058ce"/>
    <x v="40"/>
    <n v="284"/>
    <n v="47260"/>
    <s v="PAID"/>
    <s v="CARD PAYMENT"/>
    <x v="19"/>
  </r>
  <r>
    <s v="315fe9e2-66f3-11ea-b80f-7077813058ce"/>
    <x v="41"/>
    <n v="199"/>
    <n v="45432"/>
    <s v="NOT PAID"/>
    <s v="COD"/>
    <x v="2"/>
  </r>
  <r>
    <s v="3160ad0c-66f3-11ea-961a-7077813058ce"/>
    <x v="42"/>
    <n v="228"/>
    <n v="30192"/>
    <s v="PAID"/>
    <s v="COD"/>
    <x v="20"/>
  </r>
  <r>
    <s v="31619754-66f3-11ea-911d-7077813058ce"/>
    <x v="43"/>
    <n v="908"/>
    <n v="53868"/>
    <s v="NOT PAID"/>
    <s v="CARD PAYMENT"/>
    <x v="2"/>
  </r>
  <r>
    <s v="3162337a-66f3-11ea-bf3c-7077813058ce"/>
    <x v="44"/>
    <n v="594"/>
    <n v="9691"/>
    <s v="NOT PAID"/>
    <s v="CARD PAYMENT"/>
    <x v="2"/>
  </r>
  <r>
    <s v="3162cf9c-66f3-11ea-917a-7077813058ce"/>
    <x v="45"/>
    <n v="542"/>
    <n v="39001"/>
    <s v="NOT PAID"/>
    <s v="COD"/>
    <x v="2"/>
  </r>
  <r>
    <s v="31636bd2-66f3-11ea-aa21-7077813058ce"/>
    <x v="46"/>
    <n v="586"/>
    <n v="70814"/>
    <s v="NOT PAID"/>
    <s v="CARD PAYMENT"/>
    <x v="2"/>
  </r>
  <r>
    <s v="31642f12-66f3-11ea-b553-7077813058ce"/>
    <x v="47"/>
    <n v="636"/>
    <n v="13740"/>
    <s v="PAID"/>
    <s v="COD"/>
    <x v="21"/>
  </r>
  <r>
    <s v="3164f24c-66f3-11ea-bf87-7077813058ce"/>
    <x v="48"/>
    <n v="581"/>
    <n v="33435"/>
    <s v="NOT PAID"/>
    <s v="CARD PAYMENT"/>
    <x v="2"/>
  </r>
  <r>
    <s v="3165b562-66f3-11ea-83de-7077813058ce"/>
    <x v="49"/>
    <n v="336"/>
    <n v="73589"/>
    <s v="NOT PAID"/>
    <s v="CARD PAYMENT"/>
    <x v="2"/>
  </r>
  <r>
    <s v="316678a4-66f3-11ea-b7d3-7077813058ce"/>
    <x v="50"/>
    <n v="504"/>
    <n v="18598"/>
    <s v="PAID"/>
    <s v="COD"/>
    <x v="22"/>
  </r>
  <r>
    <s v="31673bc8-66f3-11ea-803a-7077813058ce"/>
    <x v="51"/>
    <n v="346"/>
    <n v="23003"/>
    <s v="PAID"/>
    <s v="CARD PAYMENT"/>
    <x v="23"/>
  </r>
  <r>
    <s v="3167d7ee-66f3-11ea-a273-7077813058ce"/>
    <x v="52"/>
    <n v="135"/>
    <n v="80901"/>
    <s v="NOT PAID"/>
    <s v="CARD PAYMENT"/>
    <x v="2"/>
  </r>
  <r>
    <s v="3168c236-66f3-11ea-ad73-7077813058ce"/>
    <x v="53"/>
    <n v="822"/>
    <n v="69113"/>
    <s v="PAID"/>
    <s v="COD"/>
    <x v="24"/>
  </r>
  <r>
    <s v="3169fa82-66f3-11ea-a4aa-7077813058ce"/>
    <x v="54"/>
    <n v="95"/>
    <n v="26060"/>
    <s v="NOT PAID"/>
    <s v="COD"/>
    <x v="2"/>
  </r>
  <r>
    <s v="316abe90-66f3-11ea-b19a-7077813058ce"/>
    <x v="55"/>
    <n v="597"/>
    <n v="25677"/>
    <s v="NOT PAID"/>
    <s v="CARD PAYMENT"/>
    <x v="2"/>
  </r>
  <r>
    <s v="316ba7f6-66f3-11ea-913f-7077813058ce"/>
    <x v="56"/>
    <n v="340"/>
    <n v="62912"/>
    <s v="NOT PAID"/>
    <s v="COD"/>
    <x v="2"/>
  </r>
  <r>
    <s v="316c441e-66f3-11ea-89de-7077813058ce"/>
    <x v="57"/>
    <n v="905"/>
    <n v="77649"/>
    <s v="PAID"/>
    <s v="CARD PAYMENT"/>
    <x v="25"/>
  </r>
  <r>
    <s v="316ce042-66f3-11ea-b223-7077813058ce"/>
    <x v="58"/>
    <n v="250"/>
    <n v="73561"/>
    <s v="PAID"/>
    <s v="COD"/>
    <x v="26"/>
  </r>
  <r>
    <s v="316d7c6e-66f3-11ea-aad7-7077813058ce"/>
    <x v="59"/>
    <n v="400"/>
    <n v="50357"/>
    <s v="NOT PAID"/>
    <s v="COD"/>
    <x v="2"/>
  </r>
  <r>
    <s v="316e8db8-66f3-11ea-88c1-7077813058ce"/>
    <x v="60"/>
    <n v="877"/>
    <n v="61325"/>
    <s v="PAID"/>
    <s v="CARD PAYMENT"/>
    <x v="27"/>
  </r>
  <r>
    <s v="316f77f6-66f3-11ea-8aa2-7077813058ce"/>
    <x v="61"/>
    <n v="97"/>
    <n v="76658"/>
    <s v="NOT PAID"/>
    <s v="COD"/>
    <x v="2"/>
  </r>
  <r>
    <s v="3170141c-66f3-11ea-97a3-7077813058ce"/>
    <x v="62"/>
    <n v="12"/>
    <n v="35525"/>
    <s v="NOT PAID"/>
    <s v="COD"/>
    <x v="2"/>
  </r>
  <r>
    <s v="3170d834-66f3-11ea-b48e-7077813058ce"/>
    <x v="63"/>
    <n v="353"/>
    <n v="12462"/>
    <s v="PAID"/>
    <s v="COD"/>
    <x v="28"/>
  </r>
  <r>
    <s v="31717452-66f3-11ea-9fcf-7077813058ce"/>
    <x v="64"/>
    <n v="856"/>
    <n v="27105"/>
    <s v="PAID"/>
    <s v="COD"/>
    <x v="10"/>
  </r>
  <r>
    <s v="3172107a-66f3-11ea-ad07-7077813058ce"/>
    <x v="65"/>
    <n v="1"/>
    <n v="99604"/>
    <s v="PAID"/>
    <s v="COD"/>
    <x v="29"/>
  </r>
  <r>
    <s v="3172d2fa-66f3-11ea-bad5-7077813058ce"/>
    <x v="66"/>
    <n v="390"/>
    <n v="90449"/>
    <s v="PAID"/>
    <s v="CARD PAYMENT"/>
    <x v="30"/>
  </r>
  <r>
    <s v="3173e41e-66f3-11ea-b5f4-7077813058ce"/>
    <x v="67"/>
    <n v="446"/>
    <n v="9520"/>
    <s v="NOT PAID"/>
    <s v="COD"/>
    <x v="2"/>
  </r>
  <r>
    <s v="3174f566-66f3-11ea-98c3-7077813058ce"/>
    <x v="68"/>
    <n v="32"/>
    <n v="42210"/>
    <s v="NOT PAID"/>
    <s v="CARD PAYMENT"/>
    <x v="2"/>
  </r>
  <r>
    <s v="3175dfa2-66f3-11ea-b9d8-7077813058ce"/>
    <x v="69"/>
    <n v="420"/>
    <n v="21639"/>
    <s v="NOT PAID"/>
    <s v="COD"/>
    <x v="2"/>
  </r>
  <r>
    <s v="31767bca-66f3-11ea-848b-7077813058ce"/>
    <x v="70"/>
    <n v="708"/>
    <n v="58736"/>
    <s v="PAID"/>
    <s v="COD"/>
    <x v="31"/>
  </r>
  <r>
    <s v="317717f0-66f3-11ea-b57c-7077813058ce"/>
    <x v="71"/>
    <n v="227"/>
    <n v="3951"/>
    <s v="PAID"/>
    <s v="CARD PAYMENT"/>
    <x v="32"/>
  </r>
  <r>
    <s v="3177db2e-66f3-11ea-99fe-7077813058ce"/>
    <x v="72"/>
    <n v="595"/>
    <n v="69479"/>
    <s v="NOT PAID"/>
    <s v="CARD PAYMENT"/>
    <x v="2"/>
  </r>
  <r>
    <s v="3178c56c-66f3-11ea-9547-7077813058ce"/>
    <x v="73"/>
    <n v="211"/>
    <n v="10366"/>
    <s v="PAID"/>
    <s v="COD"/>
    <x v="33"/>
  </r>
  <r>
    <s v="31796190-66f3-11ea-b0b6-7077813058ce"/>
    <x v="74"/>
    <n v="650"/>
    <n v="10001"/>
    <s v="NOT PAID"/>
    <s v="CARD PAYMENT"/>
    <x v="2"/>
  </r>
  <r>
    <s v="3179fdb8-66f3-11ea-b117-7077813058ce"/>
    <x v="75"/>
    <n v="45"/>
    <n v="15307"/>
    <s v="PAID"/>
    <s v="CARD PAYMENT"/>
    <x v="34"/>
  </r>
  <r>
    <s v="317ac112-66f3-11ea-96bf-7077813058ce"/>
    <x v="76"/>
    <n v="201"/>
    <n v="68923"/>
    <s v="NOT PAID"/>
    <s v="CARD PAYMENT"/>
    <x v="2"/>
  </r>
  <r>
    <s v="317b8422-66f3-11ea-8b90-7077813058ce"/>
    <x v="77"/>
    <n v="564"/>
    <n v="59651"/>
    <s v="PAID"/>
    <s v="COD"/>
    <x v="35"/>
  </r>
  <r>
    <s v="317c204a-66f3-11ea-b627-7077813058ce"/>
    <x v="78"/>
    <n v="138"/>
    <n v="78953"/>
    <s v="NOT PAID"/>
    <s v="CARD PAYMENT"/>
    <x v="2"/>
  </r>
  <r>
    <s v="317ce378-66f3-11ea-b64a-7077813058ce"/>
    <x v="79"/>
    <n v="57"/>
    <n v="89420"/>
    <s v="PAID"/>
    <s v="COD"/>
    <x v="36"/>
  </r>
  <r>
    <s v="317dcdc0-66f3-11ea-a3ce-7077813058ce"/>
    <x v="80"/>
    <n v="128"/>
    <n v="50374"/>
    <s v="NOT PAID"/>
    <s v="CARD PAYMENT"/>
    <x v="2"/>
  </r>
  <r>
    <s v="317e69e2-66f3-11ea-8d1d-7077813058ce"/>
    <x v="81"/>
    <n v="33"/>
    <n v="83102"/>
    <s v="NOT PAID"/>
    <s v="COD"/>
    <x v="2"/>
  </r>
  <r>
    <s v="317f5426-66f3-11ea-9e99-7077813058ce"/>
    <x v="82"/>
    <n v="936"/>
    <n v="62151"/>
    <s v="NOT PAID"/>
    <s v="COD"/>
    <x v="2"/>
  </r>
  <r>
    <s v="31803e5c-66f3-11ea-9cfa-7077813058ce"/>
    <x v="83"/>
    <n v="762"/>
    <n v="84665"/>
    <s v="NOT PAID"/>
    <s v="COD"/>
    <x v="2"/>
  </r>
  <r>
    <s v="3180da86-66f3-11ea-a8db-7077813058ce"/>
    <x v="84"/>
    <n v="838"/>
    <n v="1760"/>
    <s v="PAID"/>
    <s v="COD"/>
    <x v="37"/>
  </r>
  <r>
    <s v="318176ac-66f3-11ea-8841-7077813058ce"/>
    <x v="85"/>
    <n v="215"/>
    <n v="30239"/>
    <s v="PAID"/>
    <s v="COD"/>
    <x v="38"/>
  </r>
  <r>
    <s v="318260fe-66f3-11ea-a0f0-7077813058ce"/>
    <x v="86"/>
    <n v="818"/>
    <n v="20194"/>
    <s v="PAID"/>
    <s v="COD"/>
    <x v="39"/>
  </r>
  <r>
    <s v="31832428-66f3-11ea-9902-7077813058ce"/>
    <x v="87"/>
    <n v="780"/>
    <n v="58470"/>
    <s v="PAID"/>
    <s v="COD"/>
    <x v="40"/>
  </r>
  <r>
    <s v="31851fae-66f3-11ea-9f4d-7077813058ce"/>
    <x v="88"/>
    <n v="40"/>
    <n v="91926"/>
    <s v="NOT PAID"/>
    <s v="COD"/>
    <x v="2"/>
  </r>
  <r>
    <s v="31863106-66f3-11ea-8b2f-7077813058ce"/>
    <x v="89"/>
    <n v="366"/>
    <n v="34797"/>
    <s v="PAID"/>
    <s v="COD"/>
    <x v="41"/>
  </r>
  <r>
    <s v="31876958-66f3-11ea-afcb-7077813058ce"/>
    <x v="90"/>
    <n v="678"/>
    <n v="19346"/>
    <s v="NOT PAID"/>
    <s v="COD"/>
    <x v="2"/>
  </r>
  <r>
    <s v="31885382-66f3-11ea-b84f-7077813058ce"/>
    <x v="91"/>
    <n v="703"/>
    <n v="35185"/>
    <s v="NOT PAID"/>
    <s v="COD"/>
    <x v="2"/>
  </r>
  <r>
    <s v="318916c0-66f3-11ea-8a7c-7077813058ce"/>
    <x v="92"/>
    <n v="180"/>
    <n v="7068"/>
    <s v="NOT PAID"/>
    <s v="CARD PAYMENT"/>
    <x v="2"/>
  </r>
  <r>
    <s v="318a2800-66f3-11ea-b639-7077813058ce"/>
    <x v="93"/>
    <n v="214"/>
    <n v="96496"/>
    <s v="PAID"/>
    <s v="CARD PAYMENT"/>
    <x v="6"/>
  </r>
  <r>
    <s v="318b396c-66f3-11ea-9883-7077813058ce"/>
    <x v="94"/>
    <n v="408"/>
    <n v="2988"/>
    <s v="PAID"/>
    <s v="CARD PAYMENT"/>
    <x v="42"/>
  </r>
  <r>
    <s v="318cbfc6-66f3-11ea-b57f-7077813058ce"/>
    <x v="95"/>
    <n v="902"/>
    <n v="83253"/>
    <s v="PAID"/>
    <s v="COD"/>
    <x v="43"/>
  </r>
  <r>
    <s v="318d82e8-66f3-11ea-9cca-7077813058ce"/>
    <x v="96"/>
    <n v="763"/>
    <n v="87828"/>
    <s v="PAID"/>
    <s v="COD"/>
    <x v="44"/>
  </r>
  <r>
    <s v="318e4628-66f3-11ea-a70e-7077813058ce"/>
    <x v="97"/>
    <n v="168"/>
    <n v="17035"/>
    <s v="PAID"/>
    <s v="COD"/>
    <x v="45"/>
  </r>
  <r>
    <s v="318f305e-66f3-11ea-b203-7077813058ce"/>
    <x v="98"/>
    <n v="723"/>
    <n v="426"/>
    <s v="NOT PAID"/>
    <s v="COD"/>
    <x v="2"/>
  </r>
  <r>
    <s v="31901a98-66f3-11ea-830a-7077813058ce"/>
    <x v="99"/>
    <n v="438"/>
    <n v="20238"/>
    <s v="PAID"/>
    <s v="COD"/>
    <x v="46"/>
  </r>
  <r>
    <s v="3190ddc6-66f3-11ea-8fea-7077813058ce"/>
    <x v="100"/>
    <n v="162"/>
    <n v="68331"/>
    <s v="PAID"/>
    <s v="CARD PAYMENT"/>
    <x v="47"/>
  </r>
  <r>
    <s v="3191ef06-66f3-11ea-bb69-7077813058ce"/>
    <x v="101"/>
    <n v="246"/>
    <n v="86132"/>
    <s v="PAID"/>
    <s v="CARD PAYMENT"/>
    <x v="48"/>
  </r>
  <r>
    <s v="31930050-66f3-11ea-8535-7077813058ce"/>
    <x v="102"/>
    <n v="105"/>
    <n v="766"/>
    <s v="NOT PAID"/>
    <s v="CARD PAYMENT"/>
    <x v="2"/>
  </r>
  <r>
    <s v="319438b6-66f3-11ea-9722-7077813058ce"/>
    <x v="103"/>
    <n v="308"/>
    <n v="13169"/>
    <s v="NOT PAID"/>
    <s v="COD"/>
    <x v="2"/>
  </r>
  <r>
    <s v="319549e8-66f3-11ea-85a4-7077813058ce"/>
    <x v="104"/>
    <n v="172"/>
    <n v="48657"/>
    <s v="PAID"/>
    <s v="COD"/>
    <x v="49"/>
  </r>
  <r>
    <s v="31963430-66f3-11ea-bdc7-7077813058ce"/>
    <x v="105"/>
    <n v="775"/>
    <n v="88037"/>
    <s v="NOT PAID"/>
    <s v="CARD PAYMENT"/>
    <x v="2"/>
  </r>
  <r>
    <s v="31971e6e-66f3-11ea-86f5-7077813058ce"/>
    <x v="106"/>
    <n v="333"/>
    <n v="21972"/>
    <s v="PAID"/>
    <s v="CARD PAYMENT"/>
    <x v="50"/>
  </r>
  <r>
    <s v="31987dc0-66f3-11ea-a59b-7077813058ce"/>
    <x v="107"/>
    <n v="548"/>
    <n v="87886"/>
    <s v="NOT PAID"/>
    <s v="COD"/>
    <x v="2"/>
  </r>
  <r>
    <s v="3199b61c-66f3-11ea-ab02-7077813058ce"/>
    <x v="108"/>
    <n v="665"/>
    <n v="3244"/>
    <s v="PAID"/>
    <s v="CARD PAYMENT"/>
    <x v="51"/>
  </r>
  <r>
    <s v="319ac762-66f3-11ea-b75f-7077813058ce"/>
    <x v="109"/>
    <n v="305"/>
    <n v="32031"/>
    <s v="PAID"/>
    <s v="COD"/>
    <x v="52"/>
  </r>
  <r>
    <s v="319bfff4-66f3-11ea-8fba-7077813058ce"/>
    <x v="110"/>
    <n v="938"/>
    <n v="51284"/>
    <s v="NOT PAID"/>
    <s v="CARD PAYMENT"/>
    <x v="2"/>
  </r>
  <r>
    <s v="319d3826-66f3-11ea-8b8d-7077813058ce"/>
    <x v="111"/>
    <n v="714"/>
    <n v="23055"/>
    <s v="PAID"/>
    <s v="CARD PAYMENT"/>
    <x v="53"/>
  </r>
  <r>
    <s v="319e9766-66f3-11ea-9392-7077813058ce"/>
    <x v="112"/>
    <n v="251"/>
    <n v="94926"/>
    <s v="PAID"/>
    <s v="CARD PAYMENT"/>
    <x v="54"/>
  </r>
  <r>
    <s v="319fa8a8-66f3-11ea-b17c-7077813058ce"/>
    <x v="113"/>
    <n v="330"/>
    <n v="312"/>
    <s v="NOT PAID"/>
    <s v="COD"/>
    <x v="2"/>
  </r>
  <r>
    <s v="31a0e11a-66f3-11ea-999b-7077813058ce"/>
    <x v="114"/>
    <n v="69"/>
    <n v="45852"/>
    <s v="PAID"/>
    <s v="COD"/>
    <x v="55"/>
  </r>
  <r>
    <s v="31a1cb62-66f3-11ea-81bc-7077813058ce"/>
    <x v="115"/>
    <n v="969"/>
    <n v="77063"/>
    <s v="PAID"/>
    <s v="CARD PAYMENT"/>
    <x v="56"/>
  </r>
  <r>
    <s v="31a2b586-66f3-11ea-a9ea-7077813058ce"/>
    <x v="116"/>
    <n v="974"/>
    <n v="44299"/>
    <s v="PAID"/>
    <s v="COD"/>
    <x v="57"/>
  </r>
  <r>
    <s v="31a3c6d8-66f3-11ea-983d-7077813058ce"/>
    <x v="117"/>
    <n v="526"/>
    <n v="67123"/>
    <s v="PAID"/>
    <s v="COD"/>
    <x v="58"/>
  </r>
  <r>
    <s v="31a489fa-66f3-11ea-9155-7077813058ce"/>
    <x v="118"/>
    <n v="510"/>
    <n v="51104"/>
    <s v="NOT PAID"/>
    <s v="COD"/>
    <x v="2"/>
  </r>
  <r>
    <s v="31a5c242-66f3-11ea-960b-7077813058ce"/>
    <x v="119"/>
    <n v="444"/>
    <n v="35369"/>
    <s v="NOT PAID"/>
    <s v="CARD PAYMENT"/>
    <x v="2"/>
  </r>
  <r>
    <s v="31a6ac9c-66f3-11ea-926a-7077813058ce"/>
    <x v="120"/>
    <n v="503"/>
    <n v="559"/>
    <s v="PAID"/>
    <s v="CARD PAYMENT"/>
    <x v="59"/>
  </r>
  <r>
    <s v="31a796d0-66f3-11ea-ae4e-7077813058ce"/>
    <x v="121"/>
    <n v="109"/>
    <n v="13394"/>
    <s v="NOT PAID"/>
    <s v="CARD PAYMENT"/>
    <x v="2"/>
  </r>
  <r>
    <s v="31a859f0-66f3-11ea-8394-7077813058ce"/>
    <x v="122"/>
    <n v="823"/>
    <n v="51472"/>
    <s v="PAID"/>
    <s v="CARD PAYMENT"/>
    <x v="60"/>
  </r>
  <r>
    <s v="31a9925e-66f3-11ea-b9ab-7077813058ce"/>
    <x v="123"/>
    <n v="147"/>
    <n v="99367"/>
    <s v="PAID"/>
    <s v="COD"/>
    <x v="11"/>
  </r>
  <r>
    <s v="31aa7c8c-66f3-11ea-bbd5-7077813058ce"/>
    <x v="124"/>
    <n v="625"/>
    <n v="98982"/>
    <s v="NOT PAID"/>
    <s v="CARD PAYMENT"/>
    <x v="2"/>
  </r>
  <r>
    <s v="31ab66b6-66f3-11ea-b954-7077813058ce"/>
    <x v="125"/>
    <n v="695"/>
    <n v="47111"/>
    <s v="NOT PAID"/>
    <s v="COD"/>
    <x v="2"/>
  </r>
  <r>
    <s v="31ac02dc-66f3-11ea-8f7e-7077813058ce"/>
    <x v="126"/>
    <n v="983"/>
    <n v="87420"/>
    <s v="NOT PAID"/>
    <s v="COD"/>
    <x v="2"/>
  </r>
  <r>
    <s v="31aced36-66f3-11ea-b593-7077813058ce"/>
    <x v="127"/>
    <n v="82"/>
    <n v="59376"/>
    <s v="NOT PAID"/>
    <s v="COD"/>
    <x v="2"/>
  </r>
  <r>
    <s v="31add76e-66f3-11ea-bc98-7077813058ce"/>
    <x v="128"/>
    <n v="397"/>
    <n v="41003"/>
    <s v="NOT PAID"/>
    <s v="CARD PAYMENT"/>
    <x v="2"/>
  </r>
  <r>
    <s v="31ae9a98-66f3-11ea-9239-7077813058ce"/>
    <x v="129"/>
    <n v="599"/>
    <n v="58511"/>
    <s v="NOT PAID"/>
    <s v="CARD PAYMENT"/>
    <x v="2"/>
  </r>
  <r>
    <s v="31af36c0-66f3-11ea-9653-7077813058ce"/>
    <x v="130"/>
    <n v="306"/>
    <n v="52868"/>
    <s v="PAID"/>
    <s v="COD"/>
    <x v="61"/>
  </r>
  <r>
    <s v="31affa0a-66f3-11ea-8464-7077813058ce"/>
    <x v="131"/>
    <n v="536"/>
    <n v="8206"/>
    <s v="PAID"/>
    <s v="CARD PAYMENT"/>
    <x v="62"/>
  </r>
  <r>
    <s v="31b0e428-66f3-11ea-8884-7077813058ce"/>
    <x v="132"/>
    <n v="20"/>
    <n v="48873"/>
    <s v="NOT PAID"/>
    <s v="CARD PAYMENT"/>
    <x v="2"/>
  </r>
  <r>
    <s v="31b21c7a-66f3-11ea-b007-7077813058ce"/>
    <x v="133"/>
    <n v="515"/>
    <n v="22214"/>
    <s v="NOT PAID"/>
    <s v="CARD PAYMENT"/>
    <x v="2"/>
  </r>
  <r>
    <s v="31b2dfd8-66f3-11ea-b094-7077813058ce"/>
    <x v="134"/>
    <n v="332"/>
    <n v="806"/>
    <s v="NOT PAID"/>
    <s v="COD"/>
    <x v="2"/>
  </r>
  <r>
    <s v="31b3ca0a-66f3-11ea-bdb1-7077813058ce"/>
    <x v="135"/>
    <n v="127"/>
    <n v="27590"/>
    <s v="PAID"/>
    <s v="CARD PAYMENT"/>
    <x v="63"/>
  </r>
  <r>
    <s v="31b4db48-66f3-11ea-8ac6-7077813058ce"/>
    <x v="136"/>
    <n v="958"/>
    <n v="5769"/>
    <s v="NOT PAID"/>
    <s v="CARD PAYMENT"/>
    <x v="2"/>
  </r>
  <r>
    <s v="31b6138a-66f3-11ea-a991-7077813058ce"/>
    <x v="137"/>
    <n v="42"/>
    <n v="38290"/>
    <s v="PAID"/>
    <s v="COD"/>
    <x v="64"/>
  </r>
  <r>
    <s v="31b6fdd4-66f3-11ea-8bc0-7077813058ce"/>
    <x v="138"/>
    <n v="977"/>
    <n v="44807"/>
    <s v="PAID"/>
    <s v="CARD PAYMENT"/>
    <x v="17"/>
  </r>
  <r>
    <s v="31b80f2e-66f3-11ea-9f03-7077813058ce"/>
    <x v="139"/>
    <n v="460"/>
    <n v="11223"/>
    <s v="PAID"/>
    <s v="COD"/>
    <x v="11"/>
  </r>
  <r>
    <s v="31b8ab40-66f3-11ea-a1ea-7077813058ce"/>
    <x v="140"/>
    <n v="659"/>
    <n v="85889"/>
    <s v="PAID"/>
    <s v="COD"/>
    <x v="65"/>
  </r>
  <r>
    <s v="31b96e70-66f3-11ea-9a67-7077813058ce"/>
    <x v="141"/>
    <n v="197"/>
    <n v="57138"/>
    <s v="PAID"/>
    <s v="COD"/>
    <x v="66"/>
  </r>
  <r>
    <s v="31ba31b0-66f3-11ea-b455-7077813058ce"/>
    <x v="142"/>
    <n v="540"/>
    <n v="987"/>
    <s v="PAID"/>
    <s v="COD"/>
    <x v="10"/>
  </r>
  <r>
    <s v="31bb1bfa-66f3-11ea-982b-7077813058ce"/>
    <x v="143"/>
    <n v="178"/>
    <n v="80179"/>
    <s v="PAID"/>
    <s v="COD"/>
    <x v="67"/>
  </r>
  <r>
    <s v="31bbdf14-66f3-11ea-8012-7077813058ce"/>
    <x v="144"/>
    <n v="202"/>
    <n v="63810"/>
    <s v="PAID"/>
    <s v="CARD PAYMENT"/>
    <x v="68"/>
  </r>
  <r>
    <s v="31bca246-66f3-11ea-abf6-7077813058ce"/>
    <x v="145"/>
    <n v="632"/>
    <n v="22261"/>
    <s v="PAID"/>
    <s v="CARD PAYMENT"/>
    <x v="69"/>
  </r>
  <r>
    <s v="31bd8c92-66f3-11ea-9011-7077813058ce"/>
    <x v="146"/>
    <n v="25"/>
    <n v="37286"/>
    <s v="PAID"/>
    <s v="CARD PAYMENT"/>
    <x v="70"/>
  </r>
  <r>
    <s v="31be28b0-66f3-11ea-ac89-7077813058ce"/>
    <x v="147"/>
    <n v="990"/>
    <n v="73874"/>
    <s v="PAID"/>
    <s v="CARD PAYMENT"/>
    <x v="71"/>
  </r>
  <r>
    <s v="31beebdc-66f3-11ea-a06e-7077813058ce"/>
    <x v="148"/>
    <n v="913"/>
    <n v="20187"/>
    <s v="NOT PAID"/>
    <s v="COD"/>
    <x v="2"/>
  </r>
  <r>
    <s v="31bfaf0c-66f3-11ea-8a4e-7077813058ce"/>
    <x v="149"/>
    <n v="371"/>
    <n v="51038"/>
    <s v="NOT PAID"/>
    <s v="COD"/>
    <x v="2"/>
  </r>
  <r>
    <s v="31c07288-66f3-11ea-a2cf-7077813058ce"/>
    <x v="150"/>
    <n v="514"/>
    <n v="89846"/>
    <s v="NOT PAID"/>
    <s v="COD"/>
    <x v="2"/>
  </r>
  <r>
    <s v="31c1364c-66f3-11ea-82bf-7077813058ce"/>
    <x v="151"/>
    <n v="707"/>
    <n v="59967"/>
    <s v="NOT PAID"/>
    <s v="CARD PAYMENT"/>
    <x v="2"/>
  </r>
  <r>
    <s v="31c1f8b4-66f3-11ea-8397-7077813058ce"/>
    <x v="152"/>
    <n v="473"/>
    <n v="59474"/>
    <s v="PAID"/>
    <s v="COD"/>
    <x v="72"/>
  </r>
  <r>
    <s v="31c30a08-66f3-11ea-aba8-7077813058ce"/>
    <x v="153"/>
    <n v="847"/>
    <n v="77342"/>
    <s v="NOT PAID"/>
    <s v="COD"/>
    <x v="2"/>
  </r>
  <r>
    <s v="31c49062-66f3-11ea-ba20-7077813058ce"/>
    <x v="154"/>
    <n v="815"/>
    <n v="57460"/>
    <s v="PAID"/>
    <s v="COD"/>
    <x v="73"/>
  </r>
  <r>
    <s v="31c616ba-66f3-11ea-afb3-7077813058ce"/>
    <x v="155"/>
    <n v="928"/>
    <n v="74930"/>
    <s v="NOT PAID"/>
    <s v="COD"/>
    <x v="2"/>
  </r>
  <r>
    <s v="31c6b2fe-66f3-11ea-9b07-7077813058ce"/>
    <x v="156"/>
    <n v="210"/>
    <n v="89389"/>
    <s v="NOT PAID"/>
    <s v="COD"/>
    <x v="2"/>
  </r>
  <r>
    <s v="31c77618-66f3-11ea-bb5b-7077813058ce"/>
    <x v="157"/>
    <n v="793"/>
    <n v="86767"/>
    <s v="NOT PAID"/>
    <s v="COD"/>
    <x v="2"/>
  </r>
  <r>
    <s v="31c8394a-66f3-11ea-bf8e-7077813058ce"/>
    <x v="158"/>
    <n v="872"/>
    <n v="42257"/>
    <s v="PAID"/>
    <s v="COD"/>
    <x v="74"/>
  </r>
  <r>
    <s v="31c8fc98-66f3-11ea-b3c3-7077813058ce"/>
    <x v="159"/>
    <n v="298"/>
    <n v="28987"/>
    <s v="NOT PAID"/>
    <s v="COD"/>
    <x v="2"/>
  </r>
  <r>
    <s v="31c9e6be-66f3-11ea-9f95-7077813058ce"/>
    <x v="160"/>
    <n v="941"/>
    <n v="38952"/>
    <s v="PAID"/>
    <s v="COD"/>
    <x v="75"/>
  </r>
  <r>
    <s v="31caa9ee-66f3-11ea-bce1-7077813058ce"/>
    <x v="161"/>
    <n v="731"/>
    <n v="50635"/>
    <s v="NOT PAID"/>
    <s v="COD"/>
    <x v="2"/>
  </r>
  <r>
    <s v="31cb461a-66f3-11ea-a37c-7077813058ce"/>
    <x v="162"/>
    <n v="500"/>
    <n v="32800"/>
    <s v="NOT PAID"/>
    <s v="COD"/>
    <x v="2"/>
  </r>
  <r>
    <s v="31cc0964-66f3-11ea-b6b3-7077813058ce"/>
    <x v="163"/>
    <n v="142"/>
    <n v="67478"/>
    <s v="NOT PAID"/>
    <s v="CARD PAYMENT"/>
    <x v="2"/>
  </r>
  <r>
    <s v="31cccd64-66f3-11ea-a4c2-7077813058ce"/>
    <x v="164"/>
    <n v="787"/>
    <n v="24449"/>
    <s v="PAID"/>
    <s v="COD"/>
    <x v="76"/>
  </r>
  <r>
    <s v="31cd8fca-66f3-11ea-97a4-7077813058ce"/>
    <x v="165"/>
    <n v="749"/>
    <n v="3119"/>
    <s v="PAID"/>
    <s v="CARD PAYMENT"/>
    <x v="77"/>
  </r>
  <r>
    <s v="31ce7a18-66f3-11ea-94eb-7077813058ce"/>
    <x v="166"/>
    <n v="304"/>
    <n v="13693"/>
    <s v="PAID"/>
    <s v="COD"/>
    <x v="35"/>
  </r>
  <r>
    <s v="31cf3d24-66f3-11ea-8054-7077813058ce"/>
    <x v="167"/>
    <n v="30"/>
    <n v="80796"/>
    <s v="PAID"/>
    <s v="COD"/>
    <x v="78"/>
  </r>
  <r>
    <s v="31d0006c-66f3-11ea-9c10-7077813058ce"/>
    <x v="168"/>
    <n v="477"/>
    <n v="19804"/>
    <s v="NOT PAID"/>
    <s v="COD"/>
    <x v="2"/>
  </r>
  <r>
    <s v="31d16094-66f3-11ea-b511-7077813058ce"/>
    <x v="169"/>
    <n v="52"/>
    <n v="75766"/>
    <s v="NOT PAID"/>
    <s v="CARD PAYMENT"/>
    <x v="2"/>
  </r>
  <r>
    <s v="31d222e8-66f3-11ea-9b54-7077813058ce"/>
    <x v="170"/>
    <n v="73"/>
    <n v="74338"/>
    <s v="NOT PAID"/>
    <s v="COD"/>
    <x v="2"/>
  </r>
  <r>
    <s v="31d2e636-66f3-11ea-8df2-7077813058ce"/>
    <x v="171"/>
    <n v="691"/>
    <n v="73423"/>
    <s v="PAID"/>
    <s v="CARD PAYMENT"/>
    <x v="79"/>
  </r>
  <r>
    <s v="31d3f842-66f3-11ea-a75e-7077813058ce"/>
    <x v="172"/>
    <n v="786"/>
    <n v="91842"/>
    <s v="PAID"/>
    <s v="COD"/>
    <x v="80"/>
  </r>
  <r>
    <s v="31d4bb6c-66f3-11ea-9ff7-7077813058ce"/>
    <x v="173"/>
    <n v="68"/>
    <n v="81148"/>
    <s v="NOT PAID"/>
    <s v="COD"/>
    <x v="2"/>
  </r>
  <r>
    <s v="31d5a4e4-66f3-11ea-861b-7077813058ce"/>
    <x v="174"/>
    <n v="630"/>
    <n v="96963"/>
    <s v="PAID"/>
    <s v="COD"/>
    <x v="81"/>
  </r>
  <r>
    <s v="31d68f18-66f3-11ea-b8c4-7077813058ce"/>
    <x v="175"/>
    <n v="357"/>
    <n v="88092"/>
    <s v="NOT PAID"/>
    <s v="COD"/>
    <x v="2"/>
  </r>
  <r>
    <s v="31d77952-66f3-11ea-b47a-7077813058ce"/>
    <x v="176"/>
    <n v="455"/>
    <n v="66397"/>
    <s v="NOT PAID"/>
    <s v="CARD PAYMENT"/>
    <x v="2"/>
  </r>
  <r>
    <s v="31d8638c-66f3-11ea-8b90-7077813058ce"/>
    <x v="177"/>
    <n v="947"/>
    <n v="1714"/>
    <s v="PAID"/>
    <s v="CARD PAYMENT"/>
    <x v="82"/>
  </r>
  <r>
    <s v="31d927a2-66f3-11ea-bb48-7077813058ce"/>
    <x v="178"/>
    <n v="589"/>
    <n v="5059"/>
    <s v="NOT PAID"/>
    <s v="CARD PAYMENT"/>
    <x v="2"/>
  </r>
  <r>
    <s v="31d9eaca-66f3-11ea-b8c8-7077813058ce"/>
    <x v="179"/>
    <n v="863"/>
    <n v="66582"/>
    <s v="NOT PAID"/>
    <s v="CARD PAYMENT"/>
    <x v="2"/>
  </r>
  <r>
    <s v="31da86f6-66f3-11ea-8b12-7077813058ce"/>
    <x v="180"/>
    <n v="668"/>
    <n v="42143"/>
    <s v="PAID"/>
    <s v="CARD PAYMENT"/>
    <x v="83"/>
  </r>
  <r>
    <s v="31db9768-66f3-11ea-883c-7077813058ce"/>
    <x v="181"/>
    <n v="206"/>
    <n v="27741"/>
    <s v="NOT PAID"/>
    <s v="COD"/>
    <x v="2"/>
  </r>
  <r>
    <s v="31dcf6d4-66f3-11ea-a647-7077813058ce"/>
    <x v="182"/>
    <n v="835"/>
    <n v="696"/>
    <s v="NOT PAID"/>
    <s v="CARD PAYMENT"/>
    <x v="2"/>
  </r>
  <r>
    <s v="31de0880-66f3-11ea-ab1e-7077813058ce"/>
    <x v="183"/>
    <n v="315"/>
    <n v="37660"/>
    <s v="NOT PAID"/>
    <s v="CARD PAYMENT"/>
    <x v="2"/>
  </r>
  <r>
    <s v="31df1974-66f3-11ea-948f-7077813058ce"/>
    <x v="184"/>
    <n v="553"/>
    <n v="16299"/>
    <s v="NOT PAID"/>
    <s v="CARD PAYMENT"/>
    <x v="2"/>
  </r>
  <r>
    <s v="31e02ac0-66f3-11ea-85d7-7077813058ce"/>
    <x v="185"/>
    <n v="861"/>
    <n v="16690"/>
    <s v="PAID"/>
    <s v="CARD PAYMENT"/>
    <x v="84"/>
  </r>
  <r>
    <s v="31e163c2-66f3-11ea-a771-7077813058ce"/>
    <x v="186"/>
    <n v="279"/>
    <n v="21003"/>
    <s v="NOT PAID"/>
    <s v="CARD PAYMENT"/>
    <x v="2"/>
  </r>
  <r>
    <s v="31e27454-66f3-11ea-985a-7077813058ce"/>
    <x v="187"/>
    <n v="75"/>
    <n v="93642"/>
    <s v="PAID"/>
    <s v="COD"/>
    <x v="85"/>
  </r>
  <r>
    <s v="31e3aca4-66f3-11ea-b4f1-7077813058ce"/>
    <x v="188"/>
    <n v="895"/>
    <n v="34832"/>
    <s v="NOT PAID"/>
    <s v="COD"/>
    <x v="2"/>
  </r>
  <r>
    <s v="31e496d4-66f3-11ea-ae24-7077813058ce"/>
    <x v="189"/>
    <n v="866"/>
    <n v="59176"/>
    <s v="PAID"/>
    <s v="COD"/>
    <x v="86"/>
  </r>
  <r>
    <s v="31e5a810-66f3-11ea-b394-7077813058ce"/>
    <x v="190"/>
    <n v="792"/>
    <n v="3846"/>
    <s v="NOT PAID"/>
    <s v="COD"/>
    <x v="2"/>
  </r>
  <r>
    <s v="31e70780-66f3-11ea-a98c-7077813058ce"/>
    <x v="191"/>
    <n v="191"/>
    <n v="17651"/>
    <s v="PAID"/>
    <s v="CARD PAYMENT"/>
    <x v="40"/>
  </r>
  <r>
    <s v="31e7ca9a-66f3-11ea-a42b-7077813058ce"/>
    <x v="192"/>
    <n v="59"/>
    <n v="2282"/>
    <s v="NOT PAID"/>
    <s v="CARD PAYMENT"/>
    <x v="2"/>
  </r>
  <r>
    <s v="31e92a06-66f3-11ea-a2c3-7077813058ce"/>
    <x v="193"/>
    <n v="748"/>
    <n v="49908"/>
    <s v="NOT PAID"/>
    <s v="CARD PAYMENT"/>
    <x v="2"/>
  </r>
  <r>
    <s v="31ea3b58-66f3-11ea-bc9e-7077813058ce"/>
    <x v="194"/>
    <n v="693"/>
    <n v="68886"/>
    <s v="NOT PAID"/>
    <s v="COD"/>
    <x v="2"/>
  </r>
  <r>
    <s v="31eb4c8c-66f3-11ea-b7ad-7077813058ce"/>
    <x v="195"/>
    <n v="955"/>
    <n v="41456"/>
    <s v="PAID"/>
    <s v="CARD PAYMENT"/>
    <x v="87"/>
  </r>
  <r>
    <s v="31ebe8b4-66f3-11ea-b8ca-7077813058ce"/>
    <x v="196"/>
    <n v="538"/>
    <n v="39488"/>
    <s v="NOT PAID"/>
    <s v="COD"/>
    <x v="2"/>
  </r>
  <r>
    <s v="31ecabe2-66f3-11ea-9fa2-7077813058ce"/>
    <x v="197"/>
    <n v="169"/>
    <n v="75362"/>
    <s v="PAID"/>
    <s v="COD"/>
    <x v="88"/>
  </r>
  <r>
    <s v="31ed6f18-66f3-11ea-af57-7077813058ce"/>
    <x v="198"/>
    <n v="924"/>
    <n v="73137"/>
    <s v="PAID"/>
    <s v="CARD PAYMENT"/>
    <x v="89"/>
  </r>
  <r>
    <s v="31ee3246-66f3-11ea-ae6c-7077813058ce"/>
    <x v="199"/>
    <n v="579"/>
    <n v="77570"/>
    <s v="NOT PAID"/>
    <s v="CARD PAYMENT"/>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n v="690"/>
  </r>
  <r>
    <x v="1"/>
    <x v="1"/>
    <n v="933"/>
  </r>
  <r>
    <x v="2"/>
    <x v="2"/>
    <n v="261"/>
  </r>
  <r>
    <x v="3"/>
    <x v="3"/>
    <n v="445"/>
  </r>
  <r>
    <x v="4"/>
    <x v="4"/>
    <n v="722"/>
  </r>
  <r>
    <x v="5"/>
    <x v="5"/>
    <n v="129"/>
  </r>
  <r>
    <x v="6"/>
    <x v="6"/>
    <n v="489"/>
  </r>
  <r>
    <x v="7"/>
    <x v="7"/>
    <n v="165"/>
  </r>
  <r>
    <x v="8"/>
    <x v="8"/>
    <n v="164"/>
  </r>
  <r>
    <x v="9"/>
    <x v="9"/>
    <n v="364"/>
  </r>
  <r>
    <x v="10"/>
    <x v="10"/>
    <n v="469"/>
  </r>
  <r>
    <x v="11"/>
    <x v="11"/>
    <n v="158"/>
  </r>
  <r>
    <x v="12"/>
    <x v="12"/>
    <n v="337"/>
  </r>
  <r>
    <x v="13"/>
    <x v="13"/>
    <n v="634"/>
  </r>
  <r>
    <x v="14"/>
    <x v="14"/>
    <n v="577"/>
  </r>
  <r>
    <x v="15"/>
    <x v="15"/>
    <n v="907"/>
  </r>
  <r>
    <x v="16"/>
    <x v="16"/>
    <n v="870"/>
  </r>
  <r>
    <x v="17"/>
    <x v="17"/>
    <n v="982"/>
  </r>
  <r>
    <x v="18"/>
    <x v="18"/>
    <n v="351"/>
  </r>
  <r>
    <x v="19"/>
    <x v="19"/>
    <n v="328"/>
  </r>
  <r>
    <x v="20"/>
    <x v="20"/>
    <n v="242"/>
  </r>
  <r>
    <x v="21"/>
    <x v="21"/>
    <n v="421"/>
  </r>
  <r>
    <x v="22"/>
    <x v="22"/>
    <n v="6"/>
  </r>
  <r>
    <x v="23"/>
    <x v="23"/>
    <n v="384"/>
  </r>
  <r>
    <x v="24"/>
    <x v="24"/>
    <n v="286"/>
  </r>
  <r>
    <x v="25"/>
    <x v="25"/>
    <n v="892"/>
  </r>
  <r>
    <x v="26"/>
    <x v="26"/>
    <n v="558"/>
  </r>
  <r>
    <x v="27"/>
    <x v="27"/>
    <n v="481"/>
  </r>
  <r>
    <x v="28"/>
    <x v="28"/>
    <n v="155"/>
  </r>
  <r>
    <x v="29"/>
    <x v="29"/>
    <n v="771"/>
  </r>
  <r>
    <x v="30"/>
    <x v="30"/>
    <n v="945"/>
  </r>
  <r>
    <x v="31"/>
    <x v="31"/>
    <n v="719"/>
  </r>
  <r>
    <x v="32"/>
    <x v="32"/>
    <n v="493"/>
  </r>
  <r>
    <x v="33"/>
    <x v="33"/>
    <n v="998"/>
  </r>
  <r>
    <x v="34"/>
    <x v="34"/>
    <n v="968"/>
  </r>
  <r>
    <x v="35"/>
    <x v="35"/>
    <n v="738"/>
  </r>
  <r>
    <x v="36"/>
    <x v="36"/>
    <n v="912"/>
  </r>
  <r>
    <x v="37"/>
    <x v="37"/>
    <n v="782"/>
  </r>
  <r>
    <x v="38"/>
    <x v="38"/>
    <n v="140"/>
  </r>
  <r>
    <x v="39"/>
    <x v="39"/>
    <n v="702"/>
  </r>
  <r>
    <x v="40"/>
    <x v="40"/>
    <n v="284"/>
  </r>
  <r>
    <x v="41"/>
    <x v="41"/>
    <n v="199"/>
  </r>
  <r>
    <x v="42"/>
    <x v="42"/>
    <n v="228"/>
  </r>
  <r>
    <x v="43"/>
    <x v="43"/>
    <n v="908"/>
  </r>
  <r>
    <x v="44"/>
    <x v="44"/>
    <n v="594"/>
  </r>
  <r>
    <x v="45"/>
    <x v="45"/>
    <n v="542"/>
  </r>
  <r>
    <x v="46"/>
    <x v="46"/>
    <n v="586"/>
  </r>
  <r>
    <x v="47"/>
    <x v="47"/>
    <n v="636"/>
  </r>
  <r>
    <x v="48"/>
    <x v="48"/>
    <n v="581"/>
  </r>
  <r>
    <x v="49"/>
    <x v="49"/>
    <n v="336"/>
  </r>
  <r>
    <x v="50"/>
    <x v="50"/>
    <n v="504"/>
  </r>
  <r>
    <x v="51"/>
    <x v="51"/>
    <n v="346"/>
  </r>
  <r>
    <x v="52"/>
    <x v="52"/>
    <n v="135"/>
  </r>
  <r>
    <x v="53"/>
    <x v="53"/>
    <n v="822"/>
  </r>
  <r>
    <x v="54"/>
    <x v="54"/>
    <n v="95"/>
  </r>
  <r>
    <x v="55"/>
    <x v="55"/>
    <n v="597"/>
  </r>
  <r>
    <x v="56"/>
    <x v="56"/>
    <n v="340"/>
  </r>
  <r>
    <x v="57"/>
    <x v="57"/>
    <n v="905"/>
  </r>
  <r>
    <x v="58"/>
    <x v="58"/>
    <n v="250"/>
  </r>
  <r>
    <x v="59"/>
    <x v="59"/>
    <n v="400"/>
  </r>
  <r>
    <x v="60"/>
    <x v="60"/>
    <n v="877"/>
  </r>
  <r>
    <x v="61"/>
    <x v="61"/>
    <n v="97"/>
  </r>
  <r>
    <x v="62"/>
    <x v="62"/>
    <n v="12"/>
  </r>
  <r>
    <x v="63"/>
    <x v="63"/>
    <n v="353"/>
  </r>
  <r>
    <x v="64"/>
    <x v="64"/>
    <n v="856"/>
  </r>
  <r>
    <x v="65"/>
    <x v="65"/>
    <n v="1"/>
  </r>
  <r>
    <x v="66"/>
    <x v="66"/>
    <n v="390"/>
  </r>
  <r>
    <x v="67"/>
    <x v="67"/>
    <n v="446"/>
  </r>
  <r>
    <x v="68"/>
    <x v="68"/>
    <n v="32"/>
  </r>
  <r>
    <x v="69"/>
    <x v="69"/>
    <n v="420"/>
  </r>
  <r>
    <x v="70"/>
    <x v="70"/>
    <n v="708"/>
  </r>
  <r>
    <x v="71"/>
    <x v="71"/>
    <n v="227"/>
  </r>
  <r>
    <x v="72"/>
    <x v="72"/>
    <n v="595"/>
  </r>
  <r>
    <x v="73"/>
    <x v="73"/>
    <n v="211"/>
  </r>
  <r>
    <x v="74"/>
    <x v="74"/>
    <n v="650"/>
  </r>
  <r>
    <x v="75"/>
    <x v="75"/>
    <n v="45"/>
  </r>
  <r>
    <x v="76"/>
    <x v="76"/>
    <n v="201"/>
  </r>
  <r>
    <x v="77"/>
    <x v="77"/>
    <n v="564"/>
  </r>
  <r>
    <x v="78"/>
    <x v="78"/>
    <n v="138"/>
  </r>
  <r>
    <x v="79"/>
    <x v="79"/>
    <n v="57"/>
  </r>
  <r>
    <x v="80"/>
    <x v="80"/>
    <n v="128"/>
  </r>
  <r>
    <x v="81"/>
    <x v="81"/>
    <n v="33"/>
  </r>
  <r>
    <x v="82"/>
    <x v="82"/>
    <n v="936"/>
  </r>
  <r>
    <x v="83"/>
    <x v="83"/>
    <n v="762"/>
  </r>
  <r>
    <x v="84"/>
    <x v="84"/>
    <n v="838"/>
  </r>
  <r>
    <x v="85"/>
    <x v="85"/>
    <n v="215"/>
  </r>
  <r>
    <x v="86"/>
    <x v="86"/>
    <n v="818"/>
  </r>
  <r>
    <x v="87"/>
    <x v="87"/>
    <n v="780"/>
  </r>
  <r>
    <x v="88"/>
    <x v="88"/>
    <n v="40"/>
  </r>
  <r>
    <x v="89"/>
    <x v="89"/>
    <n v="366"/>
  </r>
  <r>
    <x v="90"/>
    <x v="90"/>
    <n v="678"/>
  </r>
  <r>
    <x v="91"/>
    <x v="91"/>
    <n v="703"/>
  </r>
  <r>
    <x v="92"/>
    <x v="92"/>
    <n v="180"/>
  </r>
  <r>
    <x v="93"/>
    <x v="93"/>
    <n v="214"/>
  </r>
  <r>
    <x v="94"/>
    <x v="94"/>
    <n v="408"/>
  </r>
  <r>
    <x v="95"/>
    <x v="95"/>
    <n v="902"/>
  </r>
  <r>
    <x v="96"/>
    <x v="96"/>
    <n v="763"/>
  </r>
  <r>
    <x v="97"/>
    <x v="97"/>
    <n v="168"/>
  </r>
  <r>
    <x v="98"/>
    <x v="98"/>
    <n v="723"/>
  </r>
  <r>
    <x v="99"/>
    <x v="99"/>
    <n v="438"/>
  </r>
  <r>
    <x v="100"/>
    <x v="100"/>
    <n v="162"/>
  </r>
  <r>
    <x v="101"/>
    <x v="101"/>
    <n v="246"/>
  </r>
  <r>
    <x v="102"/>
    <x v="102"/>
    <n v="105"/>
  </r>
  <r>
    <x v="103"/>
    <x v="103"/>
    <n v="308"/>
  </r>
  <r>
    <x v="104"/>
    <x v="104"/>
    <n v="172"/>
  </r>
  <r>
    <x v="105"/>
    <x v="105"/>
    <n v="775"/>
  </r>
  <r>
    <x v="106"/>
    <x v="106"/>
    <n v="333"/>
  </r>
  <r>
    <x v="107"/>
    <x v="107"/>
    <n v="548"/>
  </r>
  <r>
    <x v="108"/>
    <x v="108"/>
    <n v="665"/>
  </r>
  <r>
    <x v="109"/>
    <x v="109"/>
    <n v="305"/>
  </r>
  <r>
    <x v="110"/>
    <x v="110"/>
    <n v="938"/>
  </r>
  <r>
    <x v="111"/>
    <x v="111"/>
    <n v="714"/>
  </r>
  <r>
    <x v="112"/>
    <x v="112"/>
    <n v="251"/>
  </r>
  <r>
    <x v="113"/>
    <x v="113"/>
    <n v="330"/>
  </r>
  <r>
    <x v="114"/>
    <x v="114"/>
    <n v="69"/>
  </r>
  <r>
    <x v="115"/>
    <x v="115"/>
    <n v="969"/>
  </r>
  <r>
    <x v="116"/>
    <x v="116"/>
    <n v="974"/>
  </r>
  <r>
    <x v="117"/>
    <x v="117"/>
    <n v="526"/>
  </r>
  <r>
    <x v="118"/>
    <x v="118"/>
    <n v="510"/>
  </r>
  <r>
    <x v="119"/>
    <x v="119"/>
    <n v="444"/>
  </r>
  <r>
    <x v="120"/>
    <x v="120"/>
    <n v="503"/>
  </r>
  <r>
    <x v="121"/>
    <x v="121"/>
    <n v="109"/>
  </r>
  <r>
    <x v="122"/>
    <x v="122"/>
    <n v="823"/>
  </r>
  <r>
    <x v="123"/>
    <x v="123"/>
    <n v="147"/>
  </r>
  <r>
    <x v="124"/>
    <x v="124"/>
    <n v="625"/>
  </r>
  <r>
    <x v="125"/>
    <x v="125"/>
    <n v="695"/>
  </r>
  <r>
    <x v="126"/>
    <x v="126"/>
    <n v="983"/>
  </r>
  <r>
    <x v="127"/>
    <x v="127"/>
    <n v="82"/>
  </r>
  <r>
    <x v="128"/>
    <x v="128"/>
    <n v="397"/>
  </r>
  <r>
    <x v="129"/>
    <x v="129"/>
    <n v="599"/>
  </r>
  <r>
    <x v="130"/>
    <x v="130"/>
    <n v="306"/>
  </r>
  <r>
    <x v="131"/>
    <x v="131"/>
    <n v="536"/>
  </r>
  <r>
    <x v="132"/>
    <x v="132"/>
    <n v="20"/>
  </r>
  <r>
    <x v="133"/>
    <x v="133"/>
    <n v="515"/>
  </r>
  <r>
    <x v="134"/>
    <x v="134"/>
    <n v="332"/>
  </r>
  <r>
    <x v="135"/>
    <x v="135"/>
    <n v="127"/>
  </r>
  <r>
    <x v="136"/>
    <x v="136"/>
    <n v="958"/>
  </r>
  <r>
    <x v="137"/>
    <x v="137"/>
    <n v="42"/>
  </r>
  <r>
    <x v="138"/>
    <x v="138"/>
    <n v="977"/>
  </r>
  <r>
    <x v="139"/>
    <x v="139"/>
    <n v="460"/>
  </r>
  <r>
    <x v="140"/>
    <x v="140"/>
    <n v="659"/>
  </r>
  <r>
    <x v="141"/>
    <x v="141"/>
    <n v="197"/>
  </r>
  <r>
    <x v="142"/>
    <x v="142"/>
    <n v="540"/>
  </r>
  <r>
    <x v="143"/>
    <x v="143"/>
    <n v="178"/>
  </r>
  <r>
    <x v="144"/>
    <x v="144"/>
    <n v="202"/>
  </r>
  <r>
    <x v="145"/>
    <x v="145"/>
    <n v="632"/>
  </r>
  <r>
    <x v="146"/>
    <x v="146"/>
    <n v="25"/>
  </r>
  <r>
    <x v="147"/>
    <x v="147"/>
    <n v="990"/>
  </r>
  <r>
    <x v="148"/>
    <x v="148"/>
    <n v="913"/>
  </r>
  <r>
    <x v="149"/>
    <x v="149"/>
    <n v="371"/>
  </r>
  <r>
    <x v="150"/>
    <x v="150"/>
    <n v="514"/>
  </r>
  <r>
    <x v="151"/>
    <x v="151"/>
    <n v="707"/>
  </r>
  <r>
    <x v="152"/>
    <x v="152"/>
    <n v="473"/>
  </r>
  <r>
    <x v="153"/>
    <x v="153"/>
    <n v="847"/>
  </r>
  <r>
    <x v="154"/>
    <x v="154"/>
    <n v="815"/>
  </r>
  <r>
    <x v="155"/>
    <x v="155"/>
    <n v="928"/>
  </r>
  <r>
    <x v="156"/>
    <x v="156"/>
    <n v="210"/>
  </r>
  <r>
    <x v="157"/>
    <x v="157"/>
    <n v="793"/>
  </r>
  <r>
    <x v="158"/>
    <x v="158"/>
    <n v="872"/>
  </r>
  <r>
    <x v="159"/>
    <x v="159"/>
    <n v="298"/>
  </r>
  <r>
    <x v="160"/>
    <x v="160"/>
    <n v="941"/>
  </r>
  <r>
    <x v="161"/>
    <x v="161"/>
    <n v="731"/>
  </r>
  <r>
    <x v="162"/>
    <x v="162"/>
    <n v="500"/>
  </r>
  <r>
    <x v="163"/>
    <x v="163"/>
    <n v="142"/>
  </r>
  <r>
    <x v="164"/>
    <x v="164"/>
    <n v="787"/>
  </r>
  <r>
    <x v="165"/>
    <x v="165"/>
    <n v="749"/>
  </r>
  <r>
    <x v="166"/>
    <x v="166"/>
    <n v="304"/>
  </r>
  <r>
    <x v="167"/>
    <x v="167"/>
    <n v="30"/>
  </r>
  <r>
    <x v="168"/>
    <x v="168"/>
    <n v="477"/>
  </r>
  <r>
    <x v="169"/>
    <x v="169"/>
    <n v="52"/>
  </r>
  <r>
    <x v="170"/>
    <x v="170"/>
    <n v="73"/>
  </r>
  <r>
    <x v="171"/>
    <x v="171"/>
    <n v="691"/>
  </r>
  <r>
    <x v="172"/>
    <x v="172"/>
    <n v="786"/>
  </r>
  <r>
    <x v="173"/>
    <x v="173"/>
    <n v="68"/>
  </r>
  <r>
    <x v="174"/>
    <x v="174"/>
    <n v="630"/>
  </r>
  <r>
    <x v="175"/>
    <x v="175"/>
    <n v="357"/>
  </r>
  <r>
    <x v="176"/>
    <x v="176"/>
    <n v="455"/>
  </r>
  <r>
    <x v="177"/>
    <x v="177"/>
    <n v="947"/>
  </r>
  <r>
    <x v="178"/>
    <x v="178"/>
    <n v="589"/>
  </r>
  <r>
    <x v="179"/>
    <x v="179"/>
    <n v="863"/>
  </r>
  <r>
    <x v="180"/>
    <x v="180"/>
    <n v="668"/>
  </r>
  <r>
    <x v="181"/>
    <x v="181"/>
    <n v="206"/>
  </r>
  <r>
    <x v="182"/>
    <x v="182"/>
    <n v="835"/>
  </r>
  <r>
    <x v="183"/>
    <x v="183"/>
    <n v="315"/>
  </r>
  <r>
    <x v="184"/>
    <x v="184"/>
    <n v="553"/>
  </r>
  <r>
    <x v="185"/>
    <x v="185"/>
    <n v="861"/>
  </r>
  <r>
    <x v="186"/>
    <x v="186"/>
    <n v="279"/>
  </r>
  <r>
    <x v="187"/>
    <x v="187"/>
    <n v="75"/>
  </r>
  <r>
    <x v="188"/>
    <x v="188"/>
    <n v="895"/>
  </r>
  <r>
    <x v="189"/>
    <x v="189"/>
    <n v="866"/>
  </r>
  <r>
    <x v="190"/>
    <x v="190"/>
    <n v="792"/>
  </r>
  <r>
    <x v="191"/>
    <x v="191"/>
    <n v="191"/>
  </r>
  <r>
    <x v="192"/>
    <x v="192"/>
    <n v="59"/>
  </r>
  <r>
    <x v="193"/>
    <x v="193"/>
    <n v="748"/>
  </r>
  <r>
    <x v="194"/>
    <x v="194"/>
    <n v="693"/>
  </r>
  <r>
    <x v="195"/>
    <x v="195"/>
    <n v="955"/>
  </r>
  <r>
    <x v="196"/>
    <x v="196"/>
    <n v="538"/>
  </r>
  <r>
    <x v="197"/>
    <x v="197"/>
    <n v="169"/>
  </r>
  <r>
    <x v="198"/>
    <x v="198"/>
    <n v="924"/>
  </r>
  <r>
    <x v="199"/>
    <x v="199"/>
    <n v="57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230"/>
    <n v="31"/>
    <x v="0"/>
    <s v="harriette42@ymail.com"/>
    <x v="0"/>
    <s v="2100 Block of 27TH AV"/>
    <n v="9961255787"/>
    <s v="313cd69e-66f3-11ea-9879-7077813058ce"/>
    <n v="230"/>
    <n v="690"/>
    <n v="49302"/>
    <s v="PAID"/>
    <x v="0"/>
    <d v="2014-12-18T00:00:00"/>
  </r>
  <r>
    <n v="3189"/>
    <n v="495"/>
    <x v="1"/>
    <s v="matthew951@yahoo.co.in"/>
    <x v="1"/>
    <s v="300 Block of ELLIS ST"/>
    <n v="3555176867"/>
    <s v="313dc140-66f3-11ea-a952-7077813058ce"/>
    <n v="3189"/>
    <n v="933"/>
    <n v="78698"/>
    <s v="PAID"/>
    <x v="0"/>
    <d v="1997-07-10T00:00:00"/>
  </r>
  <r>
    <n v="2216"/>
    <n v="795"/>
    <x v="2"/>
    <s v="geraldine867@ymail.co.in"/>
    <x v="2"/>
    <s v="1000 Block of MISSION ST"/>
    <n v="9835395970"/>
    <s v="313eab1e-66f3-11ea-81af-7077813058ce"/>
    <n v="2216"/>
    <n v="261"/>
    <n v="69417"/>
    <s v="NOT PAID"/>
    <x v="0"/>
    <m/>
  </r>
  <r>
    <n v="1904"/>
    <n v="33"/>
    <x v="3"/>
    <s v="brenda905@ymail.com"/>
    <x v="0"/>
    <s v="800 Block of BRYANT ST"/>
    <n v="3881250181"/>
    <s v="313f474a-66f3-11ea-a78b-7077813058ce"/>
    <n v="1904"/>
    <n v="445"/>
    <n v="39655"/>
    <s v="NOT PAID"/>
    <x v="1"/>
    <m/>
  </r>
  <r>
    <n v="7342"/>
    <n v="882"/>
    <x v="4"/>
    <s v="malie282@gmail.com"/>
    <x v="1"/>
    <s v="0 Block of DRUMM ST"/>
    <n v="1507211823"/>
    <s v="3140589a-66f3-11ea-a057-7077813058ce"/>
    <n v="7342"/>
    <n v="722"/>
    <n v="87400"/>
    <s v="NOT PAID"/>
    <x v="1"/>
    <m/>
  </r>
  <r>
    <n v="7633"/>
    <n v="657"/>
    <x v="5"/>
    <s v="fred847@google.co.in"/>
    <x v="0"/>
    <s v="3RD ST / FOLSOM ST"/>
    <n v="5612381477"/>
    <s v="31411bc8-66f3-11ea-a4b7-7077813058ce"/>
    <n v="7633"/>
    <n v="129"/>
    <n v="56881"/>
    <s v="PAID"/>
    <x v="0"/>
    <d v="1971-11-01T00:00:00"/>
  </r>
  <r>
    <n v="2154"/>
    <n v="761"/>
    <x v="6"/>
    <s v="clay224@gmail.com"/>
    <x v="1"/>
    <s v="GOLDEN GATE AV / PARKER AV"/>
    <n v="8094222335"/>
    <s v="3141defa-66f3-11ea-b10e-7077813058ce"/>
    <n v="2154"/>
    <n v="489"/>
    <n v="99239"/>
    <s v="NOT PAID"/>
    <x v="1"/>
    <m/>
  </r>
  <r>
    <n v="5543"/>
    <n v="20"/>
    <x v="7"/>
    <s v="alaysha578@hotmail.com"/>
    <x v="1"/>
    <s v="1400 Block of DEHARO ST"/>
    <n v="4133741447"/>
    <s v="3142c940-66f3-11ea-9f69-7077813058ce"/>
    <n v="5543"/>
    <n v="165"/>
    <n v="23921"/>
    <s v="NOT PAID"/>
    <x v="1"/>
    <m/>
  </r>
  <r>
    <n v="2332"/>
    <n v="356"/>
    <x v="8"/>
    <s v="kelli519@gmail.com"/>
    <x v="2"/>
    <s v="FOLSOM ST / 3RD ST"/>
    <n v="4399641006"/>
    <s v="31444fa8-66f3-11ea-912a-7077813058ce"/>
    <n v="2332"/>
    <n v="164"/>
    <n v="67599"/>
    <s v="NOT PAID"/>
    <x v="0"/>
    <m/>
  </r>
  <r>
    <n v="4094"/>
    <n v="301"/>
    <x v="9"/>
    <s v="ryker154@hotmail.com"/>
    <x v="0"/>
    <s v="0 Block of THRIFT ST"/>
    <n v="7077259810"/>
    <s v="314539e6-66f3-11ea-bfa4-7077813058ce"/>
    <n v="4094"/>
    <n v="364"/>
    <n v="3725"/>
    <s v="NOT PAID"/>
    <x v="1"/>
    <m/>
  </r>
  <r>
    <n v="3042"/>
    <n v="450"/>
    <x v="10"/>
    <s v="johnnie593@hotmail.com"/>
    <x v="1"/>
    <s v="100 Block of GOLDEN GATE AV"/>
    <n v="1634188566"/>
    <s v="3145fd0a-66f3-11ea-958b-7077813058ce"/>
    <n v="3042"/>
    <n v="469"/>
    <n v="95516"/>
    <s v="PAID"/>
    <x v="1"/>
    <d v="1991-05-15T00:00:00"/>
  </r>
  <r>
    <n v="2220"/>
    <n v="782"/>
    <x v="11"/>
    <s v="zykeria36@google.co.in"/>
    <x v="1"/>
    <s v="2400 Block of DIAMOND ST"/>
    <n v="6963794710"/>
    <s v="31469934-66f3-11ea-8572-7077813058ce"/>
    <n v="2220"/>
    <n v="158"/>
    <n v="62528"/>
    <s v="PAID"/>
    <x v="1"/>
    <d v="1976-06-30T00:00:00"/>
  </r>
  <r>
    <n v="4988"/>
    <n v="820"/>
    <x v="12"/>
    <s v="selma775@yahoo.co.in"/>
    <x v="1"/>
    <s v="FOLSOM ST / CESAR CHAVEZ ST"/>
    <n v="2644171337"/>
    <s v="3147355e-66f3-11ea-aae4-7077813058ce"/>
    <n v="4988"/>
    <n v="337"/>
    <n v="21021"/>
    <s v="NOT PAID"/>
    <x v="0"/>
    <m/>
  </r>
  <r>
    <n v="175"/>
    <n v="316"/>
    <x v="13"/>
    <s v="kathryn298@gmail.com"/>
    <x v="1"/>
    <s v="100 Block of LELAND AV"/>
    <n v="3057896481"/>
    <s v="3147f89c-66f3-11ea-8dfd-7077813058ce"/>
    <n v="175"/>
    <n v="634"/>
    <n v="99492"/>
    <s v="NOT PAID"/>
    <x v="0"/>
    <m/>
  </r>
  <r>
    <n v="4233"/>
    <n v="945"/>
    <x v="14"/>
    <s v="karl167@google.co.in"/>
    <x v="0"/>
    <s v="600 Block of CLEMENT ST"/>
    <n v="3335480444"/>
    <s v="3148bbc8-66f3-11ea-8acf-7077813058ce"/>
    <n v="4233"/>
    <n v="577"/>
    <n v="60282"/>
    <s v="PAID"/>
    <x v="0"/>
    <d v="1987-08-09T00:00:00"/>
  </r>
  <r>
    <n v="4351"/>
    <n v="174"/>
    <x v="15"/>
    <s v="freda331@yahoo.co.in"/>
    <x v="0"/>
    <s v="400 Block of LEAVENWORTH ST"/>
    <n v="1772719208"/>
    <s v="31497efa-66f3-11ea-9497-7077813058ce"/>
    <n v="4351"/>
    <n v="907"/>
    <n v="20357"/>
    <s v="NOT PAID"/>
    <x v="0"/>
    <m/>
  </r>
  <r>
    <n v="5578"/>
    <n v="634"/>
    <x v="16"/>
    <s v="david216@ymail.com"/>
    <x v="1"/>
    <s v="4400 Block of ANZA ST"/>
    <n v="3581081156"/>
    <s v="314a1b22-66f3-11ea-9e82-7077813058ce"/>
    <n v="5578"/>
    <n v="870"/>
    <n v="24053"/>
    <s v="NOT PAID"/>
    <x v="0"/>
    <m/>
  </r>
  <r>
    <n v="4523"/>
    <n v="456"/>
    <x v="17"/>
    <s v="winnifred436@gmail.com"/>
    <x v="1"/>
    <s v="GEARY ST / TAYLOR ST"/>
    <n v="9811567113"/>
    <s v="314ade58-66f3-11ea-8979-7077813058ce"/>
    <n v="4523"/>
    <n v="982"/>
    <n v="50958"/>
    <s v="NOT PAID"/>
    <x v="0"/>
    <m/>
  </r>
  <r>
    <n v="2972"/>
    <n v="0"/>
    <x v="18"/>
    <s v="bryce535@google.co.in"/>
    <x v="1"/>
    <s v="1500 Block of NEWCOMB AV"/>
    <n v="7176117751"/>
    <s v="314b7a8a-66f3-11ea-97d4-7077813058ce"/>
    <n v="2972"/>
    <n v="351"/>
    <n v="68227"/>
    <s v="PAID"/>
    <x v="0"/>
    <d v="1977-07-06T00:00:00"/>
  </r>
  <r>
    <n v="6153"/>
    <n v="186"/>
    <x v="19"/>
    <s v="maeve922@gmail.com"/>
    <x v="2"/>
    <s v="ELLIS ST / JONES ST"/>
    <n v="5362454917"/>
    <s v="314c8bcc-66f3-11ea-b526-7077813058ce"/>
    <n v="6153"/>
    <n v="328"/>
    <n v="77861"/>
    <s v="PAID"/>
    <x v="0"/>
    <d v="1997-09-08T00:00:00"/>
  </r>
  <r>
    <n v="4852"/>
    <n v="596"/>
    <x v="20"/>
    <s v="seth275@ymail.com"/>
    <x v="0"/>
    <s v="24TH ST / MISSION ST"/>
    <n v="9745073612"/>
    <s v="314d761e-66f3-11ea-b155-7077813058ce"/>
    <n v="4852"/>
    <n v="242"/>
    <n v="48315"/>
    <s v="NOT PAID"/>
    <x v="0"/>
    <m/>
  </r>
  <r>
    <n v="8106"/>
    <n v="245"/>
    <x v="21"/>
    <s v="maria344@yahoo.com"/>
    <x v="2"/>
    <s v="600 Block of JOHNMUIR DR"/>
    <n v="4218762280"/>
    <s v="314eae64-66f3-11ea-b08f-7077813058ce"/>
    <n v="8106"/>
    <n v="421"/>
    <n v="83002"/>
    <s v="PAID"/>
    <x v="0"/>
    <d v="1999-03-05T00:00:00"/>
  </r>
  <r>
    <n v="3917"/>
    <n v="17"/>
    <x v="22"/>
    <s v="taron588@yahoo.co.in"/>
    <x v="0"/>
    <s v="1700 Block of LYON ST"/>
    <n v="2224750233"/>
    <s v="314f4a7a-66f3-11ea-8b83-7077813058ce"/>
    <n v="3917"/>
    <n v="6"/>
    <n v="47650"/>
    <s v="PAID"/>
    <x v="1"/>
    <d v="1977-11-08T00:00:00"/>
  </r>
  <r>
    <n v="9377"/>
    <n v="48"/>
    <x v="23"/>
    <s v="bryce621@google.co.in"/>
    <x v="0"/>
    <s v="3100 Block of 20TH AV"/>
    <n v="8017236646"/>
    <s v="315034c6-66f3-11ea-a2bf-7077813058ce"/>
    <n v="9377"/>
    <n v="384"/>
    <n v="19386"/>
    <s v="NOT PAID"/>
    <x v="1"/>
    <m/>
  </r>
  <r>
    <n v="5387"/>
    <n v="457"/>
    <x v="24"/>
    <s v="ramona218@gmail.com"/>
    <x v="2"/>
    <s v="1300 Block of COLUMBUS AV"/>
    <n v="5712616501"/>
    <s v="31511efa-66f3-11ea-bc4c-7077813058ce"/>
    <n v="5387"/>
    <n v="286"/>
    <n v="39432"/>
    <s v="PAID"/>
    <x v="1"/>
    <d v="2005-09-15T00:00:00"/>
  </r>
  <r>
    <n v="6513"/>
    <n v="944"/>
    <x v="25"/>
    <s v="adrienne107@gmail.com"/>
    <x v="2"/>
    <s v="LARKIN ST / POST ST"/>
    <n v="7065731530"/>
    <s v="3151e23a-66f3-11ea-9b38-7077813058ce"/>
    <n v="6513"/>
    <n v="892"/>
    <n v="1421"/>
    <s v="PAID"/>
    <x v="1"/>
    <d v="2019-12-12T00:00:00"/>
  </r>
  <r>
    <n v="3965"/>
    <n v="516"/>
    <x v="26"/>
    <s v="dawn743@yahoo.com"/>
    <x v="2"/>
    <s v="800 Block of AMAZON AV"/>
    <n v="3636499761"/>
    <s v="3152a56c-66f3-11ea-9340-7077813058ce"/>
    <n v="3965"/>
    <n v="558"/>
    <n v="16113"/>
    <s v="PAID"/>
    <x v="1"/>
    <d v="2013-11-15T00:00:00"/>
  </r>
  <r>
    <n v="8893"/>
    <n v="847"/>
    <x v="27"/>
    <s v="yessenia134@yahoo.com"/>
    <x v="2"/>
    <s v="400 Block of 39TH AV"/>
    <n v="6491626668"/>
    <s v="31534188-66f3-11ea-8acd-7077813058ce"/>
    <n v="8893"/>
    <n v="481"/>
    <n v="52318"/>
    <s v="NOT PAID"/>
    <x v="0"/>
    <m/>
  </r>
  <r>
    <n v="1897"/>
    <n v="504"/>
    <x v="28"/>
    <s v="ryan368@ymail.com"/>
    <x v="1"/>
    <s v="300 Block of CAPISTRANO AV"/>
    <n v="8023324199"/>
    <s v="3153ddb4-66f3-11ea-a4d6-7077813058ce"/>
    <n v="1897"/>
    <n v="155"/>
    <n v="7389"/>
    <s v="NOT PAID"/>
    <x v="0"/>
    <m/>
  </r>
  <r>
    <n v="390"/>
    <n v="115"/>
    <x v="29"/>
    <s v="harriette113@ymail.co.in"/>
    <x v="2"/>
    <s v="400 Block of POWELL ST"/>
    <n v="6958292565"/>
    <s v="3154c800-66f3-11ea-8721-7077813058ce"/>
    <n v="390"/>
    <n v="771"/>
    <n v="86040"/>
    <s v="PAID"/>
    <x v="1"/>
    <d v="2013-11-15T00:00:00"/>
  </r>
  <r>
    <n v="3633"/>
    <n v="740"/>
    <x v="30"/>
    <s v="jana467@gmail.com"/>
    <x v="0"/>
    <s v="HARRIET ST / HOWARD ST"/>
    <n v="3794685776"/>
    <s v="3155d94c-66f3-11ea-b116-7077813058ce"/>
    <n v="3633"/>
    <n v="945"/>
    <n v="56148"/>
    <s v="PAID"/>
    <x v="1"/>
    <d v="2001-08-10T00:00:00"/>
  </r>
  <r>
    <n v="7828"/>
    <n v="884"/>
    <x v="31"/>
    <s v="frances207@ymail.co.in"/>
    <x v="0"/>
    <s v="1500 Block of TURK ST"/>
    <n v="1973040699"/>
    <s v="31575fac-66f3-11ea-8d99-7077813058ce"/>
    <n v="7828"/>
    <n v="719"/>
    <n v="894"/>
    <s v="PAID"/>
    <x v="0"/>
    <d v="2006-07-17T00:00:00"/>
  </r>
  <r>
    <n v="2241"/>
    <n v="446"/>
    <x v="32"/>
    <s v="tiffani841@google.co.in"/>
    <x v="0"/>
    <s v="200 Block of SILVER AV"/>
    <n v="4120733093"/>
    <s v="315897f8-66f3-11ea-ad46-7077813058ce"/>
    <n v="2241"/>
    <n v="493"/>
    <n v="35634"/>
    <s v="NOT PAID"/>
    <x v="1"/>
    <m/>
  </r>
  <r>
    <n v="896"/>
    <n v="74"/>
    <x v="33"/>
    <s v="cecile32@hotmail.com"/>
    <x v="0"/>
    <s v="800 Block of BRYANT ST"/>
    <n v="5785102250"/>
    <s v="3159d04c-66f3-11ea-95df-7077813058ce"/>
    <n v="896"/>
    <n v="998"/>
    <n v="28701"/>
    <s v="PAID"/>
    <x v="0"/>
    <d v="2013-11-15T00:00:00"/>
  </r>
  <r>
    <n v="6361"/>
    <n v="636"/>
    <x v="34"/>
    <s v="bryce393@ymail.com"/>
    <x v="0"/>
    <s v="2100 Block of LOMBARD ST"/>
    <n v="9235867886"/>
    <s v="315aba8a-66f3-11ea-9db6-7077813058ce"/>
    <n v="6361"/>
    <n v="968"/>
    <n v="90380"/>
    <s v="PAID"/>
    <x v="0"/>
    <d v="1993-08-02T00:00:00"/>
  </r>
  <r>
    <n v="6713"/>
    <n v="37"/>
    <x v="35"/>
    <s v="earle203@google.co.in"/>
    <x v="2"/>
    <s v="GOLDEN GATE AV / VANNESS AV"/>
    <n v="7134849334"/>
    <s v="315b7db4-66f3-11ea-ae41-7077813058ce"/>
    <n v="6713"/>
    <n v="738"/>
    <n v="21813"/>
    <s v="NOT PAID"/>
    <x v="1"/>
    <m/>
  </r>
  <r>
    <n v="4283"/>
    <n v="804"/>
    <x v="36"/>
    <s v="danita716@ymail.com"/>
    <x v="1"/>
    <s v="800 Block of BRYANT ST"/>
    <n v="4751700379"/>
    <s v="315c67f4-66f3-11ea-bcd7-7077813058ce"/>
    <n v="4283"/>
    <n v="912"/>
    <n v="36312"/>
    <s v="NOT PAID"/>
    <x v="0"/>
    <m/>
  </r>
  <r>
    <n v="9486"/>
    <n v="694"/>
    <x v="37"/>
    <s v="raeleigh114@gmail.com"/>
    <x v="1"/>
    <s v="POWELL ST / MARKET ST"/>
    <n v="9430559862"/>
    <s v="315d041c-66f3-11ea-8af9-7077813058ce"/>
    <n v="9486"/>
    <n v="782"/>
    <n v="24856"/>
    <s v="PAID"/>
    <x v="0"/>
    <d v="2002-10-20T00:00:00"/>
  </r>
  <r>
    <n v="308"/>
    <n v="198"/>
    <x v="38"/>
    <s v="guy394@outlook.com"/>
    <x v="2"/>
    <s v="CAPP ST / 17TH ST"/>
    <n v="4160161977"/>
    <s v="315da042-66f3-11ea-ac04-7077813058ce"/>
    <n v="308"/>
    <n v="140"/>
    <n v="39234"/>
    <s v="PAID"/>
    <x v="0"/>
    <d v="2006-07-17T00:00:00"/>
  </r>
  <r>
    <n v="8927"/>
    <n v="576"/>
    <x v="39"/>
    <s v="anastasia108@google.co.in"/>
    <x v="1"/>
    <s v="0 Block of SADOWA ST"/>
    <n v="1660494007"/>
    <s v="315e3c68-66f3-11ea-8d08-7077813058ce"/>
    <n v="8927"/>
    <n v="702"/>
    <n v="74222"/>
    <s v="PAID"/>
    <x v="1"/>
    <d v="2004-11-20T00:00:00"/>
  </r>
  <r>
    <n v="249"/>
    <n v="754"/>
    <x v="13"/>
    <s v="benita963@gmail.com"/>
    <x v="2"/>
    <s v="500 Block of GEARY ST"/>
    <n v="2979310129"/>
    <s v="315f26ac-66f3-11ea-a883-7077813058ce"/>
    <n v="249"/>
    <n v="284"/>
    <n v="47260"/>
    <s v="PAID"/>
    <x v="0"/>
    <d v="1982-03-08T00:00:00"/>
  </r>
  <r>
    <n v="2620"/>
    <n v="547"/>
    <x v="40"/>
    <s v="dianne471@ymail.com"/>
    <x v="2"/>
    <s v="0 Block of OFARRELL ST"/>
    <n v="1973879566"/>
    <s v="315fe9e2-66f3-11ea-b80f-7077813058ce"/>
    <n v="2620"/>
    <n v="199"/>
    <n v="45432"/>
    <s v="NOT PAID"/>
    <x v="1"/>
    <m/>
  </r>
  <r>
    <n v="1164"/>
    <n v="656"/>
    <x v="41"/>
    <s v="andrea833@yahoo.co.in"/>
    <x v="0"/>
    <s v="2700 Block of FILBERT ST"/>
    <n v="7030699598"/>
    <s v="3160ad0c-66f3-11ea-961a-7077813058ce"/>
    <n v="1164"/>
    <n v="228"/>
    <n v="30192"/>
    <s v="PAID"/>
    <x v="1"/>
    <d v="1994-04-09T00:00:00"/>
  </r>
  <r>
    <n v="4711"/>
    <n v="654"/>
    <x v="42"/>
    <s v="raul112@outlook.com"/>
    <x v="0"/>
    <s v="700 Block of VALLEJO ST"/>
    <n v="2618164744"/>
    <s v="31619754-66f3-11ea-911d-7077813058ce"/>
    <n v="4711"/>
    <n v="908"/>
    <n v="53868"/>
    <s v="NOT PAID"/>
    <x v="0"/>
    <m/>
  </r>
  <r>
    <n v="4053"/>
    <n v="646"/>
    <x v="43"/>
    <s v="raven727@yahoo.co.in"/>
    <x v="2"/>
    <s v="300 Block of FILLMORE ST"/>
    <n v="6736421797"/>
    <s v="3162337a-66f3-11ea-bf3c-7077813058ce"/>
    <n v="4053"/>
    <n v="594"/>
    <n v="9691"/>
    <s v="NOT PAID"/>
    <x v="0"/>
    <m/>
  </r>
  <r>
    <n v="4272"/>
    <n v="250"/>
    <x v="44"/>
    <s v="rebecca74@yahoo.co.in"/>
    <x v="2"/>
    <s v="0 Block of MYRTLE ST"/>
    <n v="5071378297"/>
    <s v="3162cf9c-66f3-11ea-917a-7077813058ce"/>
    <n v="4272"/>
    <n v="542"/>
    <n v="39001"/>
    <s v="NOT PAID"/>
    <x v="1"/>
    <m/>
  </r>
  <r>
    <n v="7005"/>
    <n v="81"/>
    <x v="45"/>
    <s v="rosalind124@hotmail.com"/>
    <x v="2"/>
    <s v="300 Block of HOLLADAY AV"/>
    <n v="3907479910"/>
    <s v="31636bd2-66f3-11ea-aa21-7077813058ce"/>
    <n v="7005"/>
    <n v="586"/>
    <n v="70814"/>
    <s v="NOT PAID"/>
    <x v="0"/>
    <m/>
  </r>
  <r>
    <n v="2308"/>
    <n v="898"/>
    <x v="46"/>
    <s v="anne714@gmail.com"/>
    <x v="0"/>
    <s v="DORLAND ST / GUERRERO ST"/>
    <n v="8175968796"/>
    <s v="31642f12-66f3-11ea-b553-7077813058ce"/>
    <n v="2308"/>
    <n v="636"/>
    <n v="13740"/>
    <s v="PAID"/>
    <x v="1"/>
    <d v="2008-08-09T00:00:00"/>
  </r>
  <r>
    <n v="5150"/>
    <n v="461"/>
    <x v="47"/>
    <s v="michael518@yahoo.com"/>
    <x v="1"/>
    <s v="23RD ST / DOUGLASS ST"/>
    <n v="2711085992"/>
    <s v="3164f24c-66f3-11ea-bf87-7077813058ce"/>
    <n v="5150"/>
    <n v="581"/>
    <n v="33435"/>
    <s v="NOT PAID"/>
    <x v="0"/>
    <m/>
  </r>
  <r>
    <n v="693"/>
    <n v="390"/>
    <x v="48"/>
    <s v="danielle957@yahoo.co.in"/>
    <x v="0"/>
    <s v="5000 Block of 3RD ST"/>
    <n v="3457826852"/>
    <s v="3165b562-66f3-11ea-83de-7077813058ce"/>
    <n v="693"/>
    <n v="336"/>
    <n v="73589"/>
    <s v="NOT PAID"/>
    <x v="0"/>
    <m/>
  </r>
  <r>
    <n v="9598"/>
    <n v="988"/>
    <x v="49"/>
    <s v="heather632@hotmail.com"/>
    <x v="0"/>
    <s v="0 Block of 7TH ST"/>
    <n v="2858707837"/>
    <s v="316678a4-66f3-11ea-b7d3-7077813058ce"/>
    <n v="9598"/>
    <n v="504"/>
    <n v="18598"/>
    <s v="PAID"/>
    <x v="1"/>
    <d v="1982-10-15T00:00:00"/>
  </r>
  <r>
    <n v="8103"/>
    <n v="597"/>
    <x v="6"/>
    <s v="kaitlyn744@yahoo.com"/>
    <x v="2"/>
    <s v="3500 Block of 26TH ST"/>
    <n v="2065509695"/>
    <s v="31673bc8-66f3-11ea-803a-7077813058ce"/>
    <n v="8103"/>
    <n v="346"/>
    <n v="23003"/>
    <s v="PAID"/>
    <x v="0"/>
    <d v="2007-07-12T00:00:00"/>
  </r>
  <r>
    <n v="8894"/>
    <n v="916"/>
    <x v="50"/>
    <s v="eileen529@google.co.in"/>
    <x v="1"/>
    <s v="0 Block of MAYNARD ST"/>
    <n v="4133664929"/>
    <s v="3167d7ee-66f3-11ea-a273-7077813058ce"/>
    <n v="8894"/>
    <n v="135"/>
    <n v="80901"/>
    <s v="NOT PAID"/>
    <x v="0"/>
    <m/>
  </r>
  <r>
    <n v="114"/>
    <n v="135"/>
    <x v="17"/>
    <s v="cheyenne213@outlook.com"/>
    <x v="0"/>
    <s v="MISSION ST / 17TH ST"/>
    <n v="5958159146"/>
    <s v="3168c236-66f3-11ea-ad73-7077813058ce"/>
    <n v="114"/>
    <n v="822"/>
    <n v="69113"/>
    <s v="PAID"/>
    <x v="1"/>
    <d v="1991-07-15T00:00:00"/>
  </r>
  <r>
    <n v="6546"/>
    <n v="262"/>
    <x v="51"/>
    <s v="ely630@yahoo.com"/>
    <x v="1"/>
    <s v="300 Block of MARKET ST"/>
    <n v="1022633285"/>
    <s v="3169fa82-66f3-11ea-a4aa-7077813058ce"/>
    <n v="6546"/>
    <n v="95"/>
    <n v="26060"/>
    <s v="NOT PAID"/>
    <x v="1"/>
    <m/>
  </r>
  <r>
    <n v="3571"/>
    <n v="844"/>
    <x v="52"/>
    <s v="irby513@hotmail.com"/>
    <x v="2"/>
    <s v="800 Block of CLEMENT ST"/>
    <n v="4283361474"/>
    <s v="316abe90-66f3-11ea-b19a-7077813058ce"/>
    <n v="3571"/>
    <n v="597"/>
    <n v="25677"/>
    <s v="NOT PAID"/>
    <x v="0"/>
    <m/>
  </r>
  <r>
    <n v="7316"/>
    <n v="169"/>
    <x v="53"/>
    <s v="genevieve714@hotmail.com"/>
    <x v="2"/>
    <s v="4100 Block of GEARY BL"/>
    <n v="2950413181"/>
    <s v="316ba7f6-66f3-11ea-913f-7077813058ce"/>
    <n v="7316"/>
    <n v="340"/>
    <n v="62912"/>
    <s v="NOT PAID"/>
    <x v="1"/>
    <m/>
  </r>
  <r>
    <n v="2478"/>
    <n v="671"/>
    <x v="54"/>
    <s v="elliana123@hotmail.com"/>
    <x v="0"/>
    <s v="3300 Block of CESAR CHAVEZ ST"/>
    <n v="3513023435"/>
    <s v="316c441e-66f3-11ea-89de-7077813058ce"/>
    <n v="2478"/>
    <n v="905"/>
    <n v="77649"/>
    <s v="PAID"/>
    <x v="0"/>
    <d v="1983-09-30T00:00:00"/>
  </r>
  <r>
    <n v="1215"/>
    <n v="353"/>
    <x v="48"/>
    <s v="katrice318@yahoo.co.in"/>
    <x v="0"/>
    <s v="MONTGOMERY ST / BROADWAY ST"/>
    <n v="6379672748"/>
    <s v="316ce042-66f3-11ea-b223-7077813058ce"/>
    <n v="1215"/>
    <n v="250"/>
    <n v="73561"/>
    <s v="PAID"/>
    <x v="1"/>
    <d v="2006-10-22T00:00:00"/>
  </r>
  <r>
    <n v="5402"/>
    <n v="776"/>
    <x v="52"/>
    <s v="laverne188@google.co.in"/>
    <x v="2"/>
    <s v="17TH ST / SHOTWELL ST"/>
    <n v="2335838084"/>
    <s v="316d7c6e-66f3-11ea-aad7-7077813058ce"/>
    <n v="5402"/>
    <n v="400"/>
    <n v="50357"/>
    <s v="NOT PAID"/>
    <x v="1"/>
    <m/>
  </r>
  <r>
    <n v="1647"/>
    <n v="205"/>
    <x v="55"/>
    <s v="chasity357@yahoo.co.in"/>
    <x v="0"/>
    <s v="1900 Block of UNION ST"/>
    <n v="2179414351"/>
    <s v="316e8db8-66f3-11ea-88c1-7077813058ce"/>
    <n v="1647"/>
    <n v="877"/>
    <n v="61325"/>
    <s v="PAID"/>
    <x v="0"/>
    <d v="2000-03-22T00:00:00"/>
  </r>
  <r>
    <n v="9423"/>
    <n v="705"/>
    <x v="56"/>
    <s v="kyle670@gmail.com"/>
    <x v="2"/>
    <s v="600 Block of HEAD ST"/>
    <n v="9984833487"/>
    <s v="316f77f6-66f3-11ea-8aa2-7077813058ce"/>
    <n v="9423"/>
    <n v="97"/>
    <n v="76658"/>
    <s v="NOT PAID"/>
    <x v="1"/>
    <m/>
  </r>
  <r>
    <n v="6404"/>
    <n v="10"/>
    <x v="57"/>
    <s v="gene977@ymail.co.in"/>
    <x v="0"/>
    <s v="0 Block of 7TH ST"/>
    <n v="4771182901"/>
    <s v="3170141c-66f3-11ea-97a3-7077813058ce"/>
    <n v="6404"/>
    <n v="12"/>
    <n v="35525"/>
    <s v="NOT PAID"/>
    <x v="1"/>
    <m/>
  </r>
  <r>
    <n v="6767"/>
    <n v="195"/>
    <x v="58"/>
    <s v="marlene682@outlook.com"/>
    <x v="1"/>
    <s v="4100 Block of 18TH ST"/>
    <n v="6825096485"/>
    <s v="3170d834-66f3-11ea-b48e-7077813058ce"/>
    <n v="6767"/>
    <n v="353"/>
    <n v="12462"/>
    <s v="PAID"/>
    <x v="1"/>
    <d v="2012-10-04T00:00:00"/>
  </r>
  <r>
    <n v="1278"/>
    <n v="136"/>
    <x v="15"/>
    <s v="clay181@hotmail.com"/>
    <x v="1"/>
    <s v="2700 Block of FOLSOM ST"/>
    <n v="9801474305"/>
    <s v="31717452-66f3-11ea-9fcf-7077813058ce"/>
    <n v="1278"/>
    <n v="856"/>
    <n v="27105"/>
    <s v="PAID"/>
    <x v="1"/>
    <d v="1977-11-08T00:00:00"/>
  </r>
  <r>
    <n v="1334"/>
    <n v="500"/>
    <x v="57"/>
    <s v="baldemar170@yahoo.co.in"/>
    <x v="0"/>
    <s v="800 Block of HOWARD ST"/>
    <n v="7636788633"/>
    <s v="3172107a-66f3-11ea-ad07-7077813058ce"/>
    <n v="1334"/>
    <n v="1"/>
    <n v="99604"/>
    <s v="PAID"/>
    <x v="1"/>
    <d v="2010-11-30T00:00:00"/>
  </r>
  <r>
    <n v="8887"/>
    <n v="969"/>
    <x v="59"/>
    <s v="claudia529@google.co.in"/>
    <x v="2"/>
    <s v="2300 Block of MARKET ST"/>
    <n v="6328420950"/>
    <s v="3172d2fa-66f3-11ea-bad5-7077813058ce"/>
    <n v="8887"/>
    <n v="390"/>
    <n v="90449"/>
    <s v="PAID"/>
    <x v="0"/>
    <d v="2009-03-09T00:00:00"/>
  </r>
  <r>
    <n v="9858"/>
    <n v="817"/>
    <x v="60"/>
    <s v="arya715@ymail.co.in"/>
    <x v="1"/>
    <s v="16TH ST / SHOTWELL ST"/>
    <n v="1174341766"/>
    <s v="3173e41e-66f3-11ea-b5f4-7077813058ce"/>
    <n v="9858"/>
    <n v="446"/>
    <n v="9520"/>
    <s v="NOT PAID"/>
    <x v="1"/>
    <m/>
  </r>
  <r>
    <n v="9636"/>
    <n v="833"/>
    <x v="61"/>
    <s v="rodney10@ymail.com"/>
    <x v="1"/>
    <s v="2000 Block of JERROLD AV"/>
    <n v="9030541371"/>
    <s v="3174f566-66f3-11ea-98c3-7077813058ce"/>
    <n v="9636"/>
    <n v="32"/>
    <n v="42210"/>
    <s v="NOT PAID"/>
    <x v="0"/>
    <m/>
  </r>
  <r>
    <n v="9943"/>
    <n v="221"/>
    <x v="62"/>
    <s v="amelia849@hotmail.com"/>
    <x v="0"/>
    <s v="600 Block of 9TH AV"/>
    <n v="3573904144"/>
    <s v="3175dfa2-66f3-11ea-b9d8-7077813058ce"/>
    <n v="9943"/>
    <n v="420"/>
    <n v="21639"/>
    <s v="NOT PAID"/>
    <x v="1"/>
    <m/>
  </r>
  <r>
    <n v="1246"/>
    <n v="77"/>
    <x v="63"/>
    <s v="stephanie808@gmail.com"/>
    <x v="2"/>
    <s v="900 Block of GENEVA AV"/>
    <n v="9998350900"/>
    <s v="31767bca-66f3-11ea-848b-7077813058ce"/>
    <n v="1246"/>
    <n v="708"/>
    <n v="58736"/>
    <s v="PAID"/>
    <x v="1"/>
    <d v="2019-07-31T00:00:00"/>
  </r>
  <r>
    <n v="4527"/>
    <n v="800"/>
    <x v="64"/>
    <s v="dejon859@ymail.com"/>
    <x v="1"/>
    <s v="POLK ST / SUTTER ST"/>
    <n v="3715864347"/>
    <s v="317717f0-66f3-11ea-b57c-7077813058ce"/>
    <n v="4527"/>
    <n v="227"/>
    <n v="3951"/>
    <s v="PAID"/>
    <x v="0"/>
    <d v="2002-01-05T00:00:00"/>
  </r>
  <r>
    <n v="3782"/>
    <n v="146"/>
    <x v="65"/>
    <s v="lawrence813@gmail.com"/>
    <x v="2"/>
    <s v="MISSION ST / 9TH ST"/>
    <n v="8089653286"/>
    <s v="3177db2e-66f3-11ea-99fe-7077813058ce"/>
    <n v="3782"/>
    <n v="595"/>
    <n v="69479"/>
    <s v="NOT PAID"/>
    <x v="0"/>
    <m/>
  </r>
  <r>
    <n v="6225"/>
    <n v="531"/>
    <x v="41"/>
    <s v="felicity667@ymail.com"/>
    <x v="0"/>
    <s v="1400 Block of HARRISON ST"/>
    <n v="9827842133"/>
    <s v="3178c56c-66f3-11ea-9547-7077813058ce"/>
    <n v="6225"/>
    <n v="211"/>
    <n v="10366"/>
    <s v="PAID"/>
    <x v="1"/>
    <d v="2006-12-23T00:00:00"/>
  </r>
  <r>
    <n v="2257"/>
    <n v="503"/>
    <x v="66"/>
    <s v="kim205@hotmail.com"/>
    <x v="2"/>
    <s v="FILLMORE ST / CALIFORNIA ST"/>
    <n v="2998991184"/>
    <s v="31796190-66f3-11ea-b0b6-7077813058ce"/>
    <n v="2257"/>
    <n v="650"/>
    <n v="10001"/>
    <s v="NOT PAID"/>
    <x v="0"/>
    <m/>
  </r>
  <r>
    <n v="9177"/>
    <n v="19"/>
    <x v="67"/>
    <s v="morgan937@yahoo.com"/>
    <x v="1"/>
    <s v="EDDY ST / POLK ST"/>
    <n v="7591554939"/>
    <s v="3179fdb8-66f3-11ea-b117-7077813058ce"/>
    <n v="9177"/>
    <n v="45"/>
    <n v="15307"/>
    <s v="PAID"/>
    <x v="0"/>
    <d v="1996-05-01T00:00:00"/>
  </r>
  <r>
    <n v="8703"/>
    <n v="897"/>
    <x v="68"/>
    <s v="hudson500@gmail.com"/>
    <x v="0"/>
    <s v="800 Block of BRYANT ST"/>
    <n v="7320532389"/>
    <s v="317ac112-66f3-11ea-96bf-7077813058ce"/>
    <n v="8703"/>
    <n v="201"/>
    <n v="68923"/>
    <s v="NOT PAID"/>
    <x v="0"/>
    <m/>
  </r>
  <r>
    <n v="3514"/>
    <n v="703"/>
    <x v="52"/>
    <s v="stacy454@hotmail.com"/>
    <x v="1"/>
    <s v="800 Block of OAK ST"/>
    <n v="8552082746"/>
    <s v="317b8422-66f3-11ea-8b90-7077813058ce"/>
    <n v="3514"/>
    <n v="564"/>
    <n v="59651"/>
    <s v="PAID"/>
    <x v="1"/>
    <d v="2004-09-25T00:00:00"/>
  </r>
  <r>
    <n v="3089"/>
    <n v="249"/>
    <x v="69"/>
    <s v="peter111@ymail.co.in"/>
    <x v="0"/>
    <s v="300 Block of LEAVENWORTH ST"/>
    <n v="8015529354"/>
    <s v="317c204a-66f3-11ea-b627-7077813058ce"/>
    <n v="3089"/>
    <n v="138"/>
    <n v="78953"/>
    <s v="NOT PAID"/>
    <x v="0"/>
    <m/>
  </r>
  <r>
    <n v="7253"/>
    <n v="360"/>
    <x v="49"/>
    <s v="beth644@outlook.com"/>
    <x v="0"/>
    <s v="1500 Block of WEBSTER ST"/>
    <n v="9700239171"/>
    <s v="317ce378-66f3-11ea-b64a-7077813058ce"/>
    <n v="7253"/>
    <n v="57"/>
    <n v="89420"/>
    <s v="PAID"/>
    <x v="1"/>
    <d v="2004-03-02T00:00:00"/>
  </r>
  <r>
    <n v="8786"/>
    <n v="327"/>
    <x v="70"/>
    <s v="devon640@hotmail.com"/>
    <x v="0"/>
    <s v="1600 Block of GEARY BL"/>
    <n v="8588987011"/>
    <s v="317dcdc0-66f3-11ea-a3ce-7077813058ce"/>
    <n v="8786"/>
    <n v="128"/>
    <n v="50374"/>
    <s v="NOT PAID"/>
    <x v="0"/>
    <m/>
  </r>
  <r>
    <n v="1211"/>
    <n v="121"/>
    <x v="71"/>
    <s v="jonathan257@google.co.in"/>
    <x v="0"/>
    <s v="500 Block of CRESTLAKE DR"/>
    <n v="2797657807"/>
    <s v="317e69e2-66f3-11ea-8d1d-7077813058ce"/>
    <n v="1211"/>
    <n v="33"/>
    <n v="83102"/>
    <s v="NOT PAID"/>
    <x v="1"/>
    <m/>
  </r>
  <r>
    <n v="359"/>
    <n v="614"/>
    <x v="72"/>
    <s v="benita200@yahoo.co.in"/>
    <x v="0"/>
    <s v="CALIFORNIA ST / FILLMORE ST"/>
    <n v="3420855911"/>
    <s v="317f5426-66f3-11ea-9e99-7077813058ce"/>
    <n v="359"/>
    <n v="936"/>
    <n v="62151"/>
    <s v="NOT PAID"/>
    <x v="1"/>
    <m/>
  </r>
  <r>
    <n v="2066"/>
    <n v="80"/>
    <x v="6"/>
    <s v="john780@yahoo.com"/>
    <x v="2"/>
    <s v="1700 Block of STEINER ST"/>
    <n v="5965931339"/>
    <s v="31803e5c-66f3-11ea-9cfa-7077813058ce"/>
    <n v="2066"/>
    <n v="762"/>
    <n v="84665"/>
    <s v="NOT PAID"/>
    <x v="1"/>
    <m/>
  </r>
  <r>
    <n v="4322"/>
    <n v="401"/>
    <x v="73"/>
    <s v="jan805@ymail.com"/>
    <x v="0"/>
    <s v="700 Block of PERU AV"/>
    <n v="7775860985"/>
    <s v="3180da86-66f3-11ea-a8db-7077813058ce"/>
    <n v="4322"/>
    <n v="838"/>
    <n v="1760"/>
    <s v="PAID"/>
    <x v="1"/>
    <d v="1995-08-23T00:00:00"/>
  </r>
  <r>
    <n v="7773"/>
    <n v="914"/>
    <x v="74"/>
    <s v="robert988@google.co.in"/>
    <x v="0"/>
    <s v="100 Block of OAK ST"/>
    <n v="2945958018"/>
    <s v="318176ac-66f3-11ea-8841-7077813058ce"/>
    <n v="7773"/>
    <n v="215"/>
    <n v="30239"/>
    <s v="PAID"/>
    <x v="1"/>
    <d v="1985-01-31T00:00:00"/>
  </r>
  <r>
    <n v="6746"/>
    <n v="713"/>
    <x v="75"/>
    <s v="kaitlyn60@yahoo.com"/>
    <x v="1"/>
    <s v="HOWARD ST / 3RD ST"/>
    <n v="8157767838"/>
    <s v="318260fe-66f3-11ea-a0f0-7077813058ce"/>
    <n v="6746"/>
    <n v="818"/>
    <n v="20194"/>
    <s v="PAID"/>
    <x v="1"/>
    <d v="2006-10-20T00:00:00"/>
  </r>
  <r>
    <n v="6732"/>
    <n v="568"/>
    <x v="76"/>
    <s v="stephan274@yahoo.co.in"/>
    <x v="0"/>
    <s v="1300 Block of MISSION ST"/>
    <n v="9712766674"/>
    <s v="31832428-66f3-11ea-9902-7077813058ce"/>
    <n v="6732"/>
    <n v="780"/>
    <n v="58470"/>
    <s v="PAID"/>
    <x v="1"/>
    <d v="1989-10-17T00:00:00"/>
  </r>
  <r>
    <n v="805"/>
    <n v="752"/>
    <x v="77"/>
    <s v="emma964@gmail.com"/>
    <x v="2"/>
    <s v="400 Block of ELLIS ST"/>
    <n v="2366659988"/>
    <s v="31851fae-66f3-11ea-9f4d-7077813058ce"/>
    <n v="805"/>
    <n v="40"/>
    <n v="91926"/>
    <s v="NOT PAID"/>
    <x v="1"/>
    <m/>
  </r>
  <r>
    <n v="7540"/>
    <n v="867"/>
    <x v="78"/>
    <s v="monica700@gmail.com"/>
    <x v="2"/>
    <s v="4900 Block of MISSION ST"/>
    <n v="2771856986"/>
    <s v="31863106-66f3-11ea-8b2f-7077813058ce"/>
    <n v="7540"/>
    <n v="366"/>
    <n v="34797"/>
    <s v="PAID"/>
    <x v="1"/>
    <d v="1980-03-16T00:00:00"/>
  </r>
  <r>
    <n v="5269"/>
    <n v="980"/>
    <x v="79"/>
    <s v="pamala451@outlook.com"/>
    <x v="2"/>
    <s v="16TH ST / SHOTWELL ST"/>
    <n v="4717095278"/>
    <s v="31876958-66f3-11ea-afcb-7077813058ce"/>
    <n v="5269"/>
    <n v="678"/>
    <n v="19346"/>
    <s v="NOT PAID"/>
    <x v="1"/>
    <m/>
  </r>
  <r>
    <n v="8404"/>
    <n v="704"/>
    <x v="80"/>
    <s v="matt620@yahoo.com"/>
    <x v="1"/>
    <s v="700 Block of STANYAN ST"/>
    <n v="6852398753"/>
    <s v="31885382-66f3-11ea-b84f-7077813058ce"/>
    <n v="8404"/>
    <n v="703"/>
    <n v="35185"/>
    <s v="NOT PAID"/>
    <x v="1"/>
    <m/>
  </r>
  <r>
    <n v="519"/>
    <n v="598"/>
    <x v="81"/>
    <s v="kristie659@hotmail.com"/>
    <x v="2"/>
    <s v="1400 Block of SACRAMENTO ST"/>
    <n v="8198842186"/>
    <s v="318916c0-66f3-11ea-8a7c-7077813058ce"/>
    <n v="519"/>
    <n v="180"/>
    <n v="7068"/>
    <s v="NOT PAID"/>
    <x v="0"/>
    <m/>
  </r>
  <r>
    <n v="4060"/>
    <n v="932"/>
    <x v="82"/>
    <s v="lee224@ymail.co.in"/>
    <x v="1"/>
    <s v="HARRISON ST / 6TH ST"/>
    <n v="7396097848"/>
    <s v="318a2800-66f3-11ea-b639-7077813058ce"/>
    <n v="4060"/>
    <n v="214"/>
    <n v="96496"/>
    <s v="PAID"/>
    <x v="0"/>
    <d v="1987-08-09T00:00:00"/>
  </r>
  <r>
    <n v="8860"/>
    <n v="834"/>
    <x v="83"/>
    <s v="roger478@ymail.co.in"/>
    <x v="2"/>
    <s v="LAWTON ST / 10TH AV"/>
    <n v="4508931602"/>
    <s v="318b396c-66f3-11ea-9883-7077813058ce"/>
    <n v="8860"/>
    <n v="408"/>
    <n v="2988"/>
    <s v="PAID"/>
    <x v="0"/>
    <d v="1990-09-11T00:00:00"/>
  </r>
  <r>
    <n v="7164"/>
    <n v="209"/>
    <x v="84"/>
    <s v="zoya623@gmail.com"/>
    <x v="2"/>
    <s v="0 Block of URANUS TR"/>
    <n v="8013342363"/>
    <s v="318cbfc6-66f3-11ea-b57f-7077813058ce"/>
    <n v="7164"/>
    <n v="902"/>
    <n v="83253"/>
    <s v="PAID"/>
    <x v="1"/>
    <d v="1989-09-17T00:00:00"/>
  </r>
  <r>
    <n v="9792"/>
    <n v="330"/>
    <x v="85"/>
    <s v="robert627@yahoo.co.in"/>
    <x v="2"/>
    <s v="300 Block of HYDE ST"/>
    <n v="4775425957"/>
    <s v="318d82e8-66f3-11ea-9cca-7077813058ce"/>
    <n v="9792"/>
    <n v="763"/>
    <n v="87828"/>
    <s v="PAID"/>
    <x v="1"/>
    <d v="2014-09-09T00:00:00"/>
  </r>
  <r>
    <n v="9934"/>
    <n v="138"/>
    <x v="66"/>
    <s v="danny201@yahoo.com"/>
    <x v="2"/>
    <s v="1100 Block of SUTTER ST"/>
    <n v="2535125840"/>
    <s v="318e4628-66f3-11ea-a70e-7077813058ce"/>
    <n v="9934"/>
    <n v="168"/>
    <n v="17035"/>
    <s v="PAID"/>
    <x v="1"/>
    <d v="1997-06-12T00:00:00"/>
  </r>
  <r>
    <n v="1980"/>
    <n v="981"/>
    <x v="86"/>
    <s v="ryker409@gmail.com"/>
    <x v="2"/>
    <s v="1900 Block of PALOU AV"/>
    <n v="5833657416"/>
    <s v="318f305e-66f3-11ea-b203-7077813058ce"/>
    <n v="1980"/>
    <n v="723"/>
    <n v="426"/>
    <s v="NOT PAID"/>
    <x v="1"/>
    <m/>
  </r>
  <r>
    <n v="9251"/>
    <n v="130"/>
    <x v="87"/>
    <s v="zelda490@yahoo.co.in"/>
    <x v="2"/>
    <s v="17TH ST / CAPP ST"/>
    <n v="5905581451"/>
    <s v="31901a98-66f3-11ea-830a-7077813058ce"/>
    <n v="9251"/>
    <n v="438"/>
    <n v="20238"/>
    <s v="PAID"/>
    <x v="1"/>
    <d v="1977-03-30T00:00:00"/>
  </r>
  <r>
    <n v="6717"/>
    <n v="685"/>
    <x v="88"/>
    <s v="david957@ymail.com"/>
    <x v="0"/>
    <s v="100 Block of LEAVENWORTH ST"/>
    <n v="3742557097"/>
    <s v="3190ddc6-66f3-11ea-8fea-7077813058ce"/>
    <n v="6717"/>
    <n v="162"/>
    <n v="68331"/>
    <s v="PAID"/>
    <x v="0"/>
    <d v="1982-10-29T00:00:00"/>
  </r>
  <r>
    <n v="3622"/>
    <n v="544"/>
    <x v="40"/>
    <s v="jacquelin945@yahoo.com"/>
    <x v="0"/>
    <s v="MARKET ST / POWELL ST"/>
    <n v="1157949513"/>
    <s v="3191ef06-66f3-11ea-bb69-7077813058ce"/>
    <n v="3622"/>
    <n v="246"/>
    <n v="86132"/>
    <s v="PAID"/>
    <x v="0"/>
    <d v="2019-03-01T00:00:00"/>
  </r>
  <r>
    <n v="8808"/>
    <n v="384"/>
    <x v="89"/>
    <s v="ardis505@ymail.com"/>
    <x v="2"/>
    <s v="SPEAR ST / MARKET ST"/>
    <n v="6061993877"/>
    <s v="31930050-66f3-11ea-8535-7077813058ce"/>
    <n v="8808"/>
    <n v="105"/>
    <n v="766"/>
    <s v="NOT PAID"/>
    <x v="0"/>
    <m/>
  </r>
  <r>
    <n v="4920"/>
    <n v="467"/>
    <x v="90"/>
    <s v="scott41@hotmail.com"/>
    <x v="2"/>
    <s v="VANNESS AV / CALIFORNIA ST"/>
    <n v="7395125371"/>
    <s v="319438b6-66f3-11ea-9722-7077813058ce"/>
    <n v="4920"/>
    <n v="308"/>
    <n v="13169"/>
    <s v="NOT PAID"/>
    <x v="1"/>
    <m/>
  </r>
  <r>
    <n v="3140"/>
    <n v="112"/>
    <x v="91"/>
    <s v="alexia131@outlook.com"/>
    <x v="1"/>
    <s v="100 Block of JONES ST"/>
    <n v="7624401610"/>
    <s v="319549e8-66f3-11ea-85a4-7077813058ce"/>
    <n v="3140"/>
    <n v="172"/>
    <n v="48657"/>
    <s v="PAID"/>
    <x v="1"/>
    <d v="2004-10-26T00:00:00"/>
  </r>
  <r>
    <n v="8104"/>
    <n v="906"/>
    <x v="92"/>
    <s v="donnell940@ymail.co.in"/>
    <x v="1"/>
    <s v="0 Block of FREMONT ST"/>
    <n v="8271413320"/>
    <s v="31963430-66f3-11ea-bdc7-7077813058ce"/>
    <n v="8104"/>
    <n v="775"/>
    <n v="88037"/>
    <s v="NOT PAID"/>
    <x v="0"/>
    <m/>
  </r>
  <r>
    <n v="2208"/>
    <n v="609"/>
    <x v="93"/>
    <s v="trent560@google.co.in"/>
    <x v="2"/>
    <s v="300 Block of 14TH ST"/>
    <n v="6202223720"/>
    <s v="31971e6e-66f3-11ea-86f5-7077813058ce"/>
    <n v="2208"/>
    <n v="333"/>
    <n v="21972"/>
    <s v="PAID"/>
    <x v="0"/>
    <d v="2013-08-11T00:00:00"/>
  </r>
  <r>
    <n v="7043"/>
    <n v="379"/>
    <x v="94"/>
    <s v="gerald85@google.co.in"/>
    <x v="2"/>
    <s v="HAROLD AV / BRUCE AV"/>
    <n v="8194423563"/>
    <s v="31987dc0-66f3-11ea-a59b-7077813058ce"/>
    <n v="7043"/>
    <n v="548"/>
    <n v="87886"/>
    <s v="NOT PAID"/>
    <x v="1"/>
    <m/>
  </r>
  <r>
    <n v="7485"/>
    <n v="357"/>
    <x v="64"/>
    <s v="zakariya835@yahoo.com"/>
    <x v="2"/>
    <s v="600 Block of TOWNSEND ST"/>
    <n v="8529931415"/>
    <s v="3199b61c-66f3-11ea-ab02-7077813058ce"/>
    <n v="7485"/>
    <n v="665"/>
    <n v="3244"/>
    <s v="PAID"/>
    <x v="0"/>
    <d v="2010-04-27T00:00:00"/>
  </r>
  <r>
    <n v="1748"/>
    <n v="364"/>
    <x v="95"/>
    <s v="artie206@ymail.com"/>
    <x v="0"/>
    <s v="0 Block of POWELL ST"/>
    <n v="4033094166"/>
    <s v="319ac762-66f3-11ea-b75f-7077813058ce"/>
    <n v="1748"/>
    <n v="305"/>
    <n v="32031"/>
    <s v="PAID"/>
    <x v="1"/>
    <d v="1992-11-01T00:00:00"/>
  </r>
  <r>
    <n v="9968"/>
    <n v="69"/>
    <x v="96"/>
    <s v="ryan128@yahoo.com"/>
    <x v="2"/>
    <s v="1200 Block of IRVING ST"/>
    <n v="1840361778"/>
    <s v="319bfff4-66f3-11ea-8fba-7077813058ce"/>
    <n v="9968"/>
    <n v="938"/>
    <n v="51284"/>
    <s v="NOT PAID"/>
    <x v="0"/>
    <m/>
  </r>
  <r>
    <n v="5330"/>
    <n v="973"/>
    <x v="97"/>
    <s v="albertha398@ymail.com"/>
    <x v="2"/>
    <s v="TARAVAL ST / 48TH AV"/>
    <n v="5888927246"/>
    <s v="319d3826-66f3-11ea-8b8d-7077813058ce"/>
    <n v="5330"/>
    <n v="714"/>
    <n v="23055"/>
    <s v="PAID"/>
    <x v="0"/>
    <d v="2011-06-08T00:00:00"/>
  </r>
  <r>
    <n v="2183"/>
    <n v="455"/>
    <x v="98"/>
    <s v="carolyn538@yahoo.co.in"/>
    <x v="0"/>
    <s v="7TH ST / MISSION ST"/>
    <n v="1146373455"/>
    <s v="319e9766-66f3-11ea-9392-7077813058ce"/>
    <n v="2183"/>
    <n v="251"/>
    <n v="94926"/>
    <s v="PAID"/>
    <x v="0"/>
    <d v="2003-12-02T00:00:00"/>
  </r>
  <r>
    <n v="2182"/>
    <n v="247"/>
    <x v="99"/>
    <s v="ilana40@ymail.co.in"/>
    <x v="2"/>
    <s v="EDDY ST / DIVISADERO ST"/>
    <n v="4951091066"/>
    <s v="319fa8a8-66f3-11ea-b17c-7077813058ce"/>
    <n v="2182"/>
    <n v="330"/>
    <n v="312"/>
    <s v="NOT PAID"/>
    <x v="1"/>
    <m/>
  </r>
  <r>
    <n v="1087"/>
    <n v="491"/>
    <x v="100"/>
    <s v="christa254@gmail.com"/>
    <x v="1"/>
    <s v="EDDY ST / JONES ST"/>
    <n v="3384176833"/>
    <s v="31a0e11a-66f3-11ea-999b-7077813058ce"/>
    <n v="1087"/>
    <n v="69"/>
    <n v="45852"/>
    <s v="PAID"/>
    <x v="1"/>
    <d v="2018-08-30T00:00:00"/>
  </r>
  <r>
    <n v="4296"/>
    <n v="826"/>
    <x v="101"/>
    <s v="bobby84@yahoo.com"/>
    <x v="0"/>
    <s v="2100 Block of POLK ST"/>
    <n v="7174320820"/>
    <s v="31a1cb62-66f3-11ea-81bc-7077813058ce"/>
    <n v="4296"/>
    <n v="969"/>
    <n v="77063"/>
    <s v="PAID"/>
    <x v="0"/>
    <d v="2013-03-09T00:00:00"/>
  </r>
  <r>
    <n v="9784"/>
    <n v="400"/>
    <x v="102"/>
    <s v="laurence971@yahoo.co.in"/>
    <x v="0"/>
    <s v="SANSOME ST / CHESTNUT ST"/>
    <n v="2668150446"/>
    <s v="31a2b586-66f3-11ea-a9ea-7077813058ce"/>
    <n v="9784"/>
    <n v="974"/>
    <n v="44299"/>
    <s v="PAID"/>
    <x v="1"/>
    <d v="2013-06-21T00:00:00"/>
  </r>
  <r>
    <n v="6210"/>
    <n v="271"/>
    <x v="103"/>
    <s v="trevon752@yahoo.co.in"/>
    <x v="2"/>
    <s v="1500 Block of HUDSON AV"/>
    <n v="5992525888"/>
    <s v="31a3c6d8-66f3-11ea-983d-7077813058ce"/>
    <n v="6210"/>
    <n v="526"/>
    <n v="67123"/>
    <s v="PAID"/>
    <x v="1"/>
    <d v="1991-07-03T00:00:00"/>
  </r>
  <r>
    <n v="5781"/>
    <n v="110"/>
    <x v="104"/>
    <s v="jason341@yahoo.com"/>
    <x v="2"/>
    <s v="1200 Block of MCALLISTER ST"/>
    <n v="5391751398"/>
    <s v="31a489fa-66f3-11ea-9155-7077813058ce"/>
    <n v="5781"/>
    <n v="510"/>
    <n v="51104"/>
    <s v="NOT PAID"/>
    <x v="1"/>
    <m/>
  </r>
  <r>
    <n v="8306"/>
    <n v="277"/>
    <x v="105"/>
    <s v="ramona899@yahoo.com"/>
    <x v="2"/>
    <s v="16TH ST / MISSION ST"/>
    <n v="4305011101"/>
    <s v="31a5c242-66f3-11ea-960b-7077813058ce"/>
    <n v="8306"/>
    <n v="444"/>
    <n v="35369"/>
    <s v="NOT PAID"/>
    <x v="0"/>
    <m/>
  </r>
  <r>
    <n v="3270"/>
    <n v="85"/>
    <x v="106"/>
    <s v="harvey871@ymail.co.in"/>
    <x v="2"/>
    <s v="2200 Block of 14TH AV"/>
    <n v="3253132607"/>
    <s v="31a6ac9c-66f3-11ea-926a-7077813058ce"/>
    <n v="3270"/>
    <n v="503"/>
    <n v="559"/>
    <s v="PAID"/>
    <x v="0"/>
    <d v="1974-05-25T00:00:00"/>
  </r>
  <r>
    <n v="6787"/>
    <n v="863"/>
    <x v="107"/>
    <s v="ericka392@hotmail.com"/>
    <x v="1"/>
    <s v="GOLDEN GATE AV / FILLMORE ST"/>
    <n v="3282200761"/>
    <s v="31a796d0-66f3-11ea-ae4e-7077813058ce"/>
    <n v="6787"/>
    <n v="109"/>
    <n v="13394"/>
    <s v="NOT PAID"/>
    <x v="0"/>
    <m/>
  </r>
  <r>
    <n v="3733"/>
    <n v="731"/>
    <x v="108"/>
    <s v="scott810@ymail.co.in"/>
    <x v="0"/>
    <s v="3000 Block of 23RD ST"/>
    <n v="8831717023"/>
    <s v="31a859f0-66f3-11ea-8394-7077813058ce"/>
    <n v="3733"/>
    <n v="823"/>
    <n v="51472"/>
    <s v="PAID"/>
    <x v="0"/>
    <d v="1975-05-20T00:00:00"/>
  </r>
  <r>
    <n v="207"/>
    <n v="638"/>
    <x v="109"/>
    <s v="shirley751@gmail.com"/>
    <x v="2"/>
    <s v="1500 Block of MCALLISTER ST"/>
    <n v="6274955877"/>
    <s v="31a9925e-66f3-11ea-b9ab-7077813058ce"/>
    <n v="207"/>
    <n v="147"/>
    <n v="99367"/>
    <s v="PAID"/>
    <x v="1"/>
    <d v="2005-09-15T00:00:00"/>
  </r>
  <r>
    <n v="3"/>
    <n v="275"/>
    <x v="110"/>
    <s v="nevaeh593@outlook.com"/>
    <x v="0"/>
    <s v="OAK ST / FILLMORE ST"/>
    <n v="9875661422"/>
    <s v="31aa7c8c-66f3-11ea-bbd5-7077813058ce"/>
    <n v="3"/>
    <n v="625"/>
    <n v="98982"/>
    <s v="NOT PAID"/>
    <x v="0"/>
    <m/>
  </r>
  <r>
    <n v="1896"/>
    <n v="278"/>
    <x v="111"/>
    <s v="rayburn250@yahoo.co.in"/>
    <x v="2"/>
    <s v="JOHNFKENNEDY DR / TRANSVERSE DR"/>
    <n v="9976580262"/>
    <s v="31ab66b6-66f3-11ea-b954-7077813058ce"/>
    <n v="1896"/>
    <n v="695"/>
    <n v="47111"/>
    <s v="NOT PAID"/>
    <x v="1"/>
    <m/>
  </r>
  <r>
    <n v="9631"/>
    <n v="948"/>
    <x v="112"/>
    <s v="rayburn258@gmail.com"/>
    <x v="2"/>
    <s v="MISSION ST / 20TH ST"/>
    <n v="7191264003"/>
    <s v="31ac02dc-66f3-11ea-8f7e-7077813058ce"/>
    <n v="9631"/>
    <n v="983"/>
    <n v="87420"/>
    <s v="NOT PAID"/>
    <x v="1"/>
    <m/>
  </r>
  <r>
    <n v="3132"/>
    <n v="912"/>
    <x v="113"/>
    <s v="sharyn974@ymail.co.in"/>
    <x v="2"/>
    <s v="900 Block of HAYES ST"/>
    <n v="3477191930"/>
    <s v="31aced36-66f3-11ea-b593-7077813058ce"/>
    <n v="3132"/>
    <n v="82"/>
    <n v="59376"/>
    <s v="NOT PAID"/>
    <x v="1"/>
    <m/>
  </r>
  <r>
    <n v="1202"/>
    <n v="426"/>
    <x v="114"/>
    <s v="leslie740@ymail.co.in"/>
    <x v="0"/>
    <s v="600 Block of PAGE ST"/>
    <n v="4935174932"/>
    <s v="31add76e-66f3-11ea-bc98-7077813058ce"/>
    <n v="1202"/>
    <n v="397"/>
    <n v="41003"/>
    <s v="NOT PAID"/>
    <x v="0"/>
    <m/>
  </r>
  <r>
    <n v="8834"/>
    <n v="735"/>
    <x v="45"/>
    <s v="ericka359@ymail.com"/>
    <x v="0"/>
    <s v="0 Block of WAVERLY PL"/>
    <n v="6582738747"/>
    <s v="31ae9a98-66f3-11ea-9239-7077813058ce"/>
    <n v="8834"/>
    <n v="599"/>
    <n v="58511"/>
    <s v="NOT PAID"/>
    <x v="0"/>
    <m/>
  </r>
  <r>
    <n v="1201"/>
    <n v="666"/>
    <x v="115"/>
    <s v="curtis682@hotmail.com"/>
    <x v="0"/>
    <s v="MARKET ST / 3RD ST"/>
    <n v="7050577792"/>
    <s v="31af36c0-66f3-11ea-9653-7077813058ce"/>
    <n v="1201"/>
    <n v="306"/>
    <n v="52868"/>
    <s v="PAID"/>
    <x v="1"/>
    <d v="1983-07-22T00:00:00"/>
  </r>
  <r>
    <n v="2573"/>
    <n v="888"/>
    <x v="116"/>
    <s v="alessia799@hotmail.com"/>
    <x v="0"/>
    <s v="1000 Block of CONNECTICUT ST"/>
    <n v="8241842420"/>
    <s v="31affa0a-66f3-11ea-8464-7077813058ce"/>
    <n v="2573"/>
    <n v="536"/>
    <n v="8206"/>
    <s v="PAID"/>
    <x v="0"/>
    <d v="2016-09-21T00:00:00"/>
  </r>
  <r>
    <n v="6759"/>
    <n v="310"/>
    <x v="117"/>
    <s v="bridgett374@yahoo.com"/>
    <x v="0"/>
    <s v="800 Block of NORTHPOINT ST"/>
    <n v="2604037592"/>
    <s v="31b0e428-66f3-11ea-8884-7077813058ce"/>
    <n v="6759"/>
    <n v="20"/>
    <n v="48873"/>
    <s v="NOT PAID"/>
    <x v="0"/>
    <m/>
  </r>
  <r>
    <n v="2601"/>
    <n v="43"/>
    <x v="118"/>
    <s v="kelly848@hotmail.com"/>
    <x v="1"/>
    <s v="100 Block of 3RD ST"/>
    <n v="9380507727"/>
    <s v="31b21c7a-66f3-11ea-b007-7077813058ce"/>
    <n v="2601"/>
    <n v="515"/>
    <n v="22214"/>
    <s v="NOT PAID"/>
    <x v="0"/>
    <m/>
  </r>
  <r>
    <n v="2656"/>
    <n v="722"/>
    <x v="41"/>
    <s v="francis214@hotmail.com"/>
    <x v="1"/>
    <s v="100 Block of TURQUOISE WY"/>
    <n v="4722321429"/>
    <s v="31b2dfd8-66f3-11ea-b094-7077813058ce"/>
    <n v="2656"/>
    <n v="332"/>
    <n v="806"/>
    <s v="NOT PAID"/>
    <x v="1"/>
    <m/>
  </r>
  <r>
    <n v="9645"/>
    <n v="233"/>
    <x v="44"/>
    <s v="stephania835@gmail.com"/>
    <x v="1"/>
    <s v="1100 Block of SUTTER ST"/>
    <n v="9598036922"/>
    <s v="31b3ca0a-66f3-11ea-bdb1-7077813058ce"/>
    <n v="9645"/>
    <n v="127"/>
    <n v="27590"/>
    <s v="PAID"/>
    <x v="0"/>
    <d v="2006-01-09T00:00:00"/>
  </r>
  <r>
    <n v="584"/>
    <n v="392"/>
    <x v="70"/>
    <s v="zella692@yahoo.co.in"/>
    <x v="1"/>
    <s v="900 Block of GEARY ST"/>
    <n v="2677043411"/>
    <s v="31b4db48-66f3-11ea-8ac6-7077813058ce"/>
    <n v="584"/>
    <n v="958"/>
    <n v="5769"/>
    <s v="NOT PAID"/>
    <x v="0"/>
    <m/>
  </r>
  <r>
    <n v="2121"/>
    <n v="527"/>
    <x v="119"/>
    <s v="tiffany386@ymail.com"/>
    <x v="1"/>
    <s v="HAIGHT ST / MARKET ST"/>
    <n v="4336869761"/>
    <s v="31b6138a-66f3-11ea-a991-7077813058ce"/>
    <n v="2121"/>
    <n v="42"/>
    <n v="38290"/>
    <s v="PAID"/>
    <x v="1"/>
    <d v="1979-09-12T00:00:00"/>
  </r>
  <r>
    <n v="2142"/>
    <n v="767"/>
    <x v="9"/>
    <s v="bernard448@google.co.in"/>
    <x v="0"/>
    <s v="MISSION ST / RUSSIA AV"/>
    <n v="3463358376"/>
    <s v="31b6fdd4-66f3-11ea-8bc0-7077813058ce"/>
    <n v="2142"/>
    <n v="977"/>
    <n v="44807"/>
    <s v="PAID"/>
    <x v="0"/>
    <d v="2002-10-20T00:00:00"/>
  </r>
  <r>
    <n v="2396"/>
    <n v="650"/>
    <x v="120"/>
    <s v="parth128@gmail.com"/>
    <x v="2"/>
    <s v="19TH ST / YORK ST"/>
    <n v="6083580617"/>
    <s v="31b80f2e-66f3-11ea-9f03-7077813058ce"/>
    <n v="2396"/>
    <n v="460"/>
    <n v="11223"/>
    <s v="PAID"/>
    <x v="1"/>
    <d v="2005-09-15T00:00:00"/>
  </r>
  <r>
    <n v="8747"/>
    <n v="908"/>
    <x v="121"/>
    <s v="arlene95@ymail.co.in"/>
    <x v="2"/>
    <s v="GEARY ST / STOCKTON ST"/>
    <n v="3087180828"/>
    <s v="31b8ab40-66f3-11ea-a1ea-7077813058ce"/>
    <n v="8747"/>
    <n v="659"/>
    <n v="85889"/>
    <s v="PAID"/>
    <x v="1"/>
    <d v="1998-09-11T00:00:00"/>
  </r>
  <r>
    <n v="4142"/>
    <n v="955"/>
    <x v="122"/>
    <s v="ronnie261@ymail.co.in"/>
    <x v="2"/>
    <s v="700 Block of 14TH ST"/>
    <n v="1771412315"/>
    <s v="31b96e70-66f3-11ea-9a67-7077813058ce"/>
    <n v="4142"/>
    <n v="197"/>
    <n v="57138"/>
    <s v="PAID"/>
    <x v="1"/>
    <d v="1989-08-23T00:00:00"/>
  </r>
  <r>
    <n v="9770"/>
    <n v="106"/>
    <x v="123"/>
    <s v="anne892@hotmail.com"/>
    <x v="1"/>
    <s v="OAKDALE AV / SELBY ST"/>
    <n v="7962531995"/>
    <s v="31ba31b0-66f3-11ea-b455-7077813058ce"/>
    <n v="9770"/>
    <n v="540"/>
    <n v="987"/>
    <s v="PAID"/>
    <x v="1"/>
    <d v="1977-11-08T00:00:00"/>
  </r>
  <r>
    <n v="2593"/>
    <n v="410"/>
    <x v="95"/>
    <s v="kathleen439@outlook.com"/>
    <x v="1"/>
    <s v="100 Block of BROOKDALE AV"/>
    <n v="5212165773"/>
    <s v="31bb1bfa-66f3-11ea-982b-7077813058ce"/>
    <n v="2593"/>
    <n v="178"/>
    <n v="80179"/>
    <s v="PAID"/>
    <x v="1"/>
    <d v="2009-01-26T00:00:00"/>
  </r>
  <r>
    <n v="9807"/>
    <n v="311"/>
    <x v="124"/>
    <s v="jalen33@yahoo.com"/>
    <x v="2"/>
    <s v="DUNCAN ST / DOUGLASS ST"/>
    <n v="1106944265"/>
    <s v="31bbdf14-66f3-11ea-8012-7077813058ce"/>
    <n v="9807"/>
    <n v="202"/>
    <n v="63810"/>
    <s v="PAID"/>
    <x v="0"/>
    <d v="2001-08-03T00:00:00"/>
  </r>
  <r>
    <n v="2525"/>
    <n v="830"/>
    <x v="125"/>
    <s v="jensen191@ymail.co.in"/>
    <x v="0"/>
    <s v="500 Block of JOHNFKENNEDY DR"/>
    <n v="9484650144"/>
    <s v="31bca246-66f3-11ea-abf6-7077813058ce"/>
    <n v="2525"/>
    <n v="632"/>
    <n v="22261"/>
    <s v="PAID"/>
    <x v="0"/>
    <d v="1992-12-25T00:00:00"/>
  </r>
  <r>
    <n v="1724"/>
    <n v="805"/>
    <x v="126"/>
    <s v="stanley922@ymail.co.in"/>
    <x v="0"/>
    <s v="2100 Block of 24TH AV"/>
    <n v="5023276687"/>
    <s v="31bd8c92-66f3-11ea-9011-7077813058ce"/>
    <n v="1724"/>
    <n v="25"/>
    <n v="37286"/>
    <s v="PAID"/>
    <x v="0"/>
    <d v="2004-05-17T00:00:00"/>
  </r>
  <r>
    <n v="7146"/>
    <n v="351"/>
    <x v="127"/>
    <s v="stanley112@outlook.com"/>
    <x v="1"/>
    <s v="900 Block of MARKET ST"/>
    <n v="2048989791"/>
    <s v="31be28b0-66f3-11ea-ac89-7077813058ce"/>
    <n v="7146"/>
    <n v="990"/>
    <n v="73874"/>
    <s v="PAID"/>
    <x v="0"/>
    <d v="2003-11-28T00:00:00"/>
  </r>
  <r>
    <n v="563"/>
    <n v="529"/>
    <x v="128"/>
    <s v="pamela639@google.co.in"/>
    <x v="2"/>
    <s v="CHESTNUT ST / COLUMBUS AV"/>
    <n v="8133737988"/>
    <s v="31beebdc-66f3-11ea-a06e-7077813058ce"/>
    <n v="563"/>
    <n v="913"/>
    <n v="20187"/>
    <s v="NOT PAID"/>
    <x v="1"/>
    <m/>
  </r>
  <r>
    <n v="7771"/>
    <n v="52"/>
    <x v="129"/>
    <s v="isabela532@hotmail.com"/>
    <x v="2"/>
    <s v="200 Block of 9TH ST"/>
    <n v="3262621948"/>
    <s v="31bfaf0c-66f3-11ea-8a4e-7077813058ce"/>
    <n v="7771"/>
    <n v="371"/>
    <n v="51038"/>
    <s v="NOT PAID"/>
    <x v="1"/>
    <m/>
  </r>
  <r>
    <n v="4789"/>
    <n v="30"/>
    <x v="130"/>
    <s v="tiffani333@outlook.com"/>
    <x v="0"/>
    <s v="700 Block of MARKET ST"/>
    <n v="3426943865"/>
    <s v="31c07288-66f3-11ea-a2cf-7077813058ce"/>
    <n v="4789"/>
    <n v="514"/>
    <n v="89846"/>
    <s v="NOT PAID"/>
    <x v="1"/>
    <m/>
  </r>
  <r>
    <n v="3221"/>
    <n v="421"/>
    <x v="131"/>
    <s v="ora822@outlook.com"/>
    <x v="2"/>
    <s v="300 Block of ATHENS ST"/>
    <n v="7803854441"/>
    <s v="31c1364c-66f3-11ea-82bf-7077813058ce"/>
    <n v="3221"/>
    <n v="707"/>
    <n v="59967"/>
    <s v="NOT PAID"/>
    <x v="0"/>
    <m/>
  </r>
  <r>
    <n v="5197"/>
    <n v="696"/>
    <x v="132"/>
    <s v="crystal579@outlook.com"/>
    <x v="0"/>
    <s v="27TH AV / LAKE ST"/>
    <n v="9770768694"/>
    <s v="31c1f8b4-66f3-11ea-8397-7077813058ce"/>
    <n v="5197"/>
    <n v="473"/>
    <n v="59474"/>
    <s v="PAID"/>
    <x v="1"/>
    <d v="2012-01-17T00:00:00"/>
  </r>
  <r>
    <n v="8183"/>
    <n v="788"/>
    <x v="133"/>
    <s v="todd405@ymail.co.in"/>
    <x v="2"/>
    <s v="2400 Block of MARKET ST"/>
    <n v="2496040176"/>
    <s v="31c30a08-66f3-11ea-aba8-7077813058ce"/>
    <n v="8183"/>
    <n v="847"/>
    <n v="77342"/>
    <s v="NOT PAID"/>
    <x v="1"/>
    <m/>
  </r>
  <r>
    <n v="1126"/>
    <n v="590"/>
    <x v="134"/>
    <s v="frederick409@outlook.com"/>
    <x v="1"/>
    <s v="7TH ST / MARKET ST"/>
    <n v="5597753640"/>
    <s v="31c49062-66f3-11ea-ba20-7077813058ce"/>
    <n v="1126"/>
    <n v="815"/>
    <n v="57460"/>
    <s v="PAID"/>
    <x v="1"/>
    <d v="2010-03-02T00:00:00"/>
  </r>
  <r>
    <n v="4899"/>
    <n v="417"/>
    <x v="135"/>
    <s v="makala843@ymail.com"/>
    <x v="0"/>
    <s v="1000 Block of BUSH ST"/>
    <n v="6624913103"/>
    <s v="31c616ba-66f3-11ea-afb3-7077813058ce"/>
    <n v="4899"/>
    <n v="928"/>
    <n v="74930"/>
    <s v="NOT PAID"/>
    <x v="1"/>
    <m/>
  </r>
  <r>
    <n v="4732"/>
    <n v="635"/>
    <x v="136"/>
    <s v="wayne473@gmail.com"/>
    <x v="0"/>
    <s v="1300 Block of HAIGHT ST"/>
    <n v="2676477272"/>
    <s v="31c6b2fe-66f3-11ea-9b07-7077813058ce"/>
    <n v="4732"/>
    <n v="210"/>
    <n v="89389"/>
    <s v="NOT PAID"/>
    <x v="1"/>
    <m/>
  </r>
  <r>
    <n v="4103"/>
    <n v="549"/>
    <x v="137"/>
    <s v="bart400@outlook.com"/>
    <x v="0"/>
    <s v="700 Block of POST ST"/>
    <n v="7164606551"/>
    <s v="31c77618-66f3-11ea-bb5b-7077813058ce"/>
    <n v="4103"/>
    <n v="793"/>
    <n v="86767"/>
    <s v="NOT PAID"/>
    <x v="1"/>
    <m/>
  </r>
  <r>
    <n v="7861"/>
    <n v="877"/>
    <x v="138"/>
    <s v="leighann675@gmail.com"/>
    <x v="1"/>
    <s v="1000 Block of INGERSON AV"/>
    <n v="6448120894"/>
    <s v="31c8394a-66f3-11ea-bf8e-7077813058ce"/>
    <n v="7861"/>
    <n v="872"/>
    <n v="42257"/>
    <s v="PAID"/>
    <x v="1"/>
    <d v="2008-05-17T00:00:00"/>
  </r>
  <r>
    <n v="7764"/>
    <n v="690"/>
    <x v="139"/>
    <s v="christina573@hotmail.com"/>
    <x v="1"/>
    <s v="0 Block of STONEYBROOK AV"/>
    <n v="8065274712"/>
    <s v="31c8fc98-66f3-11ea-b3c3-7077813058ce"/>
    <n v="7764"/>
    <n v="298"/>
    <n v="28987"/>
    <s v="NOT PAID"/>
    <x v="1"/>
    <m/>
  </r>
  <r>
    <n v="5345"/>
    <n v="164"/>
    <x v="140"/>
    <s v="edith189@ymail.co.in"/>
    <x v="1"/>
    <s v="3900 Block of MISSION ST"/>
    <n v="8636405460"/>
    <s v="31c9e6be-66f3-11ea-9f95-7077813058ce"/>
    <n v="5345"/>
    <n v="941"/>
    <n v="38952"/>
    <s v="PAID"/>
    <x v="1"/>
    <d v="2010-08-28T00:00:00"/>
  </r>
  <r>
    <n v="6191"/>
    <n v="279"/>
    <x v="117"/>
    <s v="milburn442@hotmail.com"/>
    <x v="2"/>
    <s v="300 Block of 6TH AV"/>
    <n v="7478765147"/>
    <s v="31caa9ee-66f3-11ea-bce1-7077813058ce"/>
    <n v="6191"/>
    <n v="731"/>
    <n v="50635"/>
    <s v="NOT PAID"/>
    <x v="1"/>
    <m/>
  </r>
  <r>
    <n v="310"/>
    <n v="574"/>
    <x v="141"/>
    <s v="loren171@gmail.com"/>
    <x v="0"/>
    <s v="2000 Block of MISSION ST"/>
    <n v="5704304288"/>
    <s v="31cb461a-66f3-11ea-a37c-7077813058ce"/>
    <n v="310"/>
    <n v="500"/>
    <n v="32800"/>
    <s v="NOT PAID"/>
    <x v="1"/>
    <m/>
  </r>
  <r>
    <n v="3095"/>
    <n v="222"/>
    <x v="142"/>
    <s v="zoie905@gmail.com"/>
    <x v="2"/>
    <s v="EDDY ST / LARKIN ST"/>
    <n v="7239777917"/>
    <s v="31cc0964-66f3-11ea-b6b3-7077813058ce"/>
    <n v="3095"/>
    <n v="142"/>
    <n v="67478"/>
    <s v="NOT PAID"/>
    <x v="0"/>
    <m/>
  </r>
  <r>
    <n v="2159"/>
    <n v="640"/>
    <x v="143"/>
    <s v="coleman372@yahoo.co.in"/>
    <x v="2"/>
    <s v="SUTTER ST / FRANKLIN ST"/>
    <n v="2543703845"/>
    <s v="31cccd64-66f3-11ea-a4c2-7077813058ce"/>
    <n v="2159"/>
    <n v="787"/>
    <n v="24449"/>
    <s v="PAID"/>
    <x v="1"/>
    <d v="2011-06-25T00:00:00"/>
  </r>
  <r>
    <n v="3569"/>
    <n v="896"/>
    <x v="144"/>
    <s v="jennifer84@gmail.com"/>
    <x v="2"/>
    <s v="700 Block of CABRILLO ST"/>
    <n v="6104073082"/>
    <s v="31cd8fca-66f3-11ea-97a4-7077813058ce"/>
    <n v="3569"/>
    <n v="749"/>
    <n v="3119"/>
    <s v="PAID"/>
    <x v="0"/>
    <d v="2014-07-02T00:00:00"/>
  </r>
  <r>
    <n v="5958"/>
    <n v="318"/>
    <x v="47"/>
    <s v="jensen157@gmail.com"/>
    <x v="2"/>
    <s v="COLUMBUS AV / CHESTNUT ST"/>
    <n v="5160860537"/>
    <s v="31ce7a18-66f3-11ea-94eb-7077813058ce"/>
    <n v="5958"/>
    <n v="304"/>
    <n v="13693"/>
    <s v="PAID"/>
    <x v="1"/>
    <d v="2004-09-25T00:00:00"/>
  </r>
  <r>
    <n v="1275"/>
    <n v="953"/>
    <x v="145"/>
    <s v="cristina330@ymail.com"/>
    <x v="2"/>
    <s v="5TH ST / TOWNSEND ST"/>
    <n v="2792956542"/>
    <s v="31cf3d24-66f3-11ea-8054-7077813058ce"/>
    <n v="1275"/>
    <n v="30"/>
    <n v="80796"/>
    <s v="PAID"/>
    <x v="1"/>
    <d v="2010-03-09T00:00:00"/>
  </r>
  <r>
    <n v="6357"/>
    <n v="681"/>
    <x v="146"/>
    <s v="annamaria542@ymail.co.in"/>
    <x v="2"/>
    <s v="100 Block of EDDY ST"/>
    <n v="3676237077"/>
    <s v="31d0006c-66f3-11ea-9c10-7077813058ce"/>
    <n v="6357"/>
    <n v="477"/>
    <n v="19804"/>
    <s v="NOT PAID"/>
    <x v="1"/>
    <m/>
  </r>
  <r>
    <n v="4551"/>
    <n v="972"/>
    <x v="147"/>
    <s v="jennie676@gmail.com"/>
    <x v="1"/>
    <s v="OAKDALE AV / RANKIN ST"/>
    <n v="2375791511"/>
    <s v="31d16094-66f3-11ea-b511-7077813058ce"/>
    <n v="4551"/>
    <n v="52"/>
    <n v="75766"/>
    <s v="NOT PAID"/>
    <x v="0"/>
    <m/>
  </r>
  <r>
    <n v="4252"/>
    <n v="407"/>
    <x v="58"/>
    <s v="eldon965@gmail.com"/>
    <x v="0"/>
    <s v="SILVER AV / BOYLSTON ST"/>
    <n v="1578883625"/>
    <s v="31d222e8-66f3-11ea-9b54-7077813058ce"/>
    <n v="4252"/>
    <n v="73"/>
    <n v="74338"/>
    <s v="NOT PAID"/>
    <x v="1"/>
    <m/>
  </r>
  <r>
    <n v="2096"/>
    <n v="226"/>
    <x v="148"/>
    <s v="tammi464@google.co.in"/>
    <x v="0"/>
    <s v="100 Block of MINNA ST"/>
    <n v="3365326918"/>
    <s v="31d2e636-66f3-11ea-8df2-7077813058ce"/>
    <n v="2096"/>
    <n v="691"/>
    <n v="73423"/>
    <s v="PAID"/>
    <x v="0"/>
    <d v="2012-08-20T00:00:00"/>
  </r>
  <r>
    <n v="5209"/>
    <n v="762"/>
    <x v="149"/>
    <s v="elise537@google.co.in"/>
    <x v="2"/>
    <s v="500 Block of 2ND ST"/>
    <n v="8798033999"/>
    <s v="31d3f842-66f3-11ea-a75e-7077813058ce"/>
    <n v="5209"/>
    <n v="786"/>
    <n v="91842"/>
    <s v="PAID"/>
    <x v="1"/>
    <d v="1976-08-31T00:00:00"/>
  </r>
  <r>
    <n v="9271"/>
    <n v="872"/>
    <x v="150"/>
    <s v="twanna51@outlook.com"/>
    <x v="2"/>
    <s v="POWELL ST / GEARY ST"/>
    <n v="5734730611"/>
    <s v="31d4bb6c-66f3-11ea-9ff7-7077813058ce"/>
    <n v="9271"/>
    <n v="68"/>
    <n v="81148"/>
    <s v="NOT PAID"/>
    <x v="1"/>
    <m/>
  </r>
  <r>
    <n v="6772"/>
    <n v="473"/>
    <x v="114"/>
    <s v="dawn379@gmail.com"/>
    <x v="1"/>
    <s v="100 Block of TUCKER AV"/>
    <n v="7600088539"/>
    <s v="31d5a4e4-66f3-11ea-861b-7077813058ce"/>
    <n v="6772"/>
    <n v="630"/>
    <n v="96963"/>
    <s v="PAID"/>
    <x v="1"/>
    <d v="2009-09-29T00:00:00"/>
  </r>
  <r>
    <n v="4628"/>
    <n v="248"/>
    <x v="151"/>
    <s v="gael721@hotmail.com"/>
    <x v="2"/>
    <s v="2300 Block of BUCHANAN ST"/>
    <n v="5946963380"/>
    <s v="31d68f18-66f3-11ea-b8c4-7077813058ce"/>
    <n v="4628"/>
    <n v="357"/>
    <n v="88092"/>
    <s v="NOT PAID"/>
    <x v="1"/>
    <m/>
  </r>
  <r>
    <n v="3853"/>
    <n v="416"/>
    <x v="49"/>
    <s v="joao478@ymail.co.in"/>
    <x v="2"/>
    <s v="TARAVAL ST / 44TH AV"/>
    <n v="2407798660"/>
    <s v="31d77952-66f3-11ea-b47a-7077813058ce"/>
    <n v="3853"/>
    <n v="455"/>
    <n v="66397"/>
    <s v="NOT PAID"/>
    <x v="0"/>
    <m/>
  </r>
  <r>
    <n v="515"/>
    <n v="425"/>
    <x v="152"/>
    <s v="muriel437@yahoo.com"/>
    <x v="1"/>
    <s v="1ST ST / MISSION ST"/>
    <n v="3644687016"/>
    <s v="31d8638c-66f3-11ea-8b90-7077813058ce"/>
    <n v="515"/>
    <n v="947"/>
    <n v="1714"/>
    <s v="PAID"/>
    <x v="0"/>
    <d v="1987-04-30T00:00:00"/>
  </r>
  <r>
    <n v="7513"/>
    <n v="435"/>
    <x v="153"/>
    <s v="valeria27@ymail.com"/>
    <x v="1"/>
    <s v="0 Block of STOCKTON ST"/>
    <n v="1848195986"/>
    <s v="31d927a2-66f3-11ea-bb48-7077813058ce"/>
    <n v="7513"/>
    <n v="589"/>
    <n v="5059"/>
    <s v="NOT PAID"/>
    <x v="0"/>
    <m/>
  </r>
  <r>
    <n v="9030"/>
    <n v="370"/>
    <x v="154"/>
    <s v="yasmeen6@outlook.com"/>
    <x v="0"/>
    <s v="100 Block of HYDE ST"/>
    <n v="5755404369"/>
    <s v="31d9eaca-66f3-11ea-b8c8-7077813058ce"/>
    <n v="9030"/>
    <n v="863"/>
    <n v="66582"/>
    <s v="NOT PAID"/>
    <x v="0"/>
    <m/>
  </r>
  <r>
    <n v="2378"/>
    <n v="406"/>
    <x v="73"/>
    <s v="cecilia196@hotmail.com"/>
    <x v="0"/>
    <s v="MASON ST / TURK ST"/>
    <n v="2705083615"/>
    <s v="31da86f6-66f3-11ea-8b12-7077813058ce"/>
    <n v="2378"/>
    <n v="668"/>
    <n v="42143"/>
    <s v="PAID"/>
    <x v="0"/>
    <d v="1972-06-16T00:00:00"/>
  </r>
  <r>
    <n v="5894"/>
    <n v="976"/>
    <x v="155"/>
    <s v="brent496@ymail.co.in"/>
    <x v="0"/>
    <s v="4400 Block of 3RD ST"/>
    <n v="2287296780"/>
    <s v="31db9768-66f3-11ea-883c-7077813058ce"/>
    <n v="5894"/>
    <n v="206"/>
    <n v="27741"/>
    <s v="NOT PAID"/>
    <x v="1"/>
    <m/>
  </r>
  <r>
    <n v="7587"/>
    <n v="349"/>
    <x v="156"/>
    <s v="gray853@yahoo.co.in"/>
    <x v="0"/>
    <s v="100 Block of MARIETTA DR"/>
    <n v="7152577292"/>
    <s v="31dcf6d4-66f3-11ea-a647-7077813058ce"/>
    <n v="7587"/>
    <n v="835"/>
    <n v="696"/>
    <s v="NOT PAID"/>
    <x v="0"/>
    <m/>
  </r>
  <r>
    <n v="1424"/>
    <n v="595"/>
    <x v="106"/>
    <s v="kenny233@hotmail.com"/>
    <x v="2"/>
    <s v="1000 Block of FOLSOM ST"/>
    <n v="5818539801"/>
    <s v="31de0880-66f3-11ea-ab1e-7077813058ce"/>
    <n v="1424"/>
    <n v="315"/>
    <n v="37660"/>
    <s v="NOT PAID"/>
    <x v="0"/>
    <m/>
  </r>
  <r>
    <n v="5214"/>
    <n v="366"/>
    <x v="157"/>
    <s v="jasmine269@hotmail.com"/>
    <x v="2"/>
    <s v="1300 Block of MARKET ST"/>
    <n v="5684234865"/>
    <s v="31df1974-66f3-11ea-948f-7077813058ce"/>
    <n v="5214"/>
    <n v="553"/>
    <n v="16299"/>
    <s v="NOT PAID"/>
    <x v="0"/>
    <m/>
  </r>
  <r>
    <n v="8249"/>
    <n v="39"/>
    <x v="158"/>
    <s v="kelly404@gmail.com"/>
    <x v="2"/>
    <s v="200 Block of RALSTON ST"/>
    <n v="8687515154"/>
    <s v="31e02ac0-66f3-11ea-85d7-7077813058ce"/>
    <n v="8249"/>
    <n v="861"/>
    <n v="16690"/>
    <s v="PAID"/>
    <x v="0"/>
    <d v="1996-09-13T00:00:00"/>
  </r>
  <r>
    <n v="3172"/>
    <n v="978"/>
    <x v="6"/>
    <s v="alysha459@ymail.co.in"/>
    <x v="0"/>
    <s v="100 Block of SANBUENAVENTURA WY"/>
    <n v="9719226221"/>
    <s v="31e163c2-66f3-11ea-a771-7077813058ce"/>
    <n v="3172"/>
    <n v="279"/>
    <n v="21003"/>
    <s v="NOT PAID"/>
    <x v="0"/>
    <m/>
  </r>
  <r>
    <n v="5489"/>
    <n v="623"/>
    <x v="159"/>
    <s v="rashawn68@hotmail.com"/>
    <x v="2"/>
    <s v="1400 Block of BROADWAY ST"/>
    <n v="4582180805"/>
    <s v="31e27454-66f3-11ea-985a-7077813058ce"/>
    <n v="5489"/>
    <n v="75"/>
    <n v="93642"/>
    <s v="PAID"/>
    <x v="1"/>
    <d v="2002-09-08T00:00:00"/>
  </r>
  <r>
    <n v="2037"/>
    <n v="751"/>
    <x v="160"/>
    <s v="rita822@google.co.in"/>
    <x v="1"/>
    <s v="1300 Block of FRANKLIN ST"/>
    <n v="1731496685"/>
    <s v="31e3aca4-66f3-11ea-b4f1-7077813058ce"/>
    <n v="2037"/>
    <n v="895"/>
    <n v="34832"/>
    <s v="NOT PAID"/>
    <x v="1"/>
    <m/>
  </r>
  <r>
    <n v="2401"/>
    <n v="899"/>
    <x v="161"/>
    <s v="jaime171@hotmail.com"/>
    <x v="1"/>
    <s v="1000 Block of HYDE ST"/>
    <n v="2656568705"/>
    <s v="31e496d4-66f3-11ea-ae24-7077813058ce"/>
    <n v="2401"/>
    <n v="866"/>
    <n v="59176"/>
    <s v="PAID"/>
    <x v="1"/>
    <d v="1995-01-01T00:00:00"/>
  </r>
  <r>
    <n v="1303"/>
    <n v="396"/>
    <x v="162"/>
    <s v="debora90@gmail.com"/>
    <x v="0"/>
    <s v="2000 Block of MISSION ST"/>
    <n v="2383254556"/>
    <s v="31e5a810-66f3-11ea-b394-7077813058ce"/>
    <n v="1303"/>
    <n v="792"/>
    <n v="3846"/>
    <s v="NOT PAID"/>
    <x v="1"/>
    <m/>
  </r>
  <r>
    <n v="6798"/>
    <n v="792"/>
    <x v="163"/>
    <s v="jan949@yahoo.co.in"/>
    <x v="0"/>
    <s v="800 Block of MOSCOW ST"/>
    <n v="3546706958"/>
    <s v="31e70780-66f3-11ea-a98c-7077813058ce"/>
    <n v="6798"/>
    <n v="191"/>
    <n v="17651"/>
    <s v="PAID"/>
    <x v="0"/>
    <d v="1989-10-17T00:00:00"/>
  </r>
  <r>
    <n v="9917"/>
    <n v="808"/>
    <x v="19"/>
    <s v="van725@yahoo.com"/>
    <x v="1"/>
    <s v="NORTHPOINT ST / MASON ST"/>
    <n v="4148247171"/>
    <s v="31e7ca9a-66f3-11ea-a42b-7077813058ce"/>
    <n v="9917"/>
    <n v="59"/>
    <n v="2282"/>
    <s v="NOT PAID"/>
    <x v="0"/>
    <m/>
  </r>
  <r>
    <n v="2969"/>
    <n v="903"/>
    <x v="164"/>
    <s v="jalen271@gmail.com"/>
    <x v="2"/>
    <s v="900 Block of NATOMA ST"/>
    <n v="8158241511"/>
    <s v="31e92a06-66f3-11ea-a2c3-7077813058ce"/>
    <n v="2969"/>
    <n v="748"/>
    <n v="49908"/>
    <s v="NOT PAID"/>
    <x v="0"/>
    <m/>
  </r>
  <r>
    <n v="8737"/>
    <n v="335"/>
    <x v="165"/>
    <s v="samual419@outlook.com"/>
    <x v="2"/>
    <s v="LINCOLN WY / 45TH AV"/>
    <n v="1345806313"/>
    <s v="31ea3b58-66f3-11ea-bc9e-7077813058ce"/>
    <n v="8737"/>
    <n v="693"/>
    <n v="68886"/>
    <s v="NOT PAID"/>
    <x v="1"/>
    <m/>
  </r>
  <r>
    <n v="2104"/>
    <n v="784"/>
    <x v="166"/>
    <s v="holli358@ymail.com"/>
    <x v="1"/>
    <s v="UNION ST / LAGUNA ST"/>
    <n v="9076432313"/>
    <s v="31eb4c8c-66f3-11ea-b7ad-7077813058ce"/>
    <n v="2104"/>
    <n v="955"/>
    <n v="41456"/>
    <s v="PAID"/>
    <x v="0"/>
    <d v="1992-12-27T00:00:00"/>
  </r>
  <r>
    <n v="1702"/>
    <n v="683"/>
    <x v="167"/>
    <s v="latasha554@ymail.com"/>
    <x v="1"/>
    <s v="500 Block of HOLLOWAY AV"/>
    <n v="6507962797"/>
    <s v="31ebe8b4-66f3-11ea-b8ca-7077813058ce"/>
    <n v="1702"/>
    <n v="538"/>
    <n v="39488"/>
    <s v="NOT PAID"/>
    <x v="1"/>
    <m/>
  </r>
  <r>
    <n v="8933"/>
    <n v="536"/>
    <x v="168"/>
    <s v="alexia103@ymail.com"/>
    <x v="2"/>
    <s v="MARKET ST / 4TH ST"/>
    <n v="5130575428"/>
    <s v="31ecabe2-66f3-11ea-9fa2-7077813058ce"/>
    <n v="8933"/>
    <n v="169"/>
    <n v="75362"/>
    <s v="PAID"/>
    <x v="1"/>
    <d v="2017-08-24T00:00:00"/>
  </r>
  <r>
    <n v="3624"/>
    <n v="142"/>
    <x v="169"/>
    <s v="beth30@yahoo.co.in"/>
    <x v="0"/>
    <s v="1100 Block of MASONIC AV"/>
    <n v="7652369372"/>
    <s v="31ed6f18-66f3-11ea-af57-7077813058ce"/>
    <n v="3624"/>
    <n v="924"/>
    <n v="73137"/>
    <s v="PAID"/>
    <x v="0"/>
    <d v="2015-03-20T00:00:00"/>
  </r>
  <r>
    <n v="4892"/>
    <n v="617"/>
    <x v="170"/>
    <s v="valencia714@yahoo.co.in"/>
    <x v="1"/>
    <s v="14TH ST / VALENCIA ST"/>
    <n v="9062287896"/>
    <s v="31ee3246-66f3-11ea-ae6c-7077813058ce"/>
    <n v="4892"/>
    <n v="579"/>
    <n v="77570"/>
    <s v="NOT PAID"/>
    <x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230"/>
    <n v="690"/>
    <n v="49302"/>
    <x v="0"/>
    <x v="0"/>
    <x v="0"/>
  </r>
  <r>
    <n v="3189"/>
    <n v="933"/>
    <n v="78698"/>
    <x v="0"/>
    <x v="0"/>
    <x v="1"/>
  </r>
  <r>
    <n v="2216"/>
    <n v="261"/>
    <n v="69417"/>
    <x v="1"/>
    <x v="0"/>
    <x v="2"/>
  </r>
  <r>
    <n v="1904"/>
    <n v="445"/>
    <n v="39655"/>
    <x v="1"/>
    <x v="1"/>
    <x v="2"/>
  </r>
  <r>
    <n v="7342"/>
    <n v="722"/>
    <n v="87400"/>
    <x v="1"/>
    <x v="1"/>
    <x v="2"/>
  </r>
  <r>
    <n v="7633"/>
    <n v="129"/>
    <n v="56881"/>
    <x v="0"/>
    <x v="0"/>
    <x v="3"/>
  </r>
  <r>
    <n v="2154"/>
    <n v="489"/>
    <n v="99239"/>
    <x v="1"/>
    <x v="1"/>
    <x v="2"/>
  </r>
  <r>
    <n v="5543"/>
    <n v="165"/>
    <n v="23921"/>
    <x v="1"/>
    <x v="1"/>
    <x v="2"/>
  </r>
  <r>
    <n v="2332"/>
    <n v="164"/>
    <n v="67599"/>
    <x v="1"/>
    <x v="0"/>
    <x v="2"/>
  </r>
  <r>
    <n v="4094"/>
    <n v="364"/>
    <n v="3725"/>
    <x v="1"/>
    <x v="1"/>
    <x v="2"/>
  </r>
  <r>
    <n v="3042"/>
    <n v="469"/>
    <n v="95516"/>
    <x v="0"/>
    <x v="1"/>
    <x v="4"/>
  </r>
  <r>
    <n v="2220"/>
    <n v="158"/>
    <n v="62528"/>
    <x v="0"/>
    <x v="1"/>
    <x v="5"/>
  </r>
  <r>
    <n v="4988"/>
    <n v="337"/>
    <n v="21021"/>
    <x v="1"/>
    <x v="0"/>
    <x v="2"/>
  </r>
  <r>
    <n v="175"/>
    <n v="634"/>
    <n v="99492"/>
    <x v="1"/>
    <x v="0"/>
    <x v="2"/>
  </r>
  <r>
    <n v="4233"/>
    <n v="577"/>
    <n v="60282"/>
    <x v="0"/>
    <x v="0"/>
    <x v="6"/>
  </r>
  <r>
    <n v="4351"/>
    <n v="907"/>
    <n v="20357"/>
    <x v="1"/>
    <x v="0"/>
    <x v="2"/>
  </r>
  <r>
    <n v="5578"/>
    <n v="870"/>
    <n v="24053"/>
    <x v="1"/>
    <x v="0"/>
    <x v="2"/>
  </r>
  <r>
    <n v="4523"/>
    <n v="982"/>
    <n v="50958"/>
    <x v="1"/>
    <x v="0"/>
    <x v="2"/>
  </r>
  <r>
    <n v="2972"/>
    <n v="351"/>
    <n v="68227"/>
    <x v="0"/>
    <x v="0"/>
    <x v="7"/>
  </r>
  <r>
    <n v="6153"/>
    <n v="328"/>
    <n v="77861"/>
    <x v="0"/>
    <x v="0"/>
    <x v="8"/>
  </r>
  <r>
    <n v="4852"/>
    <n v="242"/>
    <n v="48315"/>
    <x v="1"/>
    <x v="0"/>
    <x v="2"/>
  </r>
  <r>
    <n v="8106"/>
    <n v="421"/>
    <n v="83002"/>
    <x v="0"/>
    <x v="0"/>
    <x v="9"/>
  </r>
  <r>
    <n v="3917"/>
    <n v="6"/>
    <n v="47650"/>
    <x v="0"/>
    <x v="1"/>
    <x v="10"/>
  </r>
  <r>
    <n v="9377"/>
    <n v="384"/>
    <n v="19386"/>
    <x v="1"/>
    <x v="1"/>
    <x v="2"/>
  </r>
  <r>
    <n v="5387"/>
    <n v="286"/>
    <n v="39432"/>
    <x v="0"/>
    <x v="1"/>
    <x v="11"/>
  </r>
  <r>
    <n v="6513"/>
    <n v="892"/>
    <n v="1421"/>
    <x v="0"/>
    <x v="1"/>
    <x v="12"/>
  </r>
  <r>
    <n v="3965"/>
    <n v="558"/>
    <n v="16113"/>
    <x v="0"/>
    <x v="1"/>
    <x v="13"/>
  </r>
  <r>
    <n v="8893"/>
    <n v="481"/>
    <n v="52318"/>
    <x v="1"/>
    <x v="0"/>
    <x v="2"/>
  </r>
  <r>
    <n v="1897"/>
    <n v="155"/>
    <n v="7389"/>
    <x v="1"/>
    <x v="0"/>
    <x v="2"/>
  </r>
  <r>
    <n v="390"/>
    <n v="771"/>
    <n v="86040"/>
    <x v="0"/>
    <x v="1"/>
    <x v="13"/>
  </r>
  <r>
    <n v="3633"/>
    <n v="945"/>
    <n v="56148"/>
    <x v="0"/>
    <x v="1"/>
    <x v="14"/>
  </r>
  <r>
    <n v="7828"/>
    <n v="719"/>
    <n v="894"/>
    <x v="0"/>
    <x v="0"/>
    <x v="15"/>
  </r>
  <r>
    <n v="2241"/>
    <n v="493"/>
    <n v="35634"/>
    <x v="1"/>
    <x v="1"/>
    <x v="2"/>
  </r>
  <r>
    <n v="896"/>
    <n v="998"/>
    <n v="28701"/>
    <x v="0"/>
    <x v="0"/>
    <x v="13"/>
  </r>
  <r>
    <n v="6361"/>
    <n v="968"/>
    <n v="90380"/>
    <x v="0"/>
    <x v="0"/>
    <x v="16"/>
  </r>
  <r>
    <n v="6713"/>
    <n v="738"/>
    <n v="21813"/>
    <x v="1"/>
    <x v="1"/>
    <x v="2"/>
  </r>
  <r>
    <n v="4283"/>
    <n v="912"/>
    <n v="36312"/>
    <x v="1"/>
    <x v="0"/>
    <x v="2"/>
  </r>
  <r>
    <n v="9486"/>
    <n v="782"/>
    <n v="24856"/>
    <x v="0"/>
    <x v="0"/>
    <x v="17"/>
  </r>
  <r>
    <n v="308"/>
    <n v="140"/>
    <n v="39234"/>
    <x v="0"/>
    <x v="0"/>
    <x v="15"/>
  </r>
  <r>
    <n v="8927"/>
    <n v="702"/>
    <n v="74222"/>
    <x v="0"/>
    <x v="1"/>
    <x v="18"/>
  </r>
  <r>
    <n v="249"/>
    <n v="284"/>
    <n v="47260"/>
    <x v="0"/>
    <x v="0"/>
    <x v="19"/>
  </r>
  <r>
    <n v="2620"/>
    <n v="199"/>
    <n v="45432"/>
    <x v="1"/>
    <x v="1"/>
    <x v="2"/>
  </r>
  <r>
    <n v="1164"/>
    <n v="228"/>
    <n v="30192"/>
    <x v="0"/>
    <x v="1"/>
    <x v="20"/>
  </r>
  <r>
    <n v="4711"/>
    <n v="908"/>
    <n v="53868"/>
    <x v="1"/>
    <x v="0"/>
    <x v="2"/>
  </r>
  <r>
    <n v="4053"/>
    <n v="594"/>
    <n v="9691"/>
    <x v="1"/>
    <x v="0"/>
    <x v="2"/>
  </r>
  <r>
    <n v="4272"/>
    <n v="542"/>
    <n v="39001"/>
    <x v="1"/>
    <x v="1"/>
    <x v="2"/>
  </r>
  <r>
    <n v="7005"/>
    <n v="586"/>
    <n v="70814"/>
    <x v="1"/>
    <x v="0"/>
    <x v="2"/>
  </r>
  <r>
    <n v="2308"/>
    <n v="636"/>
    <n v="13740"/>
    <x v="0"/>
    <x v="1"/>
    <x v="21"/>
  </r>
  <r>
    <n v="5150"/>
    <n v="581"/>
    <n v="33435"/>
    <x v="1"/>
    <x v="0"/>
    <x v="2"/>
  </r>
  <r>
    <n v="693"/>
    <n v="336"/>
    <n v="73589"/>
    <x v="1"/>
    <x v="0"/>
    <x v="2"/>
  </r>
  <r>
    <n v="9598"/>
    <n v="504"/>
    <n v="18598"/>
    <x v="0"/>
    <x v="1"/>
    <x v="22"/>
  </r>
  <r>
    <n v="8103"/>
    <n v="346"/>
    <n v="23003"/>
    <x v="0"/>
    <x v="0"/>
    <x v="23"/>
  </r>
  <r>
    <n v="8894"/>
    <n v="135"/>
    <n v="80901"/>
    <x v="1"/>
    <x v="0"/>
    <x v="2"/>
  </r>
  <r>
    <n v="114"/>
    <n v="822"/>
    <n v="69113"/>
    <x v="0"/>
    <x v="1"/>
    <x v="24"/>
  </r>
  <r>
    <n v="6546"/>
    <n v="95"/>
    <n v="26060"/>
    <x v="1"/>
    <x v="1"/>
    <x v="2"/>
  </r>
  <r>
    <n v="3571"/>
    <n v="597"/>
    <n v="25677"/>
    <x v="1"/>
    <x v="0"/>
    <x v="2"/>
  </r>
  <r>
    <n v="7316"/>
    <n v="340"/>
    <n v="62912"/>
    <x v="1"/>
    <x v="1"/>
    <x v="2"/>
  </r>
  <r>
    <n v="2478"/>
    <n v="905"/>
    <n v="77649"/>
    <x v="0"/>
    <x v="0"/>
    <x v="25"/>
  </r>
  <r>
    <n v="1215"/>
    <n v="250"/>
    <n v="73561"/>
    <x v="0"/>
    <x v="1"/>
    <x v="26"/>
  </r>
  <r>
    <n v="5402"/>
    <n v="400"/>
    <n v="50357"/>
    <x v="1"/>
    <x v="1"/>
    <x v="2"/>
  </r>
  <r>
    <n v="1647"/>
    <n v="877"/>
    <n v="61325"/>
    <x v="0"/>
    <x v="0"/>
    <x v="27"/>
  </r>
  <r>
    <n v="9423"/>
    <n v="97"/>
    <n v="76658"/>
    <x v="1"/>
    <x v="1"/>
    <x v="2"/>
  </r>
  <r>
    <n v="6404"/>
    <n v="12"/>
    <n v="35525"/>
    <x v="1"/>
    <x v="1"/>
    <x v="2"/>
  </r>
  <r>
    <n v="6767"/>
    <n v="353"/>
    <n v="12462"/>
    <x v="0"/>
    <x v="1"/>
    <x v="28"/>
  </r>
  <r>
    <n v="1278"/>
    <n v="856"/>
    <n v="27105"/>
    <x v="0"/>
    <x v="1"/>
    <x v="10"/>
  </r>
  <r>
    <n v="1334"/>
    <n v="1"/>
    <n v="99604"/>
    <x v="0"/>
    <x v="1"/>
    <x v="29"/>
  </r>
  <r>
    <n v="8887"/>
    <n v="390"/>
    <n v="90449"/>
    <x v="0"/>
    <x v="0"/>
    <x v="30"/>
  </r>
  <r>
    <n v="9858"/>
    <n v="446"/>
    <n v="9520"/>
    <x v="1"/>
    <x v="1"/>
    <x v="2"/>
  </r>
  <r>
    <n v="9636"/>
    <n v="32"/>
    <n v="42210"/>
    <x v="1"/>
    <x v="0"/>
    <x v="2"/>
  </r>
  <r>
    <n v="9943"/>
    <n v="420"/>
    <n v="21639"/>
    <x v="1"/>
    <x v="1"/>
    <x v="2"/>
  </r>
  <r>
    <n v="1246"/>
    <n v="708"/>
    <n v="58736"/>
    <x v="0"/>
    <x v="1"/>
    <x v="31"/>
  </r>
  <r>
    <n v="4527"/>
    <n v="227"/>
    <n v="3951"/>
    <x v="0"/>
    <x v="0"/>
    <x v="32"/>
  </r>
  <r>
    <n v="3782"/>
    <n v="595"/>
    <n v="69479"/>
    <x v="1"/>
    <x v="0"/>
    <x v="2"/>
  </r>
  <r>
    <n v="6225"/>
    <n v="211"/>
    <n v="10366"/>
    <x v="0"/>
    <x v="1"/>
    <x v="33"/>
  </r>
  <r>
    <n v="2257"/>
    <n v="650"/>
    <n v="10001"/>
    <x v="1"/>
    <x v="0"/>
    <x v="2"/>
  </r>
  <r>
    <n v="9177"/>
    <n v="45"/>
    <n v="15307"/>
    <x v="0"/>
    <x v="0"/>
    <x v="34"/>
  </r>
  <r>
    <n v="8703"/>
    <n v="201"/>
    <n v="68923"/>
    <x v="1"/>
    <x v="0"/>
    <x v="2"/>
  </r>
  <r>
    <n v="3514"/>
    <n v="564"/>
    <n v="59651"/>
    <x v="0"/>
    <x v="1"/>
    <x v="35"/>
  </r>
  <r>
    <n v="3089"/>
    <n v="138"/>
    <n v="78953"/>
    <x v="1"/>
    <x v="0"/>
    <x v="2"/>
  </r>
  <r>
    <n v="7253"/>
    <n v="57"/>
    <n v="89420"/>
    <x v="0"/>
    <x v="1"/>
    <x v="36"/>
  </r>
  <r>
    <n v="8786"/>
    <n v="128"/>
    <n v="50374"/>
    <x v="1"/>
    <x v="0"/>
    <x v="2"/>
  </r>
  <r>
    <n v="1211"/>
    <n v="33"/>
    <n v="83102"/>
    <x v="1"/>
    <x v="1"/>
    <x v="2"/>
  </r>
  <r>
    <n v="359"/>
    <n v="936"/>
    <n v="62151"/>
    <x v="1"/>
    <x v="1"/>
    <x v="2"/>
  </r>
  <r>
    <n v="2066"/>
    <n v="762"/>
    <n v="84665"/>
    <x v="1"/>
    <x v="1"/>
    <x v="2"/>
  </r>
  <r>
    <n v="4322"/>
    <n v="838"/>
    <n v="1760"/>
    <x v="0"/>
    <x v="1"/>
    <x v="37"/>
  </r>
  <r>
    <n v="7773"/>
    <n v="215"/>
    <n v="30239"/>
    <x v="0"/>
    <x v="1"/>
    <x v="38"/>
  </r>
  <r>
    <n v="6746"/>
    <n v="818"/>
    <n v="20194"/>
    <x v="0"/>
    <x v="1"/>
    <x v="39"/>
  </r>
  <r>
    <n v="6732"/>
    <n v="780"/>
    <n v="58470"/>
    <x v="0"/>
    <x v="1"/>
    <x v="40"/>
  </r>
  <r>
    <n v="805"/>
    <n v="40"/>
    <n v="91926"/>
    <x v="1"/>
    <x v="1"/>
    <x v="2"/>
  </r>
  <r>
    <n v="7540"/>
    <n v="366"/>
    <n v="34797"/>
    <x v="0"/>
    <x v="1"/>
    <x v="41"/>
  </r>
  <r>
    <n v="5269"/>
    <n v="678"/>
    <n v="19346"/>
    <x v="1"/>
    <x v="1"/>
    <x v="2"/>
  </r>
  <r>
    <n v="8404"/>
    <n v="703"/>
    <n v="35185"/>
    <x v="1"/>
    <x v="1"/>
    <x v="2"/>
  </r>
  <r>
    <n v="519"/>
    <n v="180"/>
    <n v="7068"/>
    <x v="1"/>
    <x v="0"/>
    <x v="2"/>
  </r>
  <r>
    <n v="4060"/>
    <n v="214"/>
    <n v="96496"/>
    <x v="0"/>
    <x v="0"/>
    <x v="6"/>
  </r>
  <r>
    <n v="8860"/>
    <n v="408"/>
    <n v="2988"/>
    <x v="0"/>
    <x v="0"/>
    <x v="42"/>
  </r>
  <r>
    <n v="7164"/>
    <n v="902"/>
    <n v="83253"/>
    <x v="0"/>
    <x v="1"/>
    <x v="43"/>
  </r>
  <r>
    <n v="9792"/>
    <n v="763"/>
    <n v="87828"/>
    <x v="0"/>
    <x v="1"/>
    <x v="44"/>
  </r>
  <r>
    <n v="9934"/>
    <n v="168"/>
    <n v="17035"/>
    <x v="0"/>
    <x v="1"/>
    <x v="45"/>
  </r>
  <r>
    <n v="1980"/>
    <n v="723"/>
    <n v="426"/>
    <x v="1"/>
    <x v="1"/>
    <x v="2"/>
  </r>
  <r>
    <n v="9251"/>
    <n v="438"/>
    <n v="20238"/>
    <x v="0"/>
    <x v="1"/>
    <x v="46"/>
  </r>
  <r>
    <n v="6717"/>
    <n v="162"/>
    <n v="68331"/>
    <x v="0"/>
    <x v="0"/>
    <x v="47"/>
  </r>
  <r>
    <n v="3622"/>
    <n v="246"/>
    <n v="86132"/>
    <x v="0"/>
    <x v="0"/>
    <x v="48"/>
  </r>
  <r>
    <n v="8808"/>
    <n v="105"/>
    <n v="766"/>
    <x v="1"/>
    <x v="0"/>
    <x v="2"/>
  </r>
  <r>
    <n v="4920"/>
    <n v="308"/>
    <n v="13169"/>
    <x v="1"/>
    <x v="1"/>
    <x v="2"/>
  </r>
  <r>
    <n v="3140"/>
    <n v="172"/>
    <n v="48657"/>
    <x v="0"/>
    <x v="1"/>
    <x v="49"/>
  </r>
  <r>
    <n v="8104"/>
    <n v="775"/>
    <n v="88037"/>
    <x v="1"/>
    <x v="0"/>
    <x v="2"/>
  </r>
  <r>
    <n v="2208"/>
    <n v="333"/>
    <n v="21972"/>
    <x v="0"/>
    <x v="0"/>
    <x v="50"/>
  </r>
  <r>
    <n v="7043"/>
    <n v="548"/>
    <n v="87886"/>
    <x v="1"/>
    <x v="1"/>
    <x v="2"/>
  </r>
  <r>
    <n v="7485"/>
    <n v="665"/>
    <n v="3244"/>
    <x v="0"/>
    <x v="0"/>
    <x v="51"/>
  </r>
  <r>
    <n v="1748"/>
    <n v="305"/>
    <n v="32031"/>
    <x v="0"/>
    <x v="1"/>
    <x v="52"/>
  </r>
  <r>
    <n v="9968"/>
    <n v="938"/>
    <n v="51284"/>
    <x v="1"/>
    <x v="0"/>
    <x v="2"/>
  </r>
  <r>
    <n v="5330"/>
    <n v="714"/>
    <n v="23055"/>
    <x v="0"/>
    <x v="0"/>
    <x v="53"/>
  </r>
  <r>
    <n v="2183"/>
    <n v="251"/>
    <n v="94926"/>
    <x v="0"/>
    <x v="0"/>
    <x v="54"/>
  </r>
  <r>
    <n v="2182"/>
    <n v="330"/>
    <n v="312"/>
    <x v="1"/>
    <x v="1"/>
    <x v="2"/>
  </r>
  <r>
    <n v="1087"/>
    <n v="69"/>
    <n v="45852"/>
    <x v="0"/>
    <x v="1"/>
    <x v="55"/>
  </r>
  <r>
    <n v="4296"/>
    <n v="969"/>
    <n v="77063"/>
    <x v="0"/>
    <x v="0"/>
    <x v="56"/>
  </r>
  <r>
    <n v="9784"/>
    <n v="974"/>
    <n v="44299"/>
    <x v="0"/>
    <x v="1"/>
    <x v="57"/>
  </r>
  <r>
    <n v="6210"/>
    <n v="526"/>
    <n v="67123"/>
    <x v="0"/>
    <x v="1"/>
    <x v="58"/>
  </r>
  <r>
    <n v="5781"/>
    <n v="510"/>
    <n v="51104"/>
    <x v="1"/>
    <x v="1"/>
    <x v="2"/>
  </r>
  <r>
    <n v="8306"/>
    <n v="444"/>
    <n v="35369"/>
    <x v="1"/>
    <x v="0"/>
    <x v="2"/>
  </r>
  <r>
    <n v="3270"/>
    <n v="503"/>
    <n v="559"/>
    <x v="0"/>
    <x v="0"/>
    <x v="59"/>
  </r>
  <r>
    <n v="6787"/>
    <n v="109"/>
    <n v="13394"/>
    <x v="1"/>
    <x v="0"/>
    <x v="2"/>
  </r>
  <r>
    <n v="3733"/>
    <n v="823"/>
    <n v="51472"/>
    <x v="0"/>
    <x v="0"/>
    <x v="60"/>
  </r>
  <r>
    <n v="207"/>
    <n v="147"/>
    <n v="99367"/>
    <x v="0"/>
    <x v="1"/>
    <x v="11"/>
  </r>
  <r>
    <n v="3"/>
    <n v="625"/>
    <n v="98982"/>
    <x v="1"/>
    <x v="0"/>
    <x v="2"/>
  </r>
  <r>
    <n v="1896"/>
    <n v="695"/>
    <n v="47111"/>
    <x v="1"/>
    <x v="1"/>
    <x v="2"/>
  </r>
  <r>
    <n v="9631"/>
    <n v="983"/>
    <n v="87420"/>
    <x v="1"/>
    <x v="1"/>
    <x v="2"/>
  </r>
  <r>
    <n v="3132"/>
    <n v="82"/>
    <n v="59376"/>
    <x v="1"/>
    <x v="1"/>
    <x v="2"/>
  </r>
  <r>
    <n v="1202"/>
    <n v="397"/>
    <n v="41003"/>
    <x v="1"/>
    <x v="0"/>
    <x v="2"/>
  </r>
  <r>
    <n v="8834"/>
    <n v="599"/>
    <n v="58511"/>
    <x v="1"/>
    <x v="0"/>
    <x v="2"/>
  </r>
  <r>
    <n v="1201"/>
    <n v="306"/>
    <n v="52868"/>
    <x v="0"/>
    <x v="1"/>
    <x v="61"/>
  </r>
  <r>
    <n v="2573"/>
    <n v="536"/>
    <n v="8206"/>
    <x v="0"/>
    <x v="0"/>
    <x v="62"/>
  </r>
  <r>
    <n v="6759"/>
    <n v="20"/>
    <n v="48873"/>
    <x v="1"/>
    <x v="0"/>
    <x v="2"/>
  </r>
  <r>
    <n v="2601"/>
    <n v="515"/>
    <n v="22214"/>
    <x v="1"/>
    <x v="0"/>
    <x v="2"/>
  </r>
  <r>
    <n v="2656"/>
    <n v="332"/>
    <n v="806"/>
    <x v="1"/>
    <x v="1"/>
    <x v="2"/>
  </r>
  <r>
    <n v="9645"/>
    <n v="127"/>
    <n v="27590"/>
    <x v="0"/>
    <x v="0"/>
    <x v="63"/>
  </r>
  <r>
    <n v="584"/>
    <n v="958"/>
    <n v="5769"/>
    <x v="1"/>
    <x v="0"/>
    <x v="2"/>
  </r>
  <r>
    <n v="2121"/>
    <n v="42"/>
    <n v="38290"/>
    <x v="0"/>
    <x v="1"/>
    <x v="64"/>
  </r>
  <r>
    <n v="2142"/>
    <n v="977"/>
    <n v="44807"/>
    <x v="0"/>
    <x v="0"/>
    <x v="17"/>
  </r>
  <r>
    <n v="2396"/>
    <n v="460"/>
    <n v="11223"/>
    <x v="0"/>
    <x v="1"/>
    <x v="11"/>
  </r>
  <r>
    <n v="8747"/>
    <n v="659"/>
    <n v="85889"/>
    <x v="0"/>
    <x v="1"/>
    <x v="65"/>
  </r>
  <r>
    <n v="4142"/>
    <n v="197"/>
    <n v="57138"/>
    <x v="0"/>
    <x v="1"/>
    <x v="66"/>
  </r>
  <r>
    <n v="9770"/>
    <n v="540"/>
    <n v="987"/>
    <x v="0"/>
    <x v="1"/>
    <x v="10"/>
  </r>
  <r>
    <n v="2593"/>
    <n v="178"/>
    <n v="80179"/>
    <x v="0"/>
    <x v="1"/>
    <x v="67"/>
  </r>
  <r>
    <n v="9807"/>
    <n v="202"/>
    <n v="63810"/>
    <x v="0"/>
    <x v="0"/>
    <x v="68"/>
  </r>
  <r>
    <n v="2525"/>
    <n v="632"/>
    <n v="22261"/>
    <x v="0"/>
    <x v="0"/>
    <x v="69"/>
  </r>
  <r>
    <n v="1724"/>
    <n v="25"/>
    <n v="37286"/>
    <x v="0"/>
    <x v="0"/>
    <x v="70"/>
  </r>
  <r>
    <n v="7146"/>
    <n v="990"/>
    <n v="73874"/>
    <x v="0"/>
    <x v="0"/>
    <x v="71"/>
  </r>
  <r>
    <n v="563"/>
    <n v="913"/>
    <n v="20187"/>
    <x v="1"/>
    <x v="1"/>
    <x v="2"/>
  </r>
  <r>
    <n v="7771"/>
    <n v="371"/>
    <n v="51038"/>
    <x v="1"/>
    <x v="1"/>
    <x v="2"/>
  </r>
  <r>
    <n v="4789"/>
    <n v="514"/>
    <n v="89846"/>
    <x v="1"/>
    <x v="1"/>
    <x v="2"/>
  </r>
  <r>
    <n v="3221"/>
    <n v="707"/>
    <n v="59967"/>
    <x v="1"/>
    <x v="0"/>
    <x v="2"/>
  </r>
  <r>
    <n v="5197"/>
    <n v="473"/>
    <n v="59474"/>
    <x v="0"/>
    <x v="1"/>
    <x v="72"/>
  </r>
  <r>
    <n v="8183"/>
    <n v="847"/>
    <n v="77342"/>
    <x v="1"/>
    <x v="1"/>
    <x v="2"/>
  </r>
  <r>
    <n v="1126"/>
    <n v="815"/>
    <n v="57460"/>
    <x v="0"/>
    <x v="1"/>
    <x v="73"/>
  </r>
  <r>
    <n v="4899"/>
    <n v="928"/>
    <n v="74930"/>
    <x v="1"/>
    <x v="1"/>
    <x v="2"/>
  </r>
  <r>
    <n v="4732"/>
    <n v="210"/>
    <n v="89389"/>
    <x v="1"/>
    <x v="1"/>
    <x v="2"/>
  </r>
  <r>
    <n v="4103"/>
    <n v="793"/>
    <n v="86767"/>
    <x v="1"/>
    <x v="1"/>
    <x v="2"/>
  </r>
  <r>
    <n v="7861"/>
    <n v="872"/>
    <n v="42257"/>
    <x v="0"/>
    <x v="1"/>
    <x v="74"/>
  </r>
  <r>
    <n v="7764"/>
    <n v="298"/>
    <n v="28987"/>
    <x v="1"/>
    <x v="1"/>
    <x v="2"/>
  </r>
  <r>
    <n v="5345"/>
    <n v="941"/>
    <n v="38952"/>
    <x v="0"/>
    <x v="1"/>
    <x v="75"/>
  </r>
  <r>
    <n v="6191"/>
    <n v="731"/>
    <n v="50635"/>
    <x v="1"/>
    <x v="1"/>
    <x v="2"/>
  </r>
  <r>
    <n v="310"/>
    <n v="500"/>
    <n v="32800"/>
    <x v="1"/>
    <x v="1"/>
    <x v="2"/>
  </r>
  <r>
    <n v="3095"/>
    <n v="142"/>
    <n v="67478"/>
    <x v="1"/>
    <x v="0"/>
    <x v="2"/>
  </r>
  <r>
    <n v="2159"/>
    <n v="787"/>
    <n v="24449"/>
    <x v="0"/>
    <x v="1"/>
    <x v="76"/>
  </r>
  <r>
    <n v="3569"/>
    <n v="749"/>
    <n v="3119"/>
    <x v="0"/>
    <x v="0"/>
    <x v="77"/>
  </r>
  <r>
    <n v="5958"/>
    <n v="304"/>
    <n v="13693"/>
    <x v="0"/>
    <x v="1"/>
    <x v="35"/>
  </r>
  <r>
    <n v="1275"/>
    <n v="30"/>
    <n v="80796"/>
    <x v="0"/>
    <x v="1"/>
    <x v="78"/>
  </r>
  <r>
    <n v="6357"/>
    <n v="477"/>
    <n v="19804"/>
    <x v="1"/>
    <x v="1"/>
    <x v="2"/>
  </r>
  <r>
    <n v="4551"/>
    <n v="52"/>
    <n v="75766"/>
    <x v="1"/>
    <x v="0"/>
    <x v="2"/>
  </r>
  <r>
    <n v="4252"/>
    <n v="73"/>
    <n v="74338"/>
    <x v="1"/>
    <x v="1"/>
    <x v="2"/>
  </r>
  <r>
    <n v="2096"/>
    <n v="691"/>
    <n v="73423"/>
    <x v="0"/>
    <x v="0"/>
    <x v="79"/>
  </r>
  <r>
    <n v="5209"/>
    <n v="786"/>
    <n v="91842"/>
    <x v="0"/>
    <x v="1"/>
    <x v="80"/>
  </r>
  <r>
    <n v="9271"/>
    <n v="68"/>
    <n v="81148"/>
    <x v="1"/>
    <x v="1"/>
    <x v="2"/>
  </r>
  <r>
    <n v="6772"/>
    <n v="630"/>
    <n v="96963"/>
    <x v="0"/>
    <x v="1"/>
    <x v="81"/>
  </r>
  <r>
    <n v="4628"/>
    <n v="357"/>
    <n v="88092"/>
    <x v="1"/>
    <x v="1"/>
    <x v="2"/>
  </r>
  <r>
    <n v="3853"/>
    <n v="455"/>
    <n v="66397"/>
    <x v="1"/>
    <x v="0"/>
    <x v="2"/>
  </r>
  <r>
    <n v="515"/>
    <n v="947"/>
    <n v="1714"/>
    <x v="0"/>
    <x v="0"/>
    <x v="82"/>
  </r>
  <r>
    <n v="7513"/>
    <n v="589"/>
    <n v="5059"/>
    <x v="1"/>
    <x v="0"/>
    <x v="2"/>
  </r>
  <r>
    <n v="9030"/>
    <n v="863"/>
    <n v="66582"/>
    <x v="1"/>
    <x v="0"/>
    <x v="2"/>
  </r>
  <r>
    <n v="2378"/>
    <n v="668"/>
    <n v="42143"/>
    <x v="0"/>
    <x v="0"/>
    <x v="83"/>
  </r>
  <r>
    <n v="5894"/>
    <n v="206"/>
    <n v="27741"/>
    <x v="1"/>
    <x v="1"/>
    <x v="2"/>
  </r>
  <r>
    <n v="7587"/>
    <n v="835"/>
    <n v="696"/>
    <x v="1"/>
    <x v="0"/>
    <x v="2"/>
  </r>
  <r>
    <n v="1424"/>
    <n v="315"/>
    <n v="37660"/>
    <x v="1"/>
    <x v="0"/>
    <x v="2"/>
  </r>
  <r>
    <n v="5214"/>
    <n v="553"/>
    <n v="16299"/>
    <x v="1"/>
    <x v="0"/>
    <x v="2"/>
  </r>
  <r>
    <n v="8249"/>
    <n v="861"/>
    <n v="16690"/>
    <x v="0"/>
    <x v="0"/>
    <x v="84"/>
  </r>
  <r>
    <n v="3172"/>
    <n v="279"/>
    <n v="21003"/>
    <x v="1"/>
    <x v="0"/>
    <x v="2"/>
  </r>
  <r>
    <n v="5489"/>
    <n v="75"/>
    <n v="93642"/>
    <x v="0"/>
    <x v="1"/>
    <x v="85"/>
  </r>
  <r>
    <n v="2037"/>
    <n v="895"/>
    <n v="34832"/>
    <x v="1"/>
    <x v="1"/>
    <x v="2"/>
  </r>
  <r>
    <n v="2401"/>
    <n v="866"/>
    <n v="59176"/>
    <x v="0"/>
    <x v="1"/>
    <x v="86"/>
  </r>
  <r>
    <n v="1303"/>
    <n v="792"/>
    <n v="3846"/>
    <x v="1"/>
    <x v="1"/>
    <x v="2"/>
  </r>
  <r>
    <n v="6798"/>
    <n v="191"/>
    <n v="17651"/>
    <x v="0"/>
    <x v="0"/>
    <x v="40"/>
  </r>
  <r>
    <n v="9917"/>
    <n v="59"/>
    <n v="2282"/>
    <x v="1"/>
    <x v="0"/>
    <x v="2"/>
  </r>
  <r>
    <n v="2969"/>
    <n v="748"/>
    <n v="49908"/>
    <x v="1"/>
    <x v="0"/>
    <x v="2"/>
  </r>
  <r>
    <n v="8737"/>
    <n v="693"/>
    <n v="68886"/>
    <x v="1"/>
    <x v="1"/>
    <x v="2"/>
  </r>
  <r>
    <n v="2104"/>
    <n v="955"/>
    <n v="41456"/>
    <x v="0"/>
    <x v="0"/>
    <x v="87"/>
  </r>
  <r>
    <n v="1702"/>
    <n v="538"/>
    <n v="39488"/>
    <x v="1"/>
    <x v="1"/>
    <x v="2"/>
  </r>
  <r>
    <n v="8933"/>
    <n v="169"/>
    <n v="75362"/>
    <x v="0"/>
    <x v="1"/>
    <x v="88"/>
  </r>
  <r>
    <n v="3624"/>
    <n v="924"/>
    <n v="73137"/>
    <x v="0"/>
    <x v="0"/>
    <x v="89"/>
  </r>
  <r>
    <n v="4892"/>
    <n v="579"/>
    <n v="77570"/>
    <x v="1"/>
    <x v="0"/>
    <x v="2"/>
  </r>
  <r>
    <m/>
    <m/>
    <m/>
    <x v="2"/>
    <x v="2"/>
    <x v="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230"/>
    <n v="31"/>
    <x v="0"/>
    <s v="harriette42@ymail.com"/>
    <x v="0"/>
    <s v="2100 Block of 27TH AV"/>
    <n v="9961255787"/>
    <s v="313cd69e-66f3-11ea-9879-7077813058ce"/>
    <n v="230"/>
    <x v="0"/>
    <x v="0"/>
    <s v="PAID"/>
    <x v="0"/>
    <x v="0"/>
  </r>
  <r>
    <n v="3189"/>
    <n v="495"/>
    <x v="1"/>
    <s v="matthew951@yahoo.co.in"/>
    <x v="1"/>
    <s v="300 Block of ELLIS ST"/>
    <n v="3555176867"/>
    <s v="313dc140-66f3-11ea-a952-7077813058ce"/>
    <n v="3189"/>
    <x v="1"/>
    <x v="1"/>
    <s v="PAID"/>
    <x v="0"/>
    <x v="1"/>
  </r>
  <r>
    <n v="2216"/>
    <n v="795"/>
    <x v="2"/>
    <s v="geraldine867@ymail.co.in"/>
    <x v="2"/>
    <s v="1000 Block of MISSION ST"/>
    <n v="9835395970"/>
    <s v="313eab1e-66f3-11ea-81af-7077813058ce"/>
    <n v="2216"/>
    <x v="2"/>
    <x v="2"/>
    <s v="NOT PAID"/>
    <x v="0"/>
    <x v="2"/>
  </r>
  <r>
    <n v="1904"/>
    <n v="33"/>
    <x v="3"/>
    <s v="brenda905@ymail.com"/>
    <x v="0"/>
    <s v="800 Block of BRYANT ST"/>
    <n v="3881250181"/>
    <s v="313f474a-66f3-11ea-a78b-7077813058ce"/>
    <n v="1904"/>
    <x v="3"/>
    <x v="3"/>
    <s v="NOT PAID"/>
    <x v="1"/>
    <x v="2"/>
  </r>
  <r>
    <n v="7342"/>
    <n v="882"/>
    <x v="4"/>
    <s v="malie282@gmail.com"/>
    <x v="1"/>
    <s v="0 Block of DRUMM ST"/>
    <n v="1507211823"/>
    <s v="3140589a-66f3-11ea-a057-7077813058ce"/>
    <n v="7342"/>
    <x v="4"/>
    <x v="4"/>
    <s v="NOT PAID"/>
    <x v="1"/>
    <x v="2"/>
  </r>
  <r>
    <n v="7633"/>
    <n v="657"/>
    <x v="5"/>
    <s v="fred847@google.co.in"/>
    <x v="0"/>
    <s v="3RD ST / FOLSOM ST"/>
    <n v="5612381477"/>
    <s v="31411bc8-66f3-11ea-a4b7-7077813058ce"/>
    <n v="7633"/>
    <x v="5"/>
    <x v="5"/>
    <s v="PAID"/>
    <x v="0"/>
    <x v="3"/>
  </r>
  <r>
    <n v="2154"/>
    <n v="761"/>
    <x v="6"/>
    <s v="clay224@gmail.com"/>
    <x v="1"/>
    <s v="GOLDEN GATE AV / PARKER AV"/>
    <n v="8094222335"/>
    <s v="3141defa-66f3-11ea-b10e-7077813058ce"/>
    <n v="2154"/>
    <x v="6"/>
    <x v="6"/>
    <s v="NOT PAID"/>
    <x v="1"/>
    <x v="2"/>
  </r>
  <r>
    <n v="5543"/>
    <n v="20"/>
    <x v="7"/>
    <s v="alaysha578@hotmail.com"/>
    <x v="1"/>
    <s v="1400 Block of DEHARO ST"/>
    <n v="4133741447"/>
    <s v="3142c940-66f3-11ea-9f69-7077813058ce"/>
    <n v="5543"/>
    <x v="7"/>
    <x v="7"/>
    <s v="NOT PAID"/>
    <x v="1"/>
    <x v="2"/>
  </r>
  <r>
    <n v="2332"/>
    <n v="356"/>
    <x v="8"/>
    <s v="kelli519@gmail.com"/>
    <x v="2"/>
    <s v="FOLSOM ST / 3RD ST"/>
    <n v="4399641006"/>
    <s v="31444fa8-66f3-11ea-912a-7077813058ce"/>
    <n v="2332"/>
    <x v="8"/>
    <x v="8"/>
    <s v="NOT PAID"/>
    <x v="0"/>
    <x v="2"/>
  </r>
  <r>
    <n v="4094"/>
    <n v="301"/>
    <x v="9"/>
    <s v="ryker154@hotmail.com"/>
    <x v="0"/>
    <s v="0 Block of THRIFT ST"/>
    <n v="7077259810"/>
    <s v="314539e6-66f3-11ea-bfa4-7077813058ce"/>
    <n v="4094"/>
    <x v="9"/>
    <x v="9"/>
    <s v="NOT PAID"/>
    <x v="1"/>
    <x v="2"/>
  </r>
  <r>
    <n v="3042"/>
    <n v="450"/>
    <x v="10"/>
    <s v="johnnie593@hotmail.com"/>
    <x v="1"/>
    <s v="100 Block of GOLDEN GATE AV"/>
    <n v="1634188566"/>
    <s v="3145fd0a-66f3-11ea-958b-7077813058ce"/>
    <n v="3042"/>
    <x v="10"/>
    <x v="10"/>
    <s v="PAID"/>
    <x v="1"/>
    <x v="4"/>
  </r>
  <r>
    <n v="2220"/>
    <n v="782"/>
    <x v="11"/>
    <s v="zykeria36@google.co.in"/>
    <x v="1"/>
    <s v="2400 Block of DIAMOND ST"/>
    <n v="6963794710"/>
    <s v="31469934-66f3-11ea-8572-7077813058ce"/>
    <n v="2220"/>
    <x v="11"/>
    <x v="11"/>
    <s v="PAID"/>
    <x v="1"/>
    <x v="5"/>
  </r>
  <r>
    <n v="4988"/>
    <n v="820"/>
    <x v="12"/>
    <s v="selma775@yahoo.co.in"/>
    <x v="1"/>
    <s v="FOLSOM ST / CESAR CHAVEZ ST"/>
    <n v="2644171337"/>
    <s v="3147355e-66f3-11ea-aae4-7077813058ce"/>
    <n v="4988"/>
    <x v="12"/>
    <x v="12"/>
    <s v="NOT PAID"/>
    <x v="0"/>
    <x v="2"/>
  </r>
  <r>
    <n v="175"/>
    <n v="316"/>
    <x v="13"/>
    <s v="kathryn298@gmail.com"/>
    <x v="1"/>
    <s v="100 Block of LELAND AV"/>
    <n v="3057896481"/>
    <s v="3147f89c-66f3-11ea-8dfd-7077813058ce"/>
    <n v="175"/>
    <x v="13"/>
    <x v="13"/>
    <s v="NOT PAID"/>
    <x v="0"/>
    <x v="2"/>
  </r>
  <r>
    <n v="4233"/>
    <n v="945"/>
    <x v="14"/>
    <s v="karl167@google.co.in"/>
    <x v="0"/>
    <s v="600 Block of CLEMENT ST"/>
    <n v="3335480444"/>
    <s v="3148bbc8-66f3-11ea-8acf-7077813058ce"/>
    <n v="4233"/>
    <x v="14"/>
    <x v="14"/>
    <s v="PAID"/>
    <x v="0"/>
    <x v="6"/>
  </r>
  <r>
    <n v="4351"/>
    <n v="174"/>
    <x v="15"/>
    <s v="freda331@yahoo.co.in"/>
    <x v="0"/>
    <s v="400 Block of LEAVENWORTH ST"/>
    <n v="1772719208"/>
    <s v="31497efa-66f3-11ea-9497-7077813058ce"/>
    <n v="4351"/>
    <x v="15"/>
    <x v="15"/>
    <s v="NOT PAID"/>
    <x v="0"/>
    <x v="2"/>
  </r>
  <r>
    <n v="5578"/>
    <n v="634"/>
    <x v="16"/>
    <s v="david216@ymail.com"/>
    <x v="1"/>
    <s v="4400 Block of ANZA ST"/>
    <n v="3581081156"/>
    <s v="314a1b22-66f3-11ea-9e82-7077813058ce"/>
    <n v="5578"/>
    <x v="16"/>
    <x v="16"/>
    <s v="NOT PAID"/>
    <x v="0"/>
    <x v="2"/>
  </r>
  <r>
    <n v="4523"/>
    <n v="456"/>
    <x v="17"/>
    <s v="winnifred436@gmail.com"/>
    <x v="1"/>
    <s v="GEARY ST / TAYLOR ST"/>
    <n v="9811567113"/>
    <s v="314ade58-66f3-11ea-8979-7077813058ce"/>
    <n v="4523"/>
    <x v="17"/>
    <x v="17"/>
    <s v="NOT PAID"/>
    <x v="0"/>
    <x v="2"/>
  </r>
  <r>
    <n v="2972"/>
    <n v="0"/>
    <x v="18"/>
    <s v="bryce535@google.co.in"/>
    <x v="1"/>
    <s v="1500 Block of NEWCOMB AV"/>
    <n v="7176117751"/>
    <s v="314b7a8a-66f3-11ea-97d4-7077813058ce"/>
    <n v="2972"/>
    <x v="18"/>
    <x v="18"/>
    <s v="PAID"/>
    <x v="0"/>
    <x v="7"/>
  </r>
  <r>
    <n v="6153"/>
    <n v="186"/>
    <x v="19"/>
    <s v="maeve922@gmail.com"/>
    <x v="2"/>
    <s v="ELLIS ST / JONES ST"/>
    <n v="5362454917"/>
    <s v="314c8bcc-66f3-11ea-b526-7077813058ce"/>
    <n v="6153"/>
    <x v="19"/>
    <x v="19"/>
    <s v="PAID"/>
    <x v="0"/>
    <x v="8"/>
  </r>
  <r>
    <n v="4852"/>
    <n v="596"/>
    <x v="20"/>
    <s v="seth275@ymail.com"/>
    <x v="0"/>
    <s v="24TH ST / MISSION ST"/>
    <n v="9745073612"/>
    <s v="314d761e-66f3-11ea-b155-7077813058ce"/>
    <n v="4852"/>
    <x v="20"/>
    <x v="20"/>
    <s v="NOT PAID"/>
    <x v="0"/>
    <x v="2"/>
  </r>
  <r>
    <n v="8106"/>
    <n v="245"/>
    <x v="21"/>
    <s v="maria344@yahoo.com"/>
    <x v="2"/>
    <s v="600 Block of JOHNMUIR DR"/>
    <n v="4218762280"/>
    <s v="314eae64-66f3-11ea-b08f-7077813058ce"/>
    <n v="8106"/>
    <x v="21"/>
    <x v="21"/>
    <s v="PAID"/>
    <x v="0"/>
    <x v="9"/>
  </r>
  <r>
    <n v="3917"/>
    <n v="17"/>
    <x v="22"/>
    <s v="taron588@yahoo.co.in"/>
    <x v="0"/>
    <s v="1700 Block of LYON ST"/>
    <n v="2224750233"/>
    <s v="314f4a7a-66f3-11ea-8b83-7077813058ce"/>
    <n v="3917"/>
    <x v="22"/>
    <x v="22"/>
    <s v="PAID"/>
    <x v="1"/>
    <x v="10"/>
  </r>
  <r>
    <n v="9377"/>
    <n v="48"/>
    <x v="23"/>
    <s v="bryce621@google.co.in"/>
    <x v="0"/>
    <s v="3100 Block of 20TH AV"/>
    <n v="8017236646"/>
    <s v="315034c6-66f3-11ea-a2bf-7077813058ce"/>
    <n v="9377"/>
    <x v="23"/>
    <x v="23"/>
    <s v="NOT PAID"/>
    <x v="1"/>
    <x v="2"/>
  </r>
  <r>
    <n v="5387"/>
    <n v="457"/>
    <x v="24"/>
    <s v="ramona218@gmail.com"/>
    <x v="2"/>
    <s v="1300 Block of COLUMBUS AV"/>
    <n v="5712616501"/>
    <s v="31511efa-66f3-11ea-bc4c-7077813058ce"/>
    <n v="5387"/>
    <x v="24"/>
    <x v="24"/>
    <s v="PAID"/>
    <x v="1"/>
    <x v="11"/>
  </r>
  <r>
    <n v="6513"/>
    <n v="944"/>
    <x v="25"/>
    <s v="adrienne107@gmail.com"/>
    <x v="2"/>
    <s v="LARKIN ST / POST ST"/>
    <n v="7065731530"/>
    <s v="3151e23a-66f3-11ea-9b38-7077813058ce"/>
    <n v="6513"/>
    <x v="25"/>
    <x v="25"/>
    <s v="PAID"/>
    <x v="1"/>
    <x v="12"/>
  </r>
  <r>
    <n v="3965"/>
    <n v="516"/>
    <x v="26"/>
    <s v="dawn743@yahoo.com"/>
    <x v="2"/>
    <s v="800 Block of AMAZON AV"/>
    <n v="3636499761"/>
    <s v="3152a56c-66f3-11ea-9340-7077813058ce"/>
    <n v="3965"/>
    <x v="26"/>
    <x v="26"/>
    <s v="PAID"/>
    <x v="1"/>
    <x v="13"/>
  </r>
  <r>
    <n v="8893"/>
    <n v="847"/>
    <x v="27"/>
    <s v="yessenia134@yahoo.com"/>
    <x v="2"/>
    <s v="400 Block of 39TH AV"/>
    <n v="6491626668"/>
    <s v="31534188-66f3-11ea-8acd-7077813058ce"/>
    <n v="8893"/>
    <x v="27"/>
    <x v="27"/>
    <s v="NOT PAID"/>
    <x v="0"/>
    <x v="2"/>
  </r>
  <r>
    <n v="1897"/>
    <n v="504"/>
    <x v="28"/>
    <s v="ryan368@ymail.com"/>
    <x v="1"/>
    <s v="300 Block of CAPISTRANO AV"/>
    <n v="8023324199"/>
    <s v="3153ddb4-66f3-11ea-a4d6-7077813058ce"/>
    <n v="1897"/>
    <x v="28"/>
    <x v="28"/>
    <s v="NOT PAID"/>
    <x v="0"/>
    <x v="2"/>
  </r>
  <r>
    <n v="390"/>
    <n v="115"/>
    <x v="29"/>
    <s v="harriette113@ymail.co.in"/>
    <x v="2"/>
    <s v="400 Block of POWELL ST"/>
    <n v="6958292565"/>
    <s v="3154c800-66f3-11ea-8721-7077813058ce"/>
    <n v="390"/>
    <x v="29"/>
    <x v="29"/>
    <s v="PAID"/>
    <x v="1"/>
    <x v="13"/>
  </r>
  <r>
    <n v="3633"/>
    <n v="740"/>
    <x v="30"/>
    <s v="jana467@gmail.com"/>
    <x v="0"/>
    <s v="HARRIET ST / HOWARD ST"/>
    <n v="3794685776"/>
    <s v="3155d94c-66f3-11ea-b116-7077813058ce"/>
    <n v="3633"/>
    <x v="30"/>
    <x v="30"/>
    <s v="PAID"/>
    <x v="1"/>
    <x v="14"/>
  </r>
  <r>
    <n v="7828"/>
    <n v="884"/>
    <x v="31"/>
    <s v="frances207@ymail.co.in"/>
    <x v="0"/>
    <s v="1500 Block of TURK ST"/>
    <n v="1973040699"/>
    <s v="31575fac-66f3-11ea-8d99-7077813058ce"/>
    <n v="7828"/>
    <x v="31"/>
    <x v="31"/>
    <s v="PAID"/>
    <x v="0"/>
    <x v="15"/>
  </r>
  <r>
    <n v="2241"/>
    <n v="446"/>
    <x v="32"/>
    <s v="tiffani841@google.co.in"/>
    <x v="0"/>
    <s v="200 Block of SILVER AV"/>
    <n v="4120733093"/>
    <s v="315897f8-66f3-11ea-ad46-7077813058ce"/>
    <n v="2241"/>
    <x v="32"/>
    <x v="32"/>
    <s v="NOT PAID"/>
    <x v="1"/>
    <x v="2"/>
  </r>
  <r>
    <n v="896"/>
    <n v="74"/>
    <x v="33"/>
    <s v="cecile32@hotmail.com"/>
    <x v="0"/>
    <s v="800 Block of BRYANT ST"/>
    <n v="5785102250"/>
    <s v="3159d04c-66f3-11ea-95df-7077813058ce"/>
    <n v="896"/>
    <x v="33"/>
    <x v="33"/>
    <s v="PAID"/>
    <x v="0"/>
    <x v="13"/>
  </r>
  <r>
    <n v="6361"/>
    <n v="636"/>
    <x v="34"/>
    <s v="bryce393@ymail.com"/>
    <x v="0"/>
    <s v="2100 Block of LOMBARD ST"/>
    <n v="9235867886"/>
    <s v="315aba8a-66f3-11ea-9db6-7077813058ce"/>
    <n v="6361"/>
    <x v="34"/>
    <x v="34"/>
    <s v="PAID"/>
    <x v="0"/>
    <x v="16"/>
  </r>
  <r>
    <n v="6713"/>
    <n v="37"/>
    <x v="35"/>
    <s v="earle203@google.co.in"/>
    <x v="2"/>
    <s v="GOLDEN GATE AV / VANNESS AV"/>
    <n v="7134849334"/>
    <s v="315b7db4-66f3-11ea-ae41-7077813058ce"/>
    <n v="6713"/>
    <x v="35"/>
    <x v="35"/>
    <s v="NOT PAID"/>
    <x v="1"/>
    <x v="2"/>
  </r>
  <r>
    <n v="4283"/>
    <n v="804"/>
    <x v="36"/>
    <s v="danita716@ymail.com"/>
    <x v="1"/>
    <s v="800 Block of BRYANT ST"/>
    <n v="4751700379"/>
    <s v="315c67f4-66f3-11ea-bcd7-7077813058ce"/>
    <n v="4283"/>
    <x v="36"/>
    <x v="36"/>
    <s v="NOT PAID"/>
    <x v="0"/>
    <x v="2"/>
  </r>
  <r>
    <n v="9486"/>
    <n v="694"/>
    <x v="37"/>
    <s v="raeleigh114@gmail.com"/>
    <x v="1"/>
    <s v="POWELL ST / MARKET ST"/>
    <n v="9430559862"/>
    <s v="315d041c-66f3-11ea-8af9-7077813058ce"/>
    <n v="9486"/>
    <x v="37"/>
    <x v="37"/>
    <s v="PAID"/>
    <x v="0"/>
    <x v="17"/>
  </r>
  <r>
    <n v="308"/>
    <n v="198"/>
    <x v="38"/>
    <s v="guy394@outlook.com"/>
    <x v="2"/>
    <s v="CAPP ST / 17TH ST"/>
    <n v="4160161977"/>
    <s v="315da042-66f3-11ea-ac04-7077813058ce"/>
    <n v="308"/>
    <x v="38"/>
    <x v="38"/>
    <s v="PAID"/>
    <x v="0"/>
    <x v="15"/>
  </r>
  <r>
    <n v="8927"/>
    <n v="576"/>
    <x v="39"/>
    <s v="anastasia108@google.co.in"/>
    <x v="1"/>
    <s v="0 Block of SADOWA ST"/>
    <n v="1660494007"/>
    <s v="315e3c68-66f3-11ea-8d08-7077813058ce"/>
    <n v="8927"/>
    <x v="39"/>
    <x v="39"/>
    <s v="PAID"/>
    <x v="1"/>
    <x v="18"/>
  </r>
  <r>
    <n v="249"/>
    <n v="754"/>
    <x v="13"/>
    <s v="benita963@gmail.com"/>
    <x v="2"/>
    <s v="500 Block of GEARY ST"/>
    <n v="2979310129"/>
    <s v="315f26ac-66f3-11ea-a883-7077813058ce"/>
    <n v="249"/>
    <x v="40"/>
    <x v="40"/>
    <s v="PAID"/>
    <x v="0"/>
    <x v="19"/>
  </r>
  <r>
    <n v="2620"/>
    <n v="547"/>
    <x v="40"/>
    <s v="dianne471@ymail.com"/>
    <x v="2"/>
    <s v="0 Block of OFARRELL ST"/>
    <n v="1973879566"/>
    <s v="315fe9e2-66f3-11ea-b80f-7077813058ce"/>
    <n v="2620"/>
    <x v="41"/>
    <x v="41"/>
    <s v="NOT PAID"/>
    <x v="1"/>
    <x v="2"/>
  </r>
  <r>
    <n v="1164"/>
    <n v="656"/>
    <x v="41"/>
    <s v="andrea833@yahoo.co.in"/>
    <x v="0"/>
    <s v="2700 Block of FILBERT ST"/>
    <n v="7030699598"/>
    <s v="3160ad0c-66f3-11ea-961a-7077813058ce"/>
    <n v="1164"/>
    <x v="42"/>
    <x v="42"/>
    <s v="PAID"/>
    <x v="1"/>
    <x v="20"/>
  </r>
  <r>
    <n v="4711"/>
    <n v="654"/>
    <x v="42"/>
    <s v="raul112@outlook.com"/>
    <x v="0"/>
    <s v="700 Block of VALLEJO ST"/>
    <n v="2618164744"/>
    <s v="31619754-66f3-11ea-911d-7077813058ce"/>
    <n v="4711"/>
    <x v="43"/>
    <x v="43"/>
    <s v="NOT PAID"/>
    <x v="0"/>
    <x v="2"/>
  </r>
  <r>
    <n v="4053"/>
    <n v="646"/>
    <x v="43"/>
    <s v="raven727@yahoo.co.in"/>
    <x v="2"/>
    <s v="300 Block of FILLMORE ST"/>
    <n v="6736421797"/>
    <s v="3162337a-66f3-11ea-bf3c-7077813058ce"/>
    <n v="4053"/>
    <x v="44"/>
    <x v="44"/>
    <s v="NOT PAID"/>
    <x v="0"/>
    <x v="2"/>
  </r>
  <r>
    <n v="4272"/>
    <n v="250"/>
    <x v="44"/>
    <s v="rebecca74@yahoo.co.in"/>
    <x v="2"/>
    <s v="0 Block of MYRTLE ST"/>
    <n v="5071378297"/>
    <s v="3162cf9c-66f3-11ea-917a-7077813058ce"/>
    <n v="4272"/>
    <x v="45"/>
    <x v="45"/>
    <s v="NOT PAID"/>
    <x v="1"/>
    <x v="2"/>
  </r>
  <r>
    <n v="7005"/>
    <n v="81"/>
    <x v="45"/>
    <s v="rosalind124@hotmail.com"/>
    <x v="2"/>
    <s v="300 Block of HOLLADAY AV"/>
    <n v="3907479910"/>
    <s v="31636bd2-66f3-11ea-aa21-7077813058ce"/>
    <n v="7005"/>
    <x v="46"/>
    <x v="46"/>
    <s v="NOT PAID"/>
    <x v="0"/>
    <x v="2"/>
  </r>
  <r>
    <n v="2308"/>
    <n v="898"/>
    <x v="46"/>
    <s v="anne714@gmail.com"/>
    <x v="0"/>
    <s v="DORLAND ST / GUERRERO ST"/>
    <n v="8175968796"/>
    <s v="31642f12-66f3-11ea-b553-7077813058ce"/>
    <n v="2308"/>
    <x v="47"/>
    <x v="47"/>
    <s v="PAID"/>
    <x v="1"/>
    <x v="21"/>
  </r>
  <r>
    <n v="5150"/>
    <n v="461"/>
    <x v="47"/>
    <s v="michael518@yahoo.com"/>
    <x v="1"/>
    <s v="23RD ST / DOUGLASS ST"/>
    <n v="2711085992"/>
    <s v="3164f24c-66f3-11ea-bf87-7077813058ce"/>
    <n v="5150"/>
    <x v="48"/>
    <x v="48"/>
    <s v="NOT PAID"/>
    <x v="0"/>
    <x v="2"/>
  </r>
  <r>
    <n v="693"/>
    <n v="390"/>
    <x v="48"/>
    <s v="danielle957@yahoo.co.in"/>
    <x v="0"/>
    <s v="5000 Block of 3RD ST"/>
    <n v="3457826852"/>
    <s v="3165b562-66f3-11ea-83de-7077813058ce"/>
    <n v="693"/>
    <x v="49"/>
    <x v="49"/>
    <s v="NOT PAID"/>
    <x v="0"/>
    <x v="2"/>
  </r>
  <r>
    <n v="9598"/>
    <n v="988"/>
    <x v="49"/>
    <s v="heather632@hotmail.com"/>
    <x v="0"/>
    <s v="0 Block of 7TH ST"/>
    <n v="2858707837"/>
    <s v="316678a4-66f3-11ea-b7d3-7077813058ce"/>
    <n v="9598"/>
    <x v="50"/>
    <x v="50"/>
    <s v="PAID"/>
    <x v="1"/>
    <x v="22"/>
  </r>
  <r>
    <n v="8103"/>
    <n v="597"/>
    <x v="6"/>
    <s v="kaitlyn744@yahoo.com"/>
    <x v="2"/>
    <s v="3500 Block of 26TH ST"/>
    <n v="2065509695"/>
    <s v="31673bc8-66f3-11ea-803a-7077813058ce"/>
    <n v="8103"/>
    <x v="51"/>
    <x v="51"/>
    <s v="PAID"/>
    <x v="0"/>
    <x v="23"/>
  </r>
  <r>
    <n v="8894"/>
    <n v="916"/>
    <x v="50"/>
    <s v="eileen529@google.co.in"/>
    <x v="1"/>
    <s v="0 Block of MAYNARD ST"/>
    <n v="4133664929"/>
    <s v="3167d7ee-66f3-11ea-a273-7077813058ce"/>
    <n v="8894"/>
    <x v="52"/>
    <x v="52"/>
    <s v="NOT PAID"/>
    <x v="0"/>
    <x v="2"/>
  </r>
  <r>
    <n v="114"/>
    <n v="135"/>
    <x v="17"/>
    <s v="cheyenne213@outlook.com"/>
    <x v="0"/>
    <s v="MISSION ST / 17TH ST"/>
    <n v="5958159146"/>
    <s v="3168c236-66f3-11ea-ad73-7077813058ce"/>
    <n v="114"/>
    <x v="53"/>
    <x v="53"/>
    <s v="PAID"/>
    <x v="1"/>
    <x v="24"/>
  </r>
  <r>
    <n v="6546"/>
    <n v="262"/>
    <x v="51"/>
    <s v="ely630@yahoo.com"/>
    <x v="1"/>
    <s v="300 Block of MARKET ST"/>
    <n v="1022633285"/>
    <s v="3169fa82-66f3-11ea-a4aa-7077813058ce"/>
    <n v="6546"/>
    <x v="54"/>
    <x v="54"/>
    <s v="NOT PAID"/>
    <x v="1"/>
    <x v="2"/>
  </r>
  <r>
    <n v="3571"/>
    <n v="844"/>
    <x v="52"/>
    <s v="irby513@hotmail.com"/>
    <x v="2"/>
    <s v="800 Block of CLEMENT ST"/>
    <n v="4283361474"/>
    <s v="316abe90-66f3-11ea-b19a-7077813058ce"/>
    <n v="3571"/>
    <x v="55"/>
    <x v="55"/>
    <s v="NOT PAID"/>
    <x v="0"/>
    <x v="2"/>
  </r>
  <r>
    <n v="7316"/>
    <n v="169"/>
    <x v="53"/>
    <s v="genevieve714@hotmail.com"/>
    <x v="2"/>
    <s v="4100 Block of GEARY BL"/>
    <n v="2950413181"/>
    <s v="316ba7f6-66f3-11ea-913f-7077813058ce"/>
    <n v="7316"/>
    <x v="56"/>
    <x v="56"/>
    <s v="NOT PAID"/>
    <x v="1"/>
    <x v="2"/>
  </r>
  <r>
    <n v="2478"/>
    <n v="671"/>
    <x v="54"/>
    <s v="elliana123@hotmail.com"/>
    <x v="0"/>
    <s v="3300 Block of CESAR CHAVEZ ST"/>
    <n v="3513023435"/>
    <s v="316c441e-66f3-11ea-89de-7077813058ce"/>
    <n v="2478"/>
    <x v="57"/>
    <x v="57"/>
    <s v="PAID"/>
    <x v="0"/>
    <x v="25"/>
  </r>
  <r>
    <n v="1215"/>
    <n v="353"/>
    <x v="48"/>
    <s v="katrice318@yahoo.co.in"/>
    <x v="0"/>
    <s v="MONTGOMERY ST / BROADWAY ST"/>
    <n v="6379672748"/>
    <s v="316ce042-66f3-11ea-b223-7077813058ce"/>
    <n v="1215"/>
    <x v="58"/>
    <x v="58"/>
    <s v="PAID"/>
    <x v="1"/>
    <x v="26"/>
  </r>
  <r>
    <n v="5402"/>
    <n v="776"/>
    <x v="52"/>
    <s v="laverne188@google.co.in"/>
    <x v="2"/>
    <s v="17TH ST / SHOTWELL ST"/>
    <n v="2335838084"/>
    <s v="316d7c6e-66f3-11ea-aad7-7077813058ce"/>
    <n v="5402"/>
    <x v="59"/>
    <x v="59"/>
    <s v="NOT PAID"/>
    <x v="1"/>
    <x v="2"/>
  </r>
  <r>
    <n v="1647"/>
    <n v="205"/>
    <x v="55"/>
    <s v="chasity357@yahoo.co.in"/>
    <x v="0"/>
    <s v="1900 Block of UNION ST"/>
    <n v="2179414351"/>
    <s v="316e8db8-66f3-11ea-88c1-7077813058ce"/>
    <n v="1647"/>
    <x v="60"/>
    <x v="60"/>
    <s v="PAID"/>
    <x v="0"/>
    <x v="27"/>
  </r>
  <r>
    <n v="9423"/>
    <n v="705"/>
    <x v="56"/>
    <s v="kyle670@gmail.com"/>
    <x v="2"/>
    <s v="600 Block of HEAD ST"/>
    <n v="9984833487"/>
    <s v="316f77f6-66f3-11ea-8aa2-7077813058ce"/>
    <n v="9423"/>
    <x v="61"/>
    <x v="61"/>
    <s v="NOT PAID"/>
    <x v="1"/>
    <x v="2"/>
  </r>
  <r>
    <n v="6404"/>
    <n v="10"/>
    <x v="57"/>
    <s v="gene977@ymail.co.in"/>
    <x v="0"/>
    <s v="0 Block of 7TH ST"/>
    <n v="4771182901"/>
    <s v="3170141c-66f3-11ea-97a3-7077813058ce"/>
    <n v="6404"/>
    <x v="62"/>
    <x v="62"/>
    <s v="NOT PAID"/>
    <x v="1"/>
    <x v="2"/>
  </r>
  <r>
    <n v="6767"/>
    <n v="195"/>
    <x v="58"/>
    <s v="marlene682@outlook.com"/>
    <x v="1"/>
    <s v="4100 Block of 18TH ST"/>
    <n v="6825096485"/>
    <s v="3170d834-66f3-11ea-b48e-7077813058ce"/>
    <n v="6767"/>
    <x v="63"/>
    <x v="63"/>
    <s v="PAID"/>
    <x v="1"/>
    <x v="28"/>
  </r>
  <r>
    <n v="1278"/>
    <n v="136"/>
    <x v="15"/>
    <s v="clay181@hotmail.com"/>
    <x v="1"/>
    <s v="2700 Block of FOLSOM ST"/>
    <n v="9801474305"/>
    <s v="31717452-66f3-11ea-9fcf-7077813058ce"/>
    <n v="1278"/>
    <x v="64"/>
    <x v="64"/>
    <s v="PAID"/>
    <x v="1"/>
    <x v="10"/>
  </r>
  <r>
    <n v="1334"/>
    <n v="500"/>
    <x v="57"/>
    <s v="baldemar170@yahoo.co.in"/>
    <x v="0"/>
    <s v="800 Block of HOWARD ST"/>
    <n v="7636788633"/>
    <s v="3172107a-66f3-11ea-ad07-7077813058ce"/>
    <n v="1334"/>
    <x v="65"/>
    <x v="65"/>
    <s v="PAID"/>
    <x v="1"/>
    <x v="29"/>
  </r>
  <r>
    <n v="8887"/>
    <n v="969"/>
    <x v="59"/>
    <s v="claudia529@google.co.in"/>
    <x v="2"/>
    <s v="2300 Block of MARKET ST"/>
    <n v="6328420950"/>
    <s v="3172d2fa-66f3-11ea-bad5-7077813058ce"/>
    <n v="8887"/>
    <x v="66"/>
    <x v="66"/>
    <s v="PAID"/>
    <x v="0"/>
    <x v="30"/>
  </r>
  <r>
    <n v="9858"/>
    <n v="817"/>
    <x v="60"/>
    <s v="arya715@ymail.co.in"/>
    <x v="1"/>
    <s v="16TH ST / SHOTWELL ST"/>
    <n v="1174341766"/>
    <s v="3173e41e-66f3-11ea-b5f4-7077813058ce"/>
    <n v="9858"/>
    <x v="67"/>
    <x v="67"/>
    <s v="NOT PAID"/>
    <x v="1"/>
    <x v="2"/>
  </r>
  <r>
    <n v="9636"/>
    <n v="833"/>
    <x v="61"/>
    <s v="rodney10@ymail.com"/>
    <x v="1"/>
    <s v="2000 Block of JERROLD AV"/>
    <n v="9030541371"/>
    <s v="3174f566-66f3-11ea-98c3-7077813058ce"/>
    <n v="9636"/>
    <x v="68"/>
    <x v="68"/>
    <s v="NOT PAID"/>
    <x v="0"/>
    <x v="2"/>
  </r>
  <r>
    <n v="9943"/>
    <n v="221"/>
    <x v="62"/>
    <s v="amelia849@hotmail.com"/>
    <x v="0"/>
    <s v="600 Block of 9TH AV"/>
    <n v="3573904144"/>
    <s v="3175dfa2-66f3-11ea-b9d8-7077813058ce"/>
    <n v="9943"/>
    <x v="69"/>
    <x v="69"/>
    <s v="NOT PAID"/>
    <x v="1"/>
    <x v="2"/>
  </r>
  <r>
    <n v="1246"/>
    <n v="77"/>
    <x v="63"/>
    <s v="stephanie808@gmail.com"/>
    <x v="2"/>
    <s v="900 Block of GENEVA AV"/>
    <n v="9998350900"/>
    <s v="31767bca-66f3-11ea-848b-7077813058ce"/>
    <n v="1246"/>
    <x v="70"/>
    <x v="70"/>
    <s v="PAID"/>
    <x v="1"/>
    <x v="31"/>
  </r>
  <r>
    <n v="4527"/>
    <n v="800"/>
    <x v="64"/>
    <s v="dejon859@ymail.com"/>
    <x v="1"/>
    <s v="POLK ST / SUTTER ST"/>
    <n v="3715864347"/>
    <s v="317717f0-66f3-11ea-b57c-7077813058ce"/>
    <n v="4527"/>
    <x v="71"/>
    <x v="71"/>
    <s v="PAID"/>
    <x v="0"/>
    <x v="32"/>
  </r>
  <r>
    <n v="3782"/>
    <n v="146"/>
    <x v="65"/>
    <s v="lawrence813@gmail.com"/>
    <x v="2"/>
    <s v="MISSION ST / 9TH ST"/>
    <n v="8089653286"/>
    <s v="3177db2e-66f3-11ea-99fe-7077813058ce"/>
    <n v="3782"/>
    <x v="72"/>
    <x v="72"/>
    <s v="NOT PAID"/>
    <x v="0"/>
    <x v="2"/>
  </r>
  <r>
    <n v="6225"/>
    <n v="531"/>
    <x v="41"/>
    <s v="felicity667@ymail.com"/>
    <x v="0"/>
    <s v="1400 Block of HARRISON ST"/>
    <n v="9827842133"/>
    <s v="3178c56c-66f3-11ea-9547-7077813058ce"/>
    <n v="6225"/>
    <x v="73"/>
    <x v="73"/>
    <s v="PAID"/>
    <x v="1"/>
    <x v="33"/>
  </r>
  <r>
    <n v="2257"/>
    <n v="503"/>
    <x v="66"/>
    <s v="kim205@hotmail.com"/>
    <x v="2"/>
    <s v="FILLMORE ST / CALIFORNIA ST"/>
    <n v="2998991184"/>
    <s v="31796190-66f3-11ea-b0b6-7077813058ce"/>
    <n v="2257"/>
    <x v="74"/>
    <x v="74"/>
    <s v="NOT PAID"/>
    <x v="0"/>
    <x v="2"/>
  </r>
  <r>
    <n v="9177"/>
    <n v="19"/>
    <x v="67"/>
    <s v="morgan937@yahoo.com"/>
    <x v="1"/>
    <s v="EDDY ST / POLK ST"/>
    <n v="7591554939"/>
    <s v="3179fdb8-66f3-11ea-b117-7077813058ce"/>
    <n v="9177"/>
    <x v="75"/>
    <x v="75"/>
    <s v="PAID"/>
    <x v="0"/>
    <x v="34"/>
  </r>
  <r>
    <n v="8703"/>
    <n v="897"/>
    <x v="68"/>
    <s v="hudson500@gmail.com"/>
    <x v="0"/>
    <s v="800 Block of BRYANT ST"/>
    <n v="7320532389"/>
    <s v="317ac112-66f3-11ea-96bf-7077813058ce"/>
    <n v="8703"/>
    <x v="76"/>
    <x v="76"/>
    <s v="NOT PAID"/>
    <x v="0"/>
    <x v="2"/>
  </r>
  <r>
    <n v="3514"/>
    <n v="703"/>
    <x v="52"/>
    <s v="stacy454@hotmail.com"/>
    <x v="1"/>
    <s v="800 Block of OAK ST"/>
    <n v="8552082746"/>
    <s v="317b8422-66f3-11ea-8b90-7077813058ce"/>
    <n v="3514"/>
    <x v="77"/>
    <x v="77"/>
    <s v="PAID"/>
    <x v="1"/>
    <x v="35"/>
  </r>
  <r>
    <n v="3089"/>
    <n v="249"/>
    <x v="69"/>
    <s v="peter111@ymail.co.in"/>
    <x v="0"/>
    <s v="300 Block of LEAVENWORTH ST"/>
    <n v="8015529354"/>
    <s v="317c204a-66f3-11ea-b627-7077813058ce"/>
    <n v="3089"/>
    <x v="78"/>
    <x v="78"/>
    <s v="NOT PAID"/>
    <x v="0"/>
    <x v="2"/>
  </r>
  <r>
    <n v="7253"/>
    <n v="360"/>
    <x v="49"/>
    <s v="beth644@outlook.com"/>
    <x v="0"/>
    <s v="1500 Block of WEBSTER ST"/>
    <n v="9700239171"/>
    <s v="317ce378-66f3-11ea-b64a-7077813058ce"/>
    <n v="7253"/>
    <x v="79"/>
    <x v="79"/>
    <s v="PAID"/>
    <x v="1"/>
    <x v="36"/>
  </r>
  <r>
    <n v="8786"/>
    <n v="327"/>
    <x v="70"/>
    <s v="devon640@hotmail.com"/>
    <x v="0"/>
    <s v="1600 Block of GEARY BL"/>
    <n v="8588987011"/>
    <s v="317dcdc0-66f3-11ea-a3ce-7077813058ce"/>
    <n v="8786"/>
    <x v="80"/>
    <x v="80"/>
    <s v="NOT PAID"/>
    <x v="0"/>
    <x v="2"/>
  </r>
  <r>
    <n v="1211"/>
    <n v="121"/>
    <x v="71"/>
    <s v="jonathan257@google.co.in"/>
    <x v="0"/>
    <s v="500 Block of CRESTLAKE DR"/>
    <n v="2797657807"/>
    <s v="317e69e2-66f3-11ea-8d1d-7077813058ce"/>
    <n v="1211"/>
    <x v="81"/>
    <x v="81"/>
    <s v="NOT PAID"/>
    <x v="1"/>
    <x v="2"/>
  </r>
  <r>
    <n v="359"/>
    <n v="614"/>
    <x v="72"/>
    <s v="benita200@yahoo.co.in"/>
    <x v="0"/>
    <s v="CALIFORNIA ST / FILLMORE ST"/>
    <n v="3420855911"/>
    <s v="317f5426-66f3-11ea-9e99-7077813058ce"/>
    <n v="359"/>
    <x v="82"/>
    <x v="82"/>
    <s v="NOT PAID"/>
    <x v="1"/>
    <x v="2"/>
  </r>
  <r>
    <n v="2066"/>
    <n v="80"/>
    <x v="6"/>
    <s v="john780@yahoo.com"/>
    <x v="2"/>
    <s v="1700 Block of STEINER ST"/>
    <n v="5965931339"/>
    <s v="31803e5c-66f3-11ea-9cfa-7077813058ce"/>
    <n v="2066"/>
    <x v="83"/>
    <x v="83"/>
    <s v="NOT PAID"/>
    <x v="1"/>
    <x v="2"/>
  </r>
  <r>
    <n v="4322"/>
    <n v="401"/>
    <x v="73"/>
    <s v="jan805@ymail.com"/>
    <x v="0"/>
    <s v="700 Block of PERU AV"/>
    <n v="7775860985"/>
    <s v="3180da86-66f3-11ea-a8db-7077813058ce"/>
    <n v="4322"/>
    <x v="84"/>
    <x v="84"/>
    <s v="PAID"/>
    <x v="1"/>
    <x v="37"/>
  </r>
  <r>
    <n v="7773"/>
    <n v="914"/>
    <x v="74"/>
    <s v="robert988@google.co.in"/>
    <x v="0"/>
    <s v="100 Block of OAK ST"/>
    <n v="2945958018"/>
    <s v="318176ac-66f3-11ea-8841-7077813058ce"/>
    <n v="7773"/>
    <x v="85"/>
    <x v="85"/>
    <s v="PAID"/>
    <x v="1"/>
    <x v="38"/>
  </r>
  <r>
    <n v="6746"/>
    <n v="713"/>
    <x v="75"/>
    <s v="kaitlyn60@yahoo.com"/>
    <x v="1"/>
    <s v="HOWARD ST / 3RD ST"/>
    <n v="8157767838"/>
    <s v="318260fe-66f3-11ea-a0f0-7077813058ce"/>
    <n v="6746"/>
    <x v="86"/>
    <x v="86"/>
    <s v="PAID"/>
    <x v="1"/>
    <x v="39"/>
  </r>
  <r>
    <n v="6732"/>
    <n v="568"/>
    <x v="76"/>
    <s v="stephan274@yahoo.co.in"/>
    <x v="0"/>
    <s v="1300 Block of MISSION ST"/>
    <n v="9712766674"/>
    <s v="31832428-66f3-11ea-9902-7077813058ce"/>
    <n v="6732"/>
    <x v="87"/>
    <x v="87"/>
    <s v="PAID"/>
    <x v="1"/>
    <x v="40"/>
  </r>
  <r>
    <n v="805"/>
    <n v="752"/>
    <x v="77"/>
    <s v="emma964@gmail.com"/>
    <x v="2"/>
    <s v="400 Block of ELLIS ST"/>
    <n v="2366659988"/>
    <s v="31851fae-66f3-11ea-9f4d-7077813058ce"/>
    <n v="805"/>
    <x v="88"/>
    <x v="88"/>
    <s v="NOT PAID"/>
    <x v="1"/>
    <x v="2"/>
  </r>
  <r>
    <n v="7540"/>
    <n v="867"/>
    <x v="78"/>
    <s v="monica700@gmail.com"/>
    <x v="2"/>
    <s v="4900 Block of MISSION ST"/>
    <n v="2771856986"/>
    <s v="31863106-66f3-11ea-8b2f-7077813058ce"/>
    <n v="7540"/>
    <x v="89"/>
    <x v="89"/>
    <s v="PAID"/>
    <x v="1"/>
    <x v="41"/>
  </r>
  <r>
    <n v="5269"/>
    <n v="980"/>
    <x v="79"/>
    <s v="pamala451@outlook.com"/>
    <x v="2"/>
    <s v="16TH ST / SHOTWELL ST"/>
    <n v="4717095278"/>
    <s v="31876958-66f3-11ea-afcb-7077813058ce"/>
    <n v="5269"/>
    <x v="90"/>
    <x v="90"/>
    <s v="NOT PAID"/>
    <x v="1"/>
    <x v="2"/>
  </r>
  <r>
    <n v="8404"/>
    <n v="704"/>
    <x v="80"/>
    <s v="matt620@yahoo.com"/>
    <x v="1"/>
    <s v="700 Block of STANYAN ST"/>
    <n v="6852398753"/>
    <s v="31885382-66f3-11ea-b84f-7077813058ce"/>
    <n v="8404"/>
    <x v="91"/>
    <x v="91"/>
    <s v="NOT PAID"/>
    <x v="1"/>
    <x v="2"/>
  </r>
  <r>
    <n v="519"/>
    <n v="598"/>
    <x v="81"/>
    <s v="kristie659@hotmail.com"/>
    <x v="2"/>
    <s v="1400 Block of SACRAMENTO ST"/>
    <n v="8198842186"/>
    <s v="318916c0-66f3-11ea-8a7c-7077813058ce"/>
    <n v="519"/>
    <x v="92"/>
    <x v="92"/>
    <s v="NOT PAID"/>
    <x v="0"/>
    <x v="2"/>
  </r>
  <r>
    <n v="4060"/>
    <n v="932"/>
    <x v="82"/>
    <s v="lee224@ymail.co.in"/>
    <x v="1"/>
    <s v="HARRISON ST / 6TH ST"/>
    <n v="7396097848"/>
    <s v="318a2800-66f3-11ea-b639-7077813058ce"/>
    <n v="4060"/>
    <x v="93"/>
    <x v="93"/>
    <s v="PAID"/>
    <x v="0"/>
    <x v="6"/>
  </r>
  <r>
    <n v="8860"/>
    <n v="834"/>
    <x v="83"/>
    <s v="roger478@ymail.co.in"/>
    <x v="2"/>
    <s v="LAWTON ST / 10TH AV"/>
    <n v="4508931602"/>
    <s v="318b396c-66f3-11ea-9883-7077813058ce"/>
    <n v="8860"/>
    <x v="94"/>
    <x v="94"/>
    <s v="PAID"/>
    <x v="0"/>
    <x v="42"/>
  </r>
  <r>
    <n v="7164"/>
    <n v="209"/>
    <x v="84"/>
    <s v="zoya623@gmail.com"/>
    <x v="2"/>
    <s v="0 Block of URANUS TR"/>
    <n v="8013342363"/>
    <s v="318cbfc6-66f3-11ea-b57f-7077813058ce"/>
    <n v="7164"/>
    <x v="95"/>
    <x v="95"/>
    <s v="PAID"/>
    <x v="1"/>
    <x v="43"/>
  </r>
  <r>
    <n v="9792"/>
    <n v="330"/>
    <x v="85"/>
    <s v="robert627@yahoo.co.in"/>
    <x v="2"/>
    <s v="300 Block of HYDE ST"/>
    <n v="4775425957"/>
    <s v="318d82e8-66f3-11ea-9cca-7077813058ce"/>
    <n v="9792"/>
    <x v="96"/>
    <x v="96"/>
    <s v="PAID"/>
    <x v="1"/>
    <x v="44"/>
  </r>
  <r>
    <n v="9934"/>
    <n v="138"/>
    <x v="66"/>
    <s v="danny201@yahoo.com"/>
    <x v="2"/>
    <s v="1100 Block of SUTTER ST"/>
    <n v="2535125840"/>
    <s v="318e4628-66f3-11ea-a70e-7077813058ce"/>
    <n v="9934"/>
    <x v="97"/>
    <x v="97"/>
    <s v="PAID"/>
    <x v="1"/>
    <x v="45"/>
  </r>
  <r>
    <n v="1980"/>
    <n v="981"/>
    <x v="86"/>
    <s v="ryker409@gmail.com"/>
    <x v="2"/>
    <s v="1900 Block of PALOU AV"/>
    <n v="5833657416"/>
    <s v="318f305e-66f3-11ea-b203-7077813058ce"/>
    <n v="1980"/>
    <x v="98"/>
    <x v="98"/>
    <s v="NOT PAID"/>
    <x v="1"/>
    <x v="2"/>
  </r>
  <r>
    <n v="9251"/>
    <n v="130"/>
    <x v="87"/>
    <s v="zelda490@yahoo.co.in"/>
    <x v="2"/>
    <s v="17TH ST / CAPP ST"/>
    <n v="5905581451"/>
    <s v="31901a98-66f3-11ea-830a-7077813058ce"/>
    <n v="9251"/>
    <x v="99"/>
    <x v="99"/>
    <s v="PAID"/>
    <x v="1"/>
    <x v="46"/>
  </r>
  <r>
    <n v="6717"/>
    <n v="685"/>
    <x v="88"/>
    <s v="david957@ymail.com"/>
    <x v="0"/>
    <s v="100 Block of LEAVENWORTH ST"/>
    <n v="3742557097"/>
    <s v="3190ddc6-66f3-11ea-8fea-7077813058ce"/>
    <n v="6717"/>
    <x v="100"/>
    <x v="100"/>
    <s v="PAID"/>
    <x v="0"/>
    <x v="47"/>
  </r>
  <r>
    <n v="3622"/>
    <n v="544"/>
    <x v="40"/>
    <s v="jacquelin945@yahoo.com"/>
    <x v="0"/>
    <s v="MARKET ST / POWELL ST"/>
    <n v="1157949513"/>
    <s v="3191ef06-66f3-11ea-bb69-7077813058ce"/>
    <n v="3622"/>
    <x v="101"/>
    <x v="101"/>
    <s v="PAID"/>
    <x v="0"/>
    <x v="48"/>
  </r>
  <r>
    <n v="8808"/>
    <n v="384"/>
    <x v="89"/>
    <s v="ardis505@ymail.com"/>
    <x v="2"/>
    <s v="SPEAR ST / MARKET ST"/>
    <n v="6061993877"/>
    <s v="31930050-66f3-11ea-8535-7077813058ce"/>
    <n v="8808"/>
    <x v="102"/>
    <x v="102"/>
    <s v="NOT PAID"/>
    <x v="0"/>
    <x v="2"/>
  </r>
  <r>
    <n v="4920"/>
    <n v="467"/>
    <x v="90"/>
    <s v="scott41@hotmail.com"/>
    <x v="2"/>
    <s v="VANNESS AV / CALIFORNIA ST"/>
    <n v="7395125371"/>
    <s v="319438b6-66f3-11ea-9722-7077813058ce"/>
    <n v="4920"/>
    <x v="103"/>
    <x v="103"/>
    <s v="NOT PAID"/>
    <x v="1"/>
    <x v="2"/>
  </r>
  <r>
    <n v="3140"/>
    <n v="112"/>
    <x v="91"/>
    <s v="alexia131@outlook.com"/>
    <x v="1"/>
    <s v="100 Block of JONES ST"/>
    <n v="7624401610"/>
    <s v="319549e8-66f3-11ea-85a4-7077813058ce"/>
    <n v="3140"/>
    <x v="104"/>
    <x v="104"/>
    <s v="PAID"/>
    <x v="1"/>
    <x v="49"/>
  </r>
  <r>
    <n v="8104"/>
    <n v="906"/>
    <x v="92"/>
    <s v="donnell940@ymail.co.in"/>
    <x v="1"/>
    <s v="0 Block of FREMONT ST"/>
    <n v="8271413320"/>
    <s v="31963430-66f3-11ea-bdc7-7077813058ce"/>
    <n v="8104"/>
    <x v="105"/>
    <x v="105"/>
    <s v="NOT PAID"/>
    <x v="0"/>
    <x v="2"/>
  </r>
  <r>
    <n v="2208"/>
    <n v="609"/>
    <x v="93"/>
    <s v="trent560@google.co.in"/>
    <x v="2"/>
    <s v="300 Block of 14TH ST"/>
    <n v="6202223720"/>
    <s v="31971e6e-66f3-11ea-86f5-7077813058ce"/>
    <n v="2208"/>
    <x v="106"/>
    <x v="106"/>
    <s v="PAID"/>
    <x v="0"/>
    <x v="50"/>
  </r>
  <r>
    <n v="7043"/>
    <n v="379"/>
    <x v="94"/>
    <s v="gerald85@google.co.in"/>
    <x v="2"/>
    <s v="HAROLD AV / BRUCE AV"/>
    <n v="8194423563"/>
    <s v="31987dc0-66f3-11ea-a59b-7077813058ce"/>
    <n v="7043"/>
    <x v="107"/>
    <x v="107"/>
    <s v="NOT PAID"/>
    <x v="1"/>
    <x v="2"/>
  </r>
  <r>
    <n v="7485"/>
    <n v="357"/>
    <x v="64"/>
    <s v="zakariya835@yahoo.com"/>
    <x v="2"/>
    <s v="600 Block of TOWNSEND ST"/>
    <n v="8529931415"/>
    <s v="3199b61c-66f3-11ea-ab02-7077813058ce"/>
    <n v="7485"/>
    <x v="108"/>
    <x v="108"/>
    <s v="PAID"/>
    <x v="0"/>
    <x v="51"/>
  </r>
  <r>
    <n v="1748"/>
    <n v="364"/>
    <x v="95"/>
    <s v="artie206@ymail.com"/>
    <x v="0"/>
    <s v="0 Block of POWELL ST"/>
    <n v="4033094166"/>
    <s v="319ac762-66f3-11ea-b75f-7077813058ce"/>
    <n v="1748"/>
    <x v="109"/>
    <x v="109"/>
    <s v="PAID"/>
    <x v="1"/>
    <x v="52"/>
  </r>
  <r>
    <n v="9968"/>
    <n v="69"/>
    <x v="96"/>
    <s v="ryan128@yahoo.com"/>
    <x v="2"/>
    <s v="1200 Block of IRVING ST"/>
    <n v="1840361778"/>
    <s v="319bfff4-66f3-11ea-8fba-7077813058ce"/>
    <n v="9968"/>
    <x v="110"/>
    <x v="110"/>
    <s v="NOT PAID"/>
    <x v="0"/>
    <x v="2"/>
  </r>
  <r>
    <n v="5330"/>
    <n v="973"/>
    <x v="97"/>
    <s v="albertha398@ymail.com"/>
    <x v="2"/>
    <s v="TARAVAL ST / 48TH AV"/>
    <n v="5888927246"/>
    <s v="319d3826-66f3-11ea-8b8d-7077813058ce"/>
    <n v="5330"/>
    <x v="111"/>
    <x v="111"/>
    <s v="PAID"/>
    <x v="0"/>
    <x v="53"/>
  </r>
  <r>
    <n v="2183"/>
    <n v="455"/>
    <x v="98"/>
    <s v="carolyn538@yahoo.co.in"/>
    <x v="0"/>
    <s v="7TH ST / MISSION ST"/>
    <n v="1146373455"/>
    <s v="319e9766-66f3-11ea-9392-7077813058ce"/>
    <n v="2183"/>
    <x v="112"/>
    <x v="112"/>
    <s v="PAID"/>
    <x v="0"/>
    <x v="54"/>
  </r>
  <r>
    <n v="2182"/>
    <n v="247"/>
    <x v="99"/>
    <s v="ilana40@ymail.co.in"/>
    <x v="2"/>
    <s v="EDDY ST / DIVISADERO ST"/>
    <n v="4951091066"/>
    <s v="319fa8a8-66f3-11ea-b17c-7077813058ce"/>
    <n v="2182"/>
    <x v="113"/>
    <x v="113"/>
    <s v="NOT PAID"/>
    <x v="1"/>
    <x v="2"/>
  </r>
  <r>
    <n v="1087"/>
    <n v="491"/>
    <x v="100"/>
    <s v="christa254@gmail.com"/>
    <x v="1"/>
    <s v="EDDY ST / JONES ST"/>
    <n v="3384176833"/>
    <s v="31a0e11a-66f3-11ea-999b-7077813058ce"/>
    <n v="1087"/>
    <x v="114"/>
    <x v="114"/>
    <s v="PAID"/>
    <x v="1"/>
    <x v="55"/>
  </r>
  <r>
    <n v="4296"/>
    <n v="826"/>
    <x v="101"/>
    <s v="bobby84@yahoo.com"/>
    <x v="0"/>
    <s v="2100 Block of POLK ST"/>
    <n v="7174320820"/>
    <s v="31a1cb62-66f3-11ea-81bc-7077813058ce"/>
    <n v="4296"/>
    <x v="115"/>
    <x v="115"/>
    <s v="PAID"/>
    <x v="0"/>
    <x v="56"/>
  </r>
  <r>
    <n v="9784"/>
    <n v="400"/>
    <x v="102"/>
    <s v="laurence971@yahoo.co.in"/>
    <x v="0"/>
    <s v="SANSOME ST / CHESTNUT ST"/>
    <n v="2668150446"/>
    <s v="31a2b586-66f3-11ea-a9ea-7077813058ce"/>
    <n v="9784"/>
    <x v="116"/>
    <x v="116"/>
    <s v="PAID"/>
    <x v="1"/>
    <x v="57"/>
  </r>
  <r>
    <n v="6210"/>
    <n v="271"/>
    <x v="103"/>
    <s v="trevon752@yahoo.co.in"/>
    <x v="2"/>
    <s v="1500 Block of HUDSON AV"/>
    <n v="5992525888"/>
    <s v="31a3c6d8-66f3-11ea-983d-7077813058ce"/>
    <n v="6210"/>
    <x v="117"/>
    <x v="117"/>
    <s v="PAID"/>
    <x v="1"/>
    <x v="58"/>
  </r>
  <r>
    <n v="5781"/>
    <n v="110"/>
    <x v="104"/>
    <s v="jason341@yahoo.com"/>
    <x v="2"/>
    <s v="1200 Block of MCALLISTER ST"/>
    <n v="5391751398"/>
    <s v="31a489fa-66f3-11ea-9155-7077813058ce"/>
    <n v="5781"/>
    <x v="118"/>
    <x v="118"/>
    <s v="NOT PAID"/>
    <x v="1"/>
    <x v="2"/>
  </r>
  <r>
    <n v="8306"/>
    <n v="277"/>
    <x v="105"/>
    <s v="ramona899@yahoo.com"/>
    <x v="2"/>
    <s v="16TH ST / MISSION ST"/>
    <n v="4305011101"/>
    <s v="31a5c242-66f3-11ea-960b-7077813058ce"/>
    <n v="8306"/>
    <x v="119"/>
    <x v="119"/>
    <s v="NOT PAID"/>
    <x v="0"/>
    <x v="2"/>
  </r>
  <r>
    <n v="3270"/>
    <n v="85"/>
    <x v="106"/>
    <s v="harvey871@ymail.co.in"/>
    <x v="2"/>
    <s v="2200 Block of 14TH AV"/>
    <n v="3253132607"/>
    <s v="31a6ac9c-66f3-11ea-926a-7077813058ce"/>
    <n v="3270"/>
    <x v="120"/>
    <x v="120"/>
    <s v="PAID"/>
    <x v="0"/>
    <x v="59"/>
  </r>
  <r>
    <n v="6787"/>
    <n v="863"/>
    <x v="107"/>
    <s v="ericka392@hotmail.com"/>
    <x v="1"/>
    <s v="GOLDEN GATE AV / FILLMORE ST"/>
    <n v="3282200761"/>
    <s v="31a796d0-66f3-11ea-ae4e-7077813058ce"/>
    <n v="6787"/>
    <x v="121"/>
    <x v="121"/>
    <s v="NOT PAID"/>
    <x v="0"/>
    <x v="2"/>
  </r>
  <r>
    <n v="3733"/>
    <n v="731"/>
    <x v="108"/>
    <s v="scott810@ymail.co.in"/>
    <x v="0"/>
    <s v="3000 Block of 23RD ST"/>
    <n v="8831717023"/>
    <s v="31a859f0-66f3-11ea-8394-7077813058ce"/>
    <n v="3733"/>
    <x v="122"/>
    <x v="122"/>
    <s v="PAID"/>
    <x v="0"/>
    <x v="60"/>
  </r>
  <r>
    <n v="207"/>
    <n v="638"/>
    <x v="109"/>
    <s v="shirley751@gmail.com"/>
    <x v="2"/>
    <s v="1500 Block of MCALLISTER ST"/>
    <n v="6274955877"/>
    <s v="31a9925e-66f3-11ea-b9ab-7077813058ce"/>
    <n v="207"/>
    <x v="123"/>
    <x v="123"/>
    <s v="PAID"/>
    <x v="1"/>
    <x v="11"/>
  </r>
  <r>
    <n v="3"/>
    <n v="275"/>
    <x v="110"/>
    <s v="nevaeh593@outlook.com"/>
    <x v="0"/>
    <s v="OAK ST / FILLMORE ST"/>
    <n v="9875661422"/>
    <s v="31aa7c8c-66f3-11ea-bbd5-7077813058ce"/>
    <n v="3"/>
    <x v="124"/>
    <x v="124"/>
    <s v="NOT PAID"/>
    <x v="0"/>
    <x v="2"/>
  </r>
  <r>
    <n v="1896"/>
    <n v="278"/>
    <x v="111"/>
    <s v="rayburn250@yahoo.co.in"/>
    <x v="2"/>
    <s v="JOHNFKENNEDY DR / TRANSVERSE DR"/>
    <n v="9976580262"/>
    <s v="31ab66b6-66f3-11ea-b954-7077813058ce"/>
    <n v="1896"/>
    <x v="125"/>
    <x v="125"/>
    <s v="NOT PAID"/>
    <x v="1"/>
    <x v="2"/>
  </r>
  <r>
    <n v="9631"/>
    <n v="948"/>
    <x v="112"/>
    <s v="rayburn258@gmail.com"/>
    <x v="2"/>
    <s v="MISSION ST / 20TH ST"/>
    <n v="7191264003"/>
    <s v="31ac02dc-66f3-11ea-8f7e-7077813058ce"/>
    <n v="9631"/>
    <x v="126"/>
    <x v="126"/>
    <s v="NOT PAID"/>
    <x v="1"/>
    <x v="2"/>
  </r>
  <r>
    <n v="3132"/>
    <n v="912"/>
    <x v="113"/>
    <s v="sharyn974@ymail.co.in"/>
    <x v="2"/>
    <s v="900 Block of HAYES ST"/>
    <n v="3477191930"/>
    <s v="31aced36-66f3-11ea-b593-7077813058ce"/>
    <n v="3132"/>
    <x v="127"/>
    <x v="127"/>
    <s v="NOT PAID"/>
    <x v="1"/>
    <x v="2"/>
  </r>
  <r>
    <n v="1202"/>
    <n v="426"/>
    <x v="114"/>
    <s v="leslie740@ymail.co.in"/>
    <x v="0"/>
    <s v="600 Block of PAGE ST"/>
    <n v="4935174932"/>
    <s v="31add76e-66f3-11ea-bc98-7077813058ce"/>
    <n v="1202"/>
    <x v="128"/>
    <x v="128"/>
    <s v="NOT PAID"/>
    <x v="0"/>
    <x v="2"/>
  </r>
  <r>
    <n v="8834"/>
    <n v="735"/>
    <x v="45"/>
    <s v="ericka359@ymail.com"/>
    <x v="0"/>
    <s v="0 Block of WAVERLY PL"/>
    <n v="6582738747"/>
    <s v="31ae9a98-66f3-11ea-9239-7077813058ce"/>
    <n v="8834"/>
    <x v="129"/>
    <x v="129"/>
    <s v="NOT PAID"/>
    <x v="0"/>
    <x v="2"/>
  </r>
  <r>
    <n v="1201"/>
    <n v="666"/>
    <x v="115"/>
    <s v="curtis682@hotmail.com"/>
    <x v="0"/>
    <s v="MARKET ST / 3RD ST"/>
    <n v="7050577792"/>
    <s v="31af36c0-66f3-11ea-9653-7077813058ce"/>
    <n v="1201"/>
    <x v="130"/>
    <x v="130"/>
    <s v="PAID"/>
    <x v="1"/>
    <x v="61"/>
  </r>
  <r>
    <n v="2573"/>
    <n v="888"/>
    <x v="116"/>
    <s v="alessia799@hotmail.com"/>
    <x v="0"/>
    <s v="1000 Block of CONNECTICUT ST"/>
    <n v="8241842420"/>
    <s v="31affa0a-66f3-11ea-8464-7077813058ce"/>
    <n v="2573"/>
    <x v="131"/>
    <x v="131"/>
    <s v="PAID"/>
    <x v="0"/>
    <x v="62"/>
  </r>
  <r>
    <n v="6759"/>
    <n v="310"/>
    <x v="117"/>
    <s v="bridgett374@yahoo.com"/>
    <x v="0"/>
    <s v="800 Block of NORTHPOINT ST"/>
    <n v="2604037592"/>
    <s v="31b0e428-66f3-11ea-8884-7077813058ce"/>
    <n v="6759"/>
    <x v="132"/>
    <x v="132"/>
    <s v="NOT PAID"/>
    <x v="0"/>
    <x v="2"/>
  </r>
  <r>
    <n v="2601"/>
    <n v="43"/>
    <x v="118"/>
    <s v="kelly848@hotmail.com"/>
    <x v="1"/>
    <s v="100 Block of 3RD ST"/>
    <n v="9380507727"/>
    <s v="31b21c7a-66f3-11ea-b007-7077813058ce"/>
    <n v="2601"/>
    <x v="133"/>
    <x v="133"/>
    <s v="NOT PAID"/>
    <x v="0"/>
    <x v="2"/>
  </r>
  <r>
    <n v="2656"/>
    <n v="722"/>
    <x v="41"/>
    <s v="francis214@hotmail.com"/>
    <x v="1"/>
    <s v="100 Block of TURQUOISE WY"/>
    <n v="4722321429"/>
    <s v="31b2dfd8-66f3-11ea-b094-7077813058ce"/>
    <n v="2656"/>
    <x v="134"/>
    <x v="134"/>
    <s v="NOT PAID"/>
    <x v="1"/>
    <x v="2"/>
  </r>
  <r>
    <n v="9645"/>
    <n v="233"/>
    <x v="44"/>
    <s v="stephania835@gmail.com"/>
    <x v="1"/>
    <s v="1100 Block of SUTTER ST"/>
    <n v="9598036922"/>
    <s v="31b3ca0a-66f3-11ea-bdb1-7077813058ce"/>
    <n v="9645"/>
    <x v="135"/>
    <x v="135"/>
    <s v="PAID"/>
    <x v="0"/>
    <x v="63"/>
  </r>
  <r>
    <n v="584"/>
    <n v="392"/>
    <x v="70"/>
    <s v="zella692@yahoo.co.in"/>
    <x v="1"/>
    <s v="900 Block of GEARY ST"/>
    <n v="2677043411"/>
    <s v="31b4db48-66f3-11ea-8ac6-7077813058ce"/>
    <n v="584"/>
    <x v="136"/>
    <x v="136"/>
    <s v="NOT PAID"/>
    <x v="0"/>
    <x v="2"/>
  </r>
  <r>
    <n v="2121"/>
    <n v="527"/>
    <x v="119"/>
    <s v="tiffany386@ymail.com"/>
    <x v="1"/>
    <s v="HAIGHT ST / MARKET ST"/>
    <n v="4336869761"/>
    <s v="31b6138a-66f3-11ea-a991-7077813058ce"/>
    <n v="2121"/>
    <x v="137"/>
    <x v="137"/>
    <s v="PAID"/>
    <x v="1"/>
    <x v="64"/>
  </r>
  <r>
    <n v="2142"/>
    <n v="767"/>
    <x v="9"/>
    <s v="bernard448@google.co.in"/>
    <x v="0"/>
    <s v="MISSION ST / RUSSIA AV"/>
    <n v="3463358376"/>
    <s v="31b6fdd4-66f3-11ea-8bc0-7077813058ce"/>
    <n v="2142"/>
    <x v="138"/>
    <x v="138"/>
    <s v="PAID"/>
    <x v="0"/>
    <x v="17"/>
  </r>
  <r>
    <n v="2396"/>
    <n v="650"/>
    <x v="120"/>
    <s v="parth128@gmail.com"/>
    <x v="2"/>
    <s v="19TH ST / YORK ST"/>
    <n v="6083580617"/>
    <s v="31b80f2e-66f3-11ea-9f03-7077813058ce"/>
    <n v="2396"/>
    <x v="139"/>
    <x v="139"/>
    <s v="PAID"/>
    <x v="1"/>
    <x v="11"/>
  </r>
  <r>
    <n v="8747"/>
    <n v="908"/>
    <x v="121"/>
    <s v="arlene95@ymail.co.in"/>
    <x v="2"/>
    <s v="GEARY ST / STOCKTON ST"/>
    <n v="3087180828"/>
    <s v="31b8ab40-66f3-11ea-a1ea-7077813058ce"/>
    <n v="8747"/>
    <x v="140"/>
    <x v="140"/>
    <s v="PAID"/>
    <x v="1"/>
    <x v="65"/>
  </r>
  <r>
    <n v="4142"/>
    <n v="955"/>
    <x v="122"/>
    <s v="ronnie261@ymail.co.in"/>
    <x v="2"/>
    <s v="700 Block of 14TH ST"/>
    <n v="1771412315"/>
    <s v="31b96e70-66f3-11ea-9a67-7077813058ce"/>
    <n v="4142"/>
    <x v="141"/>
    <x v="141"/>
    <s v="PAID"/>
    <x v="1"/>
    <x v="66"/>
  </r>
  <r>
    <n v="9770"/>
    <n v="106"/>
    <x v="123"/>
    <s v="anne892@hotmail.com"/>
    <x v="1"/>
    <s v="OAKDALE AV / SELBY ST"/>
    <n v="7962531995"/>
    <s v="31ba31b0-66f3-11ea-b455-7077813058ce"/>
    <n v="9770"/>
    <x v="142"/>
    <x v="142"/>
    <s v="PAID"/>
    <x v="1"/>
    <x v="10"/>
  </r>
  <r>
    <n v="2593"/>
    <n v="410"/>
    <x v="95"/>
    <s v="kathleen439@outlook.com"/>
    <x v="1"/>
    <s v="100 Block of BROOKDALE AV"/>
    <n v="5212165773"/>
    <s v="31bb1bfa-66f3-11ea-982b-7077813058ce"/>
    <n v="2593"/>
    <x v="143"/>
    <x v="143"/>
    <s v="PAID"/>
    <x v="1"/>
    <x v="67"/>
  </r>
  <r>
    <n v="9807"/>
    <n v="311"/>
    <x v="124"/>
    <s v="jalen33@yahoo.com"/>
    <x v="2"/>
    <s v="DUNCAN ST / DOUGLASS ST"/>
    <n v="1106944265"/>
    <s v="31bbdf14-66f3-11ea-8012-7077813058ce"/>
    <n v="9807"/>
    <x v="144"/>
    <x v="144"/>
    <s v="PAID"/>
    <x v="0"/>
    <x v="68"/>
  </r>
  <r>
    <n v="2525"/>
    <n v="830"/>
    <x v="125"/>
    <s v="jensen191@ymail.co.in"/>
    <x v="0"/>
    <s v="500 Block of JOHNFKENNEDY DR"/>
    <n v="9484650144"/>
    <s v="31bca246-66f3-11ea-abf6-7077813058ce"/>
    <n v="2525"/>
    <x v="145"/>
    <x v="145"/>
    <s v="PAID"/>
    <x v="0"/>
    <x v="69"/>
  </r>
  <r>
    <n v="1724"/>
    <n v="805"/>
    <x v="126"/>
    <s v="stanley922@ymail.co.in"/>
    <x v="0"/>
    <s v="2100 Block of 24TH AV"/>
    <n v="5023276687"/>
    <s v="31bd8c92-66f3-11ea-9011-7077813058ce"/>
    <n v="1724"/>
    <x v="146"/>
    <x v="146"/>
    <s v="PAID"/>
    <x v="0"/>
    <x v="70"/>
  </r>
  <r>
    <n v="7146"/>
    <n v="351"/>
    <x v="127"/>
    <s v="stanley112@outlook.com"/>
    <x v="1"/>
    <s v="900 Block of MARKET ST"/>
    <n v="2048989791"/>
    <s v="31be28b0-66f3-11ea-ac89-7077813058ce"/>
    <n v="7146"/>
    <x v="147"/>
    <x v="147"/>
    <s v="PAID"/>
    <x v="0"/>
    <x v="71"/>
  </r>
  <r>
    <n v="563"/>
    <n v="529"/>
    <x v="128"/>
    <s v="pamela639@google.co.in"/>
    <x v="2"/>
    <s v="CHESTNUT ST / COLUMBUS AV"/>
    <n v="8133737988"/>
    <s v="31beebdc-66f3-11ea-a06e-7077813058ce"/>
    <n v="563"/>
    <x v="148"/>
    <x v="148"/>
    <s v="NOT PAID"/>
    <x v="1"/>
    <x v="2"/>
  </r>
  <r>
    <n v="7771"/>
    <n v="52"/>
    <x v="129"/>
    <s v="isabela532@hotmail.com"/>
    <x v="2"/>
    <s v="200 Block of 9TH ST"/>
    <n v="3262621948"/>
    <s v="31bfaf0c-66f3-11ea-8a4e-7077813058ce"/>
    <n v="7771"/>
    <x v="149"/>
    <x v="149"/>
    <s v="NOT PAID"/>
    <x v="1"/>
    <x v="2"/>
  </r>
  <r>
    <n v="4789"/>
    <n v="30"/>
    <x v="130"/>
    <s v="tiffani333@outlook.com"/>
    <x v="0"/>
    <s v="700 Block of MARKET ST"/>
    <n v="3426943865"/>
    <s v="31c07288-66f3-11ea-a2cf-7077813058ce"/>
    <n v="4789"/>
    <x v="150"/>
    <x v="150"/>
    <s v="NOT PAID"/>
    <x v="1"/>
    <x v="2"/>
  </r>
  <r>
    <n v="3221"/>
    <n v="421"/>
    <x v="131"/>
    <s v="ora822@outlook.com"/>
    <x v="2"/>
    <s v="300 Block of ATHENS ST"/>
    <n v="7803854441"/>
    <s v="31c1364c-66f3-11ea-82bf-7077813058ce"/>
    <n v="3221"/>
    <x v="151"/>
    <x v="151"/>
    <s v="NOT PAID"/>
    <x v="0"/>
    <x v="2"/>
  </r>
  <r>
    <n v="5197"/>
    <n v="696"/>
    <x v="132"/>
    <s v="crystal579@outlook.com"/>
    <x v="0"/>
    <s v="27TH AV / LAKE ST"/>
    <n v="9770768694"/>
    <s v="31c1f8b4-66f3-11ea-8397-7077813058ce"/>
    <n v="5197"/>
    <x v="152"/>
    <x v="152"/>
    <s v="PAID"/>
    <x v="1"/>
    <x v="72"/>
  </r>
  <r>
    <n v="8183"/>
    <n v="788"/>
    <x v="133"/>
    <s v="todd405@ymail.co.in"/>
    <x v="2"/>
    <s v="2400 Block of MARKET ST"/>
    <n v="2496040176"/>
    <s v="31c30a08-66f3-11ea-aba8-7077813058ce"/>
    <n v="8183"/>
    <x v="153"/>
    <x v="153"/>
    <s v="NOT PAID"/>
    <x v="1"/>
    <x v="2"/>
  </r>
  <r>
    <n v="1126"/>
    <n v="590"/>
    <x v="134"/>
    <s v="frederick409@outlook.com"/>
    <x v="1"/>
    <s v="7TH ST / MARKET ST"/>
    <n v="5597753640"/>
    <s v="31c49062-66f3-11ea-ba20-7077813058ce"/>
    <n v="1126"/>
    <x v="154"/>
    <x v="154"/>
    <s v="PAID"/>
    <x v="1"/>
    <x v="73"/>
  </r>
  <r>
    <n v="4899"/>
    <n v="417"/>
    <x v="135"/>
    <s v="makala843@ymail.com"/>
    <x v="0"/>
    <s v="1000 Block of BUSH ST"/>
    <n v="6624913103"/>
    <s v="31c616ba-66f3-11ea-afb3-7077813058ce"/>
    <n v="4899"/>
    <x v="155"/>
    <x v="155"/>
    <s v="NOT PAID"/>
    <x v="1"/>
    <x v="2"/>
  </r>
  <r>
    <n v="4732"/>
    <n v="635"/>
    <x v="136"/>
    <s v="wayne473@gmail.com"/>
    <x v="0"/>
    <s v="1300 Block of HAIGHT ST"/>
    <n v="2676477272"/>
    <s v="31c6b2fe-66f3-11ea-9b07-7077813058ce"/>
    <n v="4732"/>
    <x v="156"/>
    <x v="156"/>
    <s v="NOT PAID"/>
    <x v="1"/>
    <x v="2"/>
  </r>
  <r>
    <n v="4103"/>
    <n v="549"/>
    <x v="137"/>
    <s v="bart400@outlook.com"/>
    <x v="0"/>
    <s v="700 Block of POST ST"/>
    <n v="7164606551"/>
    <s v="31c77618-66f3-11ea-bb5b-7077813058ce"/>
    <n v="4103"/>
    <x v="157"/>
    <x v="157"/>
    <s v="NOT PAID"/>
    <x v="1"/>
    <x v="2"/>
  </r>
  <r>
    <n v="7861"/>
    <n v="877"/>
    <x v="138"/>
    <s v="leighann675@gmail.com"/>
    <x v="1"/>
    <s v="1000 Block of INGERSON AV"/>
    <n v="6448120894"/>
    <s v="31c8394a-66f3-11ea-bf8e-7077813058ce"/>
    <n v="7861"/>
    <x v="158"/>
    <x v="158"/>
    <s v="PAID"/>
    <x v="1"/>
    <x v="74"/>
  </r>
  <r>
    <n v="7764"/>
    <n v="690"/>
    <x v="139"/>
    <s v="christina573@hotmail.com"/>
    <x v="1"/>
    <s v="0 Block of STONEYBROOK AV"/>
    <n v="8065274712"/>
    <s v="31c8fc98-66f3-11ea-b3c3-7077813058ce"/>
    <n v="7764"/>
    <x v="159"/>
    <x v="159"/>
    <s v="NOT PAID"/>
    <x v="1"/>
    <x v="2"/>
  </r>
  <r>
    <n v="5345"/>
    <n v="164"/>
    <x v="140"/>
    <s v="edith189@ymail.co.in"/>
    <x v="1"/>
    <s v="3900 Block of MISSION ST"/>
    <n v="8636405460"/>
    <s v="31c9e6be-66f3-11ea-9f95-7077813058ce"/>
    <n v="5345"/>
    <x v="160"/>
    <x v="160"/>
    <s v="PAID"/>
    <x v="1"/>
    <x v="75"/>
  </r>
  <r>
    <n v="6191"/>
    <n v="279"/>
    <x v="117"/>
    <s v="milburn442@hotmail.com"/>
    <x v="2"/>
    <s v="300 Block of 6TH AV"/>
    <n v="7478765147"/>
    <s v="31caa9ee-66f3-11ea-bce1-7077813058ce"/>
    <n v="6191"/>
    <x v="161"/>
    <x v="161"/>
    <s v="NOT PAID"/>
    <x v="1"/>
    <x v="2"/>
  </r>
  <r>
    <n v="310"/>
    <n v="574"/>
    <x v="141"/>
    <s v="loren171@gmail.com"/>
    <x v="0"/>
    <s v="2000 Block of MISSION ST"/>
    <n v="5704304288"/>
    <s v="31cb461a-66f3-11ea-a37c-7077813058ce"/>
    <n v="310"/>
    <x v="162"/>
    <x v="162"/>
    <s v="NOT PAID"/>
    <x v="1"/>
    <x v="2"/>
  </r>
  <r>
    <n v="3095"/>
    <n v="222"/>
    <x v="142"/>
    <s v="zoie905@gmail.com"/>
    <x v="2"/>
    <s v="EDDY ST / LARKIN ST"/>
    <n v="7239777917"/>
    <s v="31cc0964-66f3-11ea-b6b3-7077813058ce"/>
    <n v="3095"/>
    <x v="163"/>
    <x v="163"/>
    <s v="NOT PAID"/>
    <x v="0"/>
    <x v="2"/>
  </r>
  <r>
    <n v="2159"/>
    <n v="640"/>
    <x v="143"/>
    <s v="coleman372@yahoo.co.in"/>
    <x v="2"/>
    <s v="SUTTER ST / FRANKLIN ST"/>
    <n v="2543703845"/>
    <s v="31cccd64-66f3-11ea-a4c2-7077813058ce"/>
    <n v="2159"/>
    <x v="164"/>
    <x v="164"/>
    <s v="PAID"/>
    <x v="1"/>
    <x v="76"/>
  </r>
  <r>
    <n v="3569"/>
    <n v="896"/>
    <x v="144"/>
    <s v="jennifer84@gmail.com"/>
    <x v="2"/>
    <s v="700 Block of CABRILLO ST"/>
    <n v="6104073082"/>
    <s v="31cd8fca-66f3-11ea-97a4-7077813058ce"/>
    <n v="3569"/>
    <x v="165"/>
    <x v="165"/>
    <s v="PAID"/>
    <x v="0"/>
    <x v="77"/>
  </r>
  <r>
    <n v="5958"/>
    <n v="318"/>
    <x v="47"/>
    <s v="jensen157@gmail.com"/>
    <x v="2"/>
    <s v="COLUMBUS AV / CHESTNUT ST"/>
    <n v="5160860537"/>
    <s v="31ce7a18-66f3-11ea-94eb-7077813058ce"/>
    <n v="5958"/>
    <x v="166"/>
    <x v="166"/>
    <s v="PAID"/>
    <x v="1"/>
    <x v="35"/>
  </r>
  <r>
    <n v="1275"/>
    <n v="953"/>
    <x v="145"/>
    <s v="cristina330@ymail.com"/>
    <x v="2"/>
    <s v="5TH ST / TOWNSEND ST"/>
    <n v="2792956542"/>
    <s v="31cf3d24-66f3-11ea-8054-7077813058ce"/>
    <n v="1275"/>
    <x v="167"/>
    <x v="167"/>
    <s v="PAID"/>
    <x v="1"/>
    <x v="78"/>
  </r>
  <r>
    <n v="6357"/>
    <n v="681"/>
    <x v="146"/>
    <s v="annamaria542@ymail.co.in"/>
    <x v="2"/>
    <s v="100 Block of EDDY ST"/>
    <n v="3676237077"/>
    <s v="31d0006c-66f3-11ea-9c10-7077813058ce"/>
    <n v="6357"/>
    <x v="168"/>
    <x v="168"/>
    <s v="NOT PAID"/>
    <x v="1"/>
    <x v="2"/>
  </r>
  <r>
    <n v="4551"/>
    <n v="972"/>
    <x v="147"/>
    <s v="jennie676@gmail.com"/>
    <x v="1"/>
    <s v="OAKDALE AV / RANKIN ST"/>
    <n v="2375791511"/>
    <s v="31d16094-66f3-11ea-b511-7077813058ce"/>
    <n v="4551"/>
    <x v="169"/>
    <x v="169"/>
    <s v="NOT PAID"/>
    <x v="0"/>
    <x v="2"/>
  </r>
  <r>
    <n v="4252"/>
    <n v="407"/>
    <x v="58"/>
    <s v="eldon965@gmail.com"/>
    <x v="0"/>
    <s v="SILVER AV / BOYLSTON ST"/>
    <n v="1578883625"/>
    <s v="31d222e8-66f3-11ea-9b54-7077813058ce"/>
    <n v="4252"/>
    <x v="170"/>
    <x v="170"/>
    <s v="NOT PAID"/>
    <x v="1"/>
    <x v="2"/>
  </r>
  <r>
    <n v="2096"/>
    <n v="226"/>
    <x v="148"/>
    <s v="tammi464@google.co.in"/>
    <x v="0"/>
    <s v="100 Block of MINNA ST"/>
    <n v="3365326918"/>
    <s v="31d2e636-66f3-11ea-8df2-7077813058ce"/>
    <n v="2096"/>
    <x v="171"/>
    <x v="171"/>
    <s v="PAID"/>
    <x v="0"/>
    <x v="79"/>
  </r>
  <r>
    <n v="5209"/>
    <n v="762"/>
    <x v="149"/>
    <s v="elise537@google.co.in"/>
    <x v="2"/>
    <s v="500 Block of 2ND ST"/>
    <n v="8798033999"/>
    <s v="31d3f842-66f3-11ea-a75e-7077813058ce"/>
    <n v="5209"/>
    <x v="172"/>
    <x v="172"/>
    <s v="PAID"/>
    <x v="1"/>
    <x v="80"/>
  </r>
  <r>
    <n v="9271"/>
    <n v="872"/>
    <x v="150"/>
    <s v="twanna51@outlook.com"/>
    <x v="2"/>
    <s v="POWELL ST / GEARY ST"/>
    <n v="5734730611"/>
    <s v="31d4bb6c-66f3-11ea-9ff7-7077813058ce"/>
    <n v="9271"/>
    <x v="173"/>
    <x v="173"/>
    <s v="NOT PAID"/>
    <x v="1"/>
    <x v="2"/>
  </r>
  <r>
    <n v="6772"/>
    <n v="473"/>
    <x v="114"/>
    <s v="dawn379@gmail.com"/>
    <x v="1"/>
    <s v="100 Block of TUCKER AV"/>
    <n v="7600088539"/>
    <s v="31d5a4e4-66f3-11ea-861b-7077813058ce"/>
    <n v="6772"/>
    <x v="174"/>
    <x v="174"/>
    <s v="PAID"/>
    <x v="1"/>
    <x v="81"/>
  </r>
  <r>
    <n v="4628"/>
    <n v="248"/>
    <x v="151"/>
    <s v="gael721@hotmail.com"/>
    <x v="2"/>
    <s v="2300 Block of BUCHANAN ST"/>
    <n v="5946963380"/>
    <s v="31d68f18-66f3-11ea-b8c4-7077813058ce"/>
    <n v="4628"/>
    <x v="175"/>
    <x v="175"/>
    <s v="NOT PAID"/>
    <x v="1"/>
    <x v="2"/>
  </r>
  <r>
    <n v="3853"/>
    <n v="416"/>
    <x v="49"/>
    <s v="joao478@ymail.co.in"/>
    <x v="2"/>
    <s v="TARAVAL ST / 44TH AV"/>
    <n v="2407798660"/>
    <s v="31d77952-66f3-11ea-b47a-7077813058ce"/>
    <n v="3853"/>
    <x v="176"/>
    <x v="176"/>
    <s v="NOT PAID"/>
    <x v="0"/>
    <x v="2"/>
  </r>
  <r>
    <n v="515"/>
    <n v="425"/>
    <x v="152"/>
    <s v="muriel437@yahoo.com"/>
    <x v="1"/>
    <s v="1ST ST / MISSION ST"/>
    <n v="3644687016"/>
    <s v="31d8638c-66f3-11ea-8b90-7077813058ce"/>
    <n v="515"/>
    <x v="177"/>
    <x v="177"/>
    <s v="PAID"/>
    <x v="0"/>
    <x v="82"/>
  </r>
  <r>
    <n v="7513"/>
    <n v="435"/>
    <x v="153"/>
    <s v="valeria27@ymail.com"/>
    <x v="1"/>
    <s v="0 Block of STOCKTON ST"/>
    <n v="1848195986"/>
    <s v="31d927a2-66f3-11ea-bb48-7077813058ce"/>
    <n v="7513"/>
    <x v="178"/>
    <x v="178"/>
    <s v="NOT PAID"/>
    <x v="0"/>
    <x v="2"/>
  </r>
  <r>
    <n v="9030"/>
    <n v="370"/>
    <x v="154"/>
    <s v="yasmeen6@outlook.com"/>
    <x v="0"/>
    <s v="100 Block of HYDE ST"/>
    <n v="5755404369"/>
    <s v="31d9eaca-66f3-11ea-b8c8-7077813058ce"/>
    <n v="9030"/>
    <x v="179"/>
    <x v="179"/>
    <s v="NOT PAID"/>
    <x v="0"/>
    <x v="2"/>
  </r>
  <r>
    <n v="2378"/>
    <n v="406"/>
    <x v="73"/>
    <s v="cecilia196@hotmail.com"/>
    <x v="0"/>
    <s v="MASON ST / TURK ST"/>
    <n v="2705083615"/>
    <s v="31da86f6-66f3-11ea-8b12-7077813058ce"/>
    <n v="2378"/>
    <x v="180"/>
    <x v="180"/>
    <s v="PAID"/>
    <x v="0"/>
    <x v="83"/>
  </r>
  <r>
    <n v="5894"/>
    <n v="976"/>
    <x v="155"/>
    <s v="brent496@ymail.co.in"/>
    <x v="0"/>
    <s v="4400 Block of 3RD ST"/>
    <n v="2287296780"/>
    <s v="31db9768-66f3-11ea-883c-7077813058ce"/>
    <n v="5894"/>
    <x v="181"/>
    <x v="181"/>
    <s v="NOT PAID"/>
    <x v="1"/>
    <x v="2"/>
  </r>
  <r>
    <n v="7587"/>
    <n v="349"/>
    <x v="156"/>
    <s v="gray853@yahoo.co.in"/>
    <x v="0"/>
    <s v="100 Block of MARIETTA DR"/>
    <n v="7152577292"/>
    <s v="31dcf6d4-66f3-11ea-a647-7077813058ce"/>
    <n v="7587"/>
    <x v="182"/>
    <x v="182"/>
    <s v="NOT PAID"/>
    <x v="0"/>
    <x v="2"/>
  </r>
  <r>
    <n v="1424"/>
    <n v="595"/>
    <x v="106"/>
    <s v="kenny233@hotmail.com"/>
    <x v="2"/>
    <s v="1000 Block of FOLSOM ST"/>
    <n v="5818539801"/>
    <s v="31de0880-66f3-11ea-ab1e-7077813058ce"/>
    <n v="1424"/>
    <x v="183"/>
    <x v="183"/>
    <s v="NOT PAID"/>
    <x v="0"/>
    <x v="2"/>
  </r>
  <r>
    <n v="5214"/>
    <n v="366"/>
    <x v="157"/>
    <s v="jasmine269@hotmail.com"/>
    <x v="2"/>
    <s v="1300 Block of MARKET ST"/>
    <n v="5684234865"/>
    <s v="31df1974-66f3-11ea-948f-7077813058ce"/>
    <n v="5214"/>
    <x v="184"/>
    <x v="184"/>
    <s v="NOT PAID"/>
    <x v="0"/>
    <x v="2"/>
  </r>
  <r>
    <n v="8249"/>
    <n v="39"/>
    <x v="158"/>
    <s v="kelly404@gmail.com"/>
    <x v="2"/>
    <s v="200 Block of RALSTON ST"/>
    <n v="8687515154"/>
    <s v="31e02ac0-66f3-11ea-85d7-7077813058ce"/>
    <n v="8249"/>
    <x v="185"/>
    <x v="185"/>
    <s v="PAID"/>
    <x v="0"/>
    <x v="84"/>
  </r>
  <r>
    <n v="3172"/>
    <n v="978"/>
    <x v="6"/>
    <s v="alysha459@ymail.co.in"/>
    <x v="0"/>
    <s v="100 Block of SANBUENAVENTURA WY"/>
    <n v="9719226221"/>
    <s v="31e163c2-66f3-11ea-a771-7077813058ce"/>
    <n v="3172"/>
    <x v="186"/>
    <x v="186"/>
    <s v="NOT PAID"/>
    <x v="0"/>
    <x v="2"/>
  </r>
  <r>
    <n v="5489"/>
    <n v="623"/>
    <x v="159"/>
    <s v="rashawn68@hotmail.com"/>
    <x v="2"/>
    <s v="1400 Block of BROADWAY ST"/>
    <n v="4582180805"/>
    <s v="31e27454-66f3-11ea-985a-7077813058ce"/>
    <n v="5489"/>
    <x v="187"/>
    <x v="187"/>
    <s v="PAID"/>
    <x v="1"/>
    <x v="85"/>
  </r>
  <r>
    <n v="2037"/>
    <n v="751"/>
    <x v="160"/>
    <s v="rita822@google.co.in"/>
    <x v="1"/>
    <s v="1300 Block of FRANKLIN ST"/>
    <n v="1731496685"/>
    <s v="31e3aca4-66f3-11ea-b4f1-7077813058ce"/>
    <n v="2037"/>
    <x v="188"/>
    <x v="188"/>
    <s v="NOT PAID"/>
    <x v="1"/>
    <x v="2"/>
  </r>
  <r>
    <n v="2401"/>
    <n v="899"/>
    <x v="161"/>
    <s v="jaime171@hotmail.com"/>
    <x v="1"/>
    <s v="1000 Block of HYDE ST"/>
    <n v="2656568705"/>
    <s v="31e496d4-66f3-11ea-ae24-7077813058ce"/>
    <n v="2401"/>
    <x v="189"/>
    <x v="189"/>
    <s v="PAID"/>
    <x v="1"/>
    <x v="86"/>
  </r>
  <r>
    <n v="1303"/>
    <n v="396"/>
    <x v="162"/>
    <s v="debora90@gmail.com"/>
    <x v="0"/>
    <s v="2000 Block of MISSION ST"/>
    <n v="2383254556"/>
    <s v="31e5a810-66f3-11ea-b394-7077813058ce"/>
    <n v="1303"/>
    <x v="190"/>
    <x v="190"/>
    <s v="NOT PAID"/>
    <x v="1"/>
    <x v="2"/>
  </r>
  <r>
    <n v="6798"/>
    <n v="792"/>
    <x v="163"/>
    <s v="jan949@yahoo.co.in"/>
    <x v="0"/>
    <s v="800 Block of MOSCOW ST"/>
    <n v="3546706958"/>
    <s v="31e70780-66f3-11ea-a98c-7077813058ce"/>
    <n v="6798"/>
    <x v="191"/>
    <x v="191"/>
    <s v="PAID"/>
    <x v="0"/>
    <x v="40"/>
  </r>
  <r>
    <n v="9917"/>
    <n v="808"/>
    <x v="19"/>
    <s v="van725@yahoo.com"/>
    <x v="1"/>
    <s v="NORTHPOINT ST / MASON ST"/>
    <n v="4148247171"/>
    <s v="31e7ca9a-66f3-11ea-a42b-7077813058ce"/>
    <n v="9917"/>
    <x v="192"/>
    <x v="192"/>
    <s v="NOT PAID"/>
    <x v="0"/>
    <x v="2"/>
  </r>
  <r>
    <n v="2969"/>
    <n v="903"/>
    <x v="164"/>
    <s v="jalen271@gmail.com"/>
    <x v="2"/>
    <s v="900 Block of NATOMA ST"/>
    <n v="8158241511"/>
    <s v="31e92a06-66f3-11ea-a2c3-7077813058ce"/>
    <n v="2969"/>
    <x v="193"/>
    <x v="193"/>
    <s v="NOT PAID"/>
    <x v="0"/>
    <x v="2"/>
  </r>
  <r>
    <n v="8737"/>
    <n v="335"/>
    <x v="165"/>
    <s v="samual419@outlook.com"/>
    <x v="2"/>
    <s v="LINCOLN WY / 45TH AV"/>
    <n v="1345806313"/>
    <s v="31ea3b58-66f3-11ea-bc9e-7077813058ce"/>
    <n v="8737"/>
    <x v="194"/>
    <x v="194"/>
    <s v="NOT PAID"/>
    <x v="1"/>
    <x v="2"/>
  </r>
  <r>
    <n v="2104"/>
    <n v="784"/>
    <x v="166"/>
    <s v="holli358@ymail.com"/>
    <x v="1"/>
    <s v="UNION ST / LAGUNA ST"/>
    <n v="9076432313"/>
    <s v="31eb4c8c-66f3-11ea-b7ad-7077813058ce"/>
    <n v="2104"/>
    <x v="195"/>
    <x v="195"/>
    <s v="PAID"/>
    <x v="0"/>
    <x v="87"/>
  </r>
  <r>
    <n v="1702"/>
    <n v="683"/>
    <x v="167"/>
    <s v="latasha554@ymail.com"/>
    <x v="1"/>
    <s v="500 Block of HOLLOWAY AV"/>
    <n v="6507962797"/>
    <s v="31ebe8b4-66f3-11ea-b8ca-7077813058ce"/>
    <n v="1702"/>
    <x v="196"/>
    <x v="196"/>
    <s v="NOT PAID"/>
    <x v="1"/>
    <x v="2"/>
  </r>
  <r>
    <n v="8933"/>
    <n v="536"/>
    <x v="168"/>
    <s v="alexia103@ymail.com"/>
    <x v="2"/>
    <s v="MARKET ST / 4TH ST"/>
    <n v="5130575428"/>
    <s v="31ecabe2-66f3-11ea-9fa2-7077813058ce"/>
    <n v="8933"/>
    <x v="197"/>
    <x v="197"/>
    <s v="PAID"/>
    <x v="1"/>
    <x v="88"/>
  </r>
  <r>
    <n v="3624"/>
    <n v="142"/>
    <x v="169"/>
    <s v="beth30@yahoo.co.in"/>
    <x v="0"/>
    <s v="1100 Block of MASONIC AV"/>
    <n v="7652369372"/>
    <s v="31ed6f18-66f3-11ea-af57-7077813058ce"/>
    <n v="3624"/>
    <x v="198"/>
    <x v="198"/>
    <s v="PAID"/>
    <x v="0"/>
    <x v="89"/>
  </r>
  <r>
    <n v="4892"/>
    <n v="617"/>
    <x v="170"/>
    <s v="valencia714@yahoo.co.in"/>
    <x v="1"/>
    <s v="14TH ST / VALENCIA ST"/>
    <n v="9062287896"/>
    <s v="31ee3246-66f3-11ea-ae6c-7077813058ce"/>
    <n v="4892"/>
    <x v="199"/>
    <x v="199"/>
    <s v="NOT PAID"/>
    <x v="0"/>
    <x v="2"/>
  </r>
  <r>
    <m/>
    <m/>
    <x v="171"/>
    <m/>
    <x v="3"/>
    <m/>
    <m/>
    <m/>
    <m/>
    <x v="200"/>
    <x v="200"/>
    <m/>
    <x v="2"/>
    <x v="2"/>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230"/>
    <n v="31"/>
    <s v="Mitchell"/>
    <s v="harriette42@ymail.com"/>
    <x v="0"/>
    <s v="2100 Block of 27TH AV"/>
    <n v="9961255787"/>
  </r>
  <r>
    <n v="3189"/>
    <n v="495"/>
    <s v="Reginald"/>
    <s v="matthew951@yahoo.co.in"/>
    <x v="1"/>
    <s v="300 Block of ELLIS ST"/>
    <n v="3555176867"/>
  </r>
  <r>
    <n v="2216"/>
    <n v="795"/>
    <s v="Jaylene"/>
    <s v="geraldine867@ymail.co.in"/>
    <x v="2"/>
    <s v="1000 Block of MISSION ST"/>
    <n v="9835395970"/>
  </r>
  <r>
    <n v="1904"/>
    <n v="33"/>
    <s v="Stacie"/>
    <s v="brenda905@ymail.com"/>
    <x v="0"/>
    <s v="800 Block of BRYANT ST"/>
    <n v="3881250181"/>
  </r>
  <r>
    <n v="7342"/>
    <n v="882"/>
    <s v="Jonathan"/>
    <s v="malie282@gmail.com"/>
    <x v="1"/>
    <s v="0 Block of DRUMM ST"/>
    <n v="1507211823"/>
  </r>
  <r>
    <n v="7633"/>
    <n v="657"/>
    <s v="Italia"/>
    <s v="fred847@google.co.in"/>
    <x v="0"/>
    <s v="3RD ST / FOLSOM ST"/>
    <n v="5612381477"/>
  </r>
  <r>
    <n v="2154"/>
    <n v="761"/>
    <s v="Catherine"/>
    <s v="clay224@gmail.com"/>
    <x v="1"/>
    <s v="GOLDEN GATE AV / PARKER AV"/>
    <n v="8094222335"/>
  </r>
  <r>
    <n v="5543"/>
    <n v="20"/>
    <s v="Pierre"/>
    <s v="alaysha578@hotmail.com"/>
    <x v="1"/>
    <s v="1400 Block of DEHARO ST"/>
    <n v="4133741447"/>
  </r>
  <r>
    <n v="2332"/>
    <n v="356"/>
    <s v="Sheryl"/>
    <s v="kelli519@gmail.com"/>
    <x v="2"/>
    <s v="FOLSOM ST / 3RD ST"/>
    <n v="4399641006"/>
  </r>
  <r>
    <n v="4094"/>
    <n v="301"/>
    <s v="Rory"/>
    <s v="ryker154@hotmail.com"/>
    <x v="0"/>
    <s v="0 Block of THRIFT ST"/>
    <n v="7077259810"/>
  </r>
  <r>
    <n v="3042"/>
    <n v="450"/>
    <s v="Cecile"/>
    <s v="johnnie593@hotmail.com"/>
    <x v="1"/>
    <s v="100 Block of GOLDEN GATE AV"/>
    <n v="1634188566"/>
  </r>
  <r>
    <n v="2220"/>
    <n v="782"/>
    <s v="Monte"/>
    <s v="zykeria36@google.co.in"/>
    <x v="1"/>
    <s v="2400 Block of DIAMOND ST"/>
    <n v="6963794710"/>
  </r>
  <r>
    <n v="4988"/>
    <n v="820"/>
    <s v="Belle"/>
    <s v="selma775@yahoo.co.in"/>
    <x v="1"/>
    <s v="FOLSOM ST / CESAR CHAVEZ ST"/>
    <n v="2644171337"/>
  </r>
  <r>
    <n v="175"/>
    <n v="316"/>
    <s v="Rayshawn"/>
    <s v="kathryn298@gmail.com"/>
    <x v="1"/>
    <s v="100 Block of LELAND AV"/>
    <n v="3057896481"/>
  </r>
  <r>
    <n v="4233"/>
    <n v="945"/>
    <s v="Abby"/>
    <s v="karl167@google.co.in"/>
    <x v="0"/>
    <s v="600 Block of CLEMENT ST"/>
    <n v="3335480444"/>
  </r>
  <r>
    <n v="4351"/>
    <n v="174"/>
    <s v="Alonzo"/>
    <s v="freda331@yahoo.co.in"/>
    <x v="0"/>
    <s v="400 Block of LEAVENWORTH ST"/>
    <n v="1772719208"/>
  </r>
  <r>
    <n v="5578"/>
    <n v="634"/>
    <s v="Ray"/>
    <s v="david216@ymail.com"/>
    <x v="1"/>
    <s v="4400 Block of ANZA ST"/>
    <n v="3581081156"/>
  </r>
  <r>
    <n v="4523"/>
    <n v="456"/>
    <s v="Tiffany"/>
    <s v="winnifred436@gmail.com"/>
    <x v="1"/>
    <s v="GEARY ST / TAYLOR ST"/>
    <n v="9811567113"/>
  </r>
  <r>
    <n v="2972"/>
    <n v="0"/>
    <s v="Rosalind"/>
    <s v="bryce535@google.co.in"/>
    <x v="1"/>
    <s v="1500 Block of NEWCOMB AV"/>
    <n v="7176117751"/>
  </r>
  <r>
    <n v="6153"/>
    <n v="186"/>
    <s v="Franklin"/>
    <s v="maeve922@gmail.com"/>
    <x v="2"/>
    <s v="ELLIS ST / JONES ST"/>
    <n v="5362454917"/>
  </r>
  <r>
    <n v="4852"/>
    <n v="596"/>
    <s v="Sophie"/>
    <s v="seth275@ymail.com"/>
    <x v="0"/>
    <s v="24TH ST / MISSION ST"/>
    <n v="9745073612"/>
  </r>
  <r>
    <n v="8106"/>
    <n v="245"/>
    <s v="Matthew"/>
    <s v="maria344@yahoo.com"/>
    <x v="2"/>
    <s v="600 Block of JOHNMUIR DR"/>
    <n v="4218762280"/>
  </r>
  <r>
    <n v="3917"/>
    <n v="17"/>
    <s v="Larry"/>
    <s v="taron588@yahoo.co.in"/>
    <x v="0"/>
    <s v="1700 Block of LYON ST"/>
    <n v="2224750233"/>
  </r>
  <r>
    <n v="9377"/>
    <n v="48"/>
    <s v="Elena"/>
    <s v="bryce621@google.co.in"/>
    <x v="0"/>
    <s v="3100 Block of 20TH AV"/>
    <n v="8017236646"/>
  </r>
  <r>
    <n v="5387"/>
    <n v="457"/>
    <s v="Brady"/>
    <s v="ramona218@gmail.com"/>
    <x v="2"/>
    <s v="1300 Block of COLUMBUS AV"/>
    <n v="5712616501"/>
  </r>
  <r>
    <n v="6513"/>
    <n v="944"/>
    <s v="Sapphire"/>
    <s v="adrienne107@gmail.com"/>
    <x v="2"/>
    <s v="LARKIN ST / POST ST"/>
    <n v="7065731530"/>
  </r>
  <r>
    <n v="3965"/>
    <n v="516"/>
    <s v="Gene"/>
    <s v="dawn743@yahoo.com"/>
    <x v="2"/>
    <s v="800 Block of AMAZON AV"/>
    <n v="3636499761"/>
  </r>
  <r>
    <n v="8893"/>
    <n v="847"/>
    <s v="Magdalene"/>
    <s v="yessenia134@yahoo.com"/>
    <x v="2"/>
    <s v="400 Block of 39TH AV"/>
    <n v="6491626668"/>
  </r>
  <r>
    <n v="1897"/>
    <n v="504"/>
    <s v="Norma"/>
    <s v="ryan368@ymail.com"/>
    <x v="1"/>
    <s v="300 Block of CAPISTRANO AV"/>
    <n v="8023324199"/>
  </r>
  <r>
    <n v="390"/>
    <n v="115"/>
    <s v="Destiny"/>
    <s v="harriette113@ymail.co.in"/>
    <x v="2"/>
    <s v="400 Block of POWELL ST"/>
    <n v="6958292565"/>
  </r>
  <r>
    <n v="3633"/>
    <n v="740"/>
    <s v="Glory"/>
    <s v="jana467@gmail.com"/>
    <x v="0"/>
    <s v="HARRIET ST / HOWARD ST"/>
    <n v="3794685776"/>
  </r>
  <r>
    <n v="7828"/>
    <n v="884"/>
    <s v="Latasha"/>
    <s v="frances207@ymail.co.in"/>
    <x v="0"/>
    <s v="1500 Block of TURK ST"/>
    <n v="1973040699"/>
  </r>
  <r>
    <n v="2241"/>
    <n v="446"/>
    <s v="Clay"/>
    <s v="tiffani841@google.co.in"/>
    <x v="0"/>
    <s v="200 Block of SILVER AV"/>
    <n v="4120733093"/>
  </r>
  <r>
    <n v="896"/>
    <n v="74"/>
    <s v="Frances"/>
    <s v="cecile32@hotmail.com"/>
    <x v="0"/>
    <s v="800 Block of BRYANT ST"/>
    <n v="5785102250"/>
  </r>
  <r>
    <n v="6361"/>
    <n v="636"/>
    <s v="Dinah"/>
    <s v="bryce393@ymail.com"/>
    <x v="0"/>
    <s v="2100 Block of LOMBARD ST"/>
    <n v="9235867886"/>
  </r>
  <r>
    <n v="6713"/>
    <n v="37"/>
    <s v="Merna"/>
    <s v="earle203@google.co.in"/>
    <x v="2"/>
    <s v="GOLDEN GATE AV / VANNESS AV"/>
    <n v="7134849334"/>
  </r>
  <r>
    <n v="4283"/>
    <n v="804"/>
    <s v="Louise"/>
    <s v="danita716@ymail.com"/>
    <x v="1"/>
    <s v="800 Block of BRYANT ST"/>
    <n v="4751700379"/>
  </r>
  <r>
    <n v="9486"/>
    <n v="694"/>
    <s v="Kaitlyn"/>
    <s v="raeleigh114@gmail.com"/>
    <x v="1"/>
    <s v="POWELL ST / MARKET ST"/>
    <n v="9430559862"/>
  </r>
  <r>
    <n v="308"/>
    <n v="198"/>
    <s v="Morgan"/>
    <s v="guy394@outlook.com"/>
    <x v="2"/>
    <s v="CAPP ST / 17TH ST"/>
    <n v="4160161977"/>
  </r>
  <r>
    <n v="8927"/>
    <n v="576"/>
    <s v="Courtney"/>
    <s v="anastasia108@google.co.in"/>
    <x v="1"/>
    <s v="0 Block of SADOWA ST"/>
    <n v="1660494007"/>
  </r>
  <r>
    <n v="249"/>
    <n v="754"/>
    <s v="Rayshawn"/>
    <s v="benita963@gmail.com"/>
    <x v="2"/>
    <s v="500 Block of GEARY ST"/>
    <n v="2979310129"/>
  </r>
  <r>
    <n v="2620"/>
    <n v="547"/>
    <s v="Eddie"/>
    <s v="dianne471@ymail.com"/>
    <x v="2"/>
    <s v="0 Block of OFARRELL ST"/>
    <n v="1973879566"/>
  </r>
  <r>
    <n v="1164"/>
    <n v="656"/>
    <s v="Maurice"/>
    <s v="andrea833@yahoo.co.in"/>
    <x v="0"/>
    <s v="2700 Block of FILBERT ST"/>
    <n v="7030699598"/>
  </r>
  <r>
    <n v="4711"/>
    <n v="654"/>
    <s v="Taryn"/>
    <s v="raul112@outlook.com"/>
    <x v="0"/>
    <s v="700 Block of VALLEJO ST"/>
    <n v="2618164744"/>
  </r>
  <r>
    <n v="4053"/>
    <n v="646"/>
    <s v="Lazaro"/>
    <s v="raven727@yahoo.co.in"/>
    <x v="2"/>
    <s v="300 Block of FILLMORE ST"/>
    <n v="6736421797"/>
  </r>
  <r>
    <n v="4272"/>
    <n v="250"/>
    <s v="Muriel"/>
    <s v="rebecca74@yahoo.co.in"/>
    <x v="2"/>
    <s v="0 Block of MYRTLE ST"/>
    <n v="5071378297"/>
  </r>
  <r>
    <n v="7005"/>
    <n v="81"/>
    <s v="Dejon"/>
    <s v="rosalind124@hotmail.com"/>
    <x v="2"/>
    <s v="300 Block of HOLLADAY AV"/>
    <n v="3907479910"/>
  </r>
  <r>
    <n v="2308"/>
    <n v="898"/>
    <s v="Peter"/>
    <s v="anne714@gmail.com"/>
    <x v="0"/>
    <s v="DORLAND ST / GUERRERO ST"/>
    <n v="8175968796"/>
  </r>
  <r>
    <n v="5150"/>
    <n v="461"/>
    <s v="Todd"/>
    <s v="michael518@yahoo.com"/>
    <x v="1"/>
    <s v="23RD ST / DOUGLASS ST"/>
    <n v="2711085992"/>
  </r>
  <r>
    <n v="693"/>
    <n v="390"/>
    <s v="Stacy"/>
    <s v="danielle957@yahoo.co.in"/>
    <x v="0"/>
    <s v="5000 Block of 3RD ST"/>
    <n v="3457826852"/>
  </r>
  <r>
    <n v="9598"/>
    <n v="988"/>
    <s v="Frank"/>
    <s v="heather632@hotmail.com"/>
    <x v="0"/>
    <s v="0 Block of 7TH ST"/>
    <n v="2858707837"/>
  </r>
  <r>
    <n v="8103"/>
    <n v="597"/>
    <s v="Catherine"/>
    <s v="kaitlyn744@yahoo.com"/>
    <x v="2"/>
    <s v="3500 Block of 26TH ST"/>
    <n v="2065509695"/>
  </r>
  <r>
    <n v="8894"/>
    <n v="916"/>
    <s v="Daren"/>
    <s v="eileen529@google.co.in"/>
    <x v="1"/>
    <s v="0 Block of MAYNARD ST"/>
    <n v="4133664929"/>
  </r>
  <r>
    <n v="114"/>
    <n v="135"/>
    <s v="Tiffany"/>
    <s v="cheyenne213@outlook.com"/>
    <x v="0"/>
    <s v="MISSION ST / 17TH ST"/>
    <n v="5958159146"/>
  </r>
  <r>
    <n v="6546"/>
    <n v="262"/>
    <s v="Isidro"/>
    <s v="ely630@yahoo.com"/>
    <x v="1"/>
    <s v="300 Block of MARKET ST"/>
    <n v="1022633285"/>
  </r>
  <r>
    <n v="3571"/>
    <n v="844"/>
    <s v="Claude"/>
    <s v="irby513@hotmail.com"/>
    <x v="2"/>
    <s v="800 Block of CLEMENT ST"/>
    <n v="4283361474"/>
  </r>
  <r>
    <n v="7316"/>
    <n v="169"/>
    <s v="Gaylon"/>
    <s v="genevieve714@hotmail.com"/>
    <x v="2"/>
    <s v="4100 Block of GEARY BL"/>
    <n v="2950413181"/>
  </r>
  <r>
    <n v="2478"/>
    <n v="671"/>
    <s v="Adonis"/>
    <s v="elliana123@hotmail.com"/>
    <x v="0"/>
    <s v="3300 Block of CESAR CHAVEZ ST"/>
    <n v="3513023435"/>
  </r>
  <r>
    <n v="1215"/>
    <n v="353"/>
    <s v="Stacy"/>
    <s v="katrice318@yahoo.co.in"/>
    <x v="0"/>
    <s v="MONTGOMERY ST / BROADWAY ST"/>
    <n v="6379672748"/>
  </r>
  <r>
    <n v="5402"/>
    <n v="776"/>
    <s v="Claude"/>
    <s v="laverne188@google.co.in"/>
    <x v="2"/>
    <s v="17TH ST / SHOTWELL ST"/>
    <n v="2335838084"/>
  </r>
  <r>
    <n v="1647"/>
    <n v="205"/>
    <s v="Bambi"/>
    <s v="chasity357@yahoo.co.in"/>
    <x v="0"/>
    <s v="1900 Block of UNION ST"/>
    <n v="2179414351"/>
  </r>
  <r>
    <n v="9423"/>
    <n v="705"/>
    <s v="Isabela"/>
    <s v="kyle670@gmail.com"/>
    <x v="2"/>
    <s v="600 Block of HEAD ST"/>
    <n v="9984833487"/>
  </r>
  <r>
    <n v="6404"/>
    <n v="10"/>
    <s v="Philip"/>
    <s v="gene977@ymail.co.in"/>
    <x v="0"/>
    <s v="0 Block of 7TH ST"/>
    <n v="4771182901"/>
  </r>
  <r>
    <n v="6767"/>
    <n v="195"/>
    <s v="Joe"/>
    <s v="marlene682@outlook.com"/>
    <x v="1"/>
    <s v="4100 Block of 18TH ST"/>
    <n v="6825096485"/>
  </r>
  <r>
    <n v="1278"/>
    <n v="136"/>
    <s v="Alonzo"/>
    <s v="clay181@hotmail.com"/>
    <x v="1"/>
    <s v="2700 Block of FOLSOM ST"/>
    <n v="9801474305"/>
  </r>
  <r>
    <n v="1334"/>
    <n v="500"/>
    <s v="Philip"/>
    <s v="baldemar170@yahoo.co.in"/>
    <x v="0"/>
    <s v="800 Block of HOWARD ST"/>
    <n v="7636788633"/>
  </r>
  <r>
    <n v="8887"/>
    <n v="969"/>
    <s v="Lola"/>
    <s v="claudia529@google.co.in"/>
    <x v="2"/>
    <s v="2300 Block of MARKET ST"/>
    <n v="6328420950"/>
  </r>
  <r>
    <n v="9858"/>
    <n v="817"/>
    <s v="Jennie"/>
    <s v="arya715@ymail.co.in"/>
    <x v="1"/>
    <s v="16TH ST / SHOTWELL ST"/>
    <n v="1174341766"/>
  </r>
  <r>
    <n v="9636"/>
    <n v="833"/>
    <s v="Brennan"/>
    <s v="rodney10@ymail.com"/>
    <x v="1"/>
    <s v="2000 Block of JERROLD AV"/>
    <n v="9030541371"/>
  </r>
  <r>
    <n v="9943"/>
    <n v="221"/>
    <s v="Juan"/>
    <s v="amelia849@hotmail.com"/>
    <x v="0"/>
    <s v="600 Block of 9TH AV"/>
    <n v="3573904144"/>
  </r>
  <r>
    <n v="1246"/>
    <n v="77"/>
    <s v="Carlotta"/>
    <s v="stephanie808@gmail.com"/>
    <x v="2"/>
    <s v="900 Block of GENEVA AV"/>
    <n v="9998350900"/>
  </r>
  <r>
    <n v="4527"/>
    <n v="800"/>
    <s v="Austin"/>
    <s v="dejon859@ymail.com"/>
    <x v="1"/>
    <s v="POLK ST / SUTTER ST"/>
    <n v="3715864347"/>
  </r>
  <r>
    <n v="3782"/>
    <n v="146"/>
    <s v="Naisha"/>
    <s v="lawrence813@gmail.com"/>
    <x v="2"/>
    <s v="MISSION ST / 9TH ST"/>
    <n v="8089653286"/>
  </r>
  <r>
    <n v="6225"/>
    <n v="531"/>
    <s v="Maurice"/>
    <s v="felicity667@ymail.com"/>
    <x v="0"/>
    <s v="1400 Block of HARRISON ST"/>
    <n v="9827842133"/>
  </r>
  <r>
    <n v="2257"/>
    <n v="503"/>
    <s v="Gabrielle"/>
    <s v="kim205@hotmail.com"/>
    <x v="2"/>
    <s v="FILLMORE ST / CALIFORNIA ST"/>
    <n v="2998991184"/>
  </r>
  <r>
    <n v="9177"/>
    <n v="19"/>
    <s v="Grover"/>
    <s v="morgan937@yahoo.com"/>
    <x v="1"/>
    <s v="EDDY ST / POLK ST"/>
    <n v="7591554939"/>
  </r>
  <r>
    <n v="8703"/>
    <n v="897"/>
    <s v="Carter"/>
    <s v="hudson500@gmail.com"/>
    <x v="0"/>
    <s v="800 Block of BRYANT ST"/>
    <n v="7320532389"/>
  </r>
  <r>
    <n v="3514"/>
    <n v="703"/>
    <s v="Claude"/>
    <s v="stacy454@hotmail.com"/>
    <x v="1"/>
    <s v="800 Block of OAK ST"/>
    <n v="8552082746"/>
  </r>
  <r>
    <n v="3089"/>
    <n v="249"/>
    <s v="Bianca"/>
    <s v="peter111@ymail.co.in"/>
    <x v="0"/>
    <s v="300 Block of LEAVENWORTH ST"/>
    <n v="8015529354"/>
  </r>
  <r>
    <n v="7253"/>
    <n v="360"/>
    <s v="Frank"/>
    <s v="beth644@outlook.com"/>
    <x v="0"/>
    <s v="1500 Block of WEBSTER ST"/>
    <n v="9700239171"/>
  </r>
  <r>
    <n v="8786"/>
    <n v="327"/>
    <s v="Marie"/>
    <s v="devon640@hotmail.com"/>
    <x v="0"/>
    <s v="1600 Block of GEARY BL"/>
    <n v="8588987011"/>
  </r>
  <r>
    <n v="1211"/>
    <n v="121"/>
    <s v="Neri"/>
    <s v="jonathan257@google.co.in"/>
    <x v="0"/>
    <s v="500 Block of CRESTLAKE DR"/>
    <n v="2797657807"/>
  </r>
  <r>
    <n v="359"/>
    <n v="614"/>
    <s v="Chelsey"/>
    <s v="benita200@yahoo.co.in"/>
    <x v="0"/>
    <s v="CALIFORNIA ST / FILLMORE ST"/>
    <n v="3420855911"/>
  </r>
  <r>
    <n v="2066"/>
    <n v="80"/>
    <s v="Catherine"/>
    <s v="john780@yahoo.com"/>
    <x v="2"/>
    <s v="1700 Block of STEINER ST"/>
    <n v="5965931339"/>
  </r>
  <r>
    <n v="4322"/>
    <n v="401"/>
    <s v="Lucien"/>
    <s v="jan805@ymail.com"/>
    <x v="0"/>
    <s v="700 Block of PERU AV"/>
    <n v="7775860985"/>
  </r>
  <r>
    <n v="7773"/>
    <n v="914"/>
    <s v="Aidan"/>
    <s v="robert988@google.co.in"/>
    <x v="0"/>
    <s v="100 Block of OAK ST"/>
    <n v="2945958018"/>
  </r>
  <r>
    <n v="6746"/>
    <n v="713"/>
    <s v="Tomeka"/>
    <s v="kaitlyn60@yahoo.com"/>
    <x v="1"/>
    <s v="HOWARD ST / 3RD ST"/>
    <n v="8157767838"/>
  </r>
  <r>
    <n v="6732"/>
    <n v="568"/>
    <s v="Theresa"/>
    <s v="stephan274@yahoo.co.in"/>
    <x v="0"/>
    <s v="1300 Block of MISSION ST"/>
    <n v="9712766674"/>
  </r>
  <r>
    <n v="805"/>
    <n v="752"/>
    <s v="Korie"/>
    <s v="emma964@gmail.com"/>
    <x v="2"/>
    <s v="400 Block of ELLIS ST"/>
    <n v="2366659988"/>
  </r>
  <r>
    <n v="7540"/>
    <n v="867"/>
    <s v="Misael"/>
    <s v="monica700@gmail.com"/>
    <x v="2"/>
    <s v="4900 Block of MISSION ST"/>
    <n v="2771856986"/>
  </r>
  <r>
    <n v="5269"/>
    <n v="980"/>
    <s v="Steven"/>
    <s v="pamala451@outlook.com"/>
    <x v="2"/>
    <s v="16TH ST / SHOTWELL ST"/>
    <n v="4717095278"/>
  </r>
  <r>
    <n v="8404"/>
    <n v="704"/>
    <s v="Tammi"/>
    <s v="matt620@yahoo.com"/>
    <x v="1"/>
    <s v="700 Block of STANYAN ST"/>
    <n v="6852398753"/>
  </r>
  <r>
    <n v="519"/>
    <n v="598"/>
    <s v="Rayburn"/>
    <s v="kristie659@hotmail.com"/>
    <x v="2"/>
    <s v="1400 Block of SACRAMENTO ST"/>
    <n v="8198842186"/>
  </r>
  <r>
    <n v="4060"/>
    <n v="932"/>
    <s v="Gordon"/>
    <s v="lee224@ymail.co.in"/>
    <x v="1"/>
    <s v="HARRISON ST / 6TH ST"/>
    <n v="7396097848"/>
  </r>
  <r>
    <n v="8860"/>
    <n v="834"/>
    <s v="Zakariya"/>
    <s v="roger478@ymail.co.in"/>
    <x v="2"/>
    <s v="LAWTON ST / 10TH AV"/>
    <n v="4508931602"/>
  </r>
  <r>
    <n v="7164"/>
    <n v="209"/>
    <s v="Otis"/>
    <s v="zoya623@gmail.com"/>
    <x v="2"/>
    <s v="0 Block of URANUS TR"/>
    <n v="8013342363"/>
  </r>
  <r>
    <n v="9792"/>
    <n v="330"/>
    <s v="Curtis"/>
    <s v="robert627@yahoo.co.in"/>
    <x v="2"/>
    <s v="300 Block of HYDE ST"/>
    <n v="4775425957"/>
  </r>
  <r>
    <n v="9934"/>
    <n v="138"/>
    <s v="Gabrielle"/>
    <s v="danny201@yahoo.com"/>
    <x v="2"/>
    <s v="1100 Block of SUTTER ST"/>
    <n v="2535125840"/>
  </r>
  <r>
    <n v="1980"/>
    <n v="981"/>
    <s v="Dani"/>
    <s v="ryker409@gmail.com"/>
    <x v="2"/>
    <s v="1900 Block of PALOU AV"/>
    <n v="5833657416"/>
  </r>
  <r>
    <n v="9251"/>
    <n v="130"/>
    <s v="Sadie"/>
    <s v="zelda490@yahoo.co.in"/>
    <x v="2"/>
    <s v="17TH ST / CAPP ST"/>
    <n v="5905581451"/>
  </r>
  <r>
    <n v="6717"/>
    <n v="685"/>
    <s v="Emma"/>
    <s v="david957@ymail.com"/>
    <x v="0"/>
    <s v="100 Block of LEAVENWORTH ST"/>
    <n v="3742557097"/>
  </r>
  <r>
    <n v="3622"/>
    <n v="544"/>
    <s v="Eddie"/>
    <s v="jacquelin945@yahoo.com"/>
    <x v="0"/>
    <s v="MARKET ST / POWELL ST"/>
    <n v="1157949513"/>
  </r>
  <r>
    <n v="8808"/>
    <n v="384"/>
    <s v="Connie"/>
    <s v="ardis505@ymail.com"/>
    <x v="2"/>
    <s v="SPEAR ST / MARKET ST"/>
    <n v="6061993877"/>
  </r>
  <r>
    <n v="4920"/>
    <n v="467"/>
    <s v="Ricky"/>
    <s v="scott41@hotmail.com"/>
    <x v="2"/>
    <s v="VANNESS AV / CALIFORNIA ST"/>
    <n v="7395125371"/>
  </r>
  <r>
    <n v="3140"/>
    <n v="112"/>
    <s v="Patrick"/>
    <s v="alexia131@outlook.com"/>
    <x v="1"/>
    <s v="100 Block of JONES ST"/>
    <n v="7624401610"/>
  </r>
  <r>
    <n v="8104"/>
    <n v="906"/>
    <s v="Annie"/>
    <s v="donnell940@ymail.co.in"/>
    <x v="1"/>
    <s v="0 Block of FREMONT ST"/>
    <n v="8271413320"/>
  </r>
  <r>
    <n v="2208"/>
    <n v="609"/>
    <s v="Elvia"/>
    <s v="trent560@google.co.in"/>
    <x v="2"/>
    <s v="300 Block of 14TH ST"/>
    <n v="6202223720"/>
  </r>
  <r>
    <n v="7043"/>
    <n v="379"/>
    <s v="Laurette"/>
    <s v="gerald85@google.co.in"/>
    <x v="2"/>
    <s v="HAROLD AV / BRUCE AV"/>
    <n v="8194423563"/>
  </r>
  <r>
    <n v="7485"/>
    <n v="357"/>
    <s v="Austin"/>
    <s v="zakariya835@yahoo.com"/>
    <x v="2"/>
    <s v="600 Block of TOWNSEND ST"/>
    <n v="8529931415"/>
  </r>
  <r>
    <n v="1748"/>
    <n v="364"/>
    <s v="Willie"/>
    <s v="artie206@ymail.com"/>
    <x v="0"/>
    <s v="0 Block of POWELL ST"/>
    <n v="4033094166"/>
  </r>
  <r>
    <n v="9968"/>
    <n v="69"/>
    <s v="Diana"/>
    <s v="ryan128@yahoo.com"/>
    <x v="2"/>
    <s v="1200 Block of IRVING ST"/>
    <n v="1840361778"/>
  </r>
  <r>
    <n v="5330"/>
    <n v="973"/>
    <s v="Amelia"/>
    <s v="albertha398@ymail.com"/>
    <x v="2"/>
    <s v="TARAVAL ST / 48TH AV"/>
    <n v="5888927246"/>
  </r>
  <r>
    <n v="2183"/>
    <n v="455"/>
    <s v="Dennis"/>
    <s v="carolyn538@yahoo.co.in"/>
    <x v="0"/>
    <s v="7TH ST / MISSION ST"/>
    <n v="1146373455"/>
  </r>
  <r>
    <n v="2182"/>
    <n v="247"/>
    <s v="Paige"/>
    <s v="ilana40@ymail.co.in"/>
    <x v="2"/>
    <s v="EDDY ST / DIVISADERO ST"/>
    <n v="4951091066"/>
  </r>
  <r>
    <n v="1087"/>
    <n v="491"/>
    <s v="Lydia"/>
    <s v="christa254@gmail.com"/>
    <x v="1"/>
    <s v="EDDY ST / JONES ST"/>
    <n v="3384176833"/>
  </r>
  <r>
    <n v="4296"/>
    <n v="826"/>
    <s v="Kandace"/>
    <s v="bobby84@yahoo.com"/>
    <x v="0"/>
    <s v="2100 Block of POLK ST"/>
    <n v="7174320820"/>
  </r>
  <r>
    <n v="9784"/>
    <n v="400"/>
    <s v="Tianna"/>
    <s v="laurence971@yahoo.co.in"/>
    <x v="0"/>
    <s v="SANSOME ST / CHESTNUT ST"/>
    <n v="2668150446"/>
  </r>
  <r>
    <n v="6210"/>
    <n v="271"/>
    <s v="Roxanne"/>
    <s v="trevon752@yahoo.co.in"/>
    <x v="2"/>
    <s v="1500 Block of HUDSON AV"/>
    <n v="5992525888"/>
  </r>
  <r>
    <n v="5781"/>
    <n v="110"/>
    <s v="Hellen"/>
    <s v="jason341@yahoo.com"/>
    <x v="2"/>
    <s v="1200 Block of MCALLISTER ST"/>
    <n v="5391751398"/>
  </r>
  <r>
    <n v="8306"/>
    <n v="277"/>
    <s v="Zoie"/>
    <s v="ramona899@yahoo.com"/>
    <x v="2"/>
    <s v="16TH ST / MISSION ST"/>
    <n v="4305011101"/>
  </r>
  <r>
    <n v="3270"/>
    <n v="85"/>
    <s v="George"/>
    <s v="harvey871@ymail.co.in"/>
    <x v="2"/>
    <s v="2200 Block of 14TH AV"/>
    <n v="3253132607"/>
  </r>
  <r>
    <n v="6787"/>
    <n v="863"/>
    <s v="Genesis"/>
    <s v="ericka392@hotmail.com"/>
    <x v="1"/>
    <s v="GOLDEN GATE AV / FILLMORE ST"/>
    <n v="3282200761"/>
  </r>
  <r>
    <n v="3733"/>
    <n v="731"/>
    <s v="Reymundo"/>
    <s v="scott810@ymail.co.in"/>
    <x v="0"/>
    <s v="3000 Block of 23RD ST"/>
    <n v="8831717023"/>
  </r>
  <r>
    <n v="207"/>
    <n v="638"/>
    <s v="Boyd"/>
    <s v="shirley751@gmail.com"/>
    <x v="2"/>
    <s v="1500 Block of MCALLISTER ST"/>
    <n v="6274955877"/>
  </r>
  <r>
    <n v="3"/>
    <n v="275"/>
    <s v="Janelle"/>
    <s v="nevaeh593@outlook.com"/>
    <x v="0"/>
    <s v="OAK ST / FILLMORE ST"/>
    <n v="9875661422"/>
  </r>
  <r>
    <n v="1896"/>
    <n v="278"/>
    <s v="Bryn"/>
    <s v="rayburn250@yahoo.co.in"/>
    <x v="2"/>
    <s v="JOHNFKENNEDY DR / TRANSVERSE DR"/>
    <n v="9976580262"/>
  </r>
  <r>
    <n v="9631"/>
    <n v="948"/>
    <s v="Eriana"/>
    <s v="rayburn258@gmail.com"/>
    <x v="2"/>
    <s v="MISSION ST / 20TH ST"/>
    <n v="7191264003"/>
  </r>
  <r>
    <n v="3132"/>
    <n v="912"/>
    <s v="Bayley"/>
    <s v="sharyn974@ymail.co.in"/>
    <x v="2"/>
    <s v="900 Block of HAYES ST"/>
    <n v="3477191930"/>
  </r>
  <r>
    <n v="1202"/>
    <n v="426"/>
    <s v="Chasity"/>
    <s v="leslie740@ymail.co.in"/>
    <x v="0"/>
    <s v="600 Block of PAGE ST"/>
    <n v="4935174932"/>
  </r>
  <r>
    <n v="8834"/>
    <n v="735"/>
    <s v="Dejon"/>
    <s v="ericka359@ymail.com"/>
    <x v="0"/>
    <s v="0 Block of WAVERLY PL"/>
    <n v="6582738747"/>
  </r>
  <r>
    <n v="1201"/>
    <n v="666"/>
    <s v="Sydney"/>
    <s v="curtis682@hotmail.com"/>
    <x v="0"/>
    <s v="MARKET ST / 3RD ST"/>
    <n v="7050577792"/>
  </r>
  <r>
    <n v="2573"/>
    <n v="888"/>
    <s v="Bernadine"/>
    <s v="alessia799@hotmail.com"/>
    <x v="0"/>
    <s v="1000 Block of CONNECTICUT ST"/>
    <n v="8241842420"/>
  </r>
  <r>
    <n v="6759"/>
    <n v="310"/>
    <s v="Julianna"/>
    <s v="bridgett374@yahoo.com"/>
    <x v="0"/>
    <s v="800 Block of NORTHPOINT ST"/>
    <n v="2604037592"/>
  </r>
  <r>
    <n v="2601"/>
    <n v="43"/>
    <s v="Gwendolyn"/>
    <s v="kelly848@hotmail.com"/>
    <x v="1"/>
    <s v="100 Block of 3RD ST"/>
    <n v="9380507727"/>
  </r>
  <r>
    <n v="2656"/>
    <n v="722"/>
    <s v="Maurice"/>
    <s v="francis214@hotmail.com"/>
    <x v="1"/>
    <s v="100 Block of TURQUOISE WY"/>
    <n v="4722321429"/>
  </r>
  <r>
    <n v="9645"/>
    <n v="233"/>
    <s v="Muriel"/>
    <s v="stephania835@gmail.com"/>
    <x v="1"/>
    <s v="1100 Block of SUTTER ST"/>
    <n v="9598036922"/>
  </r>
  <r>
    <n v="584"/>
    <n v="392"/>
    <s v="Marie"/>
    <s v="zella692@yahoo.co.in"/>
    <x v="1"/>
    <s v="900 Block of GEARY ST"/>
    <n v="2677043411"/>
  </r>
  <r>
    <n v="2121"/>
    <n v="527"/>
    <s v="Holli"/>
    <s v="tiffany386@ymail.com"/>
    <x v="1"/>
    <s v="HAIGHT ST / MARKET ST"/>
    <n v="4336869761"/>
  </r>
  <r>
    <n v="2142"/>
    <n v="767"/>
    <s v="Rory"/>
    <s v="bernard448@google.co.in"/>
    <x v="0"/>
    <s v="MISSION ST / RUSSIA AV"/>
    <n v="3463358376"/>
  </r>
  <r>
    <n v="2396"/>
    <n v="650"/>
    <s v="Miley"/>
    <s v="parth128@gmail.com"/>
    <x v="2"/>
    <s v="19TH ST / YORK ST"/>
    <n v="6083580617"/>
  </r>
  <r>
    <n v="8747"/>
    <n v="908"/>
    <s v="Trey"/>
    <s v="arlene95@ymail.co.in"/>
    <x v="2"/>
    <s v="GEARY ST / STOCKTON ST"/>
    <n v="3087180828"/>
  </r>
  <r>
    <n v="4142"/>
    <n v="955"/>
    <s v="Debora"/>
    <s v="ronnie261@ymail.co.in"/>
    <x v="2"/>
    <s v="700 Block of 14TH ST"/>
    <n v="1771412315"/>
  </r>
  <r>
    <n v="9770"/>
    <n v="106"/>
    <s v="Sonja"/>
    <s v="anne892@hotmail.com"/>
    <x v="1"/>
    <s v="OAKDALE AV / SELBY ST"/>
    <n v="7962531995"/>
  </r>
  <r>
    <n v="2593"/>
    <n v="410"/>
    <s v="Willie"/>
    <s v="kathleen439@outlook.com"/>
    <x v="1"/>
    <s v="100 Block of BROOKDALE AV"/>
    <n v="5212165773"/>
  </r>
  <r>
    <n v="9807"/>
    <n v="311"/>
    <s v="Max"/>
    <s v="jalen33@yahoo.com"/>
    <x v="2"/>
    <s v="DUNCAN ST / DOUGLASS ST"/>
    <n v="1106944265"/>
  </r>
  <r>
    <n v="2525"/>
    <n v="830"/>
    <s v="Danielle"/>
    <s v="jensen191@ymail.co.in"/>
    <x v="0"/>
    <s v="500 Block of JOHNFKENNEDY DR"/>
    <n v="9484650144"/>
  </r>
  <r>
    <n v="1724"/>
    <n v="805"/>
    <s v="Caitlin"/>
    <s v="stanley922@ymail.co.in"/>
    <x v="0"/>
    <s v="2100 Block of 24TH AV"/>
    <n v="5023276687"/>
  </r>
  <r>
    <n v="7146"/>
    <n v="351"/>
    <s v="Enrique"/>
    <s v="stanley112@outlook.com"/>
    <x v="1"/>
    <s v="900 Block of MARKET ST"/>
    <n v="2048989791"/>
  </r>
  <r>
    <n v="563"/>
    <n v="529"/>
    <s v="Brenda"/>
    <s v="pamela639@google.co.in"/>
    <x v="2"/>
    <s v="CHESTNUT ST / COLUMBUS AV"/>
    <n v="8133737988"/>
  </r>
  <r>
    <n v="7771"/>
    <n v="52"/>
    <s v="Andre"/>
    <s v="isabela532@hotmail.com"/>
    <x v="2"/>
    <s v="200 Block of 9TH ST"/>
    <n v="3262621948"/>
  </r>
  <r>
    <n v="4789"/>
    <n v="30"/>
    <s v="Eunice"/>
    <s v="tiffani333@outlook.com"/>
    <x v="0"/>
    <s v="700 Block of MARKET ST"/>
    <n v="3426943865"/>
  </r>
  <r>
    <n v="3221"/>
    <n v="421"/>
    <s v="Johnny"/>
    <s v="ora822@outlook.com"/>
    <x v="2"/>
    <s v="300 Block of ATHENS ST"/>
    <n v="7803854441"/>
  </r>
  <r>
    <n v="5197"/>
    <n v="696"/>
    <s v="Christa"/>
    <s v="crystal579@outlook.com"/>
    <x v="0"/>
    <s v="27TH AV / LAKE ST"/>
    <n v="9770768694"/>
  </r>
  <r>
    <n v="8183"/>
    <n v="788"/>
    <s v="Wilbur"/>
    <s v="todd405@ymail.co.in"/>
    <x v="2"/>
    <s v="2400 Block of MARKET ST"/>
    <n v="2496040176"/>
  </r>
  <r>
    <n v="1126"/>
    <n v="590"/>
    <s v="Steve"/>
    <s v="frederick409@outlook.com"/>
    <x v="1"/>
    <s v="7TH ST / MARKET ST"/>
    <n v="5597753640"/>
  </r>
  <r>
    <n v="4899"/>
    <n v="417"/>
    <s v="Ronnie"/>
    <s v="makala843@ymail.com"/>
    <x v="0"/>
    <s v="1000 Block of BUSH ST"/>
    <n v="6624913103"/>
  </r>
  <r>
    <n v="4732"/>
    <n v="635"/>
    <s v="Julie"/>
    <s v="wayne473@gmail.com"/>
    <x v="0"/>
    <s v="1300 Block of HAIGHT ST"/>
    <n v="2676477272"/>
  </r>
  <r>
    <n v="4103"/>
    <n v="549"/>
    <s v="Paola"/>
    <s v="bart400@outlook.com"/>
    <x v="0"/>
    <s v="700 Block of POST ST"/>
    <n v="7164606551"/>
  </r>
  <r>
    <n v="7861"/>
    <n v="877"/>
    <s v="Shemar"/>
    <s v="leighann675@gmail.com"/>
    <x v="1"/>
    <s v="1000 Block of INGERSON AV"/>
    <n v="6448120894"/>
  </r>
  <r>
    <n v="7764"/>
    <n v="690"/>
    <s v="Albert"/>
    <s v="christina573@hotmail.com"/>
    <x v="1"/>
    <s v="0 Block of STONEYBROOK AV"/>
    <n v="8065274712"/>
  </r>
  <r>
    <n v="5345"/>
    <n v="164"/>
    <s v="Kyleigh"/>
    <s v="edith189@ymail.co.in"/>
    <x v="1"/>
    <s v="3900 Block of MISSION ST"/>
    <n v="8636405460"/>
  </r>
  <r>
    <n v="6191"/>
    <n v="279"/>
    <s v="Julianna"/>
    <s v="milburn442@hotmail.com"/>
    <x v="2"/>
    <s v="300 Block of 6TH AV"/>
    <n v="7478765147"/>
  </r>
  <r>
    <n v="310"/>
    <n v="574"/>
    <s v="Michaela"/>
    <s v="loren171@gmail.com"/>
    <x v="0"/>
    <s v="2000 Block of MISSION ST"/>
    <n v="5704304288"/>
  </r>
  <r>
    <n v="3095"/>
    <n v="222"/>
    <s v="Stefania"/>
    <s v="zoie905@gmail.com"/>
    <x v="2"/>
    <s v="EDDY ST / LARKIN ST"/>
    <n v="7239777917"/>
  </r>
  <r>
    <n v="2159"/>
    <n v="640"/>
    <s v="Nigel"/>
    <s v="coleman372@yahoo.co.in"/>
    <x v="2"/>
    <s v="SUTTER ST / FRANKLIN ST"/>
    <n v="2543703845"/>
  </r>
  <r>
    <n v="3569"/>
    <n v="896"/>
    <s v="Mavis"/>
    <s v="jennifer84@gmail.com"/>
    <x v="2"/>
    <s v="700 Block of CABRILLO ST"/>
    <n v="6104073082"/>
  </r>
  <r>
    <n v="5958"/>
    <n v="318"/>
    <s v="Todd"/>
    <s v="jensen157@gmail.com"/>
    <x v="2"/>
    <s v="COLUMBUS AV / CHESTNUT ST"/>
    <n v="5160860537"/>
  </r>
  <r>
    <n v="1275"/>
    <n v="953"/>
    <s v="Marion"/>
    <s v="cristina330@ymail.com"/>
    <x v="2"/>
    <s v="5TH ST / TOWNSEND ST"/>
    <n v="2792956542"/>
  </r>
  <r>
    <n v="6357"/>
    <n v="681"/>
    <s v="Adrianna"/>
    <s v="annamaria542@ymail.co.in"/>
    <x v="2"/>
    <s v="100 Block of EDDY ST"/>
    <n v="3676237077"/>
  </r>
  <r>
    <n v="4551"/>
    <n v="972"/>
    <s v="Jaimee"/>
    <s v="jennie676@gmail.com"/>
    <x v="1"/>
    <s v="OAKDALE AV / RANKIN ST"/>
    <n v="2375791511"/>
  </r>
  <r>
    <n v="4252"/>
    <n v="407"/>
    <s v="Joe"/>
    <s v="eldon965@gmail.com"/>
    <x v="0"/>
    <s v="SILVER AV / BOYLSTON ST"/>
    <n v="1578883625"/>
  </r>
  <r>
    <n v="2096"/>
    <n v="226"/>
    <s v="Jennifer"/>
    <s v="tammi464@google.co.in"/>
    <x v="0"/>
    <s v="100 Block of MINNA ST"/>
    <n v="3365326918"/>
  </r>
  <r>
    <n v="5209"/>
    <n v="762"/>
    <s v="Peyton"/>
    <s v="elise537@google.co.in"/>
    <x v="2"/>
    <s v="500 Block of 2ND ST"/>
    <n v="8798033999"/>
  </r>
  <r>
    <n v="9271"/>
    <n v="872"/>
    <s v="Joel"/>
    <s v="twanna51@outlook.com"/>
    <x v="2"/>
    <s v="POWELL ST / GEARY ST"/>
    <n v="5734730611"/>
  </r>
  <r>
    <n v="6772"/>
    <n v="473"/>
    <s v="Chasity"/>
    <s v="dawn379@gmail.com"/>
    <x v="1"/>
    <s v="100 Block of TUCKER AV"/>
    <n v="7600088539"/>
  </r>
  <r>
    <n v="4628"/>
    <n v="248"/>
    <s v="Darrel"/>
    <s v="gael721@hotmail.com"/>
    <x v="2"/>
    <s v="2300 Block of BUCHANAN ST"/>
    <n v="5946963380"/>
  </r>
  <r>
    <n v="3853"/>
    <n v="416"/>
    <s v="Frank"/>
    <s v="joao478@ymail.co.in"/>
    <x v="2"/>
    <s v="TARAVAL ST / 44TH AV"/>
    <n v="2407798660"/>
  </r>
  <r>
    <n v="515"/>
    <n v="425"/>
    <s v="Christina"/>
    <s v="muriel437@yahoo.com"/>
    <x v="1"/>
    <s v="1ST ST / MISSION ST"/>
    <n v="3644687016"/>
  </r>
  <r>
    <n v="7513"/>
    <n v="435"/>
    <s v="Bruno"/>
    <s v="valeria27@ymail.com"/>
    <x v="1"/>
    <s v="0 Block of STOCKTON ST"/>
    <n v="1848195986"/>
  </r>
  <r>
    <n v="9030"/>
    <n v="370"/>
    <s v="Fabiola"/>
    <s v="yasmeen6@outlook.com"/>
    <x v="0"/>
    <s v="100 Block of HYDE ST"/>
    <n v="5755404369"/>
  </r>
  <r>
    <n v="2378"/>
    <n v="406"/>
    <s v="Lucien"/>
    <s v="cecilia196@hotmail.com"/>
    <x v="0"/>
    <s v="MASON ST / TURK ST"/>
    <n v="2705083615"/>
  </r>
  <r>
    <n v="5894"/>
    <n v="976"/>
    <s v="Laverne"/>
    <s v="brent496@ymail.co.in"/>
    <x v="0"/>
    <s v="4400 Block of 3RD ST"/>
    <n v="2287296780"/>
  </r>
  <r>
    <n v="7587"/>
    <n v="349"/>
    <s v="Joseph"/>
    <s v="gray853@yahoo.co.in"/>
    <x v="0"/>
    <s v="100 Block of MARIETTA DR"/>
    <n v="7152577292"/>
  </r>
  <r>
    <n v="1424"/>
    <n v="595"/>
    <s v="George"/>
    <s v="kenny233@hotmail.com"/>
    <x v="2"/>
    <s v="1000 Block of FOLSOM ST"/>
    <n v="5818539801"/>
  </r>
  <r>
    <n v="5214"/>
    <n v="366"/>
    <s v="Velma"/>
    <s v="jasmine269@hotmail.com"/>
    <x v="2"/>
    <s v="1300 Block of MARKET ST"/>
    <n v="5684234865"/>
  </r>
  <r>
    <n v="8249"/>
    <n v="39"/>
    <s v="Christy"/>
    <s v="kelly404@gmail.com"/>
    <x v="2"/>
    <s v="200 Block of RALSTON ST"/>
    <n v="8687515154"/>
  </r>
  <r>
    <n v="3172"/>
    <n v="978"/>
    <s v="Catherine"/>
    <s v="alysha459@ymail.co.in"/>
    <x v="0"/>
    <s v="100 Block of SANBUENAVENTURA WY"/>
    <n v="9719226221"/>
  </r>
  <r>
    <n v="5489"/>
    <n v="623"/>
    <s v="Lita"/>
    <s v="rashawn68@hotmail.com"/>
    <x v="2"/>
    <s v="1400 Block of BROADWAY ST"/>
    <n v="4582180805"/>
  </r>
  <r>
    <n v="2037"/>
    <n v="751"/>
    <s v="Stephon"/>
    <s v="rita822@google.co.in"/>
    <x v="1"/>
    <s v="1300 Block of FRANKLIN ST"/>
    <n v="1731496685"/>
  </r>
  <r>
    <n v="2401"/>
    <n v="899"/>
    <s v="Demetrius"/>
    <s v="jaime171@hotmail.com"/>
    <x v="1"/>
    <s v="1000 Block of HYDE ST"/>
    <n v="2656568705"/>
  </r>
  <r>
    <n v="1303"/>
    <n v="396"/>
    <s v="Evan"/>
    <s v="debora90@gmail.com"/>
    <x v="0"/>
    <s v="2000 Block of MISSION ST"/>
    <n v="2383254556"/>
  </r>
  <r>
    <n v="6798"/>
    <n v="792"/>
    <s v="Rita"/>
    <s v="jan949@yahoo.co.in"/>
    <x v="0"/>
    <s v="800 Block of MOSCOW ST"/>
    <n v="3546706958"/>
  </r>
  <r>
    <n v="9917"/>
    <n v="808"/>
    <s v="Franklin"/>
    <s v="van725@yahoo.com"/>
    <x v="1"/>
    <s v="NORTHPOINT ST / MASON ST"/>
    <n v="4148247171"/>
  </r>
  <r>
    <n v="2969"/>
    <n v="903"/>
    <s v="Dianne"/>
    <s v="jalen271@gmail.com"/>
    <x v="2"/>
    <s v="900 Block of NATOMA ST"/>
    <n v="8158241511"/>
  </r>
  <r>
    <n v="8737"/>
    <n v="335"/>
    <s v="Mickey"/>
    <s v="samual419@outlook.com"/>
    <x v="2"/>
    <s v="LINCOLN WY / 45TH AV"/>
    <n v="1345806313"/>
  </r>
  <r>
    <n v="2104"/>
    <n v="784"/>
    <s v="Amy"/>
    <s v="holli358@ymail.com"/>
    <x v="1"/>
    <s v="UNION ST / LAGUNA ST"/>
    <n v="9076432313"/>
  </r>
  <r>
    <n v="1702"/>
    <n v="683"/>
    <s v="Eileen"/>
    <s v="latasha554@ymail.com"/>
    <x v="1"/>
    <s v="500 Block of HOLLOWAY AV"/>
    <n v="6507962797"/>
  </r>
  <r>
    <n v="8933"/>
    <n v="536"/>
    <s v="Stanley"/>
    <s v="alexia103@ymail.com"/>
    <x v="2"/>
    <s v="MARKET ST / 4TH ST"/>
    <n v="5130575428"/>
  </r>
  <r>
    <n v="3624"/>
    <n v="142"/>
    <s v="Douglas"/>
    <s v="beth30@yahoo.co.in"/>
    <x v="0"/>
    <s v="1100 Block of MASONIC AV"/>
    <n v="7652369372"/>
  </r>
  <r>
    <n v="4892"/>
    <n v="617"/>
    <s v="Jill"/>
    <s v="valencia714@yahoo.co.in"/>
    <x v="1"/>
    <s v="14TH ST / VALENCIA ST"/>
    <n v="9062287896"/>
  </r>
  <r>
    <m/>
    <m/>
    <m/>
    <m/>
    <x v="3"/>
    <m/>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1"/>
  </r>
  <r>
    <x v="0"/>
    <n v="4"/>
  </r>
  <r>
    <x v="1"/>
    <n v="7"/>
  </r>
  <r>
    <x v="2"/>
    <n v="8"/>
  </r>
  <r>
    <x v="2"/>
    <n v="5"/>
  </r>
  <r>
    <x v="3"/>
    <n v="2"/>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690"/>
    <n v="49302"/>
    <s v="PAID"/>
    <x v="0"/>
    <x v="0"/>
  </r>
  <r>
    <n v="933"/>
    <n v="78698"/>
    <s v="PAID"/>
    <x v="0"/>
    <x v="1"/>
  </r>
  <r>
    <n v="261"/>
    <n v="69417"/>
    <s v="NOT PAID"/>
    <x v="0"/>
    <x v="2"/>
  </r>
  <r>
    <n v="445"/>
    <n v="39655"/>
    <s v="NOT PAID"/>
    <x v="1"/>
    <x v="2"/>
  </r>
  <r>
    <n v="722"/>
    <n v="87400"/>
    <s v="NOT PAID"/>
    <x v="1"/>
    <x v="2"/>
  </r>
  <r>
    <n v="129"/>
    <n v="56881"/>
    <s v="PAID"/>
    <x v="0"/>
    <x v="3"/>
  </r>
  <r>
    <n v="489"/>
    <n v="99239"/>
    <s v="NOT PAID"/>
    <x v="1"/>
    <x v="2"/>
  </r>
  <r>
    <n v="165"/>
    <n v="23921"/>
    <s v="NOT PAID"/>
    <x v="1"/>
    <x v="2"/>
  </r>
  <r>
    <n v="164"/>
    <n v="67599"/>
    <s v="NOT PAID"/>
    <x v="0"/>
    <x v="2"/>
  </r>
  <r>
    <n v="364"/>
    <n v="3725"/>
    <s v="NOT PAID"/>
    <x v="1"/>
    <x v="2"/>
  </r>
  <r>
    <n v="469"/>
    <n v="95516"/>
    <s v="PAID"/>
    <x v="1"/>
    <x v="4"/>
  </r>
  <r>
    <n v="158"/>
    <n v="62528"/>
    <s v="PAID"/>
    <x v="1"/>
    <x v="5"/>
  </r>
  <r>
    <n v="337"/>
    <n v="21021"/>
    <s v="NOT PAID"/>
    <x v="0"/>
    <x v="2"/>
  </r>
  <r>
    <n v="634"/>
    <n v="99492"/>
    <s v="NOT PAID"/>
    <x v="0"/>
    <x v="2"/>
  </r>
  <r>
    <n v="577"/>
    <n v="60282"/>
    <s v="PAID"/>
    <x v="0"/>
    <x v="6"/>
  </r>
  <r>
    <n v="907"/>
    <n v="20357"/>
    <s v="NOT PAID"/>
    <x v="0"/>
    <x v="2"/>
  </r>
  <r>
    <n v="870"/>
    <n v="24053"/>
    <s v="NOT PAID"/>
    <x v="0"/>
    <x v="2"/>
  </r>
  <r>
    <n v="982"/>
    <n v="50958"/>
    <s v="NOT PAID"/>
    <x v="0"/>
    <x v="2"/>
  </r>
  <r>
    <n v="351"/>
    <n v="68227"/>
    <s v="PAID"/>
    <x v="0"/>
    <x v="7"/>
  </r>
  <r>
    <n v="328"/>
    <n v="77861"/>
    <s v="PAID"/>
    <x v="0"/>
    <x v="8"/>
  </r>
  <r>
    <n v="242"/>
    <n v="48315"/>
    <s v="NOT PAID"/>
    <x v="0"/>
    <x v="2"/>
  </r>
  <r>
    <n v="421"/>
    <n v="83002"/>
    <s v="PAID"/>
    <x v="0"/>
    <x v="9"/>
  </r>
  <r>
    <n v="6"/>
    <n v="47650"/>
    <s v="PAID"/>
    <x v="1"/>
    <x v="10"/>
  </r>
  <r>
    <n v="384"/>
    <n v="19386"/>
    <s v="NOT PAID"/>
    <x v="1"/>
    <x v="2"/>
  </r>
  <r>
    <n v="286"/>
    <n v="39432"/>
    <s v="PAID"/>
    <x v="1"/>
    <x v="11"/>
  </r>
  <r>
    <n v="892"/>
    <n v="1421"/>
    <s v="PAID"/>
    <x v="1"/>
    <x v="12"/>
  </r>
  <r>
    <n v="558"/>
    <n v="16113"/>
    <s v="PAID"/>
    <x v="1"/>
    <x v="13"/>
  </r>
  <r>
    <n v="481"/>
    <n v="52318"/>
    <s v="NOT PAID"/>
    <x v="0"/>
    <x v="2"/>
  </r>
  <r>
    <n v="155"/>
    <n v="7389"/>
    <s v="NOT PAID"/>
    <x v="0"/>
    <x v="2"/>
  </r>
  <r>
    <n v="771"/>
    <n v="86040"/>
    <s v="PAID"/>
    <x v="1"/>
    <x v="13"/>
  </r>
  <r>
    <n v="945"/>
    <n v="56148"/>
    <s v="PAID"/>
    <x v="1"/>
    <x v="14"/>
  </r>
  <r>
    <n v="719"/>
    <n v="894"/>
    <s v="PAID"/>
    <x v="0"/>
    <x v="15"/>
  </r>
  <r>
    <n v="493"/>
    <n v="35634"/>
    <s v="NOT PAID"/>
    <x v="1"/>
    <x v="2"/>
  </r>
  <r>
    <n v="998"/>
    <n v="28701"/>
    <s v="PAID"/>
    <x v="0"/>
    <x v="13"/>
  </r>
  <r>
    <n v="968"/>
    <n v="90380"/>
    <s v="PAID"/>
    <x v="0"/>
    <x v="16"/>
  </r>
  <r>
    <n v="738"/>
    <n v="21813"/>
    <s v="NOT PAID"/>
    <x v="1"/>
    <x v="2"/>
  </r>
  <r>
    <n v="912"/>
    <n v="36312"/>
    <s v="NOT PAID"/>
    <x v="0"/>
    <x v="2"/>
  </r>
  <r>
    <n v="782"/>
    <n v="24856"/>
    <s v="PAID"/>
    <x v="0"/>
    <x v="17"/>
  </r>
  <r>
    <n v="140"/>
    <n v="39234"/>
    <s v="PAID"/>
    <x v="0"/>
    <x v="15"/>
  </r>
  <r>
    <n v="702"/>
    <n v="74222"/>
    <s v="PAID"/>
    <x v="1"/>
    <x v="18"/>
  </r>
  <r>
    <n v="284"/>
    <n v="47260"/>
    <s v="PAID"/>
    <x v="0"/>
    <x v="19"/>
  </r>
  <r>
    <n v="199"/>
    <n v="45432"/>
    <s v="NOT PAID"/>
    <x v="1"/>
    <x v="2"/>
  </r>
  <r>
    <n v="228"/>
    <n v="30192"/>
    <s v="PAID"/>
    <x v="1"/>
    <x v="20"/>
  </r>
  <r>
    <n v="908"/>
    <n v="53868"/>
    <s v="NOT PAID"/>
    <x v="0"/>
    <x v="2"/>
  </r>
  <r>
    <n v="594"/>
    <n v="9691"/>
    <s v="NOT PAID"/>
    <x v="0"/>
    <x v="2"/>
  </r>
  <r>
    <n v="542"/>
    <n v="39001"/>
    <s v="NOT PAID"/>
    <x v="1"/>
    <x v="2"/>
  </r>
  <r>
    <n v="586"/>
    <n v="70814"/>
    <s v="NOT PAID"/>
    <x v="0"/>
    <x v="2"/>
  </r>
  <r>
    <n v="636"/>
    <n v="13740"/>
    <s v="PAID"/>
    <x v="1"/>
    <x v="21"/>
  </r>
  <r>
    <n v="581"/>
    <n v="33435"/>
    <s v="NOT PAID"/>
    <x v="0"/>
    <x v="2"/>
  </r>
  <r>
    <n v="336"/>
    <n v="73589"/>
    <s v="NOT PAID"/>
    <x v="0"/>
    <x v="2"/>
  </r>
  <r>
    <n v="504"/>
    <n v="18598"/>
    <s v="PAID"/>
    <x v="1"/>
    <x v="22"/>
  </r>
  <r>
    <n v="346"/>
    <n v="23003"/>
    <s v="PAID"/>
    <x v="0"/>
    <x v="23"/>
  </r>
  <r>
    <n v="135"/>
    <n v="80901"/>
    <s v="NOT PAID"/>
    <x v="0"/>
    <x v="2"/>
  </r>
  <r>
    <n v="822"/>
    <n v="69113"/>
    <s v="PAID"/>
    <x v="1"/>
    <x v="24"/>
  </r>
  <r>
    <n v="95"/>
    <n v="26060"/>
    <s v="NOT PAID"/>
    <x v="1"/>
    <x v="2"/>
  </r>
  <r>
    <n v="597"/>
    <n v="25677"/>
    <s v="NOT PAID"/>
    <x v="0"/>
    <x v="2"/>
  </r>
  <r>
    <n v="340"/>
    <n v="62912"/>
    <s v="NOT PAID"/>
    <x v="1"/>
    <x v="2"/>
  </r>
  <r>
    <n v="905"/>
    <n v="77649"/>
    <s v="PAID"/>
    <x v="0"/>
    <x v="25"/>
  </r>
  <r>
    <n v="250"/>
    <n v="73561"/>
    <s v="PAID"/>
    <x v="1"/>
    <x v="26"/>
  </r>
  <r>
    <n v="400"/>
    <n v="50357"/>
    <s v="NOT PAID"/>
    <x v="1"/>
    <x v="2"/>
  </r>
  <r>
    <n v="877"/>
    <n v="61325"/>
    <s v="PAID"/>
    <x v="0"/>
    <x v="27"/>
  </r>
  <r>
    <n v="97"/>
    <n v="76658"/>
    <s v="NOT PAID"/>
    <x v="1"/>
    <x v="2"/>
  </r>
  <r>
    <n v="12"/>
    <n v="35525"/>
    <s v="NOT PAID"/>
    <x v="1"/>
    <x v="2"/>
  </r>
  <r>
    <n v="353"/>
    <n v="12462"/>
    <s v="PAID"/>
    <x v="1"/>
    <x v="28"/>
  </r>
  <r>
    <n v="856"/>
    <n v="27105"/>
    <s v="PAID"/>
    <x v="1"/>
    <x v="10"/>
  </r>
  <r>
    <n v="1"/>
    <n v="99604"/>
    <s v="PAID"/>
    <x v="1"/>
    <x v="29"/>
  </r>
  <r>
    <n v="390"/>
    <n v="90449"/>
    <s v="PAID"/>
    <x v="0"/>
    <x v="30"/>
  </r>
  <r>
    <n v="446"/>
    <n v="9520"/>
    <s v="NOT PAID"/>
    <x v="1"/>
    <x v="2"/>
  </r>
  <r>
    <n v="32"/>
    <n v="42210"/>
    <s v="NOT PAID"/>
    <x v="0"/>
    <x v="2"/>
  </r>
  <r>
    <n v="420"/>
    <n v="21639"/>
    <s v="NOT PAID"/>
    <x v="1"/>
    <x v="2"/>
  </r>
  <r>
    <n v="708"/>
    <n v="58736"/>
    <s v="PAID"/>
    <x v="1"/>
    <x v="31"/>
  </r>
  <r>
    <n v="227"/>
    <n v="3951"/>
    <s v="PAID"/>
    <x v="0"/>
    <x v="32"/>
  </r>
  <r>
    <n v="595"/>
    <n v="69479"/>
    <s v="NOT PAID"/>
    <x v="0"/>
    <x v="2"/>
  </r>
  <r>
    <n v="211"/>
    <n v="10366"/>
    <s v="PAID"/>
    <x v="1"/>
    <x v="33"/>
  </r>
  <r>
    <n v="650"/>
    <n v="10001"/>
    <s v="NOT PAID"/>
    <x v="0"/>
    <x v="2"/>
  </r>
  <r>
    <n v="45"/>
    <n v="15307"/>
    <s v="PAID"/>
    <x v="0"/>
    <x v="34"/>
  </r>
  <r>
    <n v="201"/>
    <n v="68923"/>
    <s v="NOT PAID"/>
    <x v="0"/>
    <x v="2"/>
  </r>
  <r>
    <n v="564"/>
    <n v="59651"/>
    <s v="PAID"/>
    <x v="1"/>
    <x v="35"/>
  </r>
  <r>
    <n v="138"/>
    <n v="78953"/>
    <s v="NOT PAID"/>
    <x v="0"/>
    <x v="2"/>
  </r>
  <r>
    <n v="57"/>
    <n v="89420"/>
    <s v="PAID"/>
    <x v="1"/>
    <x v="36"/>
  </r>
  <r>
    <n v="128"/>
    <n v="50374"/>
    <s v="NOT PAID"/>
    <x v="0"/>
    <x v="2"/>
  </r>
  <r>
    <n v="33"/>
    <n v="83102"/>
    <s v="NOT PAID"/>
    <x v="1"/>
    <x v="2"/>
  </r>
  <r>
    <n v="936"/>
    <n v="62151"/>
    <s v="NOT PAID"/>
    <x v="1"/>
    <x v="2"/>
  </r>
  <r>
    <n v="762"/>
    <n v="84665"/>
    <s v="NOT PAID"/>
    <x v="1"/>
    <x v="2"/>
  </r>
  <r>
    <n v="838"/>
    <n v="1760"/>
    <s v="PAID"/>
    <x v="1"/>
    <x v="37"/>
  </r>
  <r>
    <n v="215"/>
    <n v="30239"/>
    <s v="PAID"/>
    <x v="1"/>
    <x v="38"/>
  </r>
  <r>
    <n v="818"/>
    <n v="20194"/>
    <s v="PAID"/>
    <x v="1"/>
    <x v="39"/>
  </r>
  <r>
    <n v="780"/>
    <n v="58470"/>
    <s v="PAID"/>
    <x v="1"/>
    <x v="40"/>
  </r>
  <r>
    <n v="40"/>
    <n v="91926"/>
    <s v="NOT PAID"/>
    <x v="1"/>
    <x v="2"/>
  </r>
  <r>
    <n v="366"/>
    <n v="34797"/>
    <s v="PAID"/>
    <x v="1"/>
    <x v="41"/>
  </r>
  <r>
    <n v="678"/>
    <n v="19346"/>
    <s v="NOT PAID"/>
    <x v="1"/>
    <x v="2"/>
  </r>
  <r>
    <n v="703"/>
    <n v="35185"/>
    <s v="NOT PAID"/>
    <x v="1"/>
    <x v="2"/>
  </r>
  <r>
    <n v="180"/>
    <n v="7068"/>
    <s v="NOT PAID"/>
    <x v="0"/>
    <x v="2"/>
  </r>
  <r>
    <n v="214"/>
    <n v="96496"/>
    <s v="PAID"/>
    <x v="0"/>
    <x v="6"/>
  </r>
  <r>
    <n v="408"/>
    <n v="2988"/>
    <s v="PAID"/>
    <x v="0"/>
    <x v="42"/>
  </r>
  <r>
    <n v="902"/>
    <n v="83253"/>
    <s v="PAID"/>
    <x v="1"/>
    <x v="43"/>
  </r>
  <r>
    <n v="763"/>
    <n v="87828"/>
    <s v="PAID"/>
    <x v="1"/>
    <x v="44"/>
  </r>
  <r>
    <n v="168"/>
    <n v="17035"/>
    <s v="PAID"/>
    <x v="1"/>
    <x v="45"/>
  </r>
  <r>
    <n v="723"/>
    <n v="426"/>
    <s v="NOT PAID"/>
    <x v="1"/>
    <x v="2"/>
  </r>
  <r>
    <n v="438"/>
    <n v="20238"/>
    <s v="PAID"/>
    <x v="1"/>
    <x v="46"/>
  </r>
  <r>
    <n v="162"/>
    <n v="68331"/>
    <s v="PAID"/>
    <x v="0"/>
    <x v="47"/>
  </r>
  <r>
    <n v="246"/>
    <n v="86132"/>
    <s v="PAID"/>
    <x v="0"/>
    <x v="48"/>
  </r>
  <r>
    <n v="105"/>
    <n v="766"/>
    <s v="NOT PAID"/>
    <x v="0"/>
    <x v="2"/>
  </r>
  <r>
    <n v="308"/>
    <n v="13169"/>
    <s v="NOT PAID"/>
    <x v="1"/>
    <x v="2"/>
  </r>
  <r>
    <n v="172"/>
    <n v="48657"/>
    <s v="PAID"/>
    <x v="1"/>
    <x v="49"/>
  </r>
  <r>
    <n v="775"/>
    <n v="88037"/>
    <s v="NOT PAID"/>
    <x v="0"/>
    <x v="2"/>
  </r>
  <r>
    <n v="333"/>
    <n v="21972"/>
    <s v="PAID"/>
    <x v="0"/>
    <x v="50"/>
  </r>
  <r>
    <n v="548"/>
    <n v="87886"/>
    <s v="NOT PAID"/>
    <x v="1"/>
    <x v="2"/>
  </r>
  <r>
    <n v="665"/>
    <n v="3244"/>
    <s v="PAID"/>
    <x v="0"/>
    <x v="51"/>
  </r>
  <r>
    <n v="305"/>
    <n v="32031"/>
    <s v="PAID"/>
    <x v="1"/>
    <x v="52"/>
  </r>
  <r>
    <n v="938"/>
    <n v="51284"/>
    <s v="NOT PAID"/>
    <x v="0"/>
    <x v="2"/>
  </r>
  <r>
    <n v="714"/>
    <n v="23055"/>
    <s v="PAID"/>
    <x v="0"/>
    <x v="53"/>
  </r>
  <r>
    <n v="251"/>
    <n v="94926"/>
    <s v="PAID"/>
    <x v="0"/>
    <x v="54"/>
  </r>
  <r>
    <n v="330"/>
    <n v="312"/>
    <s v="NOT PAID"/>
    <x v="1"/>
    <x v="2"/>
  </r>
  <r>
    <n v="69"/>
    <n v="45852"/>
    <s v="PAID"/>
    <x v="1"/>
    <x v="55"/>
  </r>
  <r>
    <n v="969"/>
    <n v="77063"/>
    <s v="PAID"/>
    <x v="0"/>
    <x v="56"/>
  </r>
  <r>
    <n v="974"/>
    <n v="44299"/>
    <s v="PAID"/>
    <x v="1"/>
    <x v="57"/>
  </r>
  <r>
    <n v="526"/>
    <n v="67123"/>
    <s v="PAID"/>
    <x v="1"/>
    <x v="58"/>
  </r>
  <r>
    <n v="510"/>
    <n v="51104"/>
    <s v="NOT PAID"/>
    <x v="1"/>
    <x v="2"/>
  </r>
  <r>
    <n v="444"/>
    <n v="35369"/>
    <s v="NOT PAID"/>
    <x v="0"/>
    <x v="2"/>
  </r>
  <r>
    <n v="503"/>
    <n v="559"/>
    <s v="PAID"/>
    <x v="0"/>
    <x v="59"/>
  </r>
  <r>
    <n v="109"/>
    <n v="13394"/>
    <s v="NOT PAID"/>
    <x v="0"/>
    <x v="2"/>
  </r>
  <r>
    <n v="823"/>
    <n v="51472"/>
    <s v="PAID"/>
    <x v="0"/>
    <x v="60"/>
  </r>
  <r>
    <n v="147"/>
    <n v="99367"/>
    <s v="PAID"/>
    <x v="1"/>
    <x v="11"/>
  </r>
  <r>
    <n v="625"/>
    <n v="98982"/>
    <s v="NOT PAID"/>
    <x v="0"/>
    <x v="2"/>
  </r>
  <r>
    <n v="695"/>
    <n v="47111"/>
    <s v="NOT PAID"/>
    <x v="1"/>
    <x v="2"/>
  </r>
  <r>
    <n v="983"/>
    <n v="87420"/>
    <s v="NOT PAID"/>
    <x v="1"/>
    <x v="2"/>
  </r>
  <r>
    <n v="82"/>
    <n v="59376"/>
    <s v="NOT PAID"/>
    <x v="1"/>
    <x v="2"/>
  </r>
  <r>
    <n v="397"/>
    <n v="41003"/>
    <s v="NOT PAID"/>
    <x v="0"/>
    <x v="2"/>
  </r>
  <r>
    <n v="599"/>
    <n v="58511"/>
    <s v="NOT PAID"/>
    <x v="0"/>
    <x v="2"/>
  </r>
  <r>
    <n v="306"/>
    <n v="52868"/>
    <s v="PAID"/>
    <x v="1"/>
    <x v="61"/>
  </r>
  <r>
    <n v="536"/>
    <n v="8206"/>
    <s v="PAID"/>
    <x v="0"/>
    <x v="62"/>
  </r>
  <r>
    <n v="20"/>
    <n v="48873"/>
    <s v="NOT PAID"/>
    <x v="0"/>
    <x v="2"/>
  </r>
  <r>
    <n v="515"/>
    <n v="22214"/>
    <s v="NOT PAID"/>
    <x v="0"/>
    <x v="2"/>
  </r>
  <r>
    <n v="332"/>
    <n v="806"/>
    <s v="NOT PAID"/>
    <x v="1"/>
    <x v="2"/>
  </r>
  <r>
    <n v="127"/>
    <n v="27590"/>
    <s v="PAID"/>
    <x v="0"/>
    <x v="63"/>
  </r>
  <r>
    <n v="958"/>
    <n v="5769"/>
    <s v="NOT PAID"/>
    <x v="0"/>
    <x v="2"/>
  </r>
  <r>
    <n v="42"/>
    <n v="38290"/>
    <s v="PAID"/>
    <x v="1"/>
    <x v="64"/>
  </r>
  <r>
    <n v="977"/>
    <n v="44807"/>
    <s v="PAID"/>
    <x v="0"/>
    <x v="17"/>
  </r>
  <r>
    <n v="460"/>
    <n v="11223"/>
    <s v="PAID"/>
    <x v="1"/>
    <x v="11"/>
  </r>
  <r>
    <n v="659"/>
    <n v="85889"/>
    <s v="PAID"/>
    <x v="1"/>
    <x v="65"/>
  </r>
  <r>
    <n v="197"/>
    <n v="57138"/>
    <s v="PAID"/>
    <x v="1"/>
    <x v="66"/>
  </r>
  <r>
    <n v="540"/>
    <n v="987"/>
    <s v="PAID"/>
    <x v="1"/>
    <x v="10"/>
  </r>
  <r>
    <n v="178"/>
    <n v="80179"/>
    <s v="PAID"/>
    <x v="1"/>
    <x v="67"/>
  </r>
  <r>
    <n v="202"/>
    <n v="63810"/>
    <s v="PAID"/>
    <x v="0"/>
    <x v="68"/>
  </r>
  <r>
    <n v="632"/>
    <n v="22261"/>
    <s v="PAID"/>
    <x v="0"/>
    <x v="69"/>
  </r>
  <r>
    <n v="25"/>
    <n v="37286"/>
    <s v="PAID"/>
    <x v="0"/>
    <x v="70"/>
  </r>
  <r>
    <n v="990"/>
    <n v="73874"/>
    <s v="PAID"/>
    <x v="0"/>
    <x v="71"/>
  </r>
  <r>
    <n v="913"/>
    <n v="20187"/>
    <s v="NOT PAID"/>
    <x v="1"/>
    <x v="2"/>
  </r>
  <r>
    <n v="371"/>
    <n v="51038"/>
    <s v="NOT PAID"/>
    <x v="1"/>
    <x v="2"/>
  </r>
  <r>
    <n v="514"/>
    <n v="89846"/>
    <s v="NOT PAID"/>
    <x v="1"/>
    <x v="2"/>
  </r>
  <r>
    <n v="707"/>
    <n v="59967"/>
    <s v="NOT PAID"/>
    <x v="0"/>
    <x v="2"/>
  </r>
  <r>
    <n v="473"/>
    <n v="59474"/>
    <s v="PAID"/>
    <x v="1"/>
    <x v="72"/>
  </r>
  <r>
    <n v="847"/>
    <n v="77342"/>
    <s v="NOT PAID"/>
    <x v="1"/>
    <x v="2"/>
  </r>
  <r>
    <n v="815"/>
    <n v="57460"/>
    <s v="PAID"/>
    <x v="1"/>
    <x v="73"/>
  </r>
  <r>
    <n v="928"/>
    <n v="74930"/>
    <s v="NOT PAID"/>
    <x v="1"/>
    <x v="2"/>
  </r>
  <r>
    <n v="210"/>
    <n v="89389"/>
    <s v="NOT PAID"/>
    <x v="1"/>
    <x v="2"/>
  </r>
  <r>
    <n v="793"/>
    <n v="86767"/>
    <s v="NOT PAID"/>
    <x v="1"/>
    <x v="2"/>
  </r>
  <r>
    <n v="872"/>
    <n v="42257"/>
    <s v="PAID"/>
    <x v="1"/>
    <x v="74"/>
  </r>
  <r>
    <n v="298"/>
    <n v="28987"/>
    <s v="NOT PAID"/>
    <x v="1"/>
    <x v="2"/>
  </r>
  <r>
    <n v="941"/>
    <n v="38952"/>
    <s v="PAID"/>
    <x v="1"/>
    <x v="75"/>
  </r>
  <r>
    <n v="731"/>
    <n v="50635"/>
    <s v="NOT PAID"/>
    <x v="1"/>
    <x v="2"/>
  </r>
  <r>
    <n v="500"/>
    <n v="32800"/>
    <s v="NOT PAID"/>
    <x v="1"/>
    <x v="2"/>
  </r>
  <r>
    <n v="142"/>
    <n v="67478"/>
    <s v="NOT PAID"/>
    <x v="0"/>
    <x v="2"/>
  </r>
  <r>
    <n v="787"/>
    <n v="24449"/>
    <s v="PAID"/>
    <x v="1"/>
    <x v="76"/>
  </r>
  <r>
    <n v="749"/>
    <n v="3119"/>
    <s v="PAID"/>
    <x v="0"/>
    <x v="77"/>
  </r>
  <r>
    <n v="304"/>
    <n v="13693"/>
    <s v="PAID"/>
    <x v="1"/>
    <x v="35"/>
  </r>
  <r>
    <n v="30"/>
    <n v="80796"/>
    <s v="PAID"/>
    <x v="1"/>
    <x v="78"/>
  </r>
  <r>
    <n v="477"/>
    <n v="19804"/>
    <s v="NOT PAID"/>
    <x v="1"/>
    <x v="2"/>
  </r>
  <r>
    <n v="52"/>
    <n v="75766"/>
    <s v="NOT PAID"/>
    <x v="0"/>
    <x v="2"/>
  </r>
  <r>
    <n v="73"/>
    <n v="74338"/>
    <s v="NOT PAID"/>
    <x v="1"/>
    <x v="2"/>
  </r>
  <r>
    <n v="691"/>
    <n v="73423"/>
    <s v="PAID"/>
    <x v="0"/>
    <x v="79"/>
  </r>
  <r>
    <n v="786"/>
    <n v="91842"/>
    <s v="PAID"/>
    <x v="1"/>
    <x v="80"/>
  </r>
  <r>
    <n v="68"/>
    <n v="81148"/>
    <s v="NOT PAID"/>
    <x v="1"/>
    <x v="2"/>
  </r>
  <r>
    <n v="630"/>
    <n v="96963"/>
    <s v="PAID"/>
    <x v="1"/>
    <x v="81"/>
  </r>
  <r>
    <n v="357"/>
    <n v="88092"/>
    <s v="NOT PAID"/>
    <x v="1"/>
    <x v="2"/>
  </r>
  <r>
    <n v="455"/>
    <n v="66397"/>
    <s v="NOT PAID"/>
    <x v="0"/>
    <x v="2"/>
  </r>
  <r>
    <n v="947"/>
    <n v="1714"/>
    <s v="PAID"/>
    <x v="0"/>
    <x v="82"/>
  </r>
  <r>
    <n v="589"/>
    <n v="5059"/>
    <s v="NOT PAID"/>
    <x v="0"/>
    <x v="2"/>
  </r>
  <r>
    <n v="863"/>
    <n v="66582"/>
    <s v="NOT PAID"/>
    <x v="0"/>
    <x v="2"/>
  </r>
  <r>
    <n v="668"/>
    <n v="42143"/>
    <s v="PAID"/>
    <x v="0"/>
    <x v="83"/>
  </r>
  <r>
    <n v="206"/>
    <n v="27741"/>
    <s v="NOT PAID"/>
    <x v="1"/>
    <x v="2"/>
  </r>
  <r>
    <n v="835"/>
    <n v="696"/>
    <s v="NOT PAID"/>
    <x v="0"/>
    <x v="2"/>
  </r>
  <r>
    <n v="315"/>
    <n v="37660"/>
    <s v="NOT PAID"/>
    <x v="0"/>
    <x v="2"/>
  </r>
  <r>
    <n v="553"/>
    <n v="16299"/>
    <s v="NOT PAID"/>
    <x v="0"/>
    <x v="2"/>
  </r>
  <r>
    <n v="861"/>
    <n v="16690"/>
    <s v="PAID"/>
    <x v="0"/>
    <x v="84"/>
  </r>
  <r>
    <n v="279"/>
    <n v="21003"/>
    <s v="NOT PAID"/>
    <x v="0"/>
    <x v="2"/>
  </r>
  <r>
    <n v="75"/>
    <n v="93642"/>
    <s v="PAID"/>
    <x v="1"/>
    <x v="85"/>
  </r>
  <r>
    <n v="895"/>
    <n v="34832"/>
    <s v="NOT PAID"/>
    <x v="1"/>
    <x v="2"/>
  </r>
  <r>
    <n v="866"/>
    <n v="59176"/>
    <s v="PAID"/>
    <x v="1"/>
    <x v="86"/>
  </r>
  <r>
    <n v="792"/>
    <n v="3846"/>
    <s v="NOT PAID"/>
    <x v="1"/>
    <x v="2"/>
  </r>
  <r>
    <n v="191"/>
    <n v="17651"/>
    <s v="PAID"/>
    <x v="0"/>
    <x v="40"/>
  </r>
  <r>
    <n v="59"/>
    <n v="2282"/>
    <s v="NOT PAID"/>
    <x v="0"/>
    <x v="2"/>
  </r>
  <r>
    <n v="748"/>
    <n v="49908"/>
    <s v="NOT PAID"/>
    <x v="0"/>
    <x v="2"/>
  </r>
  <r>
    <n v="693"/>
    <n v="68886"/>
    <s v="NOT PAID"/>
    <x v="1"/>
    <x v="2"/>
  </r>
  <r>
    <n v="955"/>
    <n v="41456"/>
    <s v="PAID"/>
    <x v="0"/>
    <x v="87"/>
  </r>
  <r>
    <n v="538"/>
    <n v="39488"/>
    <s v="NOT PAID"/>
    <x v="1"/>
    <x v="2"/>
  </r>
  <r>
    <n v="169"/>
    <n v="75362"/>
    <s v="PAID"/>
    <x v="1"/>
    <x v="88"/>
  </r>
  <r>
    <n v="924"/>
    <n v="73137"/>
    <s v="PAID"/>
    <x v="0"/>
    <x v="89"/>
  </r>
  <r>
    <n v="579"/>
    <n v="77570"/>
    <s v="NOT PAID"/>
    <x v="0"/>
    <x v="2"/>
  </r>
  <r>
    <m/>
    <m/>
    <m/>
    <x v="2"/>
    <x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690"/>
    <n v="230"/>
    <s v="Healthcare"/>
    <x v="0"/>
    <s v="Regular"/>
    <n v="553"/>
    <n v="1210"/>
    <s v="1800 Block of 26TH ST"/>
    <s v="1200 Block of JACKSON ST"/>
    <n v="690"/>
    <s v="DELIVERED"/>
    <d v="2014-04-28T00:00:00"/>
    <d v="2014-12-18T00:00:00"/>
    <n v="234"/>
  </r>
  <r>
    <n v="933"/>
    <n v="3189"/>
    <s v="Healthcare"/>
    <x v="1"/>
    <s v="Express"/>
    <n v="810"/>
    <n v="1114"/>
    <s v="2600 Block of ALEMANY BL"/>
    <s v="700 Block of HAMPSHIRE ST"/>
    <n v="933"/>
    <s v="DELIVERED"/>
    <d v="1997-06-14T00:00:00"/>
    <d v="1997-07-10T00:00:00"/>
    <n v="26"/>
  </r>
  <r>
    <n v="261"/>
    <n v="2216"/>
    <s v="Luggage"/>
    <x v="0"/>
    <s v="Express"/>
    <n v="994"/>
    <n v="1020"/>
    <s v="BARTLETT ST / 23RD ST"/>
    <s v="500 Block of HAIGHT ST"/>
    <n v="261"/>
    <s v="NOT DELIVERED"/>
    <d v="1993-08-14T00:00:00"/>
    <m/>
    <n v="-34195"/>
  </r>
  <r>
    <n v="445"/>
    <n v="1904"/>
    <s v="Home Furnishing"/>
    <x v="0"/>
    <s v="Express"/>
    <n v="598"/>
    <n v="1351"/>
    <s v="1300 Block of 7TH AV"/>
    <s v="300 Block of 9TH ST"/>
    <n v="445"/>
    <s v="NOT DELIVERED"/>
    <d v="2019-12-13T00:00:00"/>
    <m/>
    <n v="-43812"/>
  </r>
  <r>
    <n v="722"/>
    <n v="7342"/>
    <s v="Electronics"/>
    <x v="1"/>
    <s v="Express"/>
    <n v="412"/>
    <n v="566"/>
    <s v="0 Block of EUREKA ST"/>
    <s v="1800 Block of VANNESS AV"/>
    <n v="722"/>
    <s v="NOT DELIVERED"/>
    <d v="1996-09-21T00:00:00"/>
    <m/>
    <n v="-35329"/>
  </r>
  <r>
    <n v="129"/>
    <n v="7633"/>
    <s v="Food and Beverages"/>
    <x v="0"/>
    <s v="Regular"/>
    <n v="379"/>
    <n v="590"/>
    <s v="700 Block of VANNESS AV"/>
    <s v="500 Block of LEAVENWORTH ST"/>
    <n v="129"/>
    <s v="DELIVERED"/>
    <d v="1971-04-23T00:00:00"/>
    <d v="1971-11-01T00:00:00"/>
    <n v="192"/>
  </r>
  <r>
    <n v="489"/>
    <n v="2154"/>
    <s v="Fashion"/>
    <x v="0"/>
    <s v="Regular"/>
    <n v="892"/>
    <n v="1407"/>
    <s v="200 Block of BERRY ST"/>
    <s v="CARROLL AV / JENNINGS ST"/>
    <n v="489"/>
    <s v="NOT DELIVERED"/>
    <d v="2005-12-21T00:00:00"/>
    <m/>
    <n v="-38707"/>
  </r>
  <r>
    <n v="165"/>
    <n v="5543"/>
    <s v="Industrial Equipments"/>
    <x v="0"/>
    <s v="Regular"/>
    <n v="347"/>
    <n v="786"/>
    <s v="1100 Block of FRANCISCO ST"/>
    <s v="1000 Block of MARKET ST"/>
    <n v="165"/>
    <s v="NOT DELIVERED"/>
    <d v="1979-07-03T00:00:00"/>
    <m/>
    <n v="-29039"/>
  </r>
  <r>
    <n v="164"/>
    <n v="2332"/>
    <s v="Hazardous Goods"/>
    <x v="1"/>
    <s v="Express"/>
    <n v="457"/>
    <n v="855"/>
    <s v="100 Block of NEWMONTGOMERY ST"/>
    <s v="600 Block of SOUTH VAN NESS AV"/>
    <n v="164"/>
    <s v="NOT DELIVERED"/>
    <d v="1976-04-29T00:00:00"/>
    <m/>
    <n v="-27879"/>
  </r>
  <r>
    <n v="364"/>
    <n v="4094"/>
    <s v="Automotive"/>
    <x v="1"/>
    <s v="Express"/>
    <n v="957"/>
    <n v="1182"/>
    <s v="200 Block of SCOTT ST"/>
    <s v="2600 Block of MISSION ST"/>
    <n v="364"/>
    <s v="NOT DELIVERED"/>
    <d v="2012-03-03T00:00:00"/>
    <m/>
    <n v="-40971"/>
  </r>
  <r>
    <n v="469"/>
    <n v="3042"/>
    <s v="Electronics"/>
    <x v="1"/>
    <s v="Regular"/>
    <n v="23"/>
    <n v="25"/>
    <s v="BELVEDERE ST / WALLER ST"/>
    <s v="0 Block of CEDAR ST"/>
    <n v="469"/>
    <s v="DELIVERED"/>
    <d v="1991-02-18T00:00:00"/>
    <d v="1991-05-15T00:00:00"/>
    <n v="86"/>
  </r>
  <r>
    <n v="158"/>
    <n v="2220"/>
    <s v="Healthcare"/>
    <x v="0"/>
    <s v="Express"/>
    <n v="479"/>
    <n v="861"/>
    <s v="800 Block of BRYANT ST"/>
    <s v="500 Block of FREDERICK ST"/>
    <n v="158"/>
    <s v="DELIVERED"/>
    <d v="1976-03-31T00:00:00"/>
    <d v="1976-06-30T00:00:00"/>
    <n v="91"/>
  </r>
  <r>
    <n v="337"/>
    <n v="4988"/>
    <s v="Electronics"/>
    <x v="0"/>
    <s v="Express"/>
    <n v="305"/>
    <n v="834"/>
    <s v="1300 Block of CALIFORNIA ST"/>
    <s v="0 Block of RAUSCH ST"/>
    <n v="337"/>
    <s v="NOT DELIVERED"/>
    <d v="1976-05-11T00:00:00"/>
    <m/>
    <n v="-27891"/>
  </r>
  <r>
    <n v="634"/>
    <n v="175"/>
    <s v="Healthcare"/>
    <x v="1"/>
    <s v="Express"/>
    <n v="939"/>
    <n v="1446"/>
    <s v="300 Block of CHENERY ST"/>
    <s v="BUSH ST / BUCHANAN ST"/>
    <n v="634"/>
    <s v="NOT DELIVERED"/>
    <d v="1980-10-07T00:00:00"/>
    <m/>
    <n v="-29501"/>
  </r>
  <r>
    <n v="577"/>
    <n v="4233"/>
    <s v="Fashion"/>
    <x v="0"/>
    <s v="Regular"/>
    <n v="679"/>
    <n v="1455"/>
    <s v="2600 Block of 18TH ST"/>
    <s v="800 Block of BRYANT ST"/>
    <n v="577"/>
    <s v="DELIVERED"/>
    <d v="1987-03-19T00:00:00"/>
    <d v="1987-08-09T00:00:00"/>
    <n v="143"/>
  </r>
  <r>
    <n v="907"/>
    <n v="4351"/>
    <s v="Electronics"/>
    <x v="1"/>
    <s v="Express"/>
    <n v="803"/>
    <n v="1020"/>
    <s v="800 Block of 30TH AV"/>
    <s v="1100 Block of MARKET ST"/>
    <n v="907"/>
    <s v="NOT DELIVERED"/>
    <d v="2013-07-23T00:00:00"/>
    <m/>
    <n v="-41478"/>
  </r>
  <r>
    <n v="870"/>
    <n v="5578"/>
    <s v="Construction"/>
    <x v="0"/>
    <s v="Regular"/>
    <n v="783"/>
    <n v="1042"/>
    <s v="800 Block of GENEVA AV"/>
    <s v="300 Block of 4TH ST"/>
    <n v="870"/>
    <s v="NOT DELIVERED"/>
    <d v="2010-03-02T00:00:00"/>
    <m/>
    <n v="-40239"/>
  </r>
  <r>
    <n v="982"/>
    <n v="4523"/>
    <s v="Industrial Equipments"/>
    <x v="0"/>
    <s v="Regular"/>
    <n v="432"/>
    <n v="915"/>
    <s v="800 Block of BRYANT ST"/>
    <s v="100 Block of TOWNSEND ST"/>
    <n v="982"/>
    <s v="NOT DELIVERED"/>
    <d v="2017-10-17T00:00:00"/>
    <m/>
    <n v="-43025"/>
  </r>
  <r>
    <n v="351"/>
    <n v="2972"/>
    <s v="Industrial Equipments"/>
    <x v="0"/>
    <s v="Regular"/>
    <n v="776"/>
    <n v="1053"/>
    <s v="15TH ST / SANCHEZ ST"/>
    <s v="1700 Block of FULTON ST"/>
    <n v="351"/>
    <s v="DELIVERED"/>
    <d v="1977-01-03T00:00:00"/>
    <d v="1977-07-06T00:00:00"/>
    <n v="184"/>
  </r>
  <r>
    <n v="328"/>
    <n v="6153"/>
    <s v="Healthcare"/>
    <x v="0"/>
    <s v="Express"/>
    <n v="710"/>
    <n v="1066"/>
    <s v="900 Block of ELLSWORTH ST"/>
    <s v="400 Block of 28TH ST"/>
    <n v="328"/>
    <s v="DELIVERED"/>
    <d v="1997-01-20T00:00:00"/>
    <d v="1997-09-08T00:00:00"/>
    <n v="231"/>
  </r>
  <r>
    <n v="242"/>
    <n v="4852"/>
    <s v="Construction"/>
    <x v="0"/>
    <s v="Regular"/>
    <n v="959"/>
    <n v="1253"/>
    <s v="600 Block of FRANCISCO ST"/>
    <s v="FELL ST / MASONIC AV"/>
    <n v="242"/>
    <s v="NOT DELIVERED"/>
    <d v="1996-12-09T00:00:00"/>
    <m/>
    <n v="-35408"/>
  </r>
  <r>
    <n v="421"/>
    <n v="8106"/>
    <s v="Automotive"/>
    <x v="1"/>
    <s v="Regular"/>
    <n v="147"/>
    <n v="535"/>
    <s v="800 Block of BRYANT ST"/>
    <s v="900 Block of RANDOLPH ST"/>
    <n v="421"/>
    <s v="DELIVERED"/>
    <d v="1999-02-07T00:00:00"/>
    <d v="1999-03-05T00:00:00"/>
    <n v="26"/>
  </r>
  <r>
    <n v="6"/>
    <n v="3917"/>
    <s v="Arts and crafts"/>
    <x v="1"/>
    <s v="Express"/>
    <n v="613"/>
    <n v="1256"/>
    <s v="800 Block of BRYANT ST"/>
    <s v="0 Block of 6TH ST"/>
    <n v="6"/>
    <s v="DELIVERED"/>
    <d v="1977-03-08T00:00:00"/>
    <d v="1977-11-08T00:00:00"/>
    <n v="245"/>
  </r>
  <r>
    <n v="384"/>
    <n v="9377"/>
    <s v="Luggage"/>
    <x v="0"/>
    <s v="Regular"/>
    <n v="590"/>
    <n v="1033"/>
    <s v="ELLIS ST / LAGUNA ST"/>
    <s v="0 Block of HYDE ST"/>
    <n v="384"/>
    <s v="NOT DELIVERED"/>
    <d v="1972-02-21T00:00:00"/>
    <m/>
    <n v="-26350"/>
  </r>
  <r>
    <n v="286"/>
    <n v="5387"/>
    <s v="Electronics"/>
    <x v="0"/>
    <s v="Regular"/>
    <n v="193"/>
    <n v="817"/>
    <s v="100 Block of STEUART ST"/>
    <s v="900 Block of VALENCIA ST"/>
    <n v="286"/>
    <s v="DELIVERED"/>
    <d v="2005-06-06T00:00:00"/>
    <d v="2005-09-15T00:00:00"/>
    <n v="101"/>
  </r>
  <r>
    <n v="892"/>
    <n v="6513"/>
    <s v="Luggage"/>
    <x v="0"/>
    <s v="Regular"/>
    <n v="879"/>
    <n v="1037"/>
    <s v="700 Block of FOLSOM ST"/>
    <s v="300 Block of ARBALLO DR"/>
    <n v="892"/>
    <s v="DELIVERED"/>
    <d v="2019-11-17T00:00:00"/>
    <d v="2019-12-12T00:00:00"/>
    <n v="25"/>
  </r>
  <r>
    <n v="558"/>
    <n v="3965"/>
    <s v="Industrial Equipments"/>
    <x v="0"/>
    <s v="Regular"/>
    <n v="275"/>
    <n v="951"/>
    <s v="1600 Block of VANNESS AV"/>
    <s v="100 Block of PHELAN AV"/>
    <n v="558"/>
    <s v="DELIVERED"/>
    <d v="2013-10-27T00:00:00"/>
    <d v="2013-11-15T00:00:00"/>
    <n v="19"/>
  </r>
  <r>
    <n v="481"/>
    <n v="8893"/>
    <s v="Construction"/>
    <x v="1"/>
    <s v="Regular"/>
    <n v="319"/>
    <n v="770"/>
    <s v="800 Block of MARKET ST"/>
    <s v="0 Block of GORDON ST"/>
    <n v="481"/>
    <s v="NOT DELIVERED"/>
    <d v="2006-07-11T00:00:00"/>
    <m/>
    <n v="-38909"/>
  </r>
  <r>
    <n v="155"/>
    <n v="1897"/>
    <s v="Hazardous Goods"/>
    <x v="0"/>
    <s v="Express"/>
    <n v="52"/>
    <n v="293"/>
    <s v="800 Block of BRYANT ST"/>
    <s v="600 Block of VALENCIA ST"/>
    <n v="155"/>
    <s v="NOT DELIVERED"/>
    <d v="2003-09-23T00:00:00"/>
    <m/>
    <n v="-37887"/>
  </r>
  <r>
    <n v="771"/>
    <n v="390"/>
    <s v="Electronics"/>
    <x v="0"/>
    <s v="Regular"/>
    <n v="702"/>
    <n v="1414"/>
    <s v="SHOTWELL ST / 17TH ST"/>
    <s v="EDDY ST / HYDE ST"/>
    <n v="771"/>
    <s v="DELIVERED"/>
    <d v="2013-05-03T00:00:00"/>
    <d v="2013-11-15T00:00:00"/>
    <n v="196"/>
  </r>
  <r>
    <n v="945"/>
    <n v="3633"/>
    <s v="Healthcare"/>
    <x v="0"/>
    <s v="Express"/>
    <n v="299"/>
    <n v="524"/>
    <s v="1500 Block of BAKER ST"/>
    <s v="LIPPARD AV / BOSWORTH ST"/>
    <n v="945"/>
    <s v="DELIVERED"/>
    <d v="2001-04-29T00:00:00"/>
    <d v="2001-08-10T00:00:00"/>
    <n v="103"/>
  </r>
  <r>
    <n v="719"/>
    <n v="7828"/>
    <s v="Arts and crafts"/>
    <x v="0"/>
    <s v="Regular"/>
    <n v="930"/>
    <n v="1183"/>
    <s v="100 Block of BERRY ST"/>
    <s v="KERN ST / DIAMOND ST"/>
    <n v="719"/>
    <s v="DELIVERED"/>
    <d v="2006-01-22T00:00:00"/>
    <d v="2006-07-17T00:00:00"/>
    <n v="176"/>
  </r>
  <r>
    <n v="493"/>
    <n v="2241"/>
    <s v="Home Furnishing"/>
    <x v="0"/>
    <s v="Regular"/>
    <n v="314"/>
    <n v="566"/>
    <s v="700 Block of HOWARD ST"/>
    <s v="HARRISON ST / 3RD ST"/>
    <n v="493"/>
    <s v="NOT DELIVERED"/>
    <d v="1995-08-20T00:00:00"/>
    <m/>
    <n v="-34931"/>
  </r>
  <r>
    <n v="998"/>
    <n v="896"/>
    <s v="Hazardous Goods"/>
    <x v="1"/>
    <s v="Express"/>
    <n v="109"/>
    <n v="961"/>
    <s v="0 Block of LEE AV"/>
    <s v="0 Block of FALLON PL"/>
    <n v="998"/>
    <s v="DELIVERED"/>
    <d v="2013-11-21T00:00:00"/>
    <d v="2013-11-15T00:00:00"/>
    <n v="-6"/>
  </r>
  <r>
    <n v="968"/>
    <n v="6361"/>
    <s v="Food and Beverages"/>
    <x v="0"/>
    <s v="Regular"/>
    <n v="24"/>
    <n v="54"/>
    <s v="STOCKTON ST / BROADWAY ST"/>
    <s v="900 Block of GEARY ST"/>
    <n v="968"/>
    <s v="DELIVERED"/>
    <d v="1993-01-04T00:00:00"/>
    <d v="1993-08-02T00:00:00"/>
    <n v="210"/>
  </r>
  <r>
    <n v="738"/>
    <n v="6713"/>
    <s v="Electronics"/>
    <x v="0"/>
    <s v="Express"/>
    <n v="545"/>
    <n v="1044"/>
    <s v="LAKE MERCED BL / BROTHERHOOD WAY"/>
    <s v="HARRISON ST / THE EMBARCADEROSOUTH ST"/>
    <n v="738"/>
    <s v="NOT DELIVERED"/>
    <d v="1977-09-19T00:00:00"/>
    <m/>
    <n v="-28387"/>
  </r>
  <r>
    <n v="912"/>
    <n v="4283"/>
    <s v="Fashion"/>
    <x v="1"/>
    <s v="Regular"/>
    <n v="505"/>
    <n v="1082"/>
    <s v="GEARY ST / POLK ST"/>
    <s v="1600 Block of LASALLE AV"/>
    <n v="912"/>
    <s v="NOT DELIVERED"/>
    <d v="2019-12-30T00:00:00"/>
    <m/>
    <n v="-43829"/>
  </r>
  <r>
    <n v="782"/>
    <n v="9486"/>
    <s v="Electronics"/>
    <x v="1"/>
    <s v="Regular"/>
    <n v="182"/>
    <n v="871"/>
    <s v="1400 Block of DOUGLASS ST"/>
    <s v="48TH AV / JUDAH ST"/>
    <n v="782"/>
    <s v="DELIVERED"/>
    <d v="2002-08-31T00:00:00"/>
    <d v="2002-10-20T00:00:00"/>
    <n v="50"/>
  </r>
  <r>
    <n v="140"/>
    <n v="308"/>
    <s v="Luggage"/>
    <x v="1"/>
    <s v="Regular"/>
    <n v="226"/>
    <n v="970"/>
    <s v="100 Block of FONT BL"/>
    <s v="1000 Block of KEY AV"/>
    <n v="140"/>
    <s v="DELIVERED"/>
    <d v="2006-06-10T00:00:00"/>
    <d v="2006-07-17T00:00:00"/>
    <n v="37"/>
  </r>
  <r>
    <n v="702"/>
    <n v="8927"/>
    <s v="Home Furnishing"/>
    <x v="1"/>
    <s v="Regular"/>
    <n v="111"/>
    <n v="617"/>
    <s v="HOLLOWAY AV / BRIGHTON AV"/>
    <s v="TAYLOR ST / GOLDEN GATE AV"/>
    <n v="702"/>
    <s v="DELIVERED"/>
    <d v="2004-07-07T00:00:00"/>
    <d v="2004-11-20T00:00:00"/>
    <n v="136"/>
  </r>
  <r>
    <n v="284"/>
    <n v="249"/>
    <s v="Hazardous Goods"/>
    <x v="1"/>
    <s v="Express"/>
    <n v="145"/>
    <n v="814"/>
    <s v="1800 Block of KIRKHAM ST"/>
    <s v="800 Block of BRYANT ST"/>
    <n v="284"/>
    <s v="DELIVERED"/>
    <d v="1982-02-06T00:00:00"/>
    <d v="1982-03-08T00:00:00"/>
    <n v="30"/>
  </r>
  <r>
    <n v="199"/>
    <n v="2620"/>
    <s v="Electronics"/>
    <x v="0"/>
    <s v="Regular"/>
    <n v="829"/>
    <n v="1145"/>
    <s v="500 Block of TUNNEL AV"/>
    <s v="1600 Block of TURK ST"/>
    <n v="199"/>
    <s v="NOT DELIVERED"/>
    <d v="2007-07-27T00:00:00"/>
    <m/>
    <n v="-39290"/>
  </r>
  <r>
    <n v="228"/>
    <n v="1164"/>
    <s v="Electronics"/>
    <x v="0"/>
    <s v="Regular"/>
    <n v="269"/>
    <n v="902"/>
    <s v="800 Block of BRYANT ST"/>
    <s v="100 Block of SPEAR ST"/>
    <n v="228"/>
    <s v="DELIVERED"/>
    <d v="1994-03-30T00:00:00"/>
    <d v="1994-04-09T00:00:00"/>
    <n v="10"/>
  </r>
  <r>
    <n v="908"/>
    <n v="4711"/>
    <s v="Hazardous Goods"/>
    <x v="1"/>
    <s v="Regular"/>
    <n v="660"/>
    <n v="1470"/>
    <s v="200 Block of CHENERY ST"/>
    <s v="2900 Block of DIAMOND ST"/>
    <n v="908"/>
    <s v="NOT DELIVERED"/>
    <d v="1999-01-28T00:00:00"/>
    <m/>
    <n v="-36188"/>
  </r>
  <r>
    <n v="594"/>
    <n v="4053"/>
    <s v="Home Furnishing"/>
    <x v="0"/>
    <s v="Regular"/>
    <n v="484"/>
    <n v="568"/>
    <s v="1000 Block of POTRERO AV"/>
    <s v="400 Block of ROLPH ST"/>
    <n v="594"/>
    <s v="NOT DELIVERED"/>
    <d v="2004-03-20T00:00:00"/>
    <m/>
    <n v="-38066"/>
  </r>
  <r>
    <n v="542"/>
    <n v="4272"/>
    <s v="Food and Beverages"/>
    <x v="1"/>
    <s v="Regular"/>
    <n v="100"/>
    <n v="487"/>
    <s v="100 Block of HYDE ST"/>
    <s v="BANCROFT AV / KEITH ST"/>
    <n v="542"/>
    <s v="NOT DELIVERED"/>
    <d v="1986-05-19T00:00:00"/>
    <m/>
    <n v="-31551"/>
  </r>
  <r>
    <n v="586"/>
    <n v="7005"/>
    <s v="Construction"/>
    <x v="0"/>
    <s v="Express"/>
    <n v="711"/>
    <n v="1197"/>
    <s v="1100 Block of HUDSON AV"/>
    <s v="MYRTLE ST / LARKIN ST"/>
    <n v="586"/>
    <s v="NOT DELIVERED"/>
    <d v="1977-03-08T00:00:00"/>
    <m/>
    <n v="-28192"/>
  </r>
  <r>
    <n v="636"/>
    <n v="2308"/>
    <s v="Home Furnishing"/>
    <x v="1"/>
    <s v="Regular"/>
    <n v="325"/>
    <n v="994"/>
    <s v="STOCKTON ST / POST ST"/>
    <s v="500 Block of MAGELLAN AV"/>
    <n v="636"/>
    <s v="DELIVERED"/>
    <d v="2008-02-24T00:00:00"/>
    <d v="2008-08-09T00:00:00"/>
    <n v="167"/>
  </r>
  <r>
    <n v="581"/>
    <n v="5150"/>
    <s v="Automotive"/>
    <x v="0"/>
    <s v="Regular"/>
    <n v="209"/>
    <n v="933"/>
    <s v="LEAVENWORTH ST / TURK ST"/>
    <s v="1600 Block of 38TH AV"/>
    <n v="581"/>
    <s v="NOT DELIVERED"/>
    <d v="2017-11-24T00:00:00"/>
    <m/>
    <n v="-43063"/>
  </r>
  <r>
    <n v="336"/>
    <n v="693"/>
    <s v="Construction"/>
    <x v="1"/>
    <s v="Express"/>
    <n v="996"/>
    <n v="1168"/>
    <s v="800 Block of BRYANT ST"/>
    <s v="3300 Block of MISSION ST"/>
    <n v="336"/>
    <s v="NOT DELIVERED"/>
    <d v="1972-10-09T00:00:00"/>
    <m/>
    <n v="-26581"/>
  </r>
  <r>
    <n v="504"/>
    <n v="9598"/>
    <s v="Luggage"/>
    <x v="1"/>
    <s v="Regular"/>
    <n v="420"/>
    <n v="561"/>
    <s v="4200 Block of 26TH ST"/>
    <s v="0 Block of TURK ST"/>
    <n v="504"/>
    <s v="DELIVERED"/>
    <d v="1982-07-11T00:00:00"/>
    <d v="1982-10-15T00:00:00"/>
    <n v="96"/>
  </r>
  <r>
    <n v="346"/>
    <n v="8103"/>
    <s v="Industrial Equipments"/>
    <x v="1"/>
    <s v="Express"/>
    <n v="182"/>
    <n v="850"/>
    <s v="BLAKE ST / GEARY BL"/>
    <s v="BROADWAY ST / COLUMBUS AV"/>
    <n v="346"/>
    <s v="DELIVERED"/>
    <d v="2007-06-05T00:00:00"/>
    <d v="2007-07-12T00:00:00"/>
    <n v="37"/>
  </r>
  <r>
    <n v="135"/>
    <n v="8894"/>
    <s v="Construction"/>
    <x v="0"/>
    <s v="Express"/>
    <n v="901"/>
    <n v="1393"/>
    <s v="WASHINGTON ST / DRUMM ST"/>
    <s v="1200 Block of PINE ST"/>
    <n v="135"/>
    <s v="NOT DELIVERED"/>
    <d v="2004-09-10T00:00:00"/>
    <m/>
    <n v="-38240"/>
  </r>
  <r>
    <n v="822"/>
    <n v="114"/>
    <s v="Construction"/>
    <x v="1"/>
    <s v="Regular"/>
    <n v="88"/>
    <n v="426"/>
    <s v="EXECUTIVEPARK BL / ALANA WY"/>
    <s v="900 Block of MISSION ST"/>
    <n v="822"/>
    <s v="DELIVERED"/>
    <d v="1991-06-30T00:00:00"/>
    <d v="1991-07-15T00:00:00"/>
    <n v="15"/>
  </r>
  <r>
    <n v="95"/>
    <n v="6546"/>
    <s v="Electronics"/>
    <x v="0"/>
    <s v="Regular"/>
    <n v="660"/>
    <n v="1208"/>
    <s v="0 Block of BROOKDALE AV"/>
    <s v="1300 Block of EGBERT AV"/>
    <n v="95"/>
    <s v="NOT DELIVERED"/>
    <d v="2013-04-11T00:00:00"/>
    <m/>
    <n v="-41375"/>
  </r>
  <r>
    <n v="597"/>
    <n v="3571"/>
    <s v="Luggage"/>
    <x v="0"/>
    <s v="Regular"/>
    <n v="267"/>
    <n v="925"/>
    <s v="3600 Block of 22ND ST"/>
    <s v="200 Block of NAGLEE AV"/>
    <n v="597"/>
    <s v="NOT DELIVERED"/>
    <d v="2010-07-26T00:00:00"/>
    <m/>
    <n v="-40385"/>
  </r>
  <r>
    <n v="340"/>
    <n v="7316"/>
    <s v="Fashion"/>
    <x v="1"/>
    <s v="Express"/>
    <n v="905"/>
    <n v="1392"/>
    <s v="700 Block of 3RD ST"/>
    <s v="FRANCISCO ST / JONES ST"/>
    <n v="340"/>
    <s v="NOT DELIVERED"/>
    <d v="1981-11-03T00:00:00"/>
    <m/>
    <n v="-29893"/>
  </r>
  <r>
    <n v="905"/>
    <n v="2478"/>
    <s v="Luggage"/>
    <x v="0"/>
    <s v="Express"/>
    <n v="799"/>
    <n v="1425"/>
    <s v="1700 Block of 25TH ST"/>
    <s v="1300 Block of BROADWAY ST"/>
    <n v="905"/>
    <s v="DELIVERED"/>
    <d v="1983-04-11T00:00:00"/>
    <d v="1983-09-30T00:00:00"/>
    <n v="172"/>
  </r>
  <r>
    <n v="250"/>
    <n v="1215"/>
    <s v="Construction"/>
    <x v="1"/>
    <s v="Express"/>
    <n v="773"/>
    <n v="1225"/>
    <s v="1200 Block of POLK ST"/>
    <s v="1200 Block of MARKET ST"/>
    <n v="250"/>
    <s v="DELIVERED"/>
    <d v="2006-09-18T00:00:00"/>
    <d v="2006-10-22T00:00:00"/>
    <n v="34"/>
  </r>
  <r>
    <n v="400"/>
    <n v="5402"/>
    <s v="Luggage"/>
    <x v="0"/>
    <s v="Express"/>
    <n v="78"/>
    <n v="403"/>
    <s v="EARL ST / LASALLE AV"/>
    <s v="1400 Block of KIRKWOOD CT"/>
    <n v="400"/>
    <s v="NOT DELIVERED"/>
    <d v="2003-01-07T00:00:00"/>
    <m/>
    <n v="-37628"/>
  </r>
  <r>
    <n v="877"/>
    <n v="1647"/>
    <s v="Industrial Equipments"/>
    <x v="0"/>
    <s v="Express"/>
    <n v="791"/>
    <n v="1169"/>
    <s v="CLARA ST / 4TH ST"/>
    <s v="100 Block of ATOLL CR"/>
    <n v="877"/>
    <s v="DELIVERED"/>
    <d v="2000-01-25T00:00:00"/>
    <d v="2000-03-22T00:00:00"/>
    <n v="57"/>
  </r>
  <r>
    <n v="97"/>
    <n v="9423"/>
    <s v="Construction"/>
    <x v="0"/>
    <s v="Express"/>
    <n v="603"/>
    <n v="1167"/>
    <s v="0 Block of STEINER ST"/>
    <s v="1100 Block of FRANCISCO ST"/>
    <n v="97"/>
    <s v="NOT DELIVERED"/>
    <d v="2011-05-25T00:00:00"/>
    <m/>
    <n v="-40688"/>
  </r>
  <r>
    <n v="12"/>
    <n v="6404"/>
    <s v="Construction"/>
    <x v="0"/>
    <s v="Regular"/>
    <n v="360"/>
    <n v="565"/>
    <s v="1800 Block of 8TH AV"/>
    <s v="JONES ST / GOLDEN GATE AV"/>
    <n v="12"/>
    <s v="NOT DELIVERED"/>
    <d v="2000-06-18T00:00:00"/>
    <m/>
    <n v="-36695"/>
  </r>
  <r>
    <n v="353"/>
    <n v="6767"/>
    <s v="Fashion"/>
    <x v="0"/>
    <s v="Express"/>
    <n v="84"/>
    <n v="354"/>
    <s v="HARRISON ST / 11TH ST"/>
    <s v="BROADWAY ST / KEARNY ST"/>
    <n v="353"/>
    <s v="DELIVERED"/>
    <d v="2012-08-02T00:00:00"/>
    <d v="2012-10-04T00:00:00"/>
    <n v="63"/>
  </r>
  <r>
    <n v="856"/>
    <n v="1278"/>
    <s v="Automotive"/>
    <x v="0"/>
    <s v="Regular"/>
    <n v="880"/>
    <n v="1178"/>
    <s v="500 Block of HYDE ST"/>
    <s v="400 Block of CAPP ST"/>
    <n v="856"/>
    <s v="DELIVERED"/>
    <d v="1977-06-26T00:00:00"/>
    <d v="1977-11-08T00:00:00"/>
    <n v="135"/>
  </r>
  <r>
    <n v="1"/>
    <n v="1334"/>
    <s v="Arts and crafts"/>
    <x v="1"/>
    <s v="Express"/>
    <n v="947"/>
    <n v="1385"/>
    <s v="LARKIN ST / ELLIS ST"/>
    <s v="2700 Block of DIAMOND ST"/>
    <n v="1"/>
    <s v="DELIVERED"/>
    <d v="2010-02-13T00:00:00"/>
    <d v="2010-11-30T00:00:00"/>
    <n v="290"/>
  </r>
  <r>
    <n v="390"/>
    <n v="8887"/>
    <s v="Automotive"/>
    <x v="0"/>
    <s v="Regular"/>
    <n v="234"/>
    <n v="780"/>
    <s v="6500 Block of 3RD ST"/>
    <s v="800 Block of 33RD AV"/>
    <n v="390"/>
    <s v="DELIVERED"/>
    <d v="2009-03-24T00:00:00"/>
    <d v="2009-03-09T00:00:00"/>
    <n v="-15"/>
  </r>
  <r>
    <n v="446"/>
    <n v="9858"/>
    <s v="Food and Beverages"/>
    <x v="0"/>
    <s v="Express"/>
    <n v="931"/>
    <n v="1247"/>
    <s v="0 Block of WHITFIELD CT"/>
    <s v="1500 Block of POWELL ST"/>
    <n v="446"/>
    <s v="NOT DELIVERED"/>
    <d v="1993-04-25T00:00:00"/>
    <m/>
    <n v="-34084"/>
  </r>
  <r>
    <n v="32"/>
    <n v="9636"/>
    <s v="Arts and crafts"/>
    <x v="0"/>
    <s v="Express"/>
    <n v="478"/>
    <n v="705"/>
    <s v="1100 Block of OCEAN AV"/>
    <s v="900 Block of DEHARO ST"/>
    <n v="32"/>
    <s v="NOT DELIVERED"/>
    <d v="2004-08-30T00:00:00"/>
    <m/>
    <n v="-38229"/>
  </r>
  <r>
    <n v="420"/>
    <n v="9943"/>
    <s v="Industrial Equipments"/>
    <x v="0"/>
    <s v="Express"/>
    <n v="638"/>
    <n v="1130"/>
    <s v="BRYANT ST / 4TH ST"/>
    <s v="1300 Block of MISSION ST"/>
    <n v="420"/>
    <s v="NOT DELIVERED"/>
    <d v="1989-01-02T00:00:00"/>
    <m/>
    <n v="-32510"/>
  </r>
  <r>
    <n v="708"/>
    <n v="1246"/>
    <s v="Industrial Equipments"/>
    <x v="0"/>
    <s v="Express"/>
    <n v="50"/>
    <n v="72"/>
    <s v="900 Block of CONNECTICUT ST"/>
    <s v="LEAVENWORTH ST / EDDY ST"/>
    <n v="708"/>
    <s v="DELIVERED"/>
    <d v="2019-02-19T00:00:00"/>
    <d v="2019-07-31T00:00:00"/>
    <n v="162"/>
  </r>
  <r>
    <n v="227"/>
    <n v="4527"/>
    <s v="Industrial Equipments"/>
    <x v="1"/>
    <s v="Regular"/>
    <n v="477"/>
    <n v="564"/>
    <s v="POLK ST / BEACH ST"/>
    <s v="700 Block of LARKIN ST"/>
    <n v="227"/>
    <s v="DELIVERED"/>
    <d v="2002-01-25T00:00:00"/>
    <d v="2002-01-05T00:00:00"/>
    <n v="-20"/>
  </r>
  <r>
    <n v="595"/>
    <n v="3782"/>
    <s v="Fashion"/>
    <x v="1"/>
    <s v="Regular"/>
    <n v="879"/>
    <n v="1040"/>
    <s v="37TH AV / RIVERA ST"/>
    <s v="1200 Block of 36TH AV"/>
    <n v="595"/>
    <s v="NOT DELIVERED"/>
    <d v="2003-05-10T00:00:00"/>
    <m/>
    <n v="-37751"/>
  </r>
  <r>
    <n v="211"/>
    <n v="6225"/>
    <s v="Electronics"/>
    <x v="0"/>
    <s v="Express"/>
    <n v="912"/>
    <n v="1220"/>
    <s v="FREMONT ST / HARRISON ST"/>
    <s v="0 Block of CRESTLAKE DR"/>
    <n v="211"/>
    <s v="DELIVERED"/>
    <d v="2006-03-17T00:00:00"/>
    <d v="2006-12-23T00:00:00"/>
    <n v="281"/>
  </r>
  <r>
    <n v="650"/>
    <n v="2257"/>
    <s v="Food and Beverages"/>
    <x v="1"/>
    <s v="Regular"/>
    <n v="868"/>
    <n v="1141"/>
    <s v="400 Block of GENEVA AV"/>
    <s v="POWELL ST / OFARRELL ST"/>
    <n v="650"/>
    <s v="NOT DELIVERED"/>
    <d v="2007-06-18T00:00:00"/>
    <m/>
    <n v="-39251"/>
  </r>
  <r>
    <n v="45"/>
    <n v="9177"/>
    <s v="Healthcare"/>
    <x v="0"/>
    <s v="Express"/>
    <n v="889"/>
    <n v="1050"/>
    <s v="20TH ST / KANSAS ST"/>
    <s v="JEFFERSON ST / TAYLOR ST"/>
    <n v="45"/>
    <s v="DELIVERED"/>
    <d v="1996-03-03T00:00:00"/>
    <d v="1996-05-01T00:00:00"/>
    <n v="59"/>
  </r>
  <r>
    <n v="201"/>
    <n v="8703"/>
    <s v="Home Furnishing"/>
    <x v="0"/>
    <s v="Regular"/>
    <n v="482"/>
    <n v="850"/>
    <s v="4000 Block of 18TH ST"/>
    <s v="500 Block of ELLIS ST"/>
    <n v="201"/>
    <s v="NOT DELIVERED"/>
    <d v="1982-12-02T00:00:00"/>
    <m/>
    <n v="-30287"/>
  </r>
  <r>
    <n v="564"/>
    <n v="3514"/>
    <s v="Healthcare"/>
    <x v="1"/>
    <s v="Express"/>
    <n v="683"/>
    <n v="1275"/>
    <s v="1400 Block of 14TH AV"/>
    <s v="1800 Block of DIVISADERO ST"/>
    <n v="564"/>
    <s v="DELIVERED"/>
    <d v="2004-05-02T00:00:00"/>
    <d v="2004-09-25T00:00:00"/>
    <n v="146"/>
  </r>
  <r>
    <n v="138"/>
    <n v="3089"/>
    <s v="Home Furnishing"/>
    <x v="0"/>
    <s v="Regular"/>
    <n v="382"/>
    <n v="714"/>
    <s v="200 Block of 2ND ST"/>
    <s v="0 Block of THRIFT ST"/>
    <n v="138"/>
    <s v="NOT DELIVERED"/>
    <d v="2008-02-22T00:00:00"/>
    <m/>
    <n v="-39500"/>
  </r>
  <r>
    <n v="57"/>
    <n v="7253"/>
    <s v="Construction"/>
    <x v="0"/>
    <s v="Regular"/>
    <n v="753"/>
    <n v="1027"/>
    <s v="2900 Block of TURK ST"/>
    <s v="300 Block of DEMONTFORT AV"/>
    <n v="57"/>
    <s v="DELIVERED"/>
    <d v="2004-03-18T00:00:00"/>
    <d v="2004-03-02T00:00:00"/>
    <n v="-16"/>
  </r>
  <r>
    <n v="128"/>
    <n v="8786"/>
    <s v="Arts and crafts"/>
    <x v="1"/>
    <s v="Express"/>
    <n v="718"/>
    <n v="1486"/>
    <s v="0 Block of 7TH ST"/>
    <s v="300 Block of 10TH ST"/>
    <n v="128"/>
    <s v="NOT DELIVERED"/>
    <d v="1992-03-22T00:00:00"/>
    <m/>
    <n v="-33685"/>
  </r>
  <r>
    <n v="33"/>
    <n v="1211"/>
    <s v="Industrial Equipments"/>
    <x v="0"/>
    <s v="Express"/>
    <n v="577"/>
    <n v="1312"/>
    <s v="0 Block of CUMBERLAND ST"/>
    <s v="200 Block of POPLAR ST"/>
    <n v="33"/>
    <s v="NOT DELIVERED"/>
    <d v="1988-04-05T00:00:00"/>
    <m/>
    <n v="-32238"/>
  </r>
  <r>
    <n v="936"/>
    <n v="359"/>
    <s v="Electronics"/>
    <x v="1"/>
    <s v="Express"/>
    <n v="607"/>
    <n v="1007"/>
    <s v="1100 Block of POLK ST"/>
    <s v="800 Block of OFARRELL ST"/>
    <n v="936"/>
    <s v="NOT DELIVERED"/>
    <d v="2013-02-09T00:00:00"/>
    <m/>
    <n v="-41314"/>
  </r>
  <r>
    <n v="762"/>
    <n v="2066"/>
    <s v="Automotive"/>
    <x v="1"/>
    <s v="Regular"/>
    <n v="242"/>
    <n v="926"/>
    <s v="16TH ST / UTAH ST"/>
    <s v="400 Block of CASTRO ST"/>
    <n v="762"/>
    <s v="NOT DELIVERED"/>
    <d v="1978-03-21T00:00:00"/>
    <m/>
    <n v="-28570"/>
  </r>
  <r>
    <n v="838"/>
    <n v="4322"/>
    <s v="Industrial Equipments"/>
    <x v="1"/>
    <s v="Express"/>
    <n v="593"/>
    <n v="1036"/>
    <s v="100 Block of GOLDEN GATE AV"/>
    <s v="800 Block of MISSION ST"/>
    <n v="838"/>
    <s v="DELIVERED"/>
    <d v="1995-01-05T00:00:00"/>
    <d v="1995-08-23T00:00:00"/>
    <n v="230"/>
  </r>
  <r>
    <n v="215"/>
    <n v="7773"/>
    <s v="Electronics"/>
    <x v="0"/>
    <s v="Express"/>
    <n v="812"/>
    <n v="1161"/>
    <s v="1500 Block of POLK ST"/>
    <s v="600 Block of KANSAS ST"/>
    <n v="215"/>
    <s v="DELIVERED"/>
    <d v="1985-01-10T00:00:00"/>
    <d v="1985-01-31T00:00:00"/>
    <n v="21"/>
  </r>
  <r>
    <n v="818"/>
    <n v="6746"/>
    <s v="Hazardous Goods"/>
    <x v="0"/>
    <s v="Express"/>
    <n v="833"/>
    <n v="1016"/>
    <s v="POLK ST / SUTTER ST"/>
    <s v="1200 Block of NOE ST"/>
    <n v="818"/>
    <s v="DELIVERED"/>
    <d v="2006-08-28T00:00:00"/>
    <d v="2006-10-20T00:00:00"/>
    <n v="53"/>
  </r>
  <r>
    <n v="780"/>
    <n v="6732"/>
    <s v="Healthcare"/>
    <x v="1"/>
    <s v="Express"/>
    <n v="872"/>
    <n v="1058"/>
    <s v="100 Block of BREWSTER ST"/>
    <s v="900 Block of MARKET ST"/>
    <n v="780"/>
    <s v="DELIVERED"/>
    <d v="1989-10-12T00:00:00"/>
    <d v="1989-10-17T00:00:00"/>
    <n v="5"/>
  </r>
  <r>
    <n v="40"/>
    <n v="805"/>
    <s v="Arts and crafts"/>
    <x v="0"/>
    <s v="Regular"/>
    <n v="483"/>
    <n v="648"/>
    <s v="0 Block of TURK ST"/>
    <s v="900 Block of CAPITOL AV"/>
    <n v="40"/>
    <s v="NOT DELIVERED"/>
    <d v="1980-05-03T00:00:00"/>
    <m/>
    <n v="-29344"/>
  </r>
  <r>
    <n v="366"/>
    <n v="7540"/>
    <s v="Fashion"/>
    <x v="1"/>
    <s v="Regular"/>
    <n v="679"/>
    <n v="1015"/>
    <s v="1700 Block of SUNNYDALE AV"/>
    <s v="400 Block of BAKER ST"/>
    <n v="366"/>
    <s v="DELIVERED"/>
    <d v="1980-03-01T00:00:00"/>
    <d v="1980-03-16T00:00:00"/>
    <n v="15"/>
  </r>
  <r>
    <n v="678"/>
    <n v="5269"/>
    <s v="Hazardous Goods"/>
    <x v="1"/>
    <s v="Express"/>
    <n v="318"/>
    <n v="938"/>
    <s v="SOUTH VAN NESS AV / 13TH ST"/>
    <s v="100 Block of LELAND AV"/>
    <n v="678"/>
    <s v="NOT DELIVERED"/>
    <d v="1994-01-15T00:00:00"/>
    <m/>
    <n v="-34349"/>
  </r>
  <r>
    <n v="703"/>
    <n v="8404"/>
    <s v="Home Furnishing"/>
    <x v="0"/>
    <s v="Express"/>
    <n v="329"/>
    <n v="597"/>
    <s v="22ND ST / CAROLINA ST"/>
    <s v="2600 Block of FOLSOM ST"/>
    <n v="703"/>
    <s v="NOT DELIVERED"/>
    <d v="2017-01-25T00:00:00"/>
    <m/>
    <n v="-42760"/>
  </r>
  <r>
    <n v="180"/>
    <n v="519"/>
    <s v="Luggage"/>
    <x v="0"/>
    <s v="Regular"/>
    <n v="588"/>
    <n v="1182"/>
    <s v="POWELL ST / GEARY ST"/>
    <s v="3RD ST / PALOU AV"/>
    <n v="180"/>
    <s v="NOT DELIVERED"/>
    <d v="1975-04-01T00:00:00"/>
    <m/>
    <n v="-27485"/>
  </r>
  <r>
    <n v="214"/>
    <n v="4060"/>
    <s v="Food and Beverages"/>
    <x v="1"/>
    <s v="Regular"/>
    <n v="442"/>
    <n v="713"/>
    <s v="2500 Block of MISSION ST"/>
    <s v="2600 Block of 34TH AV"/>
    <n v="214"/>
    <s v="DELIVERED"/>
    <d v="1987-03-06T00:00:00"/>
    <d v="1987-08-09T00:00:00"/>
    <n v="156"/>
  </r>
  <r>
    <n v="408"/>
    <n v="8860"/>
    <s v="Hazardous Goods"/>
    <x v="0"/>
    <s v="Express"/>
    <n v="216"/>
    <n v="939"/>
    <s v="600 Block of VALENCIA ST"/>
    <s v="500 Block of 9TH ST"/>
    <n v="408"/>
    <s v="DELIVERED"/>
    <d v="1990-02-21T00:00:00"/>
    <d v="1990-09-11T00:00:00"/>
    <n v="202"/>
  </r>
  <r>
    <n v="902"/>
    <n v="7164"/>
    <s v="Construction"/>
    <x v="0"/>
    <s v="Express"/>
    <n v="946"/>
    <n v="1082"/>
    <s v="300 Block of OFARRELL ST"/>
    <s v="0 Block of RAE AV"/>
    <n v="902"/>
    <s v="DELIVERED"/>
    <d v="1989-01-06T00:00:00"/>
    <d v="1989-09-17T00:00:00"/>
    <n v="254"/>
  </r>
  <r>
    <n v="763"/>
    <n v="9792"/>
    <s v="Luggage"/>
    <x v="1"/>
    <s v="Express"/>
    <n v="796"/>
    <n v="1347"/>
    <s v="1700 Block of FULTON ST"/>
    <s v="100 Block of GOLDEN GATE AV"/>
    <n v="763"/>
    <s v="DELIVERED"/>
    <d v="2014-06-29T00:00:00"/>
    <d v="2014-09-09T00:00:00"/>
    <n v="72"/>
  </r>
  <r>
    <n v="168"/>
    <n v="9934"/>
    <s v="Arts and crafts"/>
    <x v="0"/>
    <s v="Regular"/>
    <n v="26"/>
    <n v="47"/>
    <s v="DIVISADERO ST / JACKSON ST"/>
    <s v="0 Block of DESOTO ST"/>
    <n v="168"/>
    <s v="DELIVERED"/>
    <d v="1997-01-05T00:00:00"/>
    <d v="1997-06-12T00:00:00"/>
    <n v="158"/>
  </r>
  <r>
    <n v="723"/>
    <n v="1980"/>
    <s v="Automotive"/>
    <x v="0"/>
    <s v="Express"/>
    <n v="490"/>
    <n v="762"/>
    <s v="SILLIMAN ST / BOWDOIN ST"/>
    <s v="200 Block of LEAVENWORTH ST"/>
    <n v="723"/>
    <s v="NOT DELIVERED"/>
    <d v="1981-07-23T00:00:00"/>
    <m/>
    <n v="-29790"/>
  </r>
  <r>
    <n v="438"/>
    <n v="9251"/>
    <s v="Home Furnishing"/>
    <x v="0"/>
    <s v="Regular"/>
    <n v="430"/>
    <n v="642"/>
    <s v="2300 Block of CHESTNUT ST"/>
    <s v="LAKE MERCED BL / SUNSET BL"/>
    <n v="438"/>
    <s v="DELIVERED"/>
    <d v="1977-03-26T00:00:00"/>
    <d v="1977-03-30T00:00:00"/>
    <n v="4"/>
  </r>
  <r>
    <n v="162"/>
    <n v="6717"/>
    <s v="Arts and crafts"/>
    <x v="0"/>
    <s v="Express"/>
    <n v="209"/>
    <n v="665"/>
    <s v="500 Block of VALENCIA ST"/>
    <s v="6TH ST / STEVENSON ST"/>
    <n v="162"/>
    <s v="DELIVERED"/>
    <d v="1982-06-10T00:00:00"/>
    <d v="1982-10-29T00:00:00"/>
    <n v="141"/>
  </r>
  <r>
    <n v="246"/>
    <n v="3622"/>
    <s v="Automotive"/>
    <x v="1"/>
    <s v="Express"/>
    <n v="379"/>
    <n v="963"/>
    <s v="800 Block of 47TH AV"/>
    <s v="0 Block of LURLINE ST"/>
    <n v="246"/>
    <s v="DELIVERED"/>
    <d v="2019-03-03T00:00:00"/>
    <d v="2019-03-01T00:00:00"/>
    <n v="-2"/>
  </r>
  <r>
    <n v="105"/>
    <n v="8808"/>
    <s v="Industrial Equipments"/>
    <x v="0"/>
    <s v="Regular"/>
    <n v="949"/>
    <n v="1419"/>
    <s v="KEITH ST / THOMAS AV"/>
    <s v="100 Block of CAPP ST"/>
    <n v="105"/>
    <s v="NOT DELIVERED"/>
    <d v="1997-08-27T00:00:00"/>
    <m/>
    <n v="-35669"/>
  </r>
  <r>
    <n v="308"/>
    <n v="4920"/>
    <s v="Electronics"/>
    <x v="0"/>
    <s v="Express"/>
    <n v="438"/>
    <n v="656"/>
    <s v="LYON ST / OFARRELL ST"/>
    <s v="1200 Block of NOE ST"/>
    <n v="308"/>
    <s v="NOT DELIVERED"/>
    <d v="1979-01-28T00:00:00"/>
    <m/>
    <n v="-28883"/>
  </r>
  <r>
    <n v="172"/>
    <n v="3140"/>
    <s v="Food and Beverages"/>
    <x v="1"/>
    <s v="Express"/>
    <n v="726"/>
    <n v="1381"/>
    <s v="0 Block of HARRISON ST"/>
    <s v="1200 Block of GOLDEN GATE AV"/>
    <n v="172"/>
    <s v="DELIVERED"/>
    <d v="2004-10-29T00:00:00"/>
    <d v="2004-10-26T00:00:00"/>
    <n v="-3"/>
  </r>
  <r>
    <n v="775"/>
    <n v="8104"/>
    <s v="Home Furnishing"/>
    <x v="0"/>
    <s v="Express"/>
    <n v="451"/>
    <n v="713"/>
    <s v="0 Block of 6TH ST"/>
    <s v="1400 Block of RANKIN ST"/>
    <n v="775"/>
    <s v="NOT DELIVERED"/>
    <d v="2004-09-28T00:00:00"/>
    <m/>
    <n v="-38258"/>
  </r>
  <r>
    <n v="333"/>
    <n v="2208"/>
    <s v="Luggage"/>
    <x v="0"/>
    <s v="Regular"/>
    <n v="812"/>
    <n v="1104"/>
    <s v="1800 Block of DONNER AV"/>
    <s v="19TH AV / LINCOLN WY"/>
    <n v="333"/>
    <s v="DELIVERED"/>
    <d v="2013-01-12T00:00:00"/>
    <d v="2013-08-11T00:00:00"/>
    <n v="211"/>
  </r>
  <r>
    <n v="548"/>
    <n v="7043"/>
    <s v="Healthcare"/>
    <x v="1"/>
    <s v="Regular"/>
    <n v="240"/>
    <n v="571"/>
    <s v="800 Block of INGERSON AV"/>
    <s v="MISSION ST / 2ND ST"/>
    <n v="548"/>
    <s v="NOT DELIVERED"/>
    <d v="2012-06-17T00:00:00"/>
    <m/>
    <n v="-41077"/>
  </r>
  <r>
    <n v="665"/>
    <n v="7485"/>
    <s v="Arts and crafts"/>
    <x v="0"/>
    <s v="Regular"/>
    <n v="982"/>
    <n v="1405"/>
    <s v="1300 Block of REVERE AV"/>
    <s v="0 Block of WILLIAR AV"/>
    <n v="665"/>
    <s v="DELIVERED"/>
    <d v="2010-01-12T00:00:00"/>
    <d v="2010-04-27T00:00:00"/>
    <n v="105"/>
  </r>
  <r>
    <n v="305"/>
    <n v="1748"/>
    <s v="Automotive"/>
    <x v="0"/>
    <s v="Express"/>
    <n v="954"/>
    <n v="1473"/>
    <s v="0 Block of DORE ST"/>
    <s v="100 Block of TURK ST"/>
    <n v="305"/>
    <s v="DELIVERED"/>
    <d v="1992-08-11T00:00:00"/>
    <d v="1992-11-01T00:00:00"/>
    <n v="82"/>
  </r>
  <r>
    <n v="938"/>
    <n v="9968"/>
    <s v="Hazardous Goods"/>
    <x v="0"/>
    <s v="Regular"/>
    <n v="35"/>
    <n v="20"/>
    <s v="1200 Block of THE EMBARCADERONORTH ST"/>
    <s v="500 Block of BRANNAN ST"/>
    <n v="938"/>
    <s v="NOT DELIVERED"/>
    <d v="2018-12-21T00:00:00"/>
    <m/>
    <n v="-43455"/>
  </r>
  <r>
    <n v="714"/>
    <n v="5330"/>
    <s v="Electronics"/>
    <x v="0"/>
    <s v="Express"/>
    <n v="148"/>
    <n v="835"/>
    <s v="PIERCE ST / LOMBARD ST"/>
    <s v="8TH AV / CLEMENT ST"/>
    <n v="714"/>
    <s v="DELIVERED"/>
    <d v="2011-04-22T00:00:00"/>
    <d v="2011-06-08T00:00:00"/>
    <n v="47"/>
  </r>
  <r>
    <n v="251"/>
    <n v="2183"/>
    <s v="Food and Beverages"/>
    <x v="1"/>
    <s v="Regular"/>
    <n v="422"/>
    <n v="651"/>
    <s v="1700 Block of NEWCOMB AV"/>
    <s v="1500 Block of LASALLE AV"/>
    <n v="251"/>
    <s v="DELIVERED"/>
    <d v="2003-10-25T00:00:00"/>
    <d v="2003-12-02T00:00:00"/>
    <n v="38"/>
  </r>
  <r>
    <n v="330"/>
    <n v="2182"/>
    <s v="Home Furnishing"/>
    <x v="0"/>
    <s v="Express"/>
    <n v="275"/>
    <n v="653"/>
    <s v="2300 Block of 25TH AV"/>
    <s v="HOLLYPARK CR / MURRAY ST"/>
    <n v="330"/>
    <s v="NOT DELIVERED"/>
    <d v="2012-02-08T00:00:00"/>
    <m/>
    <n v="-40947"/>
  </r>
  <r>
    <n v="69"/>
    <n v="1087"/>
    <s v="Healthcare"/>
    <x v="0"/>
    <s v="Regular"/>
    <n v="367"/>
    <n v="740"/>
    <s v="2000 Block of MISSION ST"/>
    <s v="2400 Block of SAN BRUNO AV"/>
    <n v="69"/>
    <s v="DELIVERED"/>
    <d v="2018-03-14T00:00:00"/>
    <d v="2018-08-30T00:00:00"/>
    <n v="169"/>
  </r>
  <r>
    <n v="969"/>
    <n v="4296"/>
    <s v="Industrial Equipments"/>
    <x v="1"/>
    <s v="Express"/>
    <n v="507"/>
    <n v="1334"/>
    <s v="1100 Block of CONNECTICUT ST"/>
    <s v="1700 Block of 22ND AV"/>
    <n v="969"/>
    <s v="DELIVERED"/>
    <d v="2013-03-19T00:00:00"/>
    <d v="2013-03-09T00:00:00"/>
    <n v="-10"/>
  </r>
  <r>
    <n v="974"/>
    <n v="9784"/>
    <s v="Automotive"/>
    <x v="1"/>
    <s v="Regular"/>
    <n v="442"/>
    <n v="770"/>
    <s v="1000 Block of POTRERO AV"/>
    <s v="0 Block of LEAVENWORTH ST"/>
    <n v="974"/>
    <s v="DELIVERED"/>
    <d v="2013-04-23T00:00:00"/>
    <d v="2013-06-21T00:00:00"/>
    <n v="59"/>
  </r>
  <r>
    <n v="526"/>
    <n v="6210"/>
    <s v="Arts and crafts"/>
    <x v="1"/>
    <s v="Regular"/>
    <n v="510"/>
    <n v="1205"/>
    <s v="500 Block of 41ST AV"/>
    <s v="500 Block of GUERRERO ST"/>
    <n v="526"/>
    <s v="DELIVERED"/>
    <d v="1991-02-10T00:00:00"/>
    <d v="1991-07-03T00:00:00"/>
    <n v="143"/>
  </r>
  <r>
    <n v="510"/>
    <n v="5781"/>
    <s v="Fashion"/>
    <x v="1"/>
    <s v="Regular"/>
    <n v="117"/>
    <n v="716"/>
    <s v="700 Block of MARKET ST"/>
    <s v="ELLIS ST / HYDE ST"/>
    <n v="510"/>
    <s v="NOT DELIVERED"/>
    <d v="1976-10-04T00:00:00"/>
    <m/>
    <n v="-28037"/>
  </r>
  <r>
    <n v="444"/>
    <n v="8306"/>
    <s v="Construction"/>
    <x v="0"/>
    <s v="Express"/>
    <n v="973"/>
    <n v="1250"/>
    <s v="0 Block of CASTLEMANOR AV"/>
    <s v="LANE ST / REVERE AV"/>
    <n v="444"/>
    <s v="NOT DELIVERED"/>
    <d v="1987-10-25T00:00:00"/>
    <m/>
    <n v="-32075"/>
  </r>
  <r>
    <n v="503"/>
    <n v="3270"/>
    <s v="Food and Beverages"/>
    <x v="0"/>
    <s v="Regular"/>
    <n v="243"/>
    <n v="935"/>
    <s v="GEARY ST / HYDE ST"/>
    <s v="1200 Block of MARKET ST"/>
    <n v="503"/>
    <s v="DELIVERED"/>
    <d v="1974-03-26T00:00:00"/>
    <d v="1974-05-25T00:00:00"/>
    <n v="60"/>
  </r>
  <r>
    <n v="109"/>
    <n v="6787"/>
    <s v="Luggage"/>
    <x v="0"/>
    <s v="Express"/>
    <n v="715"/>
    <n v="1185"/>
    <s v="2000 Block of MISSION ST"/>
    <s v="500 Block of 39TH AV"/>
    <n v="109"/>
    <s v="NOT DELIVERED"/>
    <d v="2014-05-18T00:00:00"/>
    <m/>
    <n v="-41777"/>
  </r>
  <r>
    <n v="823"/>
    <n v="3733"/>
    <s v="Healthcare"/>
    <x v="0"/>
    <s v="Express"/>
    <n v="571"/>
    <n v="1031"/>
    <s v="700 Block of STANYAN ST"/>
    <s v="600 Block of MISSION ST"/>
    <n v="823"/>
    <s v="DELIVERED"/>
    <d v="1975-05-18T00:00:00"/>
    <d v="1975-05-20T00:00:00"/>
    <n v="2"/>
  </r>
  <r>
    <n v="147"/>
    <n v="207"/>
    <s v="Industrial Equipments"/>
    <x v="0"/>
    <s v="Express"/>
    <n v="369"/>
    <n v="646"/>
    <s v="300 Block of ATHENS ST"/>
    <s v="1400 Block of CLAY ST"/>
    <n v="147"/>
    <s v="DELIVERED"/>
    <d v="2005-03-20T00:00:00"/>
    <d v="2005-09-15T00:00:00"/>
    <n v="179"/>
  </r>
  <r>
    <n v="625"/>
    <n v="3"/>
    <s v="Industrial Equipments"/>
    <x v="1"/>
    <s v="Regular"/>
    <n v="318"/>
    <n v="980"/>
    <s v="5600 Block of DIAMONDHEIGHTS BL"/>
    <s v="100 Block of ELLIOT ST"/>
    <n v="625"/>
    <s v="NOT DELIVERED"/>
    <d v="2018-10-03T00:00:00"/>
    <m/>
    <n v="-43376"/>
  </r>
  <r>
    <n v="695"/>
    <n v="1896"/>
    <s v="Food and Beverages"/>
    <x v="0"/>
    <s v="Regular"/>
    <n v="266"/>
    <n v="833"/>
    <s v="2000 Block of MISSION ST"/>
    <s v="4600 Block of IRVING ST"/>
    <n v="695"/>
    <s v="NOT DELIVERED"/>
    <d v="2013-09-25T00:00:00"/>
    <m/>
    <n v="-41542"/>
  </r>
  <r>
    <n v="983"/>
    <n v="9631"/>
    <s v="Home Furnishing"/>
    <x v="1"/>
    <s v="Regular"/>
    <n v="60"/>
    <n v="166"/>
    <s v="200 Block of TURK ST"/>
    <s v="0 Block of ANKENY ST"/>
    <n v="983"/>
    <s v="NOT DELIVERED"/>
    <d v="1993-07-09T00:00:00"/>
    <m/>
    <n v="-34159"/>
  </r>
  <r>
    <n v="82"/>
    <n v="3132"/>
    <s v="Luggage"/>
    <x v="1"/>
    <s v="Express"/>
    <n v="121"/>
    <n v="557"/>
    <s v="NATOMA ST / 2ND ST"/>
    <s v="3500 Block of MISSION ST"/>
    <n v="82"/>
    <s v="NOT DELIVERED"/>
    <d v="1997-05-29T00:00:00"/>
    <m/>
    <n v="-35579"/>
  </r>
  <r>
    <n v="397"/>
    <n v="1202"/>
    <s v="Automotive"/>
    <x v="1"/>
    <s v="Express"/>
    <n v="876"/>
    <n v="1045"/>
    <s v="1600 Block of DONNER AV"/>
    <s v="800 Block of LARKIN ST"/>
    <n v="397"/>
    <s v="NOT DELIVERED"/>
    <d v="2004-02-29T00:00:00"/>
    <m/>
    <n v="-38046"/>
  </r>
  <r>
    <n v="599"/>
    <n v="8834"/>
    <s v="Industrial Equipments"/>
    <x v="0"/>
    <s v="Regular"/>
    <n v="946"/>
    <n v="1100"/>
    <s v="400 Block of ELLIS ST"/>
    <s v="800 Block of MOSCOW ST"/>
    <n v="599"/>
    <s v="NOT DELIVERED"/>
    <d v="2001-08-31T00:00:00"/>
    <m/>
    <n v="-37134"/>
  </r>
  <r>
    <n v="306"/>
    <n v="1201"/>
    <s v="Hazardous Goods"/>
    <x v="0"/>
    <s v="Regular"/>
    <n v="654"/>
    <n v="1150"/>
    <s v="100 Block of LEAVENWORTH ST"/>
    <s v="100 Block of PERSIA AV"/>
    <n v="306"/>
    <s v="DELIVERED"/>
    <d v="1983-01-28T00:00:00"/>
    <d v="1983-07-22T00:00:00"/>
    <n v="175"/>
  </r>
  <r>
    <n v="536"/>
    <n v="2573"/>
    <s v="Construction"/>
    <x v="0"/>
    <s v="Express"/>
    <n v="74"/>
    <n v="281"/>
    <s v="100 Block of POWELL ST"/>
    <s v="0 Block of TAYLOR ST"/>
    <n v="536"/>
    <s v="DELIVERED"/>
    <d v="2016-09-23T00:00:00"/>
    <d v="2016-09-21T00:00:00"/>
    <n v="-2"/>
  </r>
  <r>
    <n v="20"/>
    <n v="6759"/>
    <s v="Construction"/>
    <x v="0"/>
    <s v="Regular"/>
    <n v="630"/>
    <n v="1062"/>
    <s v="1600 Block of 39TH AV"/>
    <s v="PARNASSUS AV / CLAYTON ST"/>
    <n v="20"/>
    <s v="NOT DELIVERED"/>
    <d v="2017-09-29T00:00:00"/>
    <m/>
    <n v="-43007"/>
  </r>
  <r>
    <n v="515"/>
    <n v="2601"/>
    <s v="Healthcare"/>
    <x v="0"/>
    <s v="Express"/>
    <n v="782"/>
    <n v="1425"/>
    <s v="MARKET ST / CHURCH ST"/>
    <s v="LOMBARD ST / LEAVENWORTH ST"/>
    <n v="515"/>
    <s v="NOT DELIVERED"/>
    <d v="1996-01-01T00:00:00"/>
    <m/>
    <n v="-35065"/>
  </r>
  <r>
    <n v="332"/>
    <n v="2656"/>
    <s v="Luggage"/>
    <x v="1"/>
    <s v="Regular"/>
    <n v="45"/>
    <n v="39"/>
    <s v="100 Block of UPPER TR"/>
    <s v="POST ST / HYDE ST"/>
    <n v="332"/>
    <s v="NOT DELIVERED"/>
    <d v="2008-09-14T00:00:00"/>
    <m/>
    <n v="-39705"/>
  </r>
  <r>
    <n v="127"/>
    <n v="9645"/>
    <s v="Luggage"/>
    <x v="1"/>
    <s v="Express"/>
    <n v="916"/>
    <n v="1143"/>
    <s v="300 Block of SALINAS AV"/>
    <s v="1900 Block of FILLMORE ST"/>
    <n v="127"/>
    <s v="DELIVERED"/>
    <d v="2006-01-08T00:00:00"/>
    <d v="2006-01-09T00:00:00"/>
    <n v="1"/>
  </r>
  <r>
    <n v="958"/>
    <n v="584"/>
    <s v="Hazardous Goods"/>
    <x v="1"/>
    <s v="Express"/>
    <n v="274"/>
    <n v="669"/>
    <s v="0 Block of GOLDEN GATE AV"/>
    <s v="900 Block of MARIPOSA ST"/>
    <n v="958"/>
    <s v="NOT DELIVERED"/>
    <d v="2016-02-24T00:00:00"/>
    <m/>
    <n v="-42424"/>
  </r>
  <r>
    <n v="42"/>
    <n v="2121"/>
    <s v="Arts and crafts"/>
    <x v="0"/>
    <s v="Regular"/>
    <n v="987"/>
    <n v="1134"/>
    <s v="MINNA ST / 5TH ST"/>
    <s v="MARKET ST / 5TH ST"/>
    <n v="42"/>
    <s v="DELIVERED"/>
    <d v="1979-01-20T00:00:00"/>
    <d v="1979-09-12T00:00:00"/>
    <n v="235"/>
  </r>
  <r>
    <n v="977"/>
    <n v="2142"/>
    <s v="Arts and crafts"/>
    <x v="1"/>
    <s v="Regular"/>
    <n v="434"/>
    <n v="558"/>
    <s v="200 Block of MISSOURI ST"/>
    <s v="900 Block of ELLSWORTH ST"/>
    <n v="977"/>
    <s v="DELIVERED"/>
    <d v="2002-02-03T00:00:00"/>
    <d v="2002-10-20T00:00:00"/>
    <n v="259"/>
  </r>
  <r>
    <n v="460"/>
    <n v="2396"/>
    <s v="Electronics"/>
    <x v="1"/>
    <s v="Express"/>
    <n v="897"/>
    <n v="1313"/>
    <s v="100 Block of EDDY ST"/>
    <s v="1400 Block of KIRKWOOD CT"/>
    <n v="460"/>
    <s v="DELIVERED"/>
    <d v="2005-04-16T00:00:00"/>
    <d v="2005-09-15T00:00:00"/>
    <n v="152"/>
  </r>
  <r>
    <n v="659"/>
    <n v="8747"/>
    <s v="Automotive"/>
    <x v="1"/>
    <s v="Regular"/>
    <n v="442"/>
    <n v="595"/>
    <s v="0 Block of UNITEDNATIONS PZ"/>
    <s v="200 Block of HAHN ST"/>
    <n v="659"/>
    <s v="DELIVERED"/>
    <d v="1998-02-21T00:00:00"/>
    <d v="1998-09-11T00:00:00"/>
    <n v="202"/>
  </r>
  <r>
    <n v="197"/>
    <n v="4142"/>
    <s v="Food and Beverages"/>
    <x v="0"/>
    <s v="Express"/>
    <n v="98"/>
    <n v="360"/>
    <s v="300 Block of BUCHANAN ST"/>
    <s v="2800 Block of BRYANT ST"/>
    <n v="197"/>
    <s v="DELIVERED"/>
    <d v="1989-03-29T00:00:00"/>
    <d v="1989-08-23T00:00:00"/>
    <n v="147"/>
  </r>
  <r>
    <n v="540"/>
    <n v="9770"/>
    <s v="Luggage"/>
    <x v="1"/>
    <s v="Express"/>
    <n v="431"/>
    <n v="934"/>
    <s v="4000 Block of GEARY BL"/>
    <s v="1000 Block of POTRERO AV"/>
    <n v="540"/>
    <s v="DELIVERED"/>
    <d v="1977-04-21T00:00:00"/>
    <d v="1977-11-08T00:00:00"/>
    <n v="201"/>
  </r>
  <r>
    <n v="178"/>
    <n v="2593"/>
    <s v="Construction"/>
    <x v="1"/>
    <s v="Express"/>
    <n v="745"/>
    <n v="1383"/>
    <s v="3100 Block of 23RD ST"/>
    <s v="GEARY ST / POWELL ST"/>
    <n v="178"/>
    <s v="DELIVERED"/>
    <d v="2009-01-01T00:00:00"/>
    <d v="2009-01-26T00:00:00"/>
    <n v="25"/>
  </r>
  <r>
    <n v="202"/>
    <n v="9807"/>
    <s v="Home Furnishing"/>
    <x v="1"/>
    <s v="Express"/>
    <n v="871"/>
    <n v="1274"/>
    <s v="200 Block of HAHN ST"/>
    <s v="600 Block of VALENCIA ST"/>
    <n v="202"/>
    <s v="DELIVERED"/>
    <d v="2001-01-27T00:00:00"/>
    <d v="2001-08-03T00:00:00"/>
    <n v="188"/>
  </r>
  <r>
    <n v="632"/>
    <n v="2525"/>
    <s v="Industrial Equipments"/>
    <x v="0"/>
    <s v="Regular"/>
    <n v="67"/>
    <n v="193"/>
    <s v="CAPP ST / 17TH ST"/>
    <s v="ALEMANY BL / ELLSWORTH ST"/>
    <n v="632"/>
    <s v="DELIVERED"/>
    <d v="1992-08-26T00:00:00"/>
    <d v="1992-12-25T00:00:00"/>
    <n v="121"/>
  </r>
  <r>
    <n v="25"/>
    <n v="1724"/>
    <s v="Home Furnishing"/>
    <x v="0"/>
    <s v="Express"/>
    <n v="431"/>
    <n v="702"/>
    <s v="4TH ST / HARRISON ST"/>
    <s v="600 Block of CLAY ST"/>
    <n v="25"/>
    <s v="DELIVERED"/>
    <d v="2004-05-29T00:00:00"/>
    <d v="2004-05-17T00:00:00"/>
    <n v="-12"/>
  </r>
  <r>
    <n v="990"/>
    <n v="7146"/>
    <s v="Construction"/>
    <x v="1"/>
    <s v="Regular"/>
    <n v="178"/>
    <n v="646"/>
    <s v="700 Block of BATTERY ST"/>
    <s v="0 Block of MARINA BL"/>
    <n v="990"/>
    <s v="DELIVERED"/>
    <d v="2003-05-18T00:00:00"/>
    <d v="2003-11-28T00:00:00"/>
    <n v="194"/>
  </r>
  <r>
    <n v="913"/>
    <n v="563"/>
    <s v="Home Furnishing"/>
    <x v="0"/>
    <s v="Express"/>
    <n v="180"/>
    <n v="755"/>
    <s v="5TH ST / MARKET ST"/>
    <s v="MONTGOMERY ST / VALLEJO ST"/>
    <n v="913"/>
    <s v="NOT DELIVERED"/>
    <d v="1974-05-08T00:00:00"/>
    <m/>
    <n v="-27157"/>
  </r>
  <r>
    <n v="371"/>
    <n v="7771"/>
    <s v="Arts and crafts"/>
    <x v="0"/>
    <s v="Express"/>
    <n v="280"/>
    <n v="990"/>
    <s v="2400 Block of MISSION ST"/>
    <s v="BEACH ST / TAYLOR ST"/>
    <n v="371"/>
    <s v="NOT DELIVERED"/>
    <d v="1975-07-03T00:00:00"/>
    <m/>
    <n v="-27578"/>
  </r>
  <r>
    <n v="514"/>
    <n v="4789"/>
    <s v="Hazardous Goods"/>
    <x v="0"/>
    <s v="Express"/>
    <n v="263"/>
    <n v="965"/>
    <s v="TARAVAL ST / 17TH AV"/>
    <s v="EDDY ST / MASON ST"/>
    <n v="514"/>
    <s v="NOT DELIVERED"/>
    <d v="1982-05-18T00:00:00"/>
    <m/>
    <n v="-30089"/>
  </r>
  <r>
    <n v="707"/>
    <n v="3221"/>
    <s v="Automotive"/>
    <x v="0"/>
    <s v="Regular"/>
    <n v="187"/>
    <n v="931"/>
    <s v="19TH ST / SHOTWELL ST"/>
    <s v="7TH ST / STEVENSON ST"/>
    <n v="707"/>
    <s v="NOT DELIVERED"/>
    <d v="2007-06-19T00:00:00"/>
    <m/>
    <n v="-39252"/>
  </r>
  <r>
    <n v="473"/>
    <n v="5197"/>
    <s v="Arts and crafts"/>
    <x v="1"/>
    <s v="Regular"/>
    <n v="94"/>
    <n v="361"/>
    <s v="2300 Block of 14TH AV"/>
    <s v="0 Block of 12TH ST"/>
    <n v="473"/>
    <s v="DELIVERED"/>
    <d v="2012-01-25T00:00:00"/>
    <d v="2012-01-17T00:00:00"/>
    <n v="-8"/>
  </r>
  <r>
    <n v="847"/>
    <n v="8183"/>
    <s v="Fashion"/>
    <x v="1"/>
    <s v="Express"/>
    <n v="906"/>
    <n v="1297"/>
    <s v="2100 Block of MISSION ST"/>
    <s v="1100 Block of FOLSOM ST"/>
    <n v="847"/>
    <s v="NOT DELIVERED"/>
    <d v="1983-04-17T00:00:00"/>
    <m/>
    <n v="-30423"/>
  </r>
  <r>
    <n v="815"/>
    <n v="1126"/>
    <s v="Healthcare"/>
    <x v="1"/>
    <s v="Regular"/>
    <n v="71"/>
    <n v="130"/>
    <s v="1400 Block of VANDYKE AV"/>
    <s v="EDDY ST / VANNESS AV"/>
    <n v="815"/>
    <s v="DELIVERED"/>
    <d v="2010-01-30T00:00:00"/>
    <d v="2010-03-02T00:00:00"/>
    <n v="31"/>
  </r>
  <r>
    <n v="928"/>
    <n v="4899"/>
    <s v="Hazardous Goods"/>
    <x v="1"/>
    <s v="Express"/>
    <n v="253"/>
    <n v="904"/>
    <s v="800 Block of MARKET ST"/>
    <s v="800 Block of MARKET ST"/>
    <n v="928"/>
    <s v="NOT DELIVERED"/>
    <d v="1973-09-05T00:00:00"/>
    <m/>
    <n v="-26912"/>
  </r>
  <r>
    <n v="210"/>
    <n v="4732"/>
    <s v="Home Furnishing"/>
    <x v="1"/>
    <s v="Express"/>
    <n v="591"/>
    <n v="1433"/>
    <s v="300 Block of COLLINGWOOD ST"/>
    <s v="900 Block of MARKET ST"/>
    <n v="210"/>
    <s v="NOT DELIVERED"/>
    <d v="2005-10-23T00:00:00"/>
    <m/>
    <n v="-38648"/>
  </r>
  <r>
    <n v="793"/>
    <n v="4103"/>
    <s v="Automotive"/>
    <x v="0"/>
    <s v="Regular"/>
    <n v="399"/>
    <n v="835"/>
    <s v="400 Block of ELLIS ST"/>
    <s v="17TH ST / SHOTWELL ST"/>
    <n v="793"/>
    <s v="NOT DELIVERED"/>
    <d v="1996-07-06T00:00:00"/>
    <m/>
    <n v="-35252"/>
  </r>
  <r>
    <n v="872"/>
    <n v="7861"/>
    <s v="Automotive"/>
    <x v="1"/>
    <s v="Express"/>
    <n v="91"/>
    <n v="242"/>
    <s v="21ST ST / POTRERO AV"/>
    <s v="400 Block of GENEVA AV"/>
    <n v="872"/>
    <s v="DELIVERED"/>
    <d v="2008-05-21T00:00:00"/>
    <d v="2008-05-17T00:00:00"/>
    <n v="-4"/>
  </r>
  <r>
    <n v="298"/>
    <n v="7764"/>
    <s v="Hazardous Goods"/>
    <x v="1"/>
    <s v="Regular"/>
    <n v="717"/>
    <n v="1297"/>
    <s v="200 Block of 11TH AV"/>
    <s v="400 Block of TURK ST"/>
    <n v="298"/>
    <s v="NOT DELIVERED"/>
    <d v="1979-05-13T00:00:00"/>
    <m/>
    <n v="-28988"/>
  </r>
  <r>
    <n v="941"/>
    <n v="5345"/>
    <s v="Food and Beverages"/>
    <x v="1"/>
    <s v="Regular"/>
    <n v="735"/>
    <n v="1181"/>
    <s v="17TH ST / FOLSOM ST"/>
    <s v="400 Block of BRIGHT ST"/>
    <n v="941"/>
    <s v="DELIVERED"/>
    <d v="2010-07-01T00:00:00"/>
    <d v="2010-08-28T00:00:00"/>
    <n v="58"/>
  </r>
  <r>
    <n v="731"/>
    <n v="6191"/>
    <s v="Hazardous Goods"/>
    <x v="0"/>
    <s v="Express"/>
    <n v="970"/>
    <n v="1242"/>
    <s v="KEITH ST / SHAFTER AV"/>
    <s v="0 Block of SPOFFORD LN"/>
    <n v="731"/>
    <s v="NOT DELIVERED"/>
    <d v="1983-07-05T00:00:00"/>
    <m/>
    <n v="-30502"/>
  </r>
  <r>
    <n v="500"/>
    <n v="310"/>
    <s v="Arts and crafts"/>
    <x v="0"/>
    <s v="Regular"/>
    <n v="80"/>
    <n v="236"/>
    <s v="900 Block of LARKIN ST"/>
    <s v="900 Block of STOCKTON ST"/>
    <n v="500"/>
    <s v="NOT DELIVERED"/>
    <d v="1980-07-05T00:00:00"/>
    <m/>
    <n v="-29407"/>
  </r>
  <r>
    <n v="142"/>
    <n v="3095"/>
    <s v="Arts and crafts"/>
    <x v="0"/>
    <s v="Express"/>
    <n v="550"/>
    <n v="1171"/>
    <s v="400 Block of TURK ST"/>
    <s v="MADRID ST / RUSSIA AV"/>
    <n v="142"/>
    <s v="NOT DELIVERED"/>
    <d v="1983-08-21T00:00:00"/>
    <m/>
    <n v="-30549"/>
  </r>
  <r>
    <n v="787"/>
    <n v="2159"/>
    <s v="Arts and crafts"/>
    <x v="1"/>
    <s v="Express"/>
    <n v="187"/>
    <n v="864"/>
    <s v="0 Block of OFARRELL ST"/>
    <s v="200 Block of TURK ST"/>
    <n v="787"/>
    <s v="DELIVERED"/>
    <d v="2011-03-28T00:00:00"/>
    <d v="2011-06-25T00:00:00"/>
    <n v="89"/>
  </r>
  <r>
    <n v="749"/>
    <n v="3569"/>
    <s v="Automotive"/>
    <x v="1"/>
    <s v="Express"/>
    <n v="262"/>
    <n v="875"/>
    <s v="0 Block of PAYSON ST"/>
    <s v="0 Block of POWELL ST"/>
    <n v="749"/>
    <s v="DELIVERED"/>
    <d v="2014-04-30T00:00:00"/>
    <d v="2014-07-02T00:00:00"/>
    <n v="63"/>
  </r>
  <r>
    <n v="304"/>
    <n v="5958"/>
    <s v="Food and Beverages"/>
    <x v="0"/>
    <s v="Regular"/>
    <n v="540"/>
    <n v="1172"/>
    <s v="500 Block of STEVENSON ST"/>
    <s v="HYDE ST / TURK ST"/>
    <n v="304"/>
    <s v="DELIVERED"/>
    <d v="2004-03-20T00:00:00"/>
    <d v="2004-09-25T00:00:00"/>
    <n v="189"/>
  </r>
  <r>
    <n v="30"/>
    <n v="1275"/>
    <s v="Fashion"/>
    <x v="0"/>
    <s v="Regular"/>
    <n v="581"/>
    <n v="1422"/>
    <s v="CALIFORNIA ST / DAVIS ST"/>
    <s v="0 Block of STOCKTON ST"/>
    <n v="30"/>
    <s v="DELIVERED"/>
    <d v="2010-02-19T00:00:00"/>
    <d v="2010-03-09T00:00:00"/>
    <n v="18"/>
  </r>
  <r>
    <n v="477"/>
    <n v="6357"/>
    <s v="Fashion"/>
    <x v="1"/>
    <s v="Regular"/>
    <n v="840"/>
    <n v="1061"/>
    <s v="400 Block of LEAVENWORTH ST"/>
    <s v="NEWCOMB AV / 3RD ST"/>
    <n v="477"/>
    <s v="NOT DELIVERED"/>
    <d v="1986-09-07T00:00:00"/>
    <m/>
    <n v="-31662"/>
  </r>
  <r>
    <n v="52"/>
    <n v="4551"/>
    <s v="Hazardous Goods"/>
    <x v="0"/>
    <s v="Express"/>
    <n v="873"/>
    <n v="1199"/>
    <s v="1000 Block of COLUMBUS AV"/>
    <s v="1400 Block of PHELPS ST"/>
    <n v="52"/>
    <s v="NOT DELIVERED"/>
    <d v="2016-05-20T00:00:00"/>
    <m/>
    <n v="-42510"/>
  </r>
  <r>
    <n v="73"/>
    <n v="4252"/>
    <s v="Home Furnishing"/>
    <x v="0"/>
    <s v="Express"/>
    <n v="315"/>
    <n v="937"/>
    <s v="800 Block of BRYANT ST"/>
    <s v="3800 Block of 24TH ST"/>
    <n v="73"/>
    <s v="NOT DELIVERED"/>
    <d v="1993-03-06T00:00:00"/>
    <m/>
    <n v="-34034"/>
  </r>
  <r>
    <n v="691"/>
    <n v="2096"/>
    <s v="Industrial Equipments"/>
    <x v="0"/>
    <s v="Regular"/>
    <n v="955"/>
    <n v="1369"/>
    <s v="5TH ST / MISSION ST"/>
    <s v="1500 Block of HAIGHT ST"/>
    <n v="691"/>
    <s v="DELIVERED"/>
    <d v="2012-05-02T00:00:00"/>
    <d v="2012-08-20T00:00:00"/>
    <n v="110"/>
  </r>
  <r>
    <n v="786"/>
    <n v="5209"/>
    <s v="Healthcare"/>
    <x v="1"/>
    <s v="Express"/>
    <n v="372"/>
    <n v="679"/>
    <s v="3600 Block of SACRAMENTO ST"/>
    <s v="SCOTT ST / CHESTNUT ST"/>
    <n v="786"/>
    <s v="DELIVERED"/>
    <d v="1976-06-06T00:00:00"/>
    <d v="1976-08-31T00:00:00"/>
    <n v="86"/>
  </r>
  <r>
    <n v="68"/>
    <n v="9271"/>
    <s v="Arts and crafts"/>
    <x v="0"/>
    <s v="Express"/>
    <n v="182"/>
    <n v="726"/>
    <s v="1700 Block of FULTON ST"/>
    <s v="300 Block of HAIGHT ST"/>
    <n v="68"/>
    <s v="NOT DELIVERED"/>
    <d v="2004-07-30T00:00:00"/>
    <m/>
    <n v="-38198"/>
  </r>
  <r>
    <n v="630"/>
    <n v="6772"/>
    <s v="Hazardous Goods"/>
    <x v="0"/>
    <s v="Regular"/>
    <n v="868"/>
    <n v="1320"/>
    <s v="3300 Block of BALBOA ST"/>
    <s v="300 Block of ELLIS ST"/>
    <n v="630"/>
    <s v="DELIVERED"/>
    <d v="2009-02-23T00:00:00"/>
    <d v="2009-09-29T00:00:00"/>
    <n v="218"/>
  </r>
  <r>
    <n v="357"/>
    <n v="4628"/>
    <s v="Healthcare"/>
    <x v="1"/>
    <s v="Express"/>
    <n v="777"/>
    <n v="1113"/>
    <s v="200 Block of KING ST"/>
    <s v="0 Block of FUENTE AV"/>
    <n v="357"/>
    <s v="NOT DELIVERED"/>
    <d v="1990-10-11T00:00:00"/>
    <m/>
    <n v="-33157"/>
  </r>
  <r>
    <n v="455"/>
    <n v="3853"/>
    <s v="Construction"/>
    <x v="1"/>
    <s v="Regular"/>
    <n v="172"/>
    <n v="580"/>
    <s v="LASALLE AV / PHELPS ST"/>
    <s v="2000 Block of MISSION ST"/>
    <n v="455"/>
    <s v="NOT DELIVERED"/>
    <d v="2011-10-08T00:00:00"/>
    <m/>
    <n v="-40824"/>
  </r>
  <r>
    <n v="947"/>
    <n v="515"/>
    <s v="Fashion"/>
    <x v="1"/>
    <s v="Express"/>
    <n v="665"/>
    <n v="1257"/>
    <s v="3300 Block of 22ND ST"/>
    <s v="CALIFORNIA ST / POLK ST"/>
    <n v="947"/>
    <s v="DELIVERED"/>
    <d v="1987-01-15T00:00:00"/>
    <d v="1987-04-30T00:00:00"/>
    <n v="105"/>
  </r>
  <r>
    <n v="589"/>
    <n v="7513"/>
    <s v="Arts and crafts"/>
    <x v="1"/>
    <s v="Express"/>
    <n v="516"/>
    <n v="1084"/>
    <s v="16TH ST / MISSOURI ST"/>
    <s v="200 Block of HARKNESS AV"/>
    <n v="589"/>
    <s v="NOT DELIVERED"/>
    <d v="1971-02-06T00:00:00"/>
    <m/>
    <n v="-25970"/>
  </r>
  <r>
    <n v="863"/>
    <n v="9030"/>
    <s v="Automotive"/>
    <x v="1"/>
    <s v="Regular"/>
    <n v="412"/>
    <n v="872"/>
    <s v="WINSTON DR / 19TH AV"/>
    <s v="300 Block of BEALE ST"/>
    <n v="863"/>
    <s v="NOT DELIVERED"/>
    <d v="1975-03-04T00:00:00"/>
    <m/>
    <n v="-27457"/>
  </r>
  <r>
    <n v="668"/>
    <n v="2378"/>
    <s v="Luggage"/>
    <x v="0"/>
    <s v="Express"/>
    <n v="938"/>
    <n v="1067"/>
    <s v="2100 Block of 16TH AV"/>
    <s v="5TH ST / MARKET ST"/>
    <n v="668"/>
    <s v="DELIVERED"/>
    <d v="1972-06-10T00:00:00"/>
    <d v="1972-06-16T00:00:00"/>
    <n v="6"/>
  </r>
  <r>
    <n v="206"/>
    <n v="5894"/>
    <s v="Luggage"/>
    <x v="1"/>
    <s v="Express"/>
    <n v="854"/>
    <n v="1251"/>
    <s v="1900 Block of WASHINGTON ST"/>
    <s v="CALIFORNIA ST / FILLMORE ST"/>
    <n v="206"/>
    <s v="NOT DELIVERED"/>
    <d v="2012-06-25T00:00:00"/>
    <m/>
    <n v="-41085"/>
  </r>
  <r>
    <n v="835"/>
    <n v="7587"/>
    <s v="Luggage"/>
    <x v="1"/>
    <s v="Regular"/>
    <n v="638"/>
    <n v="1314"/>
    <s v="MARTIN LUTHER KING JR DR / 9TH AV"/>
    <s v="0 Block of TURK ST"/>
    <n v="835"/>
    <s v="NOT DELIVERED"/>
    <d v="1977-01-05T00:00:00"/>
    <m/>
    <n v="-28130"/>
  </r>
  <r>
    <n v="315"/>
    <n v="1424"/>
    <s v="Food and Beverages"/>
    <x v="0"/>
    <s v="Express"/>
    <n v="230"/>
    <n v="638"/>
    <s v="3RD AV / BALBOA ST"/>
    <s v="400 Block of LAKESHORE DR"/>
    <n v="315"/>
    <s v="NOT DELIVERED"/>
    <d v="1995-11-26T00:00:00"/>
    <m/>
    <n v="-35029"/>
  </r>
  <r>
    <n v="553"/>
    <n v="5214"/>
    <s v="Arts and crafts"/>
    <x v="0"/>
    <s v="Regular"/>
    <n v="245"/>
    <n v="611"/>
    <s v="3800 Block of MISSION ST"/>
    <s v="100 Block of PAGE ST"/>
    <n v="553"/>
    <s v="NOT DELIVERED"/>
    <d v="1995-07-26T00:00:00"/>
    <m/>
    <n v="-34906"/>
  </r>
  <r>
    <n v="861"/>
    <n v="8249"/>
    <s v="Luggage"/>
    <x v="1"/>
    <s v="Regular"/>
    <n v="916"/>
    <n v="1255"/>
    <s v="500 Block of JOHNFKENNEDY DR"/>
    <s v="VALLEJO ST / KEARNY ST"/>
    <n v="861"/>
    <s v="DELIVERED"/>
    <d v="1996-02-09T00:00:00"/>
    <d v="1996-09-13T00:00:00"/>
    <n v="217"/>
  </r>
  <r>
    <n v="279"/>
    <n v="3172"/>
    <s v="Construction"/>
    <x v="1"/>
    <s v="Regular"/>
    <n v="84"/>
    <n v="464"/>
    <s v="800 Block of MARKET ST"/>
    <s v="1500 Block of SLOAT BL"/>
    <n v="279"/>
    <s v="NOT DELIVERED"/>
    <d v="2016-03-18T00:00:00"/>
    <m/>
    <n v="-42447"/>
  </r>
  <r>
    <n v="75"/>
    <n v="5489"/>
    <s v="Fashion"/>
    <x v="0"/>
    <s v="Regular"/>
    <n v="869"/>
    <n v="1317"/>
    <s v="100 Block of POWELL ST"/>
    <s v="GOLDEN GATE AV / LEAVENWORTH ST"/>
    <n v="75"/>
    <s v="DELIVERED"/>
    <d v="2002-05-28T00:00:00"/>
    <d v="2002-09-08T00:00:00"/>
    <n v="103"/>
  </r>
  <r>
    <n v="895"/>
    <n v="2037"/>
    <s v="Arts and crafts"/>
    <x v="1"/>
    <s v="Express"/>
    <n v="271"/>
    <n v="704"/>
    <s v="500 Block of HOWARD ST"/>
    <s v="500 Block of JACKSON ST"/>
    <n v="895"/>
    <s v="NOT DELIVERED"/>
    <d v="2010-03-15T00:00:00"/>
    <m/>
    <n v="-40252"/>
  </r>
  <r>
    <n v="866"/>
    <n v="2401"/>
    <s v="Luggage"/>
    <x v="1"/>
    <s v="Regular"/>
    <n v="691"/>
    <n v="1260"/>
    <s v="0 Block of MYRTLE ST"/>
    <s v="2ND ST / TOWNSEND ST"/>
    <n v="866"/>
    <s v="DELIVERED"/>
    <d v="1995-01-22T00:00:00"/>
    <d v="1995-01-01T00:00:00"/>
    <n v="-21"/>
  </r>
  <r>
    <n v="792"/>
    <n v="1303"/>
    <s v="Arts and crafts"/>
    <x v="0"/>
    <s v="Regular"/>
    <n v="808"/>
    <n v="1257"/>
    <s v="900 Block of THE EMBARCADERO NORTH ST"/>
    <s v="2500 Block of OCTAVIA ST"/>
    <n v="792"/>
    <s v="NOT DELIVERED"/>
    <d v="2008-09-24T00:00:00"/>
    <m/>
    <n v="-39715"/>
  </r>
  <r>
    <n v="191"/>
    <n v="6798"/>
    <s v="Home Furnishing"/>
    <x v="1"/>
    <s v="Express"/>
    <n v="997"/>
    <n v="1382"/>
    <s v="600 Block of GOETTINGEN ST"/>
    <s v="100 Block of 6TH ST"/>
    <n v="191"/>
    <s v="DELIVERED"/>
    <d v="1989-01-03T00:00:00"/>
    <d v="1989-10-17T00:00:00"/>
    <n v="287"/>
  </r>
  <r>
    <n v="59"/>
    <n v="9917"/>
    <s v="Construction"/>
    <x v="1"/>
    <s v="Regular"/>
    <n v="329"/>
    <n v="977"/>
    <s v="1000 Block of SUTTER ST"/>
    <s v="800 Block of 3RD ST"/>
    <n v="59"/>
    <s v="NOT DELIVERED"/>
    <d v="1984-04-02T00:00:00"/>
    <m/>
    <n v="-30774"/>
  </r>
  <r>
    <n v="748"/>
    <n v="2969"/>
    <s v="Home Furnishing"/>
    <x v="0"/>
    <s v="Regular"/>
    <n v="600"/>
    <n v="1048"/>
    <s v="100 Block of MONTGOMERY ST"/>
    <s v="600 Block of PRENTISS ST"/>
    <n v="748"/>
    <s v="NOT DELIVERED"/>
    <d v="1987-05-07T00:00:00"/>
    <m/>
    <n v="-31904"/>
  </r>
  <r>
    <n v="693"/>
    <n v="8737"/>
    <s v="Home Furnishing"/>
    <x v="1"/>
    <s v="Express"/>
    <n v="715"/>
    <n v="1271"/>
    <s v="0 Block of POWELL ST"/>
    <s v="600 Block of VALENCIA ST"/>
    <n v="693"/>
    <s v="NOT DELIVERED"/>
    <d v="1984-01-04T00:00:00"/>
    <m/>
    <n v="-30685"/>
  </r>
  <r>
    <n v="955"/>
    <n v="2104"/>
    <s v="Home Furnishing"/>
    <x v="1"/>
    <s v="Express"/>
    <n v="957"/>
    <n v="1007"/>
    <s v="BARTLETT ST / 21ST ST"/>
    <s v="FELL ST / POLK ST"/>
    <n v="955"/>
    <s v="DELIVERED"/>
    <d v="1992-05-10T00:00:00"/>
    <d v="1992-12-27T00:00:00"/>
    <n v="231"/>
  </r>
  <r>
    <n v="538"/>
    <n v="1702"/>
    <s v="Industrial Equipments"/>
    <x v="1"/>
    <s v="Express"/>
    <n v="484"/>
    <n v="863"/>
    <s v="700 Block of MARKET ST"/>
    <s v="700 Block of SWEENY ST"/>
    <n v="538"/>
    <s v="NOT DELIVERED"/>
    <d v="2009-08-07T00:00:00"/>
    <m/>
    <n v="-40032"/>
  </r>
  <r>
    <n v="169"/>
    <n v="8933"/>
    <s v="Electronics"/>
    <x v="1"/>
    <s v="Express"/>
    <n v="576"/>
    <n v="1077"/>
    <s v="0 Block of CAMERON WY"/>
    <s v="200 Block of DORE ST"/>
    <n v="169"/>
    <s v="DELIVERED"/>
    <d v="2017-03-17T00:00:00"/>
    <d v="2017-08-24T00:00:00"/>
    <n v="160"/>
  </r>
  <r>
    <n v="924"/>
    <n v="3624"/>
    <s v="Construction"/>
    <x v="1"/>
    <s v="Regular"/>
    <n v="606"/>
    <n v="1021"/>
    <s v="FILLMORE ST / OFARRELL ST"/>
    <s v="HAWTHORNE ST / HARRISON ST"/>
    <n v="924"/>
    <s v="DELIVERED"/>
    <d v="2015-01-28T00:00:00"/>
    <d v="2015-03-20T00:00:00"/>
    <n v="51"/>
  </r>
  <r>
    <n v="579"/>
    <n v="4892"/>
    <s v="Home Furnishing"/>
    <x v="0"/>
    <s v="Express"/>
    <n v="913"/>
    <n v="1385"/>
    <s v="SUTTER ST / LAGUNA ST"/>
    <s v="SOUTH VAN NESS AV / 22ND ST"/>
    <n v="579"/>
    <s v="NOT DELIVERED"/>
    <d v="2016-12-21T00:00:00"/>
    <m/>
    <n v="-42725"/>
  </r>
  <r>
    <m/>
    <m/>
    <m/>
    <x v="2"/>
    <m/>
    <m/>
    <m/>
    <m/>
    <m/>
    <m/>
    <m/>
    <m/>
    <m/>
    <m/>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690"/>
    <n v="230"/>
    <s v="Healthcare"/>
    <s v="Domestic"/>
    <s v="Regular"/>
    <n v="553"/>
    <n v="1210"/>
    <s v="1800 Block of 26TH ST"/>
    <s v="1200 Block of JACKSON ST"/>
    <n v="582"/>
    <n v="690"/>
    <n v="690"/>
    <n v="582"/>
    <x v="0"/>
    <x v="0"/>
    <s v="600 Block of PINE ST"/>
    <s v="TX"/>
    <n v="2754220306"/>
  </r>
  <r>
    <n v="933"/>
    <n v="3189"/>
    <s v="Healthcare"/>
    <s v="International"/>
    <s v="Express"/>
    <n v="810"/>
    <n v="1114"/>
    <s v="2600 Block of ALEMANY BL"/>
    <s v="700 Block of HAMPSHIRE ST"/>
    <n v="396"/>
    <n v="933"/>
    <n v="933"/>
    <n v="396"/>
    <x v="1"/>
    <x v="1"/>
    <s v="EDDY ST / MASON ST"/>
    <s v="MA"/>
    <n v="4171197971"/>
  </r>
  <r>
    <n v="261"/>
    <n v="2216"/>
    <s v="Luggage"/>
    <s v="Domestic"/>
    <s v="Express"/>
    <n v="994"/>
    <n v="1020"/>
    <s v="BARTLETT ST / 23RD ST"/>
    <s v="500 Block of HAIGHT ST"/>
    <n v="545"/>
    <n v="261"/>
    <n v="261"/>
    <n v="545"/>
    <x v="2"/>
    <x v="2"/>
    <s v="800 Block of BRYANT ST"/>
    <s v="CT"/>
    <n v="8354987185"/>
  </r>
  <r>
    <n v="445"/>
    <n v="1904"/>
    <s v="Home Furnishing"/>
    <s v="Domestic"/>
    <s v="Express"/>
    <n v="598"/>
    <n v="1351"/>
    <s v="1300 Block of 7TH AV"/>
    <s v="300 Block of 9TH ST"/>
    <n v="770"/>
    <n v="445"/>
    <n v="445"/>
    <n v="770"/>
    <x v="3"/>
    <x v="3"/>
    <s v="3300 Block of JUDAH ST"/>
    <s v="UT"/>
    <n v="6348759218"/>
  </r>
  <r>
    <n v="722"/>
    <n v="7342"/>
    <s v="Electronics"/>
    <s v="International"/>
    <s v="Express"/>
    <n v="412"/>
    <n v="566"/>
    <s v="0 Block of EUREKA ST"/>
    <s v="1800 Block of VANNESS AV"/>
    <n v="991"/>
    <n v="722"/>
    <n v="722"/>
    <n v="991"/>
    <x v="4"/>
    <x v="4"/>
    <s v="3200 Block of GEARY BL"/>
    <s v="OH"/>
    <n v="5096424869"/>
  </r>
  <r>
    <n v="129"/>
    <n v="7633"/>
    <s v="Food and Beverages"/>
    <s v="Domestic"/>
    <s v="Regular"/>
    <n v="379"/>
    <n v="590"/>
    <s v="700 Block of VANNESS AV"/>
    <s v="500 Block of LEAVENWORTH ST"/>
    <n v="437"/>
    <n v="129"/>
    <n v="129"/>
    <n v="437"/>
    <x v="5"/>
    <x v="5"/>
    <s v="VANNESS AV / MARKET ST"/>
    <s v="MO"/>
    <n v="2378946703"/>
  </r>
  <r>
    <n v="489"/>
    <n v="2154"/>
    <s v="Fashion"/>
    <s v="Domestic"/>
    <s v="Regular"/>
    <n v="892"/>
    <n v="1407"/>
    <s v="200 Block of BERRY ST"/>
    <s v="CARROLL AV / JENNINGS ST"/>
    <n v="805"/>
    <n v="489"/>
    <n v="489"/>
    <n v="805"/>
    <x v="6"/>
    <x v="6"/>
    <s v="1000 Block of BOSWORTH ST"/>
    <s v="SD"/>
    <n v="8374022176"/>
  </r>
  <r>
    <n v="165"/>
    <n v="5543"/>
    <s v="Industrial Equipments"/>
    <s v="Domestic"/>
    <s v="Regular"/>
    <n v="347"/>
    <n v="786"/>
    <s v="1100 Block of FRANCISCO ST"/>
    <s v="1000 Block of MARKET ST"/>
    <n v="803"/>
    <n v="165"/>
    <n v="165"/>
    <n v="803"/>
    <x v="7"/>
    <x v="7"/>
    <s v="800 Block of GEARY ST"/>
    <s v="UT"/>
    <n v="5698225463"/>
  </r>
  <r>
    <n v="164"/>
    <n v="2332"/>
    <s v="Hazardous Goods"/>
    <s v="International"/>
    <s v="Express"/>
    <n v="457"/>
    <n v="855"/>
    <s v="100 Block of NEWMONTGOMERY ST"/>
    <s v="600 Block of SOUTH VAN NESS AV"/>
    <n v="295"/>
    <n v="164"/>
    <n v="164"/>
    <n v="295"/>
    <x v="8"/>
    <x v="8"/>
    <s v="BAY SHORE BL / JERROLD AV"/>
    <s v="OH"/>
    <n v="1948808609"/>
  </r>
  <r>
    <n v="364"/>
    <n v="4094"/>
    <s v="Automotive"/>
    <s v="International"/>
    <s v="Express"/>
    <n v="957"/>
    <n v="1182"/>
    <s v="200 Block of SCOTT ST"/>
    <s v="2600 Block of MISSION ST"/>
    <n v="804"/>
    <n v="364"/>
    <n v="364"/>
    <n v="804"/>
    <x v="9"/>
    <x v="0"/>
    <s v="400 Block of LEAVENWORTH ST"/>
    <s v="HI"/>
    <n v="5155277679"/>
  </r>
  <r>
    <n v="469"/>
    <n v="3042"/>
    <s v="Electronics"/>
    <s v="International"/>
    <s v="Regular"/>
    <n v="23"/>
    <n v="25"/>
    <s v="BELVEDERE ST / WALLER ST"/>
    <s v="0 Block of CEDAR ST"/>
    <n v="54"/>
    <n v="469"/>
    <n v="469"/>
    <n v="54"/>
    <x v="10"/>
    <x v="9"/>
    <s v="100 Block of BRITTON ST"/>
    <s v="RI"/>
    <n v="8682770474"/>
  </r>
  <r>
    <n v="158"/>
    <n v="2220"/>
    <s v="Healthcare"/>
    <s v="Domestic"/>
    <s v="Express"/>
    <n v="479"/>
    <n v="861"/>
    <s v="800 Block of BRYANT ST"/>
    <s v="500 Block of FREDERICK ST"/>
    <n v="853"/>
    <n v="158"/>
    <n v="158"/>
    <n v="853"/>
    <x v="11"/>
    <x v="10"/>
    <s v="2700 Block of PACIFIC AV"/>
    <s v="VA"/>
    <n v="9334728554"/>
  </r>
  <r>
    <n v="337"/>
    <n v="4988"/>
    <s v="Electronics"/>
    <s v="Domestic"/>
    <s v="Express"/>
    <n v="305"/>
    <n v="834"/>
    <s v="1300 Block of CALIFORNIA ST"/>
    <s v="0 Block of RAUSCH ST"/>
    <n v="902"/>
    <n v="337"/>
    <n v="337"/>
    <n v="902"/>
    <x v="12"/>
    <x v="11"/>
    <s v="900 Block of SANSOME ST"/>
    <s v="KY"/>
    <n v="8568849220"/>
  </r>
  <r>
    <n v="634"/>
    <n v="175"/>
    <s v="Healthcare"/>
    <s v="International"/>
    <s v="Express"/>
    <n v="939"/>
    <n v="1446"/>
    <s v="300 Block of CHENERY ST"/>
    <s v="BUSH ST / BUCHANAN ST"/>
    <n v="163"/>
    <n v="634"/>
    <n v="634"/>
    <n v="163"/>
    <x v="13"/>
    <x v="12"/>
    <s v="1300 Block of PACIFIC AV"/>
    <s v="AL"/>
    <n v="6993831591"/>
  </r>
  <r>
    <n v="577"/>
    <n v="4233"/>
    <s v="Fashion"/>
    <s v="Domestic"/>
    <s v="Regular"/>
    <n v="679"/>
    <n v="1455"/>
    <s v="2600 Block of 18TH ST"/>
    <s v="800 Block of BRYANT ST"/>
    <n v="993"/>
    <n v="577"/>
    <n v="577"/>
    <n v="993"/>
    <x v="14"/>
    <x v="4"/>
    <s v="LA PLAYA ST / BALBOA ST"/>
    <s v="TX"/>
    <n v="3028920870"/>
  </r>
  <r>
    <n v="907"/>
    <n v="4351"/>
    <s v="Electronics"/>
    <s v="International"/>
    <s v="Express"/>
    <n v="803"/>
    <n v="1020"/>
    <s v="800 Block of 30TH AV"/>
    <s v="1100 Block of MARKET ST"/>
    <n v="891"/>
    <n v="907"/>
    <n v="907"/>
    <n v="891"/>
    <x v="15"/>
    <x v="13"/>
    <s v="1900 Block of MISSION ST"/>
    <s v="NH"/>
    <n v="8786356477"/>
  </r>
  <r>
    <n v="870"/>
    <n v="5578"/>
    <s v="Construction"/>
    <s v="Domestic"/>
    <s v="Regular"/>
    <n v="783"/>
    <n v="1042"/>
    <s v="800 Block of GENEVA AV"/>
    <s v="300 Block of 4TH ST"/>
    <n v="950"/>
    <n v="870"/>
    <n v="870"/>
    <n v="950"/>
    <x v="16"/>
    <x v="14"/>
    <s v="22ND ST / IOWA ST"/>
    <s v="OH"/>
    <n v="5614057152"/>
  </r>
  <r>
    <n v="982"/>
    <n v="4523"/>
    <s v="Industrial Equipments"/>
    <s v="Domestic"/>
    <s v="Regular"/>
    <n v="432"/>
    <n v="915"/>
    <s v="800 Block of BRYANT ST"/>
    <s v="100 Block of TOWNSEND ST"/>
    <n v="292"/>
    <n v="982"/>
    <n v="982"/>
    <n v="292"/>
    <x v="17"/>
    <x v="9"/>
    <s v="0 Block of 6TH ST"/>
    <s v="OH"/>
    <n v="7483616892"/>
  </r>
  <r>
    <n v="351"/>
    <n v="2972"/>
    <s v="Industrial Equipments"/>
    <s v="Domestic"/>
    <s v="Regular"/>
    <n v="776"/>
    <n v="1053"/>
    <s v="15TH ST / SANCHEZ ST"/>
    <s v="1700 Block of FULTON ST"/>
    <n v="90"/>
    <n v="351"/>
    <n v="351"/>
    <n v="90"/>
    <x v="18"/>
    <x v="15"/>
    <s v="20TH ST / MISSION ST"/>
    <s v="CA"/>
    <n v="2812376384"/>
  </r>
  <r>
    <n v="328"/>
    <n v="6153"/>
    <s v="Healthcare"/>
    <s v="Domestic"/>
    <s v="Express"/>
    <n v="710"/>
    <n v="1066"/>
    <s v="900 Block of ELLSWORTH ST"/>
    <s v="400 Block of 28TH ST"/>
    <n v="49"/>
    <n v="328"/>
    <n v="328"/>
    <n v="49"/>
    <x v="19"/>
    <x v="1"/>
    <s v="GENEVA AV / MISSION ST"/>
    <s v="MA"/>
    <n v="5956508519"/>
  </r>
  <r>
    <n v="242"/>
    <n v="4852"/>
    <s v="Construction"/>
    <s v="Domestic"/>
    <s v="Regular"/>
    <n v="959"/>
    <n v="1253"/>
    <s v="600 Block of FRANCISCO ST"/>
    <s v="FELL ST / MASONIC AV"/>
    <n v="100"/>
    <n v="242"/>
    <n v="242"/>
    <n v="100"/>
    <x v="20"/>
    <x v="7"/>
    <s v="1600 Block of FILLMORE ST"/>
    <s v="NJ"/>
    <n v="5847136625"/>
  </r>
  <r>
    <n v="421"/>
    <n v="8106"/>
    <s v="Automotive"/>
    <s v="International"/>
    <s v="Regular"/>
    <n v="147"/>
    <n v="535"/>
    <s v="800 Block of BRYANT ST"/>
    <s v="900 Block of RANDOLPH ST"/>
    <n v="405"/>
    <n v="421"/>
    <n v="421"/>
    <n v="405"/>
    <x v="21"/>
    <x v="13"/>
    <s v="3400 Block of CESAR CHAVEZ ST"/>
    <s v="OK"/>
    <n v="4048218701"/>
  </r>
  <r>
    <n v="6"/>
    <n v="3917"/>
    <s v="Arts and crafts"/>
    <s v="International"/>
    <s v="Express"/>
    <n v="613"/>
    <n v="1256"/>
    <s v="800 Block of BRYANT ST"/>
    <s v="0 Block of 6TH ST"/>
    <n v="584"/>
    <n v="6"/>
    <n v="6"/>
    <n v="584"/>
    <x v="22"/>
    <x v="16"/>
    <s v="1000 Block of POTRERO AV"/>
    <s v="NC"/>
    <n v="1646327916"/>
  </r>
  <r>
    <n v="384"/>
    <n v="9377"/>
    <s v="Luggage"/>
    <s v="Domestic"/>
    <s v="Regular"/>
    <n v="590"/>
    <n v="1033"/>
    <s v="ELLIS ST / LAGUNA ST"/>
    <s v="0 Block of HYDE ST"/>
    <n v="326"/>
    <n v="384"/>
    <n v="384"/>
    <n v="326"/>
    <x v="18"/>
    <x v="17"/>
    <s v="900 Block of MARKET ST"/>
    <s v="NY"/>
    <n v="2898450180"/>
  </r>
  <r>
    <n v="286"/>
    <n v="5387"/>
    <s v="Electronics"/>
    <s v="Domestic"/>
    <s v="Regular"/>
    <n v="193"/>
    <n v="817"/>
    <s v="100 Block of STEUART ST"/>
    <s v="900 Block of VALENCIA ST"/>
    <n v="95"/>
    <n v="286"/>
    <n v="286"/>
    <n v="95"/>
    <x v="23"/>
    <x v="9"/>
    <s v="POLK ST / PINE ST"/>
    <s v="OH"/>
    <n v="1977102732"/>
  </r>
  <r>
    <n v="892"/>
    <n v="6513"/>
    <s v="Luggage"/>
    <s v="Domestic"/>
    <s v="Regular"/>
    <n v="879"/>
    <n v="1037"/>
    <s v="700 Block of FOLSOM ST"/>
    <s v="300 Block of ARBALLO DR"/>
    <n v="600"/>
    <n v="892"/>
    <n v="892"/>
    <n v="600"/>
    <x v="24"/>
    <x v="18"/>
    <s v="6TH ST / MARKET ST"/>
    <s v="NM"/>
    <n v="1551452510"/>
  </r>
  <r>
    <n v="558"/>
    <n v="3965"/>
    <s v="Industrial Equipments"/>
    <s v="Domestic"/>
    <s v="Regular"/>
    <n v="275"/>
    <n v="951"/>
    <s v="1600 Block of VANNESS AV"/>
    <s v="100 Block of PHELAN AV"/>
    <n v="26"/>
    <n v="558"/>
    <n v="558"/>
    <n v="26"/>
    <x v="25"/>
    <x v="8"/>
    <s v="200 Block of DIVISION ST"/>
    <s v="PA"/>
    <n v="5544881818"/>
  </r>
  <r>
    <n v="481"/>
    <n v="8893"/>
    <s v="Construction"/>
    <s v="International"/>
    <s v="Regular"/>
    <n v="319"/>
    <n v="770"/>
    <s v="800 Block of MARKET ST"/>
    <s v="0 Block of GORDON ST"/>
    <n v="515"/>
    <n v="481"/>
    <n v="481"/>
    <n v="515"/>
    <x v="26"/>
    <x v="19"/>
    <s v="1600 Block of FOLSOM ST"/>
    <s v="MO"/>
    <n v="6808482203"/>
  </r>
  <r>
    <n v="155"/>
    <n v="1897"/>
    <s v="Hazardous Goods"/>
    <s v="Domestic"/>
    <s v="Express"/>
    <n v="52"/>
    <n v="293"/>
    <s v="800 Block of BRYANT ST"/>
    <s v="600 Block of VALENCIA ST"/>
    <n v="876"/>
    <n v="155"/>
    <n v="155"/>
    <n v="876"/>
    <x v="27"/>
    <x v="4"/>
    <s v="600 Block of INDIANA ST"/>
    <s v="NY"/>
    <n v="6818183906"/>
  </r>
  <r>
    <n v="771"/>
    <n v="390"/>
    <s v="Electronics"/>
    <s v="Domestic"/>
    <s v="Regular"/>
    <n v="702"/>
    <n v="1414"/>
    <s v="SHOTWELL ST / 17TH ST"/>
    <s v="EDDY ST / HYDE ST"/>
    <n v="691"/>
    <n v="771"/>
    <n v="771"/>
    <n v="691"/>
    <x v="0"/>
    <x v="8"/>
    <s v="1100 Block of GUERRERO ST"/>
    <s v="RI"/>
    <n v="1052447026"/>
  </r>
  <r>
    <n v="945"/>
    <n v="3633"/>
    <s v="Healthcare"/>
    <s v="Domestic"/>
    <s v="Express"/>
    <n v="299"/>
    <n v="524"/>
    <s v="1500 Block of BAKER ST"/>
    <s v="LIPPARD AV / BOSWORTH ST"/>
    <n v="605"/>
    <n v="945"/>
    <n v="945"/>
    <n v="605"/>
    <x v="28"/>
    <x v="20"/>
    <s v="500 Block of CARTER ST"/>
    <s v="OR"/>
    <n v="1926409080"/>
  </r>
  <r>
    <n v="719"/>
    <n v="7828"/>
    <s v="Arts and crafts"/>
    <s v="Domestic"/>
    <s v="Regular"/>
    <n v="930"/>
    <n v="1183"/>
    <s v="100 Block of BERRY ST"/>
    <s v="KERN ST / DIAMOND ST"/>
    <n v="864"/>
    <n v="719"/>
    <n v="719"/>
    <n v="864"/>
    <x v="29"/>
    <x v="21"/>
    <s v="0 Block of WHITFIELD CT"/>
    <s v="HI"/>
    <n v="7332778584"/>
  </r>
  <r>
    <n v="493"/>
    <n v="2241"/>
    <s v="Home Furnishing"/>
    <s v="Domestic"/>
    <s v="Regular"/>
    <n v="314"/>
    <n v="566"/>
    <s v="700 Block of HOWARD ST"/>
    <s v="HARRISON ST / 3RD ST"/>
    <n v="886"/>
    <n v="493"/>
    <n v="493"/>
    <n v="886"/>
    <x v="30"/>
    <x v="1"/>
    <s v="8TH ST / MARKET ST"/>
    <s v="MO"/>
    <n v="1374706667"/>
  </r>
  <r>
    <n v="998"/>
    <n v="896"/>
    <s v="Hazardous Goods"/>
    <s v="International"/>
    <s v="Express"/>
    <n v="109"/>
    <n v="961"/>
    <s v="0 Block of LEE AV"/>
    <s v="0 Block of FALLON PL"/>
    <n v="365"/>
    <n v="998"/>
    <n v="998"/>
    <n v="365"/>
    <x v="31"/>
    <x v="18"/>
    <s v="400 Block of ELLIS ST"/>
    <s v="CO"/>
    <n v="2176301525"/>
  </r>
  <r>
    <n v="968"/>
    <n v="6361"/>
    <s v="Food and Beverages"/>
    <s v="Domestic"/>
    <s v="Regular"/>
    <n v="24"/>
    <n v="54"/>
    <s v="STOCKTON ST / BROADWAY ST"/>
    <s v="900 Block of GEARY ST"/>
    <n v="946"/>
    <n v="968"/>
    <n v="968"/>
    <n v="946"/>
    <x v="18"/>
    <x v="22"/>
    <s v="TAYLOR ST / EDDY ST"/>
    <s v="NH"/>
    <n v="1590827102"/>
  </r>
  <r>
    <n v="738"/>
    <n v="6713"/>
    <s v="Electronics"/>
    <s v="Domestic"/>
    <s v="Express"/>
    <n v="545"/>
    <n v="1044"/>
    <s v="LAKE MERCED BL / BROTHERHOOD WAY"/>
    <s v="HARRISON ST / THE EMBARCADEROSOUTH ST"/>
    <n v="152"/>
    <n v="738"/>
    <n v="738"/>
    <n v="152"/>
    <x v="32"/>
    <x v="19"/>
    <s v="1200 Block of WAWONA ST"/>
    <s v="NY"/>
    <n v="1705805447"/>
  </r>
  <r>
    <n v="912"/>
    <n v="4283"/>
    <s v="Fashion"/>
    <s v="International"/>
    <s v="Regular"/>
    <n v="505"/>
    <n v="1082"/>
    <s v="GEARY ST / POLK ST"/>
    <s v="1600 Block of LASALLE AV"/>
    <n v="789"/>
    <n v="912"/>
    <n v="912"/>
    <n v="789"/>
    <x v="33"/>
    <x v="5"/>
    <s v="500 Block of BROADWAY ST"/>
    <s v="UT"/>
    <n v="7412005788"/>
  </r>
  <r>
    <n v="782"/>
    <n v="9486"/>
    <s v="Electronics"/>
    <s v="International"/>
    <s v="Regular"/>
    <n v="182"/>
    <n v="871"/>
    <s v="1400 Block of DOUGLASS ST"/>
    <s v="48TH AV / JUDAH ST"/>
    <n v="148"/>
    <n v="782"/>
    <n v="782"/>
    <n v="148"/>
    <x v="34"/>
    <x v="3"/>
    <s v="400 Block of CASTRO ST"/>
    <s v="OK"/>
    <n v="4924177596"/>
  </r>
  <r>
    <n v="140"/>
    <n v="308"/>
    <s v="Luggage"/>
    <s v="International"/>
    <s v="Regular"/>
    <n v="226"/>
    <n v="970"/>
    <s v="100 Block of FONT BL"/>
    <s v="1000 Block of KEY AV"/>
    <n v="7"/>
    <n v="140"/>
    <n v="140"/>
    <n v="7"/>
    <x v="35"/>
    <x v="2"/>
    <s v="NATOMA ST / 6TH ST"/>
    <s v="TN"/>
    <n v="9744154055"/>
  </r>
  <r>
    <n v="702"/>
    <n v="8927"/>
    <s v="Home Furnishing"/>
    <s v="International"/>
    <s v="Regular"/>
    <n v="111"/>
    <n v="617"/>
    <s v="HOLLOWAY AV / BRIGHTON AV"/>
    <s v="TAYLOR ST / GOLDEN GATE AV"/>
    <n v="982"/>
    <n v="702"/>
    <n v="702"/>
    <n v="982"/>
    <x v="36"/>
    <x v="16"/>
    <s v="JONES ST / PINE ST"/>
    <s v="MA"/>
    <n v="5862720266"/>
  </r>
  <r>
    <n v="284"/>
    <n v="249"/>
    <s v="Hazardous Goods"/>
    <s v="International"/>
    <s v="Express"/>
    <n v="145"/>
    <n v="814"/>
    <s v="1800 Block of KIRKHAM ST"/>
    <s v="800 Block of BRYANT ST"/>
    <n v="249"/>
    <n v="284"/>
    <n v="284"/>
    <n v="249"/>
    <x v="37"/>
    <x v="15"/>
    <s v="1700 Block of GREENWICH ST"/>
    <s v="TX"/>
    <n v="6264685114"/>
  </r>
  <r>
    <n v="199"/>
    <n v="2620"/>
    <s v="Electronics"/>
    <s v="Domestic"/>
    <s v="Regular"/>
    <n v="829"/>
    <n v="1145"/>
    <s v="500 Block of TUNNEL AV"/>
    <s v="1600 Block of TURK ST"/>
    <n v="273"/>
    <n v="199"/>
    <n v="199"/>
    <n v="273"/>
    <x v="38"/>
    <x v="4"/>
    <s v="SCOTT ST / SACRAMENTO ST"/>
    <s v="NY"/>
    <n v="6650624462"/>
  </r>
  <r>
    <n v="228"/>
    <n v="1164"/>
    <s v="Electronics"/>
    <s v="Domestic"/>
    <s v="Regular"/>
    <n v="269"/>
    <n v="902"/>
    <s v="800 Block of BRYANT ST"/>
    <s v="100 Block of SPEAR ST"/>
    <n v="172"/>
    <n v="228"/>
    <n v="228"/>
    <n v="172"/>
    <x v="39"/>
    <x v="7"/>
    <s v="1700 Block of BEACH ST"/>
    <s v="TX"/>
    <n v="7889923764"/>
  </r>
  <r>
    <n v="908"/>
    <n v="4711"/>
    <s v="Hazardous Goods"/>
    <s v="International"/>
    <s v="Regular"/>
    <n v="660"/>
    <n v="1470"/>
    <s v="200 Block of CHENERY ST"/>
    <s v="2900 Block of DIAMOND ST"/>
    <n v="234"/>
    <n v="908"/>
    <n v="908"/>
    <n v="234"/>
    <x v="40"/>
    <x v="5"/>
    <s v="1400 Block of 47TH AV"/>
    <s v="CA"/>
    <n v="4666975381"/>
  </r>
  <r>
    <n v="594"/>
    <n v="4053"/>
    <s v="Home Furnishing"/>
    <s v="Domestic"/>
    <s v="Regular"/>
    <n v="484"/>
    <n v="568"/>
    <s v="1000 Block of POTRERO AV"/>
    <s v="400 Block of ROLPH ST"/>
    <n v="844"/>
    <n v="594"/>
    <n v="594"/>
    <n v="844"/>
    <x v="41"/>
    <x v="21"/>
    <s v="CASTRO ST / MARKET ST"/>
    <s v="AL"/>
    <n v="1860620006"/>
  </r>
  <r>
    <n v="542"/>
    <n v="4272"/>
    <s v="Food and Beverages"/>
    <s v="International"/>
    <s v="Regular"/>
    <n v="100"/>
    <n v="487"/>
    <s v="100 Block of HYDE ST"/>
    <s v="BANCROFT AV / KEITH ST"/>
    <n v="368"/>
    <n v="542"/>
    <n v="542"/>
    <n v="368"/>
    <x v="42"/>
    <x v="7"/>
    <s v="400 Block of SCOTT ST"/>
    <s v="TX"/>
    <n v="1015130737"/>
  </r>
  <r>
    <n v="586"/>
    <n v="7005"/>
    <s v="Construction"/>
    <s v="Domestic"/>
    <s v="Express"/>
    <n v="711"/>
    <n v="1197"/>
    <s v="1100 Block of HUDSON AV"/>
    <s v="MYRTLE ST / LARKIN ST"/>
    <n v="372"/>
    <n v="586"/>
    <n v="586"/>
    <n v="372"/>
    <x v="43"/>
    <x v="2"/>
    <s v="MINNA ST / JULIA ST"/>
    <s v="MA"/>
    <n v="3355369287"/>
  </r>
  <r>
    <n v="636"/>
    <n v="2308"/>
    <s v="Home Furnishing"/>
    <s v="International"/>
    <s v="Regular"/>
    <n v="325"/>
    <n v="994"/>
    <s v="STOCKTON ST / POST ST"/>
    <s v="500 Block of MAGELLAN AV"/>
    <n v="82"/>
    <n v="636"/>
    <n v="636"/>
    <n v="82"/>
    <x v="44"/>
    <x v="17"/>
    <s v="1000 Block of POTRERO AV"/>
    <s v="IA"/>
    <n v="7381630742"/>
  </r>
  <r>
    <n v="581"/>
    <n v="5150"/>
    <s v="Automotive"/>
    <s v="Domestic"/>
    <s v="Regular"/>
    <n v="209"/>
    <n v="933"/>
    <s v="LEAVENWORTH ST / TURK ST"/>
    <s v="1600 Block of 38TH AV"/>
    <n v="528"/>
    <n v="581"/>
    <n v="581"/>
    <n v="528"/>
    <x v="45"/>
    <x v="0"/>
    <s v="7TH ST / MARKET ST"/>
    <s v="TN"/>
    <n v="3343867513"/>
  </r>
  <r>
    <n v="336"/>
    <n v="693"/>
    <s v="Construction"/>
    <s v="International"/>
    <s v="Express"/>
    <n v="996"/>
    <n v="1168"/>
    <s v="800 Block of BRYANT ST"/>
    <s v="3300 Block of MISSION ST"/>
    <n v="143"/>
    <n v="336"/>
    <n v="336"/>
    <n v="143"/>
    <x v="46"/>
    <x v="13"/>
    <s v="100 Block of EUREKA ST"/>
    <s v="CT"/>
    <n v="1484052991"/>
  </r>
  <r>
    <n v="504"/>
    <n v="9598"/>
    <s v="Luggage"/>
    <s v="International"/>
    <s v="Regular"/>
    <n v="420"/>
    <n v="561"/>
    <s v="4200 Block of 26TH ST"/>
    <s v="0 Block of TURK ST"/>
    <n v="429"/>
    <n v="504"/>
    <n v="504"/>
    <n v="429"/>
    <x v="47"/>
    <x v="3"/>
    <s v="2000 Block of UNION ST"/>
    <s v="RI"/>
    <n v="5158272401"/>
  </r>
  <r>
    <n v="346"/>
    <n v="8103"/>
    <s v="Industrial Equipments"/>
    <s v="International"/>
    <s v="Express"/>
    <n v="182"/>
    <n v="850"/>
    <s v="BLAKE ST / GEARY BL"/>
    <s v="BROADWAY ST / COLUMBUS AV"/>
    <n v="47"/>
    <n v="346"/>
    <n v="346"/>
    <n v="47"/>
    <x v="48"/>
    <x v="1"/>
    <s v="800 Block of MARKET ST"/>
    <s v="MS"/>
    <n v="6223189308"/>
  </r>
  <r>
    <n v="135"/>
    <n v="8894"/>
    <s v="Construction"/>
    <s v="Domestic"/>
    <s v="Express"/>
    <n v="901"/>
    <n v="1393"/>
    <s v="WASHINGTON ST / DRUMM ST"/>
    <s v="1200 Block of PINE ST"/>
    <n v="790"/>
    <n v="135"/>
    <n v="135"/>
    <n v="790"/>
    <x v="49"/>
    <x v="22"/>
    <s v="SAN JOSE AV / GUERRERO ST"/>
    <s v="MA"/>
    <n v="1246424250"/>
  </r>
  <r>
    <n v="822"/>
    <n v="114"/>
    <s v="Construction"/>
    <s v="International"/>
    <s v="Regular"/>
    <n v="88"/>
    <n v="426"/>
    <s v="EXECUTIVEPARK BL / ALANA WY"/>
    <s v="900 Block of MISSION ST"/>
    <n v="427"/>
    <n v="822"/>
    <n v="822"/>
    <n v="427"/>
    <x v="50"/>
    <x v="4"/>
    <s v="100 Block of GIRARD ST"/>
    <s v="CA"/>
    <n v="4239981168"/>
  </r>
  <r>
    <n v="95"/>
    <n v="6546"/>
    <s v="Electronics"/>
    <s v="Domestic"/>
    <s v="Regular"/>
    <n v="660"/>
    <n v="1208"/>
    <s v="0 Block of BROOKDALE AV"/>
    <s v="1300 Block of EGBERT AV"/>
    <n v="906"/>
    <n v="95"/>
    <n v="95"/>
    <n v="906"/>
    <x v="51"/>
    <x v="20"/>
    <s v="0 Block of 6TH ST"/>
    <s v="KS"/>
    <n v="3882423236"/>
  </r>
  <r>
    <n v="597"/>
    <n v="3571"/>
    <s v="Luggage"/>
    <s v="Domestic"/>
    <s v="Regular"/>
    <n v="267"/>
    <n v="925"/>
    <s v="3600 Block of 22ND ST"/>
    <s v="200 Block of NAGLEE AV"/>
    <n v="750"/>
    <n v="597"/>
    <n v="597"/>
    <n v="750"/>
    <x v="52"/>
    <x v="18"/>
    <s v="0 Block of CRANE ST"/>
    <s v="AR"/>
    <n v="9166200177"/>
  </r>
  <r>
    <n v="340"/>
    <n v="7316"/>
    <s v="Fashion"/>
    <s v="International"/>
    <s v="Express"/>
    <n v="905"/>
    <n v="1392"/>
    <s v="700 Block of 3RD ST"/>
    <s v="FRANCISCO ST / JONES ST"/>
    <n v="913"/>
    <n v="340"/>
    <n v="340"/>
    <n v="913"/>
    <x v="53"/>
    <x v="23"/>
    <s v="LEAVENWORTH ST / GOLDEN GATE AV"/>
    <s v="OH"/>
    <n v="5137511014"/>
  </r>
  <r>
    <n v="905"/>
    <n v="2478"/>
    <s v="Luggage"/>
    <s v="Domestic"/>
    <s v="Express"/>
    <n v="799"/>
    <n v="1425"/>
    <s v="1700 Block of 25TH ST"/>
    <s v="1300 Block of BROADWAY ST"/>
    <n v="31"/>
    <n v="905"/>
    <n v="905"/>
    <n v="31"/>
    <x v="54"/>
    <x v="20"/>
    <s v="COLUMBUS AV / LOMBARD ST"/>
    <s v="LA"/>
    <n v="9741124956"/>
  </r>
  <r>
    <n v="250"/>
    <n v="1215"/>
    <s v="Construction"/>
    <s v="International"/>
    <s v="Express"/>
    <n v="773"/>
    <n v="1225"/>
    <s v="1200 Block of POLK ST"/>
    <s v="1200 Block of MARKET ST"/>
    <n v="733"/>
    <n v="250"/>
    <n v="250"/>
    <n v="733"/>
    <x v="55"/>
    <x v="16"/>
    <s v="1600 Block of MARKET ST"/>
    <s v="WV"/>
    <n v="1055293942"/>
  </r>
  <r>
    <n v="400"/>
    <n v="5402"/>
    <s v="Luggage"/>
    <s v="Domestic"/>
    <s v="Express"/>
    <n v="78"/>
    <n v="403"/>
    <s v="EARL ST / LASALLE AV"/>
    <s v="1400 Block of KIRKWOOD CT"/>
    <n v="624"/>
    <n v="400"/>
    <n v="400"/>
    <n v="624"/>
    <x v="56"/>
    <x v="21"/>
    <s v="1800 Block of WALLER ST"/>
    <s v="CA"/>
    <n v="2774587967"/>
  </r>
  <r>
    <n v="877"/>
    <n v="1647"/>
    <s v="Industrial Equipments"/>
    <s v="Domestic"/>
    <s v="Express"/>
    <n v="791"/>
    <n v="1169"/>
    <s v="CLARA ST / 4TH ST"/>
    <s v="100 Block of ATOLL CR"/>
    <n v="199"/>
    <n v="877"/>
    <n v="877"/>
    <n v="199"/>
    <x v="57"/>
    <x v="19"/>
    <s v="600 Block of MANGELS AV"/>
    <s v="WA"/>
    <n v="6383939014"/>
  </r>
  <r>
    <n v="97"/>
    <n v="9423"/>
    <s v="Construction"/>
    <s v="Domestic"/>
    <s v="Express"/>
    <n v="603"/>
    <n v="1167"/>
    <s v="0 Block of STEINER ST"/>
    <s v="1100 Block of FRANCISCO ST"/>
    <n v="112"/>
    <n v="97"/>
    <n v="97"/>
    <n v="112"/>
    <x v="58"/>
    <x v="8"/>
    <s v="0 Block of POWELL ST"/>
    <s v="CT"/>
    <n v="8157564947"/>
  </r>
  <r>
    <n v="12"/>
    <n v="6404"/>
    <s v="Construction"/>
    <s v="Domestic"/>
    <s v="Regular"/>
    <n v="360"/>
    <n v="565"/>
    <s v="1800 Block of 8TH AV"/>
    <s v="JONES ST / GOLDEN GATE AV"/>
    <n v="256"/>
    <n v="12"/>
    <n v="12"/>
    <n v="256"/>
    <x v="59"/>
    <x v="18"/>
    <s v="1900 Block of LOMBARD ST"/>
    <s v="ME"/>
    <n v="2513725051"/>
  </r>
  <r>
    <n v="353"/>
    <n v="6767"/>
    <s v="Fashion"/>
    <s v="Domestic"/>
    <s v="Express"/>
    <n v="84"/>
    <n v="354"/>
    <s v="HARRISON ST / 11TH ST"/>
    <s v="BROADWAY ST / KEARNY ST"/>
    <n v="848"/>
    <n v="353"/>
    <n v="353"/>
    <n v="848"/>
    <x v="60"/>
    <x v="19"/>
    <s v="500 Block of NOE ST"/>
    <s v="CO"/>
    <n v="6829482368"/>
  </r>
  <r>
    <n v="856"/>
    <n v="1278"/>
    <s v="Automotive"/>
    <s v="Domestic"/>
    <s v="Regular"/>
    <n v="880"/>
    <n v="1178"/>
    <s v="500 Block of HYDE ST"/>
    <s v="400 Block of CAPP ST"/>
    <n v="102"/>
    <n v="856"/>
    <n v="856"/>
    <n v="102"/>
    <x v="6"/>
    <x v="19"/>
    <s v="MISSION ST / 16TH ST"/>
    <s v="AL"/>
    <n v="3746956671"/>
  </r>
  <r>
    <n v="1"/>
    <n v="1334"/>
    <s v="Arts and crafts"/>
    <s v="International"/>
    <s v="Express"/>
    <n v="947"/>
    <n v="1385"/>
    <s v="LARKIN ST / ELLIS ST"/>
    <s v="2700 Block of DIAMOND ST"/>
    <n v="361"/>
    <n v="1"/>
    <n v="1"/>
    <n v="361"/>
    <x v="61"/>
    <x v="0"/>
    <s v="2700 Block of TAYLOR ST"/>
    <s v="NY"/>
    <n v="3968979172"/>
  </r>
  <r>
    <n v="390"/>
    <n v="8887"/>
    <s v="Automotive"/>
    <s v="Domestic"/>
    <s v="Regular"/>
    <n v="234"/>
    <n v="780"/>
    <s v="6500 Block of 3RD ST"/>
    <s v="800 Block of 33RD AV"/>
    <n v="962"/>
    <n v="390"/>
    <n v="390"/>
    <n v="962"/>
    <x v="62"/>
    <x v="11"/>
    <s v="CEDAR ST / POLK ST"/>
    <s v="HI"/>
    <n v="3932448384"/>
  </r>
  <r>
    <n v="446"/>
    <n v="9858"/>
    <s v="Food and Beverages"/>
    <s v="Domestic"/>
    <s v="Express"/>
    <n v="931"/>
    <n v="1247"/>
    <s v="0 Block of WHITFIELD CT"/>
    <s v="1500 Block of POWELL ST"/>
    <n v="443"/>
    <n v="446"/>
    <n v="446"/>
    <n v="443"/>
    <x v="63"/>
    <x v="10"/>
    <s v="1200 Block of MARKET ST"/>
    <s v="KY"/>
    <n v="2852248623"/>
  </r>
  <r>
    <n v="32"/>
    <n v="9636"/>
    <s v="Arts and crafts"/>
    <s v="Domestic"/>
    <s v="Express"/>
    <n v="478"/>
    <n v="705"/>
    <s v="1100 Block of OCEAN AV"/>
    <s v="900 Block of DEHARO ST"/>
    <n v="977"/>
    <n v="32"/>
    <n v="32"/>
    <n v="977"/>
    <x v="64"/>
    <x v="24"/>
    <s v="800 Block of MARKET ST"/>
    <s v="NC"/>
    <n v="2448301670"/>
  </r>
  <r>
    <n v="420"/>
    <n v="9943"/>
    <s v="Industrial Equipments"/>
    <s v="Domestic"/>
    <s v="Express"/>
    <n v="638"/>
    <n v="1130"/>
    <s v="BRYANT ST / 4TH ST"/>
    <s v="1300 Block of MISSION ST"/>
    <n v="936"/>
    <n v="420"/>
    <n v="420"/>
    <n v="936"/>
    <x v="65"/>
    <x v="0"/>
    <s v="BAY ST / POWELL ST"/>
    <s v="FL"/>
    <n v="3017545245"/>
  </r>
  <r>
    <n v="708"/>
    <n v="1246"/>
    <s v="Industrial Equipments"/>
    <s v="Domestic"/>
    <s v="Express"/>
    <n v="50"/>
    <n v="72"/>
    <s v="900 Block of CONNECTICUT ST"/>
    <s v="LEAVENWORTH ST / EDDY ST"/>
    <n v="395"/>
    <n v="708"/>
    <n v="708"/>
    <n v="395"/>
    <x v="66"/>
    <x v="13"/>
    <s v="1800 Block of OCEAN AV"/>
    <s v="TX"/>
    <n v="3061127061"/>
  </r>
  <r>
    <n v="227"/>
    <n v="4527"/>
    <s v="Industrial Equipments"/>
    <s v="International"/>
    <s v="Regular"/>
    <n v="477"/>
    <n v="564"/>
    <s v="POLK ST / BEACH ST"/>
    <s v="700 Block of LARKIN ST"/>
    <n v="344"/>
    <n v="227"/>
    <n v="227"/>
    <n v="344"/>
    <x v="67"/>
    <x v="25"/>
    <s v="100 Block of CLINTONPARK ST"/>
    <s v="IL"/>
    <n v="6894953031"/>
  </r>
  <r>
    <n v="595"/>
    <n v="3782"/>
    <s v="Fashion"/>
    <s v="International"/>
    <s v="Regular"/>
    <n v="879"/>
    <n v="1040"/>
    <s v="37TH AV / RIVERA ST"/>
    <s v="1200 Block of 36TH AV"/>
    <n v="48"/>
    <n v="595"/>
    <n v="595"/>
    <n v="48"/>
    <x v="68"/>
    <x v="14"/>
    <s v="100 Block of APTOS AV"/>
    <s v="CO"/>
    <n v="3072705157"/>
  </r>
  <r>
    <n v="211"/>
    <n v="6225"/>
    <s v="Electronics"/>
    <s v="Domestic"/>
    <s v="Express"/>
    <n v="912"/>
    <n v="1220"/>
    <s v="FREMONT ST / HARRISON ST"/>
    <s v="0 Block of CRESTLAKE DR"/>
    <n v="362"/>
    <n v="211"/>
    <n v="211"/>
    <n v="362"/>
    <x v="69"/>
    <x v="1"/>
    <s v="1800 Block of NEWHALL ST"/>
    <s v="MO"/>
    <n v="7245809798"/>
  </r>
  <r>
    <n v="650"/>
    <n v="2257"/>
    <s v="Food and Beverages"/>
    <s v="International"/>
    <s v="Regular"/>
    <n v="868"/>
    <n v="1141"/>
    <s v="400 Block of GENEVA AV"/>
    <s v="POWELL ST / OFARRELL ST"/>
    <n v="88"/>
    <n v="650"/>
    <n v="650"/>
    <n v="88"/>
    <x v="70"/>
    <x v="20"/>
    <s v="100 Block of CEDAR ST"/>
    <s v="NY"/>
    <n v="8271644418"/>
  </r>
  <r>
    <n v="45"/>
    <n v="9177"/>
    <s v="Healthcare"/>
    <s v="Domestic"/>
    <s v="Express"/>
    <n v="889"/>
    <n v="1050"/>
    <s v="20TH ST / KANSAS ST"/>
    <s v="JEFFERSON ST / TAYLOR ST"/>
    <n v="289"/>
    <n v="45"/>
    <n v="45"/>
    <n v="289"/>
    <x v="71"/>
    <x v="1"/>
    <s v="400 Block of VALENCIA ST"/>
    <s v="SC"/>
    <n v="3201665520"/>
  </r>
  <r>
    <n v="201"/>
    <n v="8703"/>
    <s v="Home Furnishing"/>
    <s v="Domestic"/>
    <s v="Regular"/>
    <n v="482"/>
    <n v="850"/>
    <s v="4000 Block of 18TH ST"/>
    <s v="500 Block of ELLIS ST"/>
    <n v="704"/>
    <n v="201"/>
    <n v="201"/>
    <n v="704"/>
    <x v="72"/>
    <x v="8"/>
    <s v="STEINER ST / WASHINGTON ST"/>
    <s v="CO"/>
    <n v="3426056035"/>
  </r>
  <r>
    <n v="564"/>
    <n v="3514"/>
    <s v="Healthcare"/>
    <s v="International"/>
    <s v="Express"/>
    <n v="683"/>
    <n v="1275"/>
    <s v="1400 Block of 14TH AV"/>
    <s v="1800 Block of DIVISADERO ST"/>
    <n v="903"/>
    <n v="564"/>
    <n v="564"/>
    <n v="903"/>
    <x v="73"/>
    <x v="21"/>
    <s v="200 Block of BRANNAN ST"/>
    <s v="SC"/>
    <n v="1233066378"/>
  </r>
  <r>
    <n v="138"/>
    <n v="3089"/>
    <s v="Home Furnishing"/>
    <s v="Domestic"/>
    <s v="Regular"/>
    <n v="382"/>
    <n v="714"/>
    <s v="200 Block of 2ND ST"/>
    <s v="0 Block of THRIFT ST"/>
    <n v="315"/>
    <n v="138"/>
    <n v="138"/>
    <n v="315"/>
    <x v="74"/>
    <x v="1"/>
    <s v="800 Block of BRYANT ST"/>
    <s v="KS"/>
    <n v="6263485134"/>
  </r>
  <r>
    <n v="57"/>
    <n v="7253"/>
    <s v="Construction"/>
    <s v="Domestic"/>
    <s v="Regular"/>
    <n v="753"/>
    <n v="1027"/>
    <s v="2900 Block of TURK ST"/>
    <s v="300 Block of DEMONTFORT AV"/>
    <n v="501"/>
    <n v="57"/>
    <n v="57"/>
    <n v="501"/>
    <x v="75"/>
    <x v="10"/>
    <s v="2200 Block of CHESTNUT ST"/>
    <s v="NY"/>
    <n v="1354925878"/>
  </r>
  <r>
    <n v="128"/>
    <n v="8786"/>
    <s v="Arts and crafts"/>
    <s v="International"/>
    <s v="Express"/>
    <n v="718"/>
    <n v="1486"/>
    <s v="0 Block of 7TH ST"/>
    <s v="300 Block of 10TH ST"/>
    <n v="812"/>
    <n v="128"/>
    <n v="128"/>
    <n v="812"/>
    <x v="76"/>
    <x v="0"/>
    <s v="ADA CT / OFARRELL ST"/>
    <s v="MO"/>
    <n v="6143377957"/>
  </r>
  <r>
    <n v="33"/>
    <n v="1211"/>
    <s v="Industrial Equipments"/>
    <s v="Domestic"/>
    <s v="Express"/>
    <n v="577"/>
    <n v="1312"/>
    <s v="0 Block of CUMBERLAND ST"/>
    <s v="200 Block of POPLAR ST"/>
    <n v="953"/>
    <n v="33"/>
    <n v="33"/>
    <n v="953"/>
    <x v="77"/>
    <x v="25"/>
    <s v="1600 Block of WEBSTER ST"/>
    <s v="CT"/>
    <n v="1029837290"/>
  </r>
  <r>
    <n v="936"/>
    <n v="359"/>
    <s v="Electronics"/>
    <s v="International"/>
    <s v="Express"/>
    <n v="607"/>
    <n v="1007"/>
    <s v="1100 Block of POLK ST"/>
    <s v="800 Block of OFARRELL ST"/>
    <n v="830"/>
    <n v="936"/>
    <n v="936"/>
    <n v="830"/>
    <x v="37"/>
    <x v="26"/>
    <s v="4800 Block of GEARY BL"/>
    <s v="MA"/>
    <n v="9313787148"/>
  </r>
  <r>
    <n v="762"/>
    <n v="2066"/>
    <s v="Automotive"/>
    <s v="International"/>
    <s v="Regular"/>
    <n v="242"/>
    <n v="926"/>
    <s v="16TH ST / UTAH ST"/>
    <s v="400 Block of CASTRO ST"/>
    <n v="656"/>
    <n v="762"/>
    <n v="762"/>
    <n v="656"/>
    <x v="78"/>
    <x v="17"/>
    <s v="1100 Block of SUNNYDALE AV"/>
    <s v="WA"/>
    <n v="9053980373"/>
  </r>
  <r>
    <n v="838"/>
    <n v="4322"/>
    <s v="Industrial Equipments"/>
    <s v="International"/>
    <s v="Express"/>
    <n v="593"/>
    <n v="1036"/>
    <s v="100 Block of GOLDEN GATE AV"/>
    <s v="800 Block of MISSION ST"/>
    <n v="935"/>
    <n v="838"/>
    <n v="838"/>
    <n v="935"/>
    <x v="79"/>
    <x v="18"/>
    <s v="300 Block of CHATTANOOGA ST"/>
    <s v="OR"/>
    <n v="2836649349"/>
  </r>
  <r>
    <n v="215"/>
    <n v="7773"/>
    <s v="Electronics"/>
    <s v="Domestic"/>
    <s v="Express"/>
    <n v="812"/>
    <n v="1161"/>
    <s v="1500 Block of POLK ST"/>
    <s v="600 Block of KANSAS ST"/>
    <n v="762"/>
    <n v="215"/>
    <n v="215"/>
    <n v="762"/>
    <x v="80"/>
    <x v="0"/>
    <s v="ELIZABETH ST / DIAMOND ST"/>
    <s v="VA"/>
    <n v="1786274009"/>
  </r>
  <r>
    <n v="818"/>
    <n v="6746"/>
    <s v="Hazardous Goods"/>
    <s v="Domestic"/>
    <s v="Express"/>
    <n v="833"/>
    <n v="1016"/>
    <s v="POLK ST / SUTTER ST"/>
    <s v="1200 Block of NOE ST"/>
    <n v="698"/>
    <n v="818"/>
    <n v="818"/>
    <n v="698"/>
    <x v="48"/>
    <x v="7"/>
    <s v="1400 Block of BAKER ST"/>
    <s v="NC"/>
    <n v="1300453861"/>
  </r>
  <r>
    <n v="780"/>
    <n v="6732"/>
    <s v="Healthcare"/>
    <s v="International"/>
    <s v="Express"/>
    <n v="872"/>
    <n v="1058"/>
    <s v="100 Block of BREWSTER ST"/>
    <s v="900 Block of MARKET ST"/>
    <n v="294"/>
    <n v="780"/>
    <n v="780"/>
    <n v="294"/>
    <x v="81"/>
    <x v="23"/>
    <s v="1600 Block of FOLSOM ST"/>
    <s v="WV"/>
    <n v="6518015418"/>
  </r>
  <r>
    <n v="40"/>
    <n v="805"/>
    <s v="Arts and crafts"/>
    <s v="Domestic"/>
    <s v="Regular"/>
    <n v="483"/>
    <n v="648"/>
    <s v="0 Block of TURK ST"/>
    <s v="900 Block of CAPITOL AV"/>
    <n v="535"/>
    <n v="40"/>
    <n v="40"/>
    <n v="535"/>
    <x v="82"/>
    <x v="2"/>
    <s v="300 Block of PRAGUE ST"/>
    <s v="CA"/>
    <n v="7774474168"/>
  </r>
  <r>
    <n v="366"/>
    <n v="7540"/>
    <s v="Fashion"/>
    <s v="International"/>
    <s v="Regular"/>
    <n v="679"/>
    <n v="1015"/>
    <s v="1700 Block of SUNNYDALE AV"/>
    <s v="400 Block of BAKER ST"/>
    <n v="357"/>
    <n v="366"/>
    <n v="366"/>
    <n v="357"/>
    <x v="83"/>
    <x v="25"/>
    <s v="400 Block of BAY ST"/>
    <s v="IL"/>
    <n v="5796916149"/>
  </r>
  <r>
    <n v="678"/>
    <n v="5269"/>
    <s v="Hazardous Goods"/>
    <s v="International"/>
    <s v="Express"/>
    <n v="318"/>
    <n v="938"/>
    <s v="SOUTH VAN NESS AV / 13TH ST"/>
    <s v="100 Block of LELAND AV"/>
    <n v="468"/>
    <n v="678"/>
    <n v="678"/>
    <n v="468"/>
    <x v="84"/>
    <x v="3"/>
    <s v="1600 Block of THE EMBARCADERONORTH ST"/>
    <s v="AZ"/>
    <n v="2618359567"/>
  </r>
  <r>
    <n v="703"/>
    <n v="8404"/>
    <s v="Home Furnishing"/>
    <s v="Domestic"/>
    <s v="Express"/>
    <n v="329"/>
    <n v="597"/>
    <s v="22ND ST / CAROLINA ST"/>
    <s v="2600 Block of FOLSOM ST"/>
    <n v="798"/>
    <n v="703"/>
    <n v="703"/>
    <n v="798"/>
    <x v="85"/>
    <x v="16"/>
    <s v="1100 Block of FITZGERALD AV"/>
    <s v="WA"/>
    <n v="2073271791"/>
  </r>
  <r>
    <n v="180"/>
    <n v="519"/>
    <s v="Luggage"/>
    <s v="Domestic"/>
    <s v="Regular"/>
    <n v="588"/>
    <n v="1182"/>
    <s v="POWELL ST / GEARY ST"/>
    <s v="3RD ST / PALOU AV"/>
    <n v="497"/>
    <n v="180"/>
    <n v="180"/>
    <n v="497"/>
    <x v="86"/>
    <x v="19"/>
    <s v="4600 Block of 18TH ST"/>
    <s v="VA"/>
    <n v="8030257579"/>
  </r>
  <r>
    <n v="214"/>
    <n v="4060"/>
    <s v="Food and Beverages"/>
    <s v="International"/>
    <s v="Regular"/>
    <n v="442"/>
    <n v="713"/>
    <s v="2500 Block of MISSION ST"/>
    <s v="2600 Block of 34TH AV"/>
    <n v="841"/>
    <n v="214"/>
    <n v="214"/>
    <n v="841"/>
    <x v="87"/>
    <x v="9"/>
    <s v="0 Block of MAIDEN LN"/>
    <s v="VA"/>
    <n v="1610528704"/>
  </r>
  <r>
    <n v="408"/>
    <n v="8860"/>
    <s v="Hazardous Goods"/>
    <s v="Domestic"/>
    <s v="Express"/>
    <n v="216"/>
    <n v="939"/>
    <s v="600 Block of VALENCIA ST"/>
    <s v="500 Block of 9TH ST"/>
    <n v="521"/>
    <n v="408"/>
    <n v="408"/>
    <n v="521"/>
    <x v="88"/>
    <x v="12"/>
    <s v="100 Block of KISKA RD"/>
    <s v="SD"/>
    <n v="4105997340"/>
  </r>
  <r>
    <n v="902"/>
    <n v="7164"/>
    <s v="Construction"/>
    <s v="Domestic"/>
    <s v="Express"/>
    <n v="946"/>
    <n v="1082"/>
    <s v="300 Block of OFARRELL ST"/>
    <s v="0 Block of RAE AV"/>
    <n v="2"/>
    <n v="902"/>
    <n v="902"/>
    <n v="2"/>
    <x v="89"/>
    <x v="2"/>
    <s v="400 Block of MASON ST"/>
    <s v="TN"/>
    <n v="9250747856"/>
  </r>
  <r>
    <n v="763"/>
    <n v="9792"/>
    <s v="Luggage"/>
    <s v="International"/>
    <s v="Express"/>
    <n v="796"/>
    <n v="1347"/>
    <s v="1700 Block of FULTON ST"/>
    <s v="100 Block of GOLDEN GATE AV"/>
    <n v="637"/>
    <n v="763"/>
    <n v="763"/>
    <n v="637"/>
    <x v="80"/>
    <x v="14"/>
    <s v="1200 Block of HAIGHT ST"/>
    <s v="ID"/>
    <n v="8907221376"/>
  </r>
  <r>
    <n v="168"/>
    <n v="9934"/>
    <s v="Arts and crafts"/>
    <s v="Domestic"/>
    <s v="Regular"/>
    <n v="26"/>
    <n v="47"/>
    <s v="DIVISADERO ST / JACKSON ST"/>
    <s v="0 Block of DESOTO ST"/>
    <n v="407"/>
    <n v="168"/>
    <n v="168"/>
    <n v="407"/>
    <x v="90"/>
    <x v="4"/>
    <s v="800 Block of ELLIS ST"/>
    <s v="MS"/>
    <n v="5519170607"/>
  </r>
  <r>
    <n v="723"/>
    <n v="1980"/>
    <s v="Automotive"/>
    <s v="Domestic"/>
    <s v="Express"/>
    <n v="490"/>
    <n v="762"/>
    <s v="SILLIMAN ST / BOWDOIN ST"/>
    <s v="200 Block of LEAVENWORTH ST"/>
    <n v="87"/>
    <n v="723"/>
    <n v="723"/>
    <n v="87"/>
    <x v="9"/>
    <x v="4"/>
    <s v="800 Block of BRYANT ST"/>
    <s v="CO"/>
    <n v="4444871583"/>
  </r>
  <r>
    <n v="438"/>
    <n v="9251"/>
    <s v="Home Furnishing"/>
    <s v="Domestic"/>
    <s v="Regular"/>
    <n v="430"/>
    <n v="642"/>
    <s v="2300 Block of CHESTNUT ST"/>
    <s v="LAKE MERCED BL / SUNSET BL"/>
    <n v="894"/>
    <n v="438"/>
    <n v="438"/>
    <n v="894"/>
    <x v="91"/>
    <x v="14"/>
    <s v="2300 Block of VICENTE ST"/>
    <s v="OH"/>
    <n v="9892285623"/>
  </r>
  <r>
    <n v="162"/>
    <n v="6717"/>
    <s v="Arts and crafts"/>
    <s v="Domestic"/>
    <s v="Express"/>
    <n v="209"/>
    <n v="665"/>
    <s v="500 Block of VALENCIA ST"/>
    <s v="6TH ST / STEVENSON ST"/>
    <n v="708"/>
    <n v="162"/>
    <n v="162"/>
    <n v="708"/>
    <x v="16"/>
    <x v="14"/>
    <s v="MISSION ST / RUSSIA AV"/>
    <s v="VA"/>
    <n v="6155699440"/>
  </r>
  <r>
    <n v="246"/>
    <n v="3622"/>
    <s v="Automotive"/>
    <s v="International"/>
    <s v="Express"/>
    <n v="379"/>
    <n v="963"/>
    <s v="800 Block of 47TH AV"/>
    <s v="0 Block of LURLINE ST"/>
    <n v="311"/>
    <n v="246"/>
    <n v="246"/>
    <n v="311"/>
    <x v="92"/>
    <x v="9"/>
    <s v="DOLORES ST / 30TH ST"/>
    <s v="VA"/>
    <n v="2539275235"/>
  </r>
  <r>
    <n v="105"/>
    <n v="8808"/>
    <s v="Industrial Equipments"/>
    <s v="Domestic"/>
    <s v="Regular"/>
    <n v="949"/>
    <n v="1419"/>
    <s v="KEITH ST / THOMAS AV"/>
    <s v="100 Block of CAPP ST"/>
    <n v="888"/>
    <n v="105"/>
    <n v="105"/>
    <n v="888"/>
    <x v="93"/>
    <x v="19"/>
    <s v="1000 Block of POTRERO AV"/>
    <s v="VA"/>
    <n v="4534991454"/>
  </r>
  <r>
    <n v="308"/>
    <n v="4920"/>
    <s v="Electronics"/>
    <s v="Domestic"/>
    <s v="Express"/>
    <n v="438"/>
    <n v="656"/>
    <s v="LYON ST / OFARRELL ST"/>
    <s v="1200 Block of NOE ST"/>
    <n v="678"/>
    <n v="308"/>
    <n v="308"/>
    <n v="678"/>
    <x v="94"/>
    <x v="22"/>
    <s v="17TH ST / SHOTWELL ST"/>
    <s v="NC"/>
    <n v="9411155106"/>
  </r>
  <r>
    <n v="172"/>
    <n v="3140"/>
    <s v="Food and Beverages"/>
    <s v="International"/>
    <s v="Express"/>
    <n v="726"/>
    <n v="1381"/>
    <s v="0 Block of HARRISON ST"/>
    <s v="1200 Block of GOLDEN GATE AV"/>
    <n v="734"/>
    <n v="172"/>
    <n v="172"/>
    <n v="734"/>
    <x v="95"/>
    <x v="15"/>
    <s v="200 Block of LOWELL ST"/>
    <s v="NH"/>
    <n v="1161903173"/>
  </r>
  <r>
    <n v="775"/>
    <n v="8104"/>
    <s v="Home Furnishing"/>
    <s v="Domestic"/>
    <s v="Express"/>
    <n v="451"/>
    <n v="713"/>
    <s v="0 Block of 6TH ST"/>
    <s v="1400 Block of RANKIN ST"/>
    <n v="640"/>
    <n v="775"/>
    <n v="775"/>
    <n v="640"/>
    <x v="96"/>
    <x v="14"/>
    <s v="2400 Block of MISSION ST"/>
    <s v="NY"/>
    <n v="7858706884"/>
  </r>
  <r>
    <n v="333"/>
    <n v="2208"/>
    <s v="Luggage"/>
    <s v="Domestic"/>
    <s v="Regular"/>
    <n v="812"/>
    <n v="1104"/>
    <s v="1800 Block of DONNER AV"/>
    <s v="19TH AV / LINCOLN WY"/>
    <n v="189"/>
    <n v="333"/>
    <n v="333"/>
    <n v="189"/>
    <x v="97"/>
    <x v="24"/>
    <s v="0 Block of AUGUST AL"/>
    <s v="OR"/>
    <n v="1967221186"/>
  </r>
  <r>
    <n v="548"/>
    <n v="7043"/>
    <s v="Healthcare"/>
    <s v="International"/>
    <s v="Regular"/>
    <n v="240"/>
    <n v="571"/>
    <s v="800 Block of INGERSON AV"/>
    <s v="MISSION ST / 2ND ST"/>
    <n v="685"/>
    <n v="548"/>
    <n v="548"/>
    <n v="685"/>
    <x v="98"/>
    <x v="7"/>
    <s v="MISSION ST / FAIR AV"/>
    <s v="WV"/>
    <n v="9336147887"/>
  </r>
  <r>
    <n v="665"/>
    <n v="7485"/>
    <s v="Arts and crafts"/>
    <s v="Domestic"/>
    <s v="Regular"/>
    <n v="982"/>
    <n v="1405"/>
    <s v="1300 Block of REVERE AV"/>
    <s v="0 Block of WILLIAR AV"/>
    <n v="617"/>
    <n v="665"/>
    <n v="665"/>
    <n v="617"/>
    <x v="99"/>
    <x v="21"/>
    <s v="300 Block of CAPP ST"/>
    <s v="IL"/>
    <n v="8437782692"/>
  </r>
  <r>
    <n v="305"/>
    <n v="1748"/>
    <s v="Automotive"/>
    <s v="Domestic"/>
    <s v="Express"/>
    <n v="954"/>
    <n v="1473"/>
    <s v="0 Block of DORE ST"/>
    <s v="100 Block of TURK ST"/>
    <n v="508"/>
    <n v="305"/>
    <n v="305"/>
    <n v="508"/>
    <x v="100"/>
    <x v="19"/>
    <s v="3500 Block of FILLMORE ST"/>
    <s v="GA"/>
    <n v="4162410124"/>
  </r>
  <r>
    <n v="938"/>
    <n v="9968"/>
    <s v="Hazardous Goods"/>
    <s v="Domestic"/>
    <s v="Regular"/>
    <n v="35"/>
    <n v="20"/>
    <s v="1200 Block of THE EMBARCADERONORTH ST"/>
    <s v="500 Block of BRANNAN ST"/>
    <n v="406"/>
    <n v="938"/>
    <n v="938"/>
    <n v="406"/>
    <x v="27"/>
    <x v="17"/>
    <s v="0 Block of JONES ST"/>
    <s v="FL"/>
    <n v="3864558057"/>
  </r>
  <r>
    <n v="714"/>
    <n v="5330"/>
    <s v="Electronics"/>
    <s v="Domestic"/>
    <s v="Express"/>
    <n v="148"/>
    <n v="835"/>
    <s v="PIERCE ST / LOMBARD ST"/>
    <s v="8TH AV / CLEMENT ST"/>
    <n v="132"/>
    <n v="714"/>
    <n v="714"/>
    <n v="132"/>
    <x v="101"/>
    <x v="18"/>
    <s v="1000 Block of VANNESS AV"/>
    <s v="NC"/>
    <n v="2019622576"/>
  </r>
  <r>
    <n v="251"/>
    <n v="2183"/>
    <s v="Food and Beverages"/>
    <s v="International"/>
    <s v="Regular"/>
    <n v="422"/>
    <n v="651"/>
    <s v="1700 Block of NEWCOMB AV"/>
    <s v="1500 Block of LASALLE AV"/>
    <n v="785"/>
    <n v="251"/>
    <n v="251"/>
    <n v="785"/>
    <x v="102"/>
    <x v="0"/>
    <s v="100 Block of SANJUAN AV"/>
    <s v="NY"/>
    <n v="1837040341"/>
  </r>
  <r>
    <n v="330"/>
    <n v="2182"/>
    <s v="Home Furnishing"/>
    <s v="Domestic"/>
    <s v="Express"/>
    <n v="275"/>
    <n v="653"/>
    <s v="2300 Block of 25TH AV"/>
    <s v="HOLLYPARK CR / MURRAY ST"/>
    <n v="113"/>
    <n v="330"/>
    <n v="330"/>
    <n v="113"/>
    <x v="103"/>
    <x v="20"/>
    <s v="900 Block of GRANT AV"/>
    <s v="MI"/>
    <n v="4235755436"/>
  </r>
  <r>
    <n v="69"/>
    <n v="1087"/>
    <s v="Healthcare"/>
    <s v="Domestic"/>
    <s v="Regular"/>
    <n v="367"/>
    <n v="740"/>
    <s v="2000 Block of MISSION ST"/>
    <s v="2400 Block of SAN BRUNO AV"/>
    <n v="951"/>
    <n v="69"/>
    <n v="69"/>
    <n v="951"/>
    <x v="104"/>
    <x v="0"/>
    <s v="0 Block of HANCOCK ST"/>
    <s v="NJ"/>
    <n v="4933964760"/>
  </r>
  <r>
    <n v="969"/>
    <n v="4296"/>
    <s v="Industrial Equipments"/>
    <s v="International"/>
    <s v="Express"/>
    <n v="507"/>
    <n v="1334"/>
    <s v="1100 Block of CONNECTICUT ST"/>
    <s v="1700 Block of 22ND AV"/>
    <n v="169"/>
    <n v="969"/>
    <n v="969"/>
    <n v="169"/>
    <x v="105"/>
    <x v="11"/>
    <s v="700 Block of MISSION ST"/>
    <s v="KS"/>
    <n v="9986862728"/>
  </r>
  <r>
    <n v="974"/>
    <n v="9784"/>
    <s v="Automotive"/>
    <s v="International"/>
    <s v="Regular"/>
    <n v="442"/>
    <n v="770"/>
    <s v="1000 Block of POTRERO AV"/>
    <s v="0 Block of LEAVENWORTH ST"/>
    <n v="984"/>
    <n v="974"/>
    <n v="974"/>
    <n v="984"/>
    <x v="106"/>
    <x v="11"/>
    <s v="2900 Block of JACKSON ST"/>
    <s v="SD"/>
    <n v="2460523574"/>
  </r>
  <r>
    <n v="526"/>
    <n v="6210"/>
    <s v="Arts and crafts"/>
    <s v="International"/>
    <s v="Regular"/>
    <n v="510"/>
    <n v="1205"/>
    <s v="500 Block of 41ST AV"/>
    <s v="500 Block of GUERRERO ST"/>
    <n v="881"/>
    <n v="526"/>
    <n v="526"/>
    <n v="881"/>
    <x v="107"/>
    <x v="16"/>
    <s v="1100 Block of MARKET ST"/>
    <s v="NM"/>
    <n v="3243646644"/>
  </r>
  <r>
    <n v="510"/>
    <n v="5781"/>
    <s v="Fashion"/>
    <s v="International"/>
    <s v="Regular"/>
    <n v="117"/>
    <n v="716"/>
    <s v="700 Block of MARKET ST"/>
    <s v="ELLIS ST / HYDE ST"/>
    <n v="883"/>
    <n v="510"/>
    <n v="510"/>
    <n v="883"/>
    <x v="108"/>
    <x v="7"/>
    <s v="1600 Block of INDIANA ST"/>
    <s v="IN"/>
    <n v="4932358514"/>
  </r>
  <r>
    <n v="444"/>
    <n v="8306"/>
    <s v="Construction"/>
    <s v="Domestic"/>
    <s v="Express"/>
    <n v="973"/>
    <n v="1250"/>
    <s v="0 Block of CASTLEMANOR AV"/>
    <s v="LANE ST / REVERE AV"/>
    <n v="735"/>
    <n v="444"/>
    <n v="444"/>
    <n v="735"/>
    <x v="23"/>
    <x v="5"/>
    <s v="FULTON ST / 5TH AV"/>
    <s v="NH"/>
    <n v="1419382893"/>
  </r>
  <r>
    <n v="503"/>
    <n v="3270"/>
    <s v="Food and Beverages"/>
    <s v="Domestic"/>
    <s v="Regular"/>
    <n v="243"/>
    <n v="935"/>
    <s v="GEARY ST / HYDE ST"/>
    <s v="1200 Block of MARKET ST"/>
    <n v="120"/>
    <n v="503"/>
    <n v="503"/>
    <n v="120"/>
    <x v="109"/>
    <x v="2"/>
    <s v="200 Block of LAKEVIEW AV"/>
    <s v="DC"/>
    <n v="6456637698"/>
  </r>
  <r>
    <n v="109"/>
    <n v="6787"/>
    <s v="Luggage"/>
    <s v="Domestic"/>
    <s v="Express"/>
    <n v="715"/>
    <n v="1185"/>
    <s v="2000 Block of MISSION ST"/>
    <s v="500 Block of 39TH AV"/>
    <n v="92"/>
    <n v="109"/>
    <n v="109"/>
    <n v="92"/>
    <x v="110"/>
    <x v="24"/>
    <s v="1000 Block of MARKET ST"/>
    <s v="TX"/>
    <n v="4615496293"/>
  </r>
  <r>
    <n v="823"/>
    <n v="3733"/>
    <s v="Healthcare"/>
    <s v="Domestic"/>
    <s v="Express"/>
    <n v="571"/>
    <n v="1031"/>
    <s v="700 Block of STANYAN ST"/>
    <s v="600 Block of MISSION ST"/>
    <n v="618"/>
    <n v="823"/>
    <n v="823"/>
    <n v="618"/>
    <x v="94"/>
    <x v="16"/>
    <s v="DAVIS ST / CLAY ST"/>
    <s v="IL"/>
    <n v="6419268208"/>
  </r>
  <r>
    <n v="147"/>
    <n v="207"/>
    <s v="Industrial Equipments"/>
    <s v="Domestic"/>
    <s v="Express"/>
    <n v="369"/>
    <n v="646"/>
    <s v="300 Block of ATHENS ST"/>
    <s v="1400 Block of CLAY ST"/>
    <n v="768"/>
    <n v="147"/>
    <n v="147"/>
    <n v="768"/>
    <x v="111"/>
    <x v="2"/>
    <s v="200 Block of INTERSTATE80 HY"/>
    <s v="TX"/>
    <n v="3258758083"/>
  </r>
  <r>
    <n v="625"/>
    <n v="3"/>
    <s v="Industrial Equipments"/>
    <s v="International"/>
    <s v="Regular"/>
    <n v="318"/>
    <n v="980"/>
    <s v="5600 Block of DIAMONDHEIGHTS BL"/>
    <s v="100 Block of ELLIOT ST"/>
    <n v="619"/>
    <n v="625"/>
    <n v="625"/>
    <n v="619"/>
    <x v="112"/>
    <x v="5"/>
    <s v="FITZGERALD AV / GRIFFITH ST"/>
    <s v="CO"/>
    <n v="9823103962"/>
  </r>
  <r>
    <n v="695"/>
    <n v="1896"/>
    <s v="Food and Beverages"/>
    <s v="Domestic"/>
    <s v="Regular"/>
    <n v="266"/>
    <n v="833"/>
    <s v="2000 Block of MISSION ST"/>
    <s v="4600 Block of IRVING ST"/>
    <n v="393"/>
    <n v="695"/>
    <n v="695"/>
    <n v="393"/>
    <x v="113"/>
    <x v="16"/>
    <s v="LEAVENWORTH ST / ELLIS ST"/>
    <s v="TX"/>
    <n v="5931525319"/>
  </r>
  <r>
    <n v="983"/>
    <n v="9631"/>
    <s v="Home Furnishing"/>
    <s v="International"/>
    <s v="Regular"/>
    <n v="60"/>
    <n v="166"/>
    <s v="200 Block of TURK ST"/>
    <s v="0 Block of ANKENY ST"/>
    <n v="127"/>
    <n v="983"/>
    <n v="983"/>
    <n v="127"/>
    <x v="113"/>
    <x v="15"/>
    <s v="400 Block of JONES ST"/>
    <s v="CA"/>
    <n v="5199096406"/>
  </r>
  <r>
    <n v="82"/>
    <n v="3132"/>
    <s v="Luggage"/>
    <s v="International"/>
    <s v="Express"/>
    <n v="121"/>
    <n v="557"/>
    <s v="NATOMA ST / 2ND ST"/>
    <s v="3500 Block of MISSION ST"/>
    <n v="329"/>
    <n v="82"/>
    <n v="82"/>
    <n v="329"/>
    <x v="114"/>
    <x v="23"/>
    <s v="MISSION ST / 24TH ST"/>
    <s v="CA"/>
    <n v="4926013012"/>
  </r>
  <r>
    <n v="397"/>
    <n v="1202"/>
    <s v="Automotive"/>
    <s v="International"/>
    <s v="Express"/>
    <n v="876"/>
    <n v="1045"/>
    <s v="1600 Block of DONNER AV"/>
    <s v="800 Block of LARKIN ST"/>
    <n v="839"/>
    <n v="397"/>
    <n v="397"/>
    <n v="839"/>
    <x v="115"/>
    <x v="15"/>
    <s v="RUSSIA AV / ATHENS ST"/>
    <s v="IL"/>
    <n v="1385206446"/>
  </r>
  <r>
    <n v="599"/>
    <n v="8834"/>
    <s v="Industrial Equipments"/>
    <s v="Domestic"/>
    <s v="Regular"/>
    <n v="946"/>
    <n v="1100"/>
    <s v="400 Block of ELLIS ST"/>
    <s v="800 Block of MOSCOW ST"/>
    <n v="787"/>
    <n v="599"/>
    <n v="599"/>
    <n v="787"/>
    <x v="110"/>
    <x v="13"/>
    <s v="BRANNAN ST / 9TH ST"/>
    <s v="SC"/>
    <n v="7592482439"/>
  </r>
  <r>
    <n v="306"/>
    <n v="1201"/>
    <s v="Hazardous Goods"/>
    <s v="Domestic"/>
    <s v="Regular"/>
    <n v="654"/>
    <n v="1150"/>
    <s v="100 Block of LEAVENWORTH ST"/>
    <s v="100 Block of PERSIA AV"/>
    <n v="658"/>
    <n v="306"/>
    <n v="306"/>
    <n v="658"/>
    <x v="116"/>
    <x v="16"/>
    <s v="200 Block of ASHBURY ST"/>
    <s v="IL"/>
    <n v="1575826863"/>
  </r>
  <r>
    <n v="536"/>
    <n v="2573"/>
    <s v="Construction"/>
    <s v="Domestic"/>
    <s v="Express"/>
    <n v="74"/>
    <n v="281"/>
    <s v="100 Block of POWELL ST"/>
    <s v="0 Block of TAYLOR ST"/>
    <n v="302"/>
    <n v="536"/>
    <n v="536"/>
    <n v="302"/>
    <x v="117"/>
    <x v="23"/>
    <s v="1200 Block of THE EMBARCADERONORTH ST"/>
    <s v="CA"/>
    <n v="4826890428"/>
  </r>
  <r>
    <n v="20"/>
    <n v="6759"/>
    <s v="Construction"/>
    <s v="Domestic"/>
    <s v="Regular"/>
    <n v="630"/>
    <n v="1062"/>
    <s v="1600 Block of 39TH AV"/>
    <s v="PARNASSUS AV / CLAYTON ST"/>
    <n v="959"/>
    <n v="20"/>
    <n v="20"/>
    <n v="959"/>
    <x v="118"/>
    <x v="10"/>
    <s v="100 Block of OFARRELL ST"/>
    <s v="MS"/>
    <n v="1171287473"/>
  </r>
  <r>
    <n v="515"/>
    <n v="2601"/>
    <s v="Healthcare"/>
    <s v="Domestic"/>
    <s v="Express"/>
    <n v="782"/>
    <n v="1425"/>
    <s v="MARKET ST / CHURCH ST"/>
    <s v="LOMBARD ST / LEAVENWORTH ST"/>
    <n v="467"/>
    <n v="515"/>
    <n v="515"/>
    <n v="467"/>
    <x v="119"/>
    <x v="5"/>
    <s v="0 Block of BRADY ST"/>
    <s v="IL"/>
    <n v="3594123975"/>
  </r>
  <r>
    <n v="332"/>
    <n v="2656"/>
    <s v="Luggage"/>
    <s v="International"/>
    <s v="Regular"/>
    <n v="45"/>
    <n v="39"/>
    <s v="100 Block of UPPER TR"/>
    <s v="POST ST / HYDE ST"/>
    <n v="642"/>
    <n v="332"/>
    <n v="332"/>
    <n v="642"/>
    <x v="120"/>
    <x v="5"/>
    <s v="ANZA ST / SPRUCE ST"/>
    <s v="NY"/>
    <n v="7051750919"/>
  </r>
  <r>
    <n v="127"/>
    <n v="9645"/>
    <s v="Luggage"/>
    <s v="International"/>
    <s v="Express"/>
    <n v="916"/>
    <n v="1143"/>
    <s v="300 Block of SALINAS AV"/>
    <s v="1900 Block of FILLMORE ST"/>
    <n v="472"/>
    <n v="127"/>
    <n v="127"/>
    <n v="472"/>
    <x v="121"/>
    <x v="3"/>
    <s v="1600 Block of HAIGHT ST"/>
    <s v="GA"/>
    <n v="6886408134"/>
  </r>
  <r>
    <n v="958"/>
    <n v="584"/>
    <s v="Hazardous Goods"/>
    <s v="International"/>
    <s v="Express"/>
    <n v="274"/>
    <n v="669"/>
    <s v="0 Block of GOLDEN GATE AV"/>
    <s v="900 Block of MARIPOSA ST"/>
    <n v="700"/>
    <n v="958"/>
    <n v="958"/>
    <n v="700"/>
    <x v="122"/>
    <x v="8"/>
    <s v="FRANKLIN ST / GOLDEN GATE AV"/>
    <s v="WV"/>
    <n v="7077868681"/>
  </r>
  <r>
    <n v="42"/>
    <n v="2121"/>
    <s v="Arts and crafts"/>
    <s v="Domestic"/>
    <s v="Regular"/>
    <n v="987"/>
    <n v="1134"/>
    <s v="MINNA ST / 5TH ST"/>
    <s v="MARKET ST / 5TH ST"/>
    <n v="305"/>
    <n v="42"/>
    <n v="42"/>
    <n v="305"/>
    <x v="123"/>
    <x v="18"/>
    <s v="JACKSON ST / GRANT AV"/>
    <s v="OH"/>
    <n v="4425132485"/>
  </r>
  <r>
    <n v="977"/>
    <n v="2142"/>
    <s v="Arts and crafts"/>
    <s v="International"/>
    <s v="Regular"/>
    <n v="434"/>
    <n v="558"/>
    <s v="200 Block of MISSOURI ST"/>
    <s v="900 Block of ELLSWORTH ST"/>
    <n v="676"/>
    <n v="977"/>
    <n v="977"/>
    <n v="676"/>
    <x v="124"/>
    <x v="6"/>
    <s v="JONES ST / STEVELOE PL"/>
    <s v="MN"/>
    <n v="3975638935"/>
  </r>
  <r>
    <n v="460"/>
    <n v="2396"/>
    <s v="Electronics"/>
    <s v="International"/>
    <s v="Express"/>
    <n v="897"/>
    <n v="1313"/>
    <s v="100 Block of EDDY ST"/>
    <s v="1400 Block of KIRKWOOD CT"/>
    <n v="602"/>
    <n v="460"/>
    <n v="460"/>
    <n v="602"/>
    <x v="125"/>
    <x v="22"/>
    <s v="1400 Block of WASHINGTON ST"/>
    <s v="LA"/>
    <n v="8049380718"/>
  </r>
  <r>
    <n v="659"/>
    <n v="8747"/>
    <s v="Automotive"/>
    <s v="International"/>
    <s v="Regular"/>
    <n v="442"/>
    <n v="595"/>
    <s v="0 Block of UNITEDNATIONS PZ"/>
    <s v="200 Block of HAHN ST"/>
    <n v="175"/>
    <n v="659"/>
    <n v="659"/>
    <n v="175"/>
    <x v="126"/>
    <x v="10"/>
    <s v="15TH AV / SHELDON TR"/>
    <s v="CA"/>
    <n v="6417574125"/>
  </r>
  <r>
    <n v="197"/>
    <n v="4142"/>
    <s v="Food and Beverages"/>
    <s v="Domestic"/>
    <s v="Express"/>
    <n v="98"/>
    <n v="360"/>
    <s v="300 Block of BUCHANAN ST"/>
    <s v="2800 Block of BRYANT ST"/>
    <n v="679"/>
    <n v="197"/>
    <n v="197"/>
    <n v="679"/>
    <x v="127"/>
    <x v="19"/>
    <s v="800 Block of MARKET ST"/>
    <s v="MA"/>
    <n v="2458047806"/>
  </r>
  <r>
    <n v="540"/>
    <n v="9770"/>
    <s v="Luggage"/>
    <s v="International"/>
    <s v="Express"/>
    <n v="431"/>
    <n v="934"/>
    <s v="4000 Block of GEARY BL"/>
    <s v="1000 Block of POTRERO AV"/>
    <n v="412"/>
    <n v="540"/>
    <n v="540"/>
    <n v="412"/>
    <x v="44"/>
    <x v="5"/>
    <s v="400 Block of SUTTER ST"/>
    <s v="CT"/>
    <n v="4345935028"/>
  </r>
  <r>
    <n v="178"/>
    <n v="2593"/>
    <s v="Construction"/>
    <s v="International"/>
    <s v="Express"/>
    <n v="745"/>
    <n v="1383"/>
    <s v="3100 Block of 23RD ST"/>
    <s v="GEARY ST / POWELL ST"/>
    <n v="486"/>
    <n v="178"/>
    <n v="178"/>
    <n v="486"/>
    <x v="128"/>
    <x v="19"/>
    <s v="200 Block of 6TH ST"/>
    <s v="WV"/>
    <n v="4167720507"/>
  </r>
  <r>
    <n v="202"/>
    <n v="9807"/>
    <s v="Home Furnishing"/>
    <s v="International"/>
    <s v="Express"/>
    <n v="871"/>
    <n v="1274"/>
    <s v="200 Block of HAHN ST"/>
    <s v="600 Block of VALENCIA ST"/>
    <n v="899"/>
    <n v="202"/>
    <n v="202"/>
    <n v="899"/>
    <x v="129"/>
    <x v="15"/>
    <s v="1400 Block of 19TH AV"/>
    <s v="NY"/>
    <n v="4565205218"/>
  </r>
  <r>
    <n v="632"/>
    <n v="2525"/>
    <s v="Industrial Equipments"/>
    <s v="Domestic"/>
    <s v="Regular"/>
    <n v="67"/>
    <n v="193"/>
    <s v="CAPP ST / 17TH ST"/>
    <s v="ALEMANY BL / ELLSWORTH ST"/>
    <n v="123"/>
    <n v="632"/>
    <n v="632"/>
    <n v="123"/>
    <x v="130"/>
    <x v="10"/>
    <s v="1900 Block of UNION ST"/>
    <s v="OH"/>
    <n v="1029848581"/>
  </r>
  <r>
    <n v="25"/>
    <n v="1724"/>
    <s v="Home Furnishing"/>
    <s v="Domestic"/>
    <s v="Express"/>
    <n v="431"/>
    <n v="702"/>
    <s v="4TH ST / HARRISON ST"/>
    <s v="600 Block of CLAY ST"/>
    <n v="180"/>
    <n v="25"/>
    <n v="25"/>
    <n v="180"/>
    <x v="131"/>
    <x v="10"/>
    <s v="SUTTER ST / LARKIN ST"/>
    <s v="WV"/>
    <n v="6076587686"/>
  </r>
  <r>
    <n v="990"/>
    <n v="7146"/>
    <s v="Construction"/>
    <s v="International"/>
    <s v="Regular"/>
    <n v="178"/>
    <n v="646"/>
    <s v="700 Block of BATTERY ST"/>
    <s v="0 Block of MARINA BL"/>
    <n v="433"/>
    <n v="990"/>
    <n v="990"/>
    <n v="433"/>
    <x v="131"/>
    <x v="3"/>
    <s v="0 Block of LAGUNA ST"/>
    <s v="MD"/>
    <n v="4382867697"/>
  </r>
  <r>
    <n v="913"/>
    <n v="563"/>
    <s v="Home Furnishing"/>
    <s v="Domestic"/>
    <s v="Express"/>
    <n v="180"/>
    <n v="755"/>
    <s v="5TH ST / MARKET ST"/>
    <s v="MONTGOMERY ST / VALLEJO ST"/>
    <n v="244"/>
    <n v="913"/>
    <n v="913"/>
    <n v="244"/>
    <x v="132"/>
    <x v="3"/>
    <s v="0 Block of CHENERY ST"/>
    <s v="IL"/>
    <n v="8529787345"/>
  </r>
  <r>
    <n v="371"/>
    <n v="7771"/>
    <s v="Arts and crafts"/>
    <s v="Domestic"/>
    <s v="Express"/>
    <n v="280"/>
    <n v="990"/>
    <s v="2400 Block of MISSION ST"/>
    <s v="BEACH ST / TAYLOR ST"/>
    <n v="147"/>
    <n v="371"/>
    <n v="371"/>
    <n v="147"/>
    <x v="133"/>
    <x v="14"/>
    <s v="MISSION ST / 13TH ST"/>
    <s v="NC"/>
    <n v="2933328030"/>
  </r>
  <r>
    <n v="514"/>
    <n v="4789"/>
    <s v="Hazardous Goods"/>
    <s v="Domestic"/>
    <s v="Express"/>
    <n v="263"/>
    <n v="965"/>
    <s v="TARAVAL ST / 17TH AV"/>
    <s v="EDDY ST / MASON ST"/>
    <n v="634"/>
    <n v="514"/>
    <n v="514"/>
    <n v="634"/>
    <x v="30"/>
    <x v="5"/>
    <s v="1700 Block of POST ST"/>
    <s v="NJ"/>
    <n v="1549574380"/>
  </r>
  <r>
    <n v="707"/>
    <n v="3221"/>
    <s v="Automotive"/>
    <s v="Domestic"/>
    <s v="Regular"/>
    <n v="187"/>
    <n v="931"/>
    <s v="19TH ST / SHOTWELL ST"/>
    <s v="7TH ST / STEVENSON ST"/>
    <n v="999"/>
    <n v="707"/>
    <n v="707"/>
    <n v="999"/>
    <x v="134"/>
    <x v="13"/>
    <s v="400 Block of JONES ST"/>
    <s v="MI"/>
    <n v="5348595059"/>
  </r>
  <r>
    <n v="473"/>
    <n v="5197"/>
    <s v="Arts and crafts"/>
    <s v="International"/>
    <s v="Regular"/>
    <n v="94"/>
    <n v="361"/>
    <s v="2300 Block of 14TH AV"/>
    <s v="0 Block of 12TH ST"/>
    <n v="477"/>
    <n v="473"/>
    <n v="473"/>
    <n v="477"/>
    <x v="135"/>
    <x v="13"/>
    <s v="0 Block of ADAIR ST"/>
    <s v="GA"/>
    <n v="8326159645"/>
  </r>
  <r>
    <n v="847"/>
    <n v="8183"/>
    <s v="Fashion"/>
    <s v="International"/>
    <s v="Express"/>
    <n v="906"/>
    <n v="1297"/>
    <s v="2100 Block of MISSION ST"/>
    <s v="1100 Block of FOLSOM ST"/>
    <n v="746"/>
    <n v="847"/>
    <n v="847"/>
    <n v="746"/>
    <x v="136"/>
    <x v="21"/>
    <s v="6TH ST / MISSION ST"/>
    <s v="IL"/>
    <n v="4303568430"/>
  </r>
  <r>
    <n v="815"/>
    <n v="1126"/>
    <s v="Healthcare"/>
    <s v="International"/>
    <s v="Regular"/>
    <n v="71"/>
    <n v="130"/>
    <s v="1400 Block of VANDYKE AV"/>
    <s v="EDDY ST / VANNESS AV"/>
    <n v="287"/>
    <n v="815"/>
    <n v="815"/>
    <n v="287"/>
    <x v="137"/>
    <x v="19"/>
    <s v="TAYLOR ST / ELLIS ST"/>
    <s v="DE"/>
    <n v="4386754323"/>
  </r>
  <r>
    <n v="928"/>
    <n v="4899"/>
    <s v="Hazardous Goods"/>
    <s v="International"/>
    <s v="Express"/>
    <n v="253"/>
    <n v="904"/>
    <s v="800 Block of MARKET ST"/>
    <s v="800 Block of MARKET ST"/>
    <n v="310"/>
    <n v="928"/>
    <n v="928"/>
    <n v="310"/>
    <x v="138"/>
    <x v="25"/>
    <s v="0 Block of NEWTON ST"/>
    <s v="CA"/>
    <n v="8824594477"/>
  </r>
  <r>
    <n v="210"/>
    <n v="4732"/>
    <s v="Home Furnishing"/>
    <s v="International"/>
    <s v="Express"/>
    <n v="591"/>
    <n v="1433"/>
    <s v="300 Block of COLLINGWOOD ST"/>
    <s v="900 Block of MARKET ST"/>
    <n v="889"/>
    <n v="210"/>
    <n v="210"/>
    <n v="889"/>
    <x v="139"/>
    <x v="3"/>
    <s v="500 Block of CAPP ST"/>
    <s v="OK"/>
    <n v="1096489886"/>
  </r>
  <r>
    <n v="793"/>
    <n v="4103"/>
    <s v="Automotive"/>
    <s v="Domestic"/>
    <s v="Regular"/>
    <n v="399"/>
    <n v="835"/>
    <s v="400 Block of ELLIS ST"/>
    <s v="17TH ST / SHOTWELL ST"/>
    <n v="512"/>
    <n v="793"/>
    <n v="793"/>
    <n v="512"/>
    <x v="140"/>
    <x v="20"/>
    <s v="11TH ST / MINNA ST"/>
    <s v="MO"/>
    <n v="3305516916"/>
  </r>
  <r>
    <n v="872"/>
    <n v="7861"/>
    <s v="Automotive"/>
    <s v="International"/>
    <s v="Express"/>
    <n v="91"/>
    <n v="242"/>
    <s v="21ST ST / POTRERO AV"/>
    <s v="400 Block of GENEVA AV"/>
    <n v="693"/>
    <n v="872"/>
    <n v="872"/>
    <n v="693"/>
    <x v="141"/>
    <x v="4"/>
    <s v="HAIGHT ST / STANYAN ST"/>
    <s v="FL"/>
    <n v="6982317596"/>
  </r>
  <r>
    <n v="298"/>
    <n v="7764"/>
    <s v="Hazardous Goods"/>
    <s v="International"/>
    <s v="Regular"/>
    <n v="717"/>
    <n v="1297"/>
    <s v="200 Block of 11TH AV"/>
    <s v="400 Block of TURK ST"/>
    <n v="670"/>
    <n v="298"/>
    <n v="298"/>
    <n v="670"/>
    <x v="142"/>
    <x v="10"/>
    <s v="2400 Block of SAN BRUNO AV"/>
    <s v="KS"/>
    <n v="6215794970"/>
  </r>
  <r>
    <n v="941"/>
    <n v="5345"/>
    <s v="Food and Beverages"/>
    <s v="International"/>
    <s v="Regular"/>
    <n v="735"/>
    <n v="1181"/>
    <s v="17TH ST / FOLSOM ST"/>
    <s v="400 Block of BRIGHT ST"/>
    <n v="238"/>
    <n v="941"/>
    <n v="941"/>
    <n v="238"/>
    <x v="143"/>
    <x v="6"/>
    <s v="300 Block of 30TH AV"/>
    <s v="MO"/>
    <n v="2452732341"/>
  </r>
  <r>
    <n v="731"/>
    <n v="6191"/>
    <s v="Hazardous Goods"/>
    <s v="Domestic"/>
    <s v="Express"/>
    <n v="970"/>
    <n v="1242"/>
    <s v="KEITH ST / SHAFTER AV"/>
    <s v="0 Block of SPOFFORD LN"/>
    <n v="400"/>
    <n v="731"/>
    <n v="731"/>
    <n v="400"/>
    <x v="144"/>
    <x v="6"/>
    <s v="4200 Block of GEARY BL"/>
    <s v="MT"/>
    <n v="1402030924"/>
  </r>
  <r>
    <n v="500"/>
    <n v="310"/>
    <s v="Arts and crafts"/>
    <s v="Domestic"/>
    <s v="Regular"/>
    <n v="80"/>
    <n v="236"/>
    <s v="900 Block of LARKIN ST"/>
    <s v="900 Block of STOCKTON ST"/>
    <n v="398"/>
    <n v="500"/>
    <n v="500"/>
    <n v="398"/>
    <x v="145"/>
    <x v="23"/>
    <s v="400 Block of HAIGHT ST"/>
    <s v="OH"/>
    <n v="1812999737"/>
  </r>
  <r>
    <n v="142"/>
    <n v="3095"/>
    <s v="Arts and crafts"/>
    <s v="Domestic"/>
    <s v="Express"/>
    <n v="550"/>
    <n v="1171"/>
    <s v="400 Block of TURK ST"/>
    <s v="MADRID ST / RUSSIA AV"/>
    <n v="955"/>
    <n v="142"/>
    <n v="142"/>
    <n v="955"/>
    <x v="146"/>
    <x v="19"/>
    <s v="1200 Block of POLK ST"/>
    <s v="IL"/>
    <n v="6234964560"/>
  </r>
  <r>
    <n v="787"/>
    <n v="2159"/>
    <s v="Arts and crafts"/>
    <s v="International"/>
    <s v="Express"/>
    <n v="187"/>
    <n v="864"/>
    <s v="0 Block of OFARRELL ST"/>
    <s v="200 Block of TURK ST"/>
    <n v="193"/>
    <n v="787"/>
    <n v="787"/>
    <n v="193"/>
    <x v="147"/>
    <x v="3"/>
    <s v="1500 Block of MARKET ST"/>
    <s v="NY"/>
    <n v="2906446799"/>
  </r>
  <r>
    <n v="749"/>
    <n v="3569"/>
    <s v="Automotive"/>
    <s v="International"/>
    <s v="Express"/>
    <n v="262"/>
    <n v="875"/>
    <s v="0 Block of PAYSON ST"/>
    <s v="0 Block of POWELL ST"/>
    <n v="33"/>
    <n v="749"/>
    <n v="749"/>
    <n v="33"/>
    <x v="148"/>
    <x v="21"/>
    <s v="FELL ST / STEINER ST"/>
    <s v="MA"/>
    <n v="6522949251"/>
  </r>
  <r>
    <n v="304"/>
    <n v="5958"/>
    <s v="Food and Beverages"/>
    <s v="Domestic"/>
    <s v="Regular"/>
    <n v="540"/>
    <n v="1172"/>
    <s v="500 Block of STEVENSON ST"/>
    <s v="HYDE ST / TURK ST"/>
    <n v="786"/>
    <n v="304"/>
    <n v="304"/>
    <n v="786"/>
    <x v="130"/>
    <x v="17"/>
    <s v="MISSION ST / 16TH ST"/>
    <s v="CT"/>
    <n v="3669773727"/>
  </r>
  <r>
    <n v="30"/>
    <n v="1275"/>
    <s v="Fashion"/>
    <s v="Domestic"/>
    <s v="Regular"/>
    <n v="581"/>
    <n v="1422"/>
    <s v="CALIFORNIA ST / DAVIS ST"/>
    <s v="0 Block of STOCKTON ST"/>
    <n v="811"/>
    <n v="30"/>
    <n v="30"/>
    <n v="811"/>
    <x v="149"/>
    <x v="2"/>
    <s v="MISSION ST / FRANCIS ST"/>
    <s v="VA"/>
    <n v="3993420544"/>
  </r>
  <r>
    <n v="477"/>
    <n v="6357"/>
    <s v="Fashion"/>
    <s v="International"/>
    <s v="Regular"/>
    <n v="840"/>
    <n v="1061"/>
    <s v="400 Block of LEAVENWORTH ST"/>
    <s v="NEWCOMB AV / 3RD ST"/>
    <n v="615"/>
    <n v="477"/>
    <n v="477"/>
    <n v="615"/>
    <x v="150"/>
    <x v="19"/>
    <s v="HYDE ST / GROVE ST"/>
    <s v="NC"/>
    <n v="5372626672"/>
  </r>
  <r>
    <n v="52"/>
    <n v="4551"/>
    <s v="Hazardous Goods"/>
    <s v="Domestic"/>
    <s v="Express"/>
    <n v="873"/>
    <n v="1199"/>
    <s v="1000 Block of COLUMBUS AV"/>
    <s v="1400 Block of PHELPS ST"/>
    <n v="18"/>
    <n v="52"/>
    <n v="52"/>
    <n v="18"/>
    <x v="151"/>
    <x v="5"/>
    <s v="2400 Block of SAN BRUNO AV"/>
    <s v="WA"/>
    <n v="8311555346"/>
  </r>
  <r>
    <n v="73"/>
    <n v="4252"/>
    <s v="Home Furnishing"/>
    <s v="Domestic"/>
    <s v="Express"/>
    <n v="315"/>
    <n v="937"/>
    <s v="800 Block of BRYANT ST"/>
    <s v="3800 Block of 24TH ST"/>
    <n v="114"/>
    <n v="73"/>
    <n v="73"/>
    <n v="114"/>
    <x v="152"/>
    <x v="3"/>
    <s v="200 Block of BATTERY ST"/>
    <s v="SC"/>
    <n v="7612488075"/>
  </r>
  <r>
    <n v="691"/>
    <n v="2096"/>
    <s v="Industrial Equipments"/>
    <s v="Domestic"/>
    <s v="Regular"/>
    <n v="955"/>
    <n v="1369"/>
    <s v="5TH ST / MISSION ST"/>
    <s v="1500 Block of HAIGHT ST"/>
    <n v="340"/>
    <n v="691"/>
    <n v="691"/>
    <n v="340"/>
    <x v="153"/>
    <x v="20"/>
    <s v="0 Block of CLARION AL"/>
    <s v="OH"/>
    <n v="6431033790"/>
  </r>
  <r>
    <n v="786"/>
    <n v="5209"/>
    <s v="Healthcare"/>
    <s v="International"/>
    <s v="Express"/>
    <n v="372"/>
    <n v="679"/>
    <s v="3600 Block of SACRAMENTO ST"/>
    <s v="SCOTT ST / CHESTNUT ST"/>
    <n v="649"/>
    <n v="786"/>
    <n v="786"/>
    <n v="649"/>
    <x v="154"/>
    <x v="1"/>
    <s v="FRANKLIN ST / IVY ST"/>
    <s v="ME"/>
    <n v="7665617991"/>
  </r>
  <r>
    <n v="68"/>
    <n v="9271"/>
    <s v="Arts and crafts"/>
    <s v="Domestic"/>
    <s v="Express"/>
    <n v="182"/>
    <n v="726"/>
    <s v="1700 Block of FULTON ST"/>
    <s v="300 Block of HAIGHT ST"/>
    <n v="778"/>
    <n v="68"/>
    <n v="68"/>
    <n v="778"/>
    <x v="155"/>
    <x v="0"/>
    <s v="4000 Block of 19TH AV"/>
    <s v="TX"/>
    <n v="4815198694"/>
  </r>
  <r>
    <n v="630"/>
    <n v="6772"/>
    <s v="Hazardous Goods"/>
    <s v="Domestic"/>
    <s v="Regular"/>
    <n v="868"/>
    <n v="1320"/>
    <s v="3300 Block of BALBOA ST"/>
    <s v="300 Block of ELLIS ST"/>
    <n v="885"/>
    <n v="630"/>
    <n v="630"/>
    <n v="885"/>
    <x v="25"/>
    <x v="11"/>
    <s v="0 Block of TAYLOR ST"/>
    <s v="NM"/>
    <n v="9875605267"/>
  </r>
  <r>
    <n v="357"/>
    <n v="4628"/>
    <s v="Healthcare"/>
    <s v="International"/>
    <s v="Express"/>
    <n v="777"/>
    <n v="1113"/>
    <s v="200 Block of KING ST"/>
    <s v="0 Block of FUENTE AV"/>
    <n v="69"/>
    <n v="357"/>
    <n v="357"/>
    <n v="69"/>
    <x v="156"/>
    <x v="0"/>
    <s v="26TH ST / TREAT AV"/>
    <s v="KY"/>
    <n v="5913610613"/>
  </r>
  <r>
    <n v="455"/>
    <n v="3853"/>
    <s v="Construction"/>
    <s v="International"/>
    <s v="Regular"/>
    <n v="172"/>
    <n v="580"/>
    <s v="LASALLE AV / PHELPS ST"/>
    <s v="2000 Block of MISSION ST"/>
    <n v="288"/>
    <n v="455"/>
    <n v="455"/>
    <n v="288"/>
    <x v="157"/>
    <x v="12"/>
    <s v="800 Block of SOUTH VAN NESS AV"/>
    <s v="HI"/>
    <n v="7009589164"/>
  </r>
  <r>
    <n v="947"/>
    <n v="515"/>
    <s v="Fashion"/>
    <s v="International"/>
    <s v="Express"/>
    <n v="665"/>
    <n v="1257"/>
    <s v="3300 Block of 22ND ST"/>
    <s v="CALIFORNIA ST / POLK ST"/>
    <n v="898"/>
    <n v="947"/>
    <n v="947"/>
    <n v="898"/>
    <x v="158"/>
    <x v="13"/>
    <s v="4300 Block of 25TH ST"/>
    <s v="KS"/>
    <n v="3097734889"/>
  </r>
  <r>
    <n v="589"/>
    <n v="7513"/>
    <s v="Arts and crafts"/>
    <s v="International"/>
    <s v="Express"/>
    <n v="516"/>
    <n v="1084"/>
    <s v="16TH ST / MISSOURI ST"/>
    <s v="200 Block of HARKNESS AV"/>
    <n v="473"/>
    <n v="589"/>
    <n v="589"/>
    <n v="473"/>
    <x v="159"/>
    <x v="14"/>
    <s v="1900 Block of 14TH AV"/>
    <s v="KS"/>
    <n v="3349318383"/>
  </r>
  <r>
    <n v="863"/>
    <n v="9030"/>
    <s v="Automotive"/>
    <s v="International"/>
    <s v="Regular"/>
    <n v="412"/>
    <n v="872"/>
    <s v="WINSTON DR / 19TH AV"/>
    <s v="300 Block of BEALE ST"/>
    <n v="23"/>
    <n v="863"/>
    <n v="863"/>
    <n v="23"/>
    <x v="160"/>
    <x v="9"/>
    <s v="1200 Block of HOWARD ST"/>
    <s v="TX"/>
    <n v="2261795235"/>
  </r>
  <r>
    <n v="668"/>
    <n v="2378"/>
    <s v="Luggage"/>
    <s v="Domestic"/>
    <s v="Express"/>
    <n v="938"/>
    <n v="1067"/>
    <s v="2100 Block of 16TH AV"/>
    <s v="5TH ST / MARKET ST"/>
    <n v="505"/>
    <n v="668"/>
    <n v="668"/>
    <n v="505"/>
    <x v="161"/>
    <x v="7"/>
    <s v="800 Block of BURNETT AV"/>
    <s v="PA"/>
    <n v="8692599127"/>
  </r>
  <r>
    <n v="206"/>
    <n v="5894"/>
    <s v="Luggage"/>
    <s v="International"/>
    <s v="Express"/>
    <n v="854"/>
    <n v="1251"/>
    <s v="1900 Block of WASHINGTON ST"/>
    <s v="CALIFORNIA ST / FILLMORE ST"/>
    <n v="401"/>
    <n v="206"/>
    <n v="206"/>
    <n v="401"/>
    <x v="162"/>
    <x v="2"/>
    <s v="1500 Block of UNION ST"/>
    <s v="NJ"/>
    <n v="3288511772"/>
  </r>
  <r>
    <n v="835"/>
    <n v="7587"/>
    <s v="Luggage"/>
    <s v="International"/>
    <s v="Regular"/>
    <n v="638"/>
    <n v="1314"/>
    <s v="MARTIN LUTHER KING JR DR / 9TH AV"/>
    <s v="0 Block of TURK ST"/>
    <n v="988"/>
    <n v="835"/>
    <n v="835"/>
    <n v="988"/>
    <x v="163"/>
    <x v="8"/>
    <s v="2400 Block of CALIFORNIA ST"/>
    <s v="VT"/>
    <n v="9918649402"/>
  </r>
  <r>
    <n v="315"/>
    <n v="1424"/>
    <s v="Food and Beverages"/>
    <s v="Domestic"/>
    <s v="Express"/>
    <n v="230"/>
    <n v="638"/>
    <s v="3RD AV / BALBOA ST"/>
    <s v="400 Block of LAKESHORE DR"/>
    <n v="493"/>
    <n v="315"/>
    <n v="315"/>
    <n v="493"/>
    <x v="164"/>
    <x v="2"/>
    <s v="400 Block of 26TH AV"/>
    <s v="AL"/>
    <n v="5243247634"/>
  </r>
  <r>
    <n v="553"/>
    <n v="5214"/>
    <s v="Arts and crafts"/>
    <s v="Domestic"/>
    <s v="Regular"/>
    <n v="245"/>
    <n v="611"/>
    <s v="3800 Block of MISSION ST"/>
    <s v="100 Block of PAGE ST"/>
    <n v="432"/>
    <n v="553"/>
    <n v="553"/>
    <n v="432"/>
    <x v="165"/>
    <x v="1"/>
    <s v="14TH ST / FOLSOM ST"/>
    <s v="SD"/>
    <n v="1058029786"/>
  </r>
  <r>
    <n v="861"/>
    <n v="8249"/>
    <s v="Luggage"/>
    <s v="International"/>
    <s v="Regular"/>
    <n v="916"/>
    <n v="1255"/>
    <s v="500 Block of JOHNFKENNEDY DR"/>
    <s v="VALLEJO ST / KEARNY ST"/>
    <n v="948"/>
    <n v="861"/>
    <n v="861"/>
    <n v="948"/>
    <x v="119"/>
    <x v="1"/>
    <s v="COLUMBUS AV / GREEN ST"/>
    <s v="IL"/>
    <n v="2276744816"/>
  </r>
  <r>
    <n v="279"/>
    <n v="3172"/>
    <s v="Construction"/>
    <s v="International"/>
    <s v="Regular"/>
    <n v="84"/>
    <n v="464"/>
    <s v="800 Block of MARKET ST"/>
    <s v="1500 Block of SLOAT BL"/>
    <n v="821"/>
    <n v="279"/>
    <n v="279"/>
    <n v="821"/>
    <x v="166"/>
    <x v="12"/>
    <s v="1500 Block of SLOAT BL"/>
    <s v="IL"/>
    <n v="6595878396"/>
  </r>
  <r>
    <n v="75"/>
    <n v="5489"/>
    <s v="Fashion"/>
    <s v="Domestic"/>
    <s v="Regular"/>
    <n v="869"/>
    <n v="1317"/>
    <s v="100 Block of POWELL ST"/>
    <s v="GOLDEN GATE AV / LEAVENWORTH ST"/>
    <n v="435"/>
    <n v="75"/>
    <n v="75"/>
    <n v="435"/>
    <x v="167"/>
    <x v="16"/>
    <s v="800 Block of BRYANT ST"/>
    <s v="CT"/>
    <n v="9703448223"/>
  </r>
  <r>
    <n v="895"/>
    <n v="2037"/>
    <s v="Arts and crafts"/>
    <s v="International"/>
    <s v="Express"/>
    <n v="271"/>
    <n v="704"/>
    <s v="500 Block of HOWARD ST"/>
    <s v="500 Block of JACKSON ST"/>
    <n v="11"/>
    <n v="895"/>
    <n v="895"/>
    <n v="11"/>
    <x v="168"/>
    <x v="15"/>
    <s v="300 Block of GOLDEN GATE AV"/>
    <s v="WI"/>
    <n v="7945949825"/>
  </r>
  <r>
    <n v="866"/>
    <n v="2401"/>
    <s v="Luggage"/>
    <s v="International"/>
    <s v="Regular"/>
    <n v="691"/>
    <n v="1260"/>
    <s v="0 Block of MYRTLE ST"/>
    <s v="2ND ST / TOWNSEND ST"/>
    <n v="204"/>
    <n v="866"/>
    <n v="866"/>
    <n v="204"/>
    <x v="169"/>
    <x v="20"/>
    <s v="800 Block of BRYANT ST"/>
    <s v="TX"/>
    <n v="4209429743"/>
  </r>
  <r>
    <n v="792"/>
    <n v="1303"/>
    <s v="Arts and crafts"/>
    <s v="Domestic"/>
    <s v="Regular"/>
    <n v="808"/>
    <n v="1257"/>
    <s v="900 Block of THE EMBARCADERO NORTH ST"/>
    <s v="2500 Block of OCTAVIA ST"/>
    <n v="332"/>
    <n v="792"/>
    <n v="792"/>
    <n v="332"/>
    <x v="170"/>
    <x v="6"/>
    <s v="800 Block of BRYANT ST"/>
    <s v="NM"/>
    <n v="9621041593"/>
  </r>
  <r>
    <n v="191"/>
    <n v="6798"/>
    <s v="Home Furnishing"/>
    <s v="International"/>
    <s v="Express"/>
    <n v="997"/>
    <n v="1382"/>
    <s v="600 Block of GOETTINGEN ST"/>
    <s v="100 Block of 6TH ST"/>
    <n v="179"/>
    <n v="191"/>
    <n v="191"/>
    <n v="179"/>
    <x v="79"/>
    <x v="11"/>
    <s v="0 Block of LATONA ST"/>
    <s v="TX"/>
    <n v="9768020592"/>
  </r>
  <r>
    <n v="59"/>
    <n v="9917"/>
    <s v="Construction"/>
    <s v="International"/>
    <s v="Regular"/>
    <n v="329"/>
    <n v="977"/>
    <s v="1000 Block of SUTTER ST"/>
    <s v="800 Block of 3RD ST"/>
    <n v="503"/>
    <n v="59"/>
    <n v="59"/>
    <n v="503"/>
    <x v="171"/>
    <x v="20"/>
    <s v="3200 Block of 20TH AV"/>
    <s v="OR"/>
    <n v="1791431137"/>
  </r>
  <r>
    <n v="748"/>
    <n v="2969"/>
    <s v="Home Furnishing"/>
    <s v="Domestic"/>
    <s v="Regular"/>
    <n v="600"/>
    <n v="1048"/>
    <s v="100 Block of MONTGOMERY ST"/>
    <s v="600 Block of PRENTISS ST"/>
    <n v="431"/>
    <n v="748"/>
    <n v="748"/>
    <n v="431"/>
    <x v="129"/>
    <x v="24"/>
    <s v="LARKIN ST / SUTTER ST"/>
    <s v="MA"/>
    <n v="7461936580"/>
  </r>
  <r>
    <n v="693"/>
    <n v="8737"/>
    <s v="Home Furnishing"/>
    <s v="International"/>
    <s v="Express"/>
    <n v="715"/>
    <n v="1271"/>
    <s v="0 Block of POWELL ST"/>
    <s v="600 Block of VALENCIA ST"/>
    <n v="865"/>
    <n v="693"/>
    <n v="693"/>
    <n v="865"/>
    <x v="172"/>
    <x v="20"/>
    <s v="0 Block of DUNCAN ST"/>
    <s v="MN"/>
    <n v="6828905297"/>
  </r>
  <r>
    <n v="955"/>
    <n v="2104"/>
    <s v="Home Furnishing"/>
    <s v="International"/>
    <s v="Express"/>
    <n v="957"/>
    <n v="1007"/>
    <s v="BARTLETT ST / 21ST ST"/>
    <s v="FELL ST / POLK ST"/>
    <n v="874"/>
    <n v="955"/>
    <n v="955"/>
    <n v="874"/>
    <x v="173"/>
    <x v="13"/>
    <s v="400 Block of GROVE ST"/>
    <s v="AL"/>
    <n v="2273691148"/>
  </r>
  <r>
    <n v="538"/>
    <n v="1702"/>
    <s v="Industrial Equipments"/>
    <s v="International"/>
    <s v="Express"/>
    <n v="484"/>
    <n v="863"/>
    <s v="700 Block of MARKET ST"/>
    <s v="700 Block of SWEENY ST"/>
    <n v="513"/>
    <n v="538"/>
    <n v="538"/>
    <n v="513"/>
    <x v="174"/>
    <x v="17"/>
    <s v="3200 Block of 20TH AV"/>
    <s v="NY"/>
    <n v="5144195389"/>
  </r>
  <r>
    <n v="169"/>
    <n v="8933"/>
    <s v="Electronics"/>
    <s v="International"/>
    <s v="Express"/>
    <n v="576"/>
    <n v="1077"/>
    <s v="0 Block of CAMERON WY"/>
    <s v="200 Block of DORE ST"/>
    <n v="814"/>
    <n v="169"/>
    <n v="169"/>
    <n v="814"/>
    <x v="95"/>
    <x v="26"/>
    <s v="2900 Block of 26TH ST"/>
    <s v="MO"/>
    <n v="7057705428"/>
  </r>
  <r>
    <n v="924"/>
    <n v="3624"/>
    <s v="Construction"/>
    <s v="International"/>
    <s v="Regular"/>
    <n v="606"/>
    <n v="1021"/>
    <s v="FILLMORE ST / OFARRELL ST"/>
    <s v="HAWTHORNE ST / HARRISON ST"/>
    <n v="236"/>
    <n v="924"/>
    <n v="924"/>
    <n v="236"/>
    <x v="75"/>
    <x v="19"/>
    <s v="1100 Block of FILLMORE ST"/>
    <s v="TX"/>
    <n v="2261152495"/>
  </r>
  <r>
    <n v="579"/>
    <n v="4892"/>
    <s v="Home Furnishing"/>
    <s v="Domestic"/>
    <s v="Express"/>
    <n v="913"/>
    <n v="1385"/>
    <s v="SUTTER ST / LAGUNA ST"/>
    <s v="SOUTH VAN NESS AV / 22ND ST"/>
    <n v="957"/>
    <n v="579"/>
    <n v="579"/>
    <n v="957"/>
    <x v="175"/>
    <x v="13"/>
    <s v="400 Block of EDDY ST"/>
    <s v="CA"/>
    <n v="1160558300"/>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n v="230"/>
    <x v="0"/>
    <x v="0"/>
    <x v="0"/>
    <x v="0"/>
    <n v="1210"/>
    <s v="1800 Block of 26TH ST"/>
    <s v="1200 Block of JACKSON ST"/>
    <x v="0"/>
  </r>
  <r>
    <x v="1"/>
    <n v="3189"/>
    <x v="0"/>
    <x v="1"/>
    <x v="1"/>
    <x v="1"/>
    <n v="1114"/>
    <s v="2600 Block of ALEMANY BL"/>
    <s v="700 Block of HAMPSHIRE ST"/>
    <x v="1"/>
  </r>
  <r>
    <x v="2"/>
    <n v="2216"/>
    <x v="1"/>
    <x v="0"/>
    <x v="1"/>
    <x v="2"/>
    <n v="1020"/>
    <s v="BARTLETT ST / 23RD ST"/>
    <s v="500 Block of HAIGHT ST"/>
    <x v="2"/>
  </r>
  <r>
    <x v="3"/>
    <n v="1904"/>
    <x v="2"/>
    <x v="0"/>
    <x v="1"/>
    <x v="3"/>
    <n v="1351"/>
    <s v="1300 Block of 7TH AV"/>
    <s v="300 Block of 9TH ST"/>
    <x v="3"/>
  </r>
  <r>
    <x v="4"/>
    <n v="7342"/>
    <x v="3"/>
    <x v="1"/>
    <x v="1"/>
    <x v="4"/>
    <n v="566"/>
    <s v="0 Block of EUREKA ST"/>
    <s v="1800 Block of VANNESS AV"/>
    <x v="4"/>
  </r>
  <r>
    <x v="5"/>
    <n v="7633"/>
    <x v="4"/>
    <x v="0"/>
    <x v="0"/>
    <x v="5"/>
    <n v="590"/>
    <s v="700 Block of VANNESS AV"/>
    <s v="500 Block of LEAVENWORTH ST"/>
    <x v="5"/>
  </r>
  <r>
    <x v="6"/>
    <n v="2154"/>
    <x v="5"/>
    <x v="0"/>
    <x v="0"/>
    <x v="6"/>
    <n v="1407"/>
    <s v="200 Block of BERRY ST"/>
    <s v="CARROLL AV / JENNINGS ST"/>
    <x v="6"/>
  </r>
  <r>
    <x v="7"/>
    <n v="5543"/>
    <x v="6"/>
    <x v="0"/>
    <x v="0"/>
    <x v="7"/>
    <n v="786"/>
    <s v="1100 Block of FRANCISCO ST"/>
    <s v="1000 Block of MARKET ST"/>
    <x v="7"/>
  </r>
  <r>
    <x v="8"/>
    <n v="2332"/>
    <x v="7"/>
    <x v="1"/>
    <x v="1"/>
    <x v="8"/>
    <n v="855"/>
    <s v="100 Block of NEWMONTGOMERY ST"/>
    <s v="600 Block of SOUTH VAN NESS AV"/>
    <x v="8"/>
  </r>
  <r>
    <x v="9"/>
    <n v="4094"/>
    <x v="8"/>
    <x v="1"/>
    <x v="1"/>
    <x v="9"/>
    <n v="1182"/>
    <s v="200 Block of SCOTT ST"/>
    <s v="2600 Block of MISSION ST"/>
    <x v="9"/>
  </r>
  <r>
    <x v="10"/>
    <n v="3042"/>
    <x v="3"/>
    <x v="1"/>
    <x v="0"/>
    <x v="10"/>
    <n v="25"/>
    <s v="BELVEDERE ST / WALLER ST"/>
    <s v="0 Block of CEDAR ST"/>
    <x v="10"/>
  </r>
  <r>
    <x v="11"/>
    <n v="2220"/>
    <x v="0"/>
    <x v="0"/>
    <x v="1"/>
    <x v="11"/>
    <n v="861"/>
    <s v="800 Block of BRYANT ST"/>
    <s v="500 Block of FREDERICK ST"/>
    <x v="11"/>
  </r>
  <r>
    <x v="12"/>
    <n v="4988"/>
    <x v="3"/>
    <x v="0"/>
    <x v="1"/>
    <x v="12"/>
    <n v="834"/>
    <s v="1300 Block of CALIFORNIA ST"/>
    <s v="0 Block of RAUSCH ST"/>
    <x v="12"/>
  </r>
  <r>
    <x v="13"/>
    <n v="175"/>
    <x v="0"/>
    <x v="1"/>
    <x v="1"/>
    <x v="13"/>
    <n v="1446"/>
    <s v="300 Block of CHENERY ST"/>
    <s v="BUSH ST / BUCHANAN ST"/>
    <x v="13"/>
  </r>
  <r>
    <x v="14"/>
    <n v="4233"/>
    <x v="5"/>
    <x v="0"/>
    <x v="0"/>
    <x v="14"/>
    <n v="1455"/>
    <s v="2600 Block of 18TH ST"/>
    <s v="800 Block of BRYANT ST"/>
    <x v="14"/>
  </r>
  <r>
    <x v="15"/>
    <n v="4351"/>
    <x v="3"/>
    <x v="1"/>
    <x v="1"/>
    <x v="15"/>
    <n v="1020"/>
    <s v="800 Block of 30TH AV"/>
    <s v="1100 Block of MARKET ST"/>
    <x v="15"/>
  </r>
  <r>
    <x v="16"/>
    <n v="5578"/>
    <x v="9"/>
    <x v="0"/>
    <x v="0"/>
    <x v="16"/>
    <n v="1042"/>
    <s v="800 Block of GENEVA AV"/>
    <s v="300 Block of 4TH ST"/>
    <x v="16"/>
  </r>
  <r>
    <x v="17"/>
    <n v="4523"/>
    <x v="6"/>
    <x v="0"/>
    <x v="0"/>
    <x v="17"/>
    <n v="915"/>
    <s v="800 Block of BRYANT ST"/>
    <s v="100 Block of TOWNSEND ST"/>
    <x v="17"/>
  </r>
  <r>
    <x v="18"/>
    <n v="2972"/>
    <x v="6"/>
    <x v="0"/>
    <x v="0"/>
    <x v="18"/>
    <n v="1053"/>
    <s v="15TH ST / SANCHEZ ST"/>
    <s v="1700 Block of FULTON ST"/>
    <x v="18"/>
  </r>
  <r>
    <x v="19"/>
    <n v="6153"/>
    <x v="0"/>
    <x v="0"/>
    <x v="1"/>
    <x v="19"/>
    <n v="1066"/>
    <s v="900 Block of ELLSWORTH ST"/>
    <s v="400 Block of 28TH ST"/>
    <x v="19"/>
  </r>
  <r>
    <x v="20"/>
    <n v="4852"/>
    <x v="9"/>
    <x v="0"/>
    <x v="0"/>
    <x v="20"/>
    <n v="1253"/>
    <s v="600 Block of FRANCISCO ST"/>
    <s v="FELL ST / MASONIC AV"/>
    <x v="20"/>
  </r>
  <r>
    <x v="21"/>
    <n v="8106"/>
    <x v="8"/>
    <x v="1"/>
    <x v="0"/>
    <x v="21"/>
    <n v="535"/>
    <s v="800 Block of BRYANT ST"/>
    <s v="900 Block of RANDOLPH ST"/>
    <x v="21"/>
  </r>
  <r>
    <x v="22"/>
    <n v="3917"/>
    <x v="10"/>
    <x v="1"/>
    <x v="1"/>
    <x v="22"/>
    <n v="1256"/>
    <s v="800 Block of BRYANT ST"/>
    <s v="0 Block of 6TH ST"/>
    <x v="22"/>
  </r>
  <r>
    <x v="23"/>
    <n v="9377"/>
    <x v="1"/>
    <x v="0"/>
    <x v="0"/>
    <x v="23"/>
    <n v="1033"/>
    <s v="ELLIS ST / LAGUNA ST"/>
    <s v="0 Block of HYDE ST"/>
    <x v="23"/>
  </r>
  <r>
    <x v="24"/>
    <n v="5387"/>
    <x v="3"/>
    <x v="0"/>
    <x v="0"/>
    <x v="24"/>
    <n v="817"/>
    <s v="100 Block of STEUART ST"/>
    <s v="900 Block of VALENCIA ST"/>
    <x v="24"/>
  </r>
  <r>
    <x v="25"/>
    <n v="6513"/>
    <x v="1"/>
    <x v="0"/>
    <x v="0"/>
    <x v="25"/>
    <n v="1037"/>
    <s v="700 Block of FOLSOM ST"/>
    <s v="300 Block of ARBALLO DR"/>
    <x v="25"/>
  </r>
  <r>
    <x v="26"/>
    <n v="3965"/>
    <x v="6"/>
    <x v="0"/>
    <x v="0"/>
    <x v="26"/>
    <n v="951"/>
    <s v="1600 Block of VANNESS AV"/>
    <s v="100 Block of PHELAN AV"/>
    <x v="26"/>
  </r>
  <r>
    <x v="27"/>
    <n v="8893"/>
    <x v="9"/>
    <x v="1"/>
    <x v="0"/>
    <x v="27"/>
    <n v="770"/>
    <s v="800 Block of MARKET ST"/>
    <s v="0 Block of GORDON ST"/>
    <x v="27"/>
  </r>
  <r>
    <x v="28"/>
    <n v="1897"/>
    <x v="7"/>
    <x v="0"/>
    <x v="1"/>
    <x v="28"/>
    <n v="293"/>
    <s v="800 Block of BRYANT ST"/>
    <s v="600 Block of VALENCIA ST"/>
    <x v="28"/>
  </r>
  <r>
    <x v="29"/>
    <n v="390"/>
    <x v="3"/>
    <x v="0"/>
    <x v="0"/>
    <x v="29"/>
    <n v="1414"/>
    <s v="SHOTWELL ST / 17TH ST"/>
    <s v="EDDY ST / HYDE ST"/>
    <x v="29"/>
  </r>
  <r>
    <x v="30"/>
    <n v="3633"/>
    <x v="0"/>
    <x v="0"/>
    <x v="1"/>
    <x v="30"/>
    <n v="524"/>
    <s v="1500 Block of BAKER ST"/>
    <s v="LIPPARD AV / BOSWORTH ST"/>
    <x v="30"/>
  </r>
  <r>
    <x v="31"/>
    <n v="7828"/>
    <x v="10"/>
    <x v="0"/>
    <x v="0"/>
    <x v="31"/>
    <n v="1183"/>
    <s v="100 Block of BERRY ST"/>
    <s v="KERN ST / DIAMOND ST"/>
    <x v="31"/>
  </r>
  <r>
    <x v="32"/>
    <n v="2241"/>
    <x v="2"/>
    <x v="0"/>
    <x v="0"/>
    <x v="32"/>
    <n v="566"/>
    <s v="700 Block of HOWARD ST"/>
    <s v="HARRISON ST / 3RD ST"/>
    <x v="32"/>
  </r>
  <r>
    <x v="33"/>
    <n v="896"/>
    <x v="7"/>
    <x v="1"/>
    <x v="1"/>
    <x v="33"/>
    <n v="961"/>
    <s v="0 Block of LEE AV"/>
    <s v="0 Block of FALLON PL"/>
    <x v="33"/>
  </r>
  <r>
    <x v="34"/>
    <n v="6361"/>
    <x v="4"/>
    <x v="0"/>
    <x v="0"/>
    <x v="34"/>
    <n v="54"/>
    <s v="STOCKTON ST / BROADWAY ST"/>
    <s v="900 Block of GEARY ST"/>
    <x v="34"/>
  </r>
  <r>
    <x v="35"/>
    <n v="6713"/>
    <x v="3"/>
    <x v="0"/>
    <x v="1"/>
    <x v="35"/>
    <n v="1044"/>
    <s v="LAKE MERCED BL / BROTHERHOOD WAY"/>
    <s v="HARRISON ST / THE EMBARCADEROSOUTH ST"/>
    <x v="35"/>
  </r>
  <r>
    <x v="36"/>
    <n v="4283"/>
    <x v="5"/>
    <x v="1"/>
    <x v="0"/>
    <x v="36"/>
    <n v="1082"/>
    <s v="GEARY ST / POLK ST"/>
    <s v="1600 Block of LASALLE AV"/>
    <x v="36"/>
  </r>
  <r>
    <x v="37"/>
    <n v="9486"/>
    <x v="3"/>
    <x v="1"/>
    <x v="0"/>
    <x v="37"/>
    <n v="871"/>
    <s v="1400 Block of DOUGLASS ST"/>
    <s v="48TH AV / JUDAH ST"/>
    <x v="37"/>
  </r>
  <r>
    <x v="38"/>
    <n v="308"/>
    <x v="1"/>
    <x v="1"/>
    <x v="0"/>
    <x v="38"/>
    <n v="970"/>
    <s v="100 Block of FONT BL"/>
    <s v="1000 Block of KEY AV"/>
    <x v="38"/>
  </r>
  <r>
    <x v="39"/>
    <n v="8927"/>
    <x v="2"/>
    <x v="1"/>
    <x v="0"/>
    <x v="39"/>
    <n v="617"/>
    <s v="HOLLOWAY AV / BRIGHTON AV"/>
    <s v="TAYLOR ST / GOLDEN GATE AV"/>
    <x v="39"/>
  </r>
  <r>
    <x v="40"/>
    <n v="249"/>
    <x v="7"/>
    <x v="1"/>
    <x v="1"/>
    <x v="40"/>
    <n v="814"/>
    <s v="1800 Block of KIRKHAM ST"/>
    <s v="800 Block of BRYANT ST"/>
    <x v="40"/>
  </r>
  <r>
    <x v="41"/>
    <n v="2620"/>
    <x v="3"/>
    <x v="0"/>
    <x v="0"/>
    <x v="41"/>
    <n v="1145"/>
    <s v="500 Block of TUNNEL AV"/>
    <s v="1600 Block of TURK ST"/>
    <x v="41"/>
  </r>
  <r>
    <x v="42"/>
    <n v="1164"/>
    <x v="3"/>
    <x v="0"/>
    <x v="0"/>
    <x v="42"/>
    <n v="902"/>
    <s v="800 Block of BRYANT ST"/>
    <s v="100 Block of SPEAR ST"/>
    <x v="42"/>
  </r>
  <r>
    <x v="43"/>
    <n v="4711"/>
    <x v="7"/>
    <x v="1"/>
    <x v="0"/>
    <x v="43"/>
    <n v="1470"/>
    <s v="200 Block of CHENERY ST"/>
    <s v="2900 Block of DIAMOND ST"/>
    <x v="43"/>
  </r>
  <r>
    <x v="44"/>
    <n v="4053"/>
    <x v="2"/>
    <x v="0"/>
    <x v="0"/>
    <x v="44"/>
    <n v="568"/>
    <s v="1000 Block of POTRERO AV"/>
    <s v="400 Block of ROLPH ST"/>
    <x v="44"/>
  </r>
  <r>
    <x v="45"/>
    <n v="4272"/>
    <x v="4"/>
    <x v="1"/>
    <x v="0"/>
    <x v="45"/>
    <n v="487"/>
    <s v="100 Block of HYDE ST"/>
    <s v="BANCROFT AV / KEITH ST"/>
    <x v="45"/>
  </r>
  <r>
    <x v="46"/>
    <n v="7005"/>
    <x v="9"/>
    <x v="0"/>
    <x v="1"/>
    <x v="46"/>
    <n v="1197"/>
    <s v="1100 Block of HUDSON AV"/>
    <s v="MYRTLE ST / LARKIN ST"/>
    <x v="46"/>
  </r>
  <r>
    <x v="47"/>
    <n v="2308"/>
    <x v="2"/>
    <x v="1"/>
    <x v="0"/>
    <x v="47"/>
    <n v="994"/>
    <s v="STOCKTON ST / POST ST"/>
    <s v="500 Block of MAGELLAN AV"/>
    <x v="47"/>
  </r>
  <r>
    <x v="48"/>
    <n v="5150"/>
    <x v="8"/>
    <x v="0"/>
    <x v="0"/>
    <x v="48"/>
    <n v="933"/>
    <s v="LEAVENWORTH ST / TURK ST"/>
    <s v="1600 Block of 38TH AV"/>
    <x v="48"/>
  </r>
  <r>
    <x v="49"/>
    <n v="693"/>
    <x v="9"/>
    <x v="1"/>
    <x v="1"/>
    <x v="49"/>
    <n v="1168"/>
    <s v="800 Block of BRYANT ST"/>
    <s v="3300 Block of MISSION ST"/>
    <x v="49"/>
  </r>
  <r>
    <x v="50"/>
    <n v="9598"/>
    <x v="1"/>
    <x v="1"/>
    <x v="0"/>
    <x v="50"/>
    <n v="561"/>
    <s v="4200 Block of 26TH ST"/>
    <s v="0 Block of TURK ST"/>
    <x v="50"/>
  </r>
  <r>
    <x v="51"/>
    <n v="8103"/>
    <x v="6"/>
    <x v="1"/>
    <x v="1"/>
    <x v="37"/>
    <n v="850"/>
    <s v="BLAKE ST / GEARY BL"/>
    <s v="BROADWAY ST / COLUMBUS AV"/>
    <x v="51"/>
  </r>
  <r>
    <x v="52"/>
    <n v="8894"/>
    <x v="9"/>
    <x v="0"/>
    <x v="1"/>
    <x v="51"/>
    <n v="1393"/>
    <s v="WASHINGTON ST / DRUMM ST"/>
    <s v="1200 Block of PINE ST"/>
    <x v="52"/>
  </r>
  <r>
    <x v="53"/>
    <n v="114"/>
    <x v="9"/>
    <x v="1"/>
    <x v="0"/>
    <x v="52"/>
    <n v="426"/>
    <s v="EXECUTIVEPARK BL / ALANA WY"/>
    <s v="900 Block of MISSION ST"/>
    <x v="53"/>
  </r>
  <r>
    <x v="54"/>
    <n v="6546"/>
    <x v="3"/>
    <x v="0"/>
    <x v="0"/>
    <x v="43"/>
    <n v="1208"/>
    <s v="0 Block of BROOKDALE AV"/>
    <s v="1300 Block of EGBERT AV"/>
    <x v="54"/>
  </r>
  <r>
    <x v="55"/>
    <n v="3571"/>
    <x v="1"/>
    <x v="0"/>
    <x v="0"/>
    <x v="53"/>
    <n v="925"/>
    <s v="3600 Block of 22ND ST"/>
    <s v="200 Block of NAGLEE AV"/>
    <x v="55"/>
  </r>
  <r>
    <x v="56"/>
    <n v="7316"/>
    <x v="5"/>
    <x v="1"/>
    <x v="1"/>
    <x v="54"/>
    <n v="1392"/>
    <s v="700 Block of 3RD ST"/>
    <s v="FRANCISCO ST / JONES ST"/>
    <x v="56"/>
  </r>
  <r>
    <x v="57"/>
    <n v="2478"/>
    <x v="1"/>
    <x v="0"/>
    <x v="1"/>
    <x v="55"/>
    <n v="1425"/>
    <s v="1700 Block of 25TH ST"/>
    <s v="1300 Block of BROADWAY ST"/>
    <x v="57"/>
  </r>
  <r>
    <x v="58"/>
    <n v="1215"/>
    <x v="9"/>
    <x v="1"/>
    <x v="1"/>
    <x v="56"/>
    <n v="1225"/>
    <s v="1200 Block of POLK ST"/>
    <s v="1200 Block of MARKET ST"/>
    <x v="58"/>
  </r>
  <r>
    <x v="59"/>
    <n v="5402"/>
    <x v="1"/>
    <x v="0"/>
    <x v="1"/>
    <x v="57"/>
    <n v="403"/>
    <s v="EARL ST / LASALLE AV"/>
    <s v="1400 Block of KIRKWOOD CT"/>
    <x v="59"/>
  </r>
  <r>
    <x v="60"/>
    <n v="1647"/>
    <x v="6"/>
    <x v="0"/>
    <x v="1"/>
    <x v="58"/>
    <n v="1169"/>
    <s v="CLARA ST / 4TH ST"/>
    <s v="100 Block of ATOLL CR"/>
    <x v="60"/>
  </r>
  <r>
    <x v="61"/>
    <n v="9423"/>
    <x v="9"/>
    <x v="0"/>
    <x v="1"/>
    <x v="59"/>
    <n v="1167"/>
    <s v="0 Block of STEINER ST"/>
    <s v="1100 Block of FRANCISCO ST"/>
    <x v="61"/>
  </r>
  <r>
    <x v="62"/>
    <n v="6404"/>
    <x v="9"/>
    <x v="0"/>
    <x v="0"/>
    <x v="60"/>
    <n v="565"/>
    <s v="1800 Block of 8TH AV"/>
    <s v="JONES ST / GOLDEN GATE AV"/>
    <x v="62"/>
  </r>
  <r>
    <x v="63"/>
    <n v="6767"/>
    <x v="5"/>
    <x v="0"/>
    <x v="1"/>
    <x v="61"/>
    <n v="354"/>
    <s v="HARRISON ST / 11TH ST"/>
    <s v="BROADWAY ST / KEARNY ST"/>
    <x v="63"/>
  </r>
  <r>
    <x v="64"/>
    <n v="1278"/>
    <x v="8"/>
    <x v="0"/>
    <x v="0"/>
    <x v="62"/>
    <n v="1178"/>
    <s v="500 Block of HYDE ST"/>
    <s v="400 Block of CAPP ST"/>
    <x v="64"/>
  </r>
  <r>
    <x v="65"/>
    <n v="1334"/>
    <x v="10"/>
    <x v="1"/>
    <x v="1"/>
    <x v="63"/>
    <n v="1385"/>
    <s v="LARKIN ST / ELLIS ST"/>
    <s v="2700 Block of DIAMOND ST"/>
    <x v="65"/>
  </r>
  <r>
    <x v="66"/>
    <n v="8887"/>
    <x v="8"/>
    <x v="0"/>
    <x v="0"/>
    <x v="64"/>
    <n v="780"/>
    <s v="6500 Block of 3RD ST"/>
    <s v="800 Block of 33RD AV"/>
    <x v="66"/>
  </r>
  <r>
    <x v="67"/>
    <n v="9858"/>
    <x v="4"/>
    <x v="0"/>
    <x v="1"/>
    <x v="65"/>
    <n v="1247"/>
    <s v="0 Block of WHITFIELD CT"/>
    <s v="1500 Block of POWELL ST"/>
    <x v="67"/>
  </r>
  <r>
    <x v="68"/>
    <n v="9636"/>
    <x v="10"/>
    <x v="0"/>
    <x v="1"/>
    <x v="66"/>
    <n v="705"/>
    <s v="1100 Block of OCEAN AV"/>
    <s v="900 Block of DEHARO ST"/>
    <x v="68"/>
  </r>
  <r>
    <x v="69"/>
    <n v="9943"/>
    <x v="6"/>
    <x v="0"/>
    <x v="1"/>
    <x v="67"/>
    <n v="1130"/>
    <s v="BRYANT ST / 4TH ST"/>
    <s v="1300 Block of MISSION ST"/>
    <x v="69"/>
  </r>
  <r>
    <x v="70"/>
    <n v="1246"/>
    <x v="6"/>
    <x v="0"/>
    <x v="1"/>
    <x v="68"/>
    <n v="72"/>
    <s v="900 Block of CONNECTICUT ST"/>
    <s v="LEAVENWORTH ST / EDDY ST"/>
    <x v="70"/>
  </r>
  <r>
    <x v="71"/>
    <n v="4527"/>
    <x v="6"/>
    <x v="1"/>
    <x v="0"/>
    <x v="69"/>
    <n v="564"/>
    <s v="POLK ST / BEACH ST"/>
    <s v="700 Block of LARKIN ST"/>
    <x v="71"/>
  </r>
  <r>
    <x v="72"/>
    <n v="3782"/>
    <x v="5"/>
    <x v="1"/>
    <x v="0"/>
    <x v="25"/>
    <n v="1040"/>
    <s v="37TH AV / RIVERA ST"/>
    <s v="1200 Block of 36TH AV"/>
    <x v="72"/>
  </r>
  <r>
    <x v="73"/>
    <n v="6225"/>
    <x v="3"/>
    <x v="0"/>
    <x v="1"/>
    <x v="70"/>
    <n v="1220"/>
    <s v="FREMONT ST / HARRISON ST"/>
    <s v="0 Block of CRESTLAKE DR"/>
    <x v="73"/>
  </r>
  <r>
    <x v="74"/>
    <n v="2257"/>
    <x v="4"/>
    <x v="1"/>
    <x v="0"/>
    <x v="71"/>
    <n v="1141"/>
    <s v="400 Block of GENEVA AV"/>
    <s v="POWELL ST / OFARRELL ST"/>
    <x v="74"/>
  </r>
  <r>
    <x v="75"/>
    <n v="9177"/>
    <x v="0"/>
    <x v="0"/>
    <x v="1"/>
    <x v="72"/>
    <n v="1050"/>
    <s v="20TH ST / KANSAS ST"/>
    <s v="JEFFERSON ST / TAYLOR ST"/>
    <x v="75"/>
  </r>
  <r>
    <x v="76"/>
    <n v="8703"/>
    <x v="2"/>
    <x v="0"/>
    <x v="0"/>
    <x v="73"/>
    <n v="850"/>
    <s v="4000 Block of 18TH ST"/>
    <s v="500 Block of ELLIS ST"/>
    <x v="76"/>
  </r>
  <r>
    <x v="77"/>
    <n v="3514"/>
    <x v="0"/>
    <x v="1"/>
    <x v="1"/>
    <x v="74"/>
    <n v="1275"/>
    <s v="1400 Block of 14TH AV"/>
    <s v="1800 Block of DIVISADERO ST"/>
    <x v="77"/>
  </r>
  <r>
    <x v="78"/>
    <n v="3089"/>
    <x v="2"/>
    <x v="0"/>
    <x v="0"/>
    <x v="75"/>
    <n v="714"/>
    <s v="200 Block of 2ND ST"/>
    <s v="0 Block of THRIFT ST"/>
    <x v="78"/>
  </r>
  <r>
    <x v="79"/>
    <n v="7253"/>
    <x v="9"/>
    <x v="0"/>
    <x v="0"/>
    <x v="76"/>
    <n v="1027"/>
    <s v="2900 Block of TURK ST"/>
    <s v="300 Block of DEMONTFORT AV"/>
    <x v="79"/>
  </r>
  <r>
    <x v="80"/>
    <n v="8786"/>
    <x v="10"/>
    <x v="1"/>
    <x v="1"/>
    <x v="77"/>
    <n v="1486"/>
    <s v="0 Block of 7TH ST"/>
    <s v="300 Block of 10TH ST"/>
    <x v="80"/>
  </r>
  <r>
    <x v="81"/>
    <n v="1211"/>
    <x v="6"/>
    <x v="0"/>
    <x v="1"/>
    <x v="78"/>
    <n v="1312"/>
    <s v="0 Block of CUMBERLAND ST"/>
    <s v="200 Block of POPLAR ST"/>
    <x v="81"/>
  </r>
  <r>
    <x v="82"/>
    <n v="359"/>
    <x v="3"/>
    <x v="1"/>
    <x v="1"/>
    <x v="79"/>
    <n v="1007"/>
    <s v="1100 Block of POLK ST"/>
    <s v="800 Block of OFARRELL ST"/>
    <x v="82"/>
  </r>
  <r>
    <x v="83"/>
    <n v="2066"/>
    <x v="8"/>
    <x v="1"/>
    <x v="0"/>
    <x v="80"/>
    <n v="926"/>
    <s v="16TH ST / UTAH ST"/>
    <s v="400 Block of CASTRO ST"/>
    <x v="83"/>
  </r>
  <r>
    <x v="84"/>
    <n v="4322"/>
    <x v="6"/>
    <x v="1"/>
    <x v="1"/>
    <x v="81"/>
    <n v="1036"/>
    <s v="100 Block of GOLDEN GATE AV"/>
    <s v="800 Block of MISSION ST"/>
    <x v="84"/>
  </r>
  <r>
    <x v="85"/>
    <n v="7773"/>
    <x v="3"/>
    <x v="0"/>
    <x v="1"/>
    <x v="82"/>
    <n v="1161"/>
    <s v="1500 Block of POLK ST"/>
    <s v="600 Block of KANSAS ST"/>
    <x v="85"/>
  </r>
  <r>
    <x v="86"/>
    <n v="6746"/>
    <x v="7"/>
    <x v="0"/>
    <x v="1"/>
    <x v="83"/>
    <n v="1016"/>
    <s v="POLK ST / SUTTER ST"/>
    <s v="1200 Block of NOE ST"/>
    <x v="86"/>
  </r>
  <r>
    <x v="87"/>
    <n v="6732"/>
    <x v="0"/>
    <x v="1"/>
    <x v="1"/>
    <x v="84"/>
    <n v="1058"/>
    <s v="100 Block of BREWSTER ST"/>
    <s v="900 Block of MARKET ST"/>
    <x v="87"/>
  </r>
  <r>
    <x v="88"/>
    <n v="805"/>
    <x v="10"/>
    <x v="0"/>
    <x v="0"/>
    <x v="85"/>
    <n v="648"/>
    <s v="0 Block of TURK ST"/>
    <s v="900 Block of CAPITOL AV"/>
    <x v="88"/>
  </r>
  <r>
    <x v="89"/>
    <n v="7540"/>
    <x v="5"/>
    <x v="1"/>
    <x v="0"/>
    <x v="14"/>
    <n v="1015"/>
    <s v="1700 Block of SUNNYDALE AV"/>
    <s v="400 Block of BAKER ST"/>
    <x v="89"/>
  </r>
  <r>
    <x v="90"/>
    <n v="5269"/>
    <x v="7"/>
    <x v="1"/>
    <x v="1"/>
    <x v="86"/>
    <n v="938"/>
    <s v="SOUTH VAN NESS AV / 13TH ST"/>
    <s v="100 Block of LELAND AV"/>
    <x v="90"/>
  </r>
  <r>
    <x v="91"/>
    <n v="8404"/>
    <x v="2"/>
    <x v="0"/>
    <x v="1"/>
    <x v="87"/>
    <n v="597"/>
    <s v="22ND ST / CAROLINA ST"/>
    <s v="2600 Block of FOLSOM ST"/>
    <x v="91"/>
  </r>
  <r>
    <x v="92"/>
    <n v="519"/>
    <x v="1"/>
    <x v="0"/>
    <x v="0"/>
    <x v="88"/>
    <n v="1182"/>
    <s v="POWELL ST / GEARY ST"/>
    <s v="3RD ST / PALOU AV"/>
    <x v="92"/>
  </r>
  <r>
    <x v="93"/>
    <n v="4060"/>
    <x v="4"/>
    <x v="1"/>
    <x v="0"/>
    <x v="89"/>
    <n v="713"/>
    <s v="2500 Block of MISSION ST"/>
    <s v="2600 Block of 34TH AV"/>
    <x v="93"/>
  </r>
  <r>
    <x v="94"/>
    <n v="8860"/>
    <x v="7"/>
    <x v="0"/>
    <x v="1"/>
    <x v="90"/>
    <n v="939"/>
    <s v="600 Block of VALENCIA ST"/>
    <s v="500 Block of 9TH ST"/>
    <x v="94"/>
  </r>
  <r>
    <x v="95"/>
    <n v="7164"/>
    <x v="9"/>
    <x v="0"/>
    <x v="1"/>
    <x v="91"/>
    <n v="1082"/>
    <s v="300 Block of OFARRELL ST"/>
    <s v="0 Block of RAE AV"/>
    <x v="95"/>
  </r>
  <r>
    <x v="96"/>
    <n v="9792"/>
    <x v="1"/>
    <x v="1"/>
    <x v="1"/>
    <x v="92"/>
    <n v="1347"/>
    <s v="1700 Block of FULTON ST"/>
    <s v="100 Block of GOLDEN GATE AV"/>
    <x v="96"/>
  </r>
  <r>
    <x v="97"/>
    <n v="9934"/>
    <x v="10"/>
    <x v="0"/>
    <x v="0"/>
    <x v="93"/>
    <n v="47"/>
    <s v="DIVISADERO ST / JACKSON ST"/>
    <s v="0 Block of DESOTO ST"/>
    <x v="97"/>
  </r>
  <r>
    <x v="98"/>
    <n v="1980"/>
    <x v="8"/>
    <x v="0"/>
    <x v="1"/>
    <x v="94"/>
    <n v="762"/>
    <s v="SILLIMAN ST / BOWDOIN ST"/>
    <s v="200 Block of LEAVENWORTH ST"/>
    <x v="98"/>
  </r>
  <r>
    <x v="99"/>
    <n v="9251"/>
    <x v="2"/>
    <x v="0"/>
    <x v="0"/>
    <x v="95"/>
    <n v="642"/>
    <s v="2300 Block of CHESTNUT ST"/>
    <s v="LAKE MERCED BL / SUNSET BL"/>
    <x v="99"/>
  </r>
  <r>
    <x v="100"/>
    <n v="6717"/>
    <x v="10"/>
    <x v="0"/>
    <x v="1"/>
    <x v="48"/>
    <n v="665"/>
    <s v="500 Block of VALENCIA ST"/>
    <s v="6TH ST / STEVENSON ST"/>
    <x v="100"/>
  </r>
  <r>
    <x v="101"/>
    <n v="3622"/>
    <x v="8"/>
    <x v="1"/>
    <x v="1"/>
    <x v="5"/>
    <n v="963"/>
    <s v="800 Block of 47TH AV"/>
    <s v="0 Block of LURLINE ST"/>
    <x v="101"/>
  </r>
  <r>
    <x v="102"/>
    <n v="8808"/>
    <x v="6"/>
    <x v="0"/>
    <x v="0"/>
    <x v="96"/>
    <n v="1419"/>
    <s v="KEITH ST / THOMAS AV"/>
    <s v="100 Block of CAPP ST"/>
    <x v="102"/>
  </r>
  <r>
    <x v="103"/>
    <n v="4920"/>
    <x v="3"/>
    <x v="0"/>
    <x v="1"/>
    <x v="97"/>
    <n v="656"/>
    <s v="LYON ST / OFARRELL ST"/>
    <s v="1200 Block of NOE ST"/>
    <x v="103"/>
  </r>
  <r>
    <x v="104"/>
    <n v="3140"/>
    <x v="4"/>
    <x v="1"/>
    <x v="1"/>
    <x v="98"/>
    <n v="1381"/>
    <s v="0 Block of HARRISON ST"/>
    <s v="1200 Block of GOLDEN GATE AV"/>
    <x v="104"/>
  </r>
  <r>
    <x v="105"/>
    <n v="8104"/>
    <x v="2"/>
    <x v="0"/>
    <x v="1"/>
    <x v="99"/>
    <n v="713"/>
    <s v="0 Block of 6TH ST"/>
    <s v="1400 Block of RANKIN ST"/>
    <x v="105"/>
  </r>
  <r>
    <x v="106"/>
    <n v="2208"/>
    <x v="1"/>
    <x v="0"/>
    <x v="0"/>
    <x v="82"/>
    <n v="1104"/>
    <s v="1800 Block of DONNER AV"/>
    <s v="19TH AV / LINCOLN WY"/>
    <x v="106"/>
  </r>
  <r>
    <x v="107"/>
    <n v="7043"/>
    <x v="0"/>
    <x v="1"/>
    <x v="0"/>
    <x v="100"/>
    <n v="571"/>
    <s v="800 Block of INGERSON AV"/>
    <s v="MISSION ST / 2ND ST"/>
    <x v="107"/>
  </r>
  <r>
    <x v="108"/>
    <n v="7485"/>
    <x v="10"/>
    <x v="0"/>
    <x v="0"/>
    <x v="101"/>
    <n v="1405"/>
    <s v="1300 Block of REVERE AV"/>
    <s v="0 Block of WILLIAR AV"/>
    <x v="108"/>
  </r>
  <r>
    <x v="109"/>
    <n v="1748"/>
    <x v="8"/>
    <x v="0"/>
    <x v="1"/>
    <x v="102"/>
    <n v="1473"/>
    <s v="0 Block of DORE ST"/>
    <s v="100 Block of TURK ST"/>
    <x v="109"/>
  </r>
  <r>
    <x v="110"/>
    <n v="9968"/>
    <x v="7"/>
    <x v="0"/>
    <x v="0"/>
    <x v="103"/>
    <n v="20"/>
    <s v="1200 Block of THE EMBARCADERONORTH ST"/>
    <s v="500 Block of BRANNAN ST"/>
    <x v="110"/>
  </r>
  <r>
    <x v="111"/>
    <n v="5330"/>
    <x v="3"/>
    <x v="0"/>
    <x v="1"/>
    <x v="104"/>
    <n v="835"/>
    <s v="PIERCE ST / LOMBARD ST"/>
    <s v="8TH AV / CLEMENT ST"/>
    <x v="111"/>
  </r>
  <r>
    <x v="112"/>
    <n v="2183"/>
    <x v="4"/>
    <x v="1"/>
    <x v="0"/>
    <x v="105"/>
    <n v="651"/>
    <s v="1700 Block of NEWCOMB AV"/>
    <s v="1500 Block of LASALLE AV"/>
    <x v="112"/>
  </r>
  <r>
    <x v="113"/>
    <n v="2182"/>
    <x v="2"/>
    <x v="0"/>
    <x v="1"/>
    <x v="26"/>
    <n v="653"/>
    <s v="2300 Block of 25TH AV"/>
    <s v="HOLLYPARK CR / MURRAY ST"/>
    <x v="113"/>
  </r>
  <r>
    <x v="114"/>
    <n v="1087"/>
    <x v="0"/>
    <x v="0"/>
    <x v="0"/>
    <x v="106"/>
    <n v="740"/>
    <s v="2000 Block of MISSION ST"/>
    <s v="2400 Block of SAN BRUNO AV"/>
    <x v="114"/>
  </r>
  <r>
    <x v="115"/>
    <n v="4296"/>
    <x v="6"/>
    <x v="1"/>
    <x v="1"/>
    <x v="107"/>
    <n v="1334"/>
    <s v="1100 Block of CONNECTICUT ST"/>
    <s v="1700 Block of 22ND AV"/>
    <x v="115"/>
  </r>
  <r>
    <x v="116"/>
    <n v="9784"/>
    <x v="8"/>
    <x v="1"/>
    <x v="0"/>
    <x v="89"/>
    <n v="770"/>
    <s v="1000 Block of POTRERO AV"/>
    <s v="0 Block of LEAVENWORTH ST"/>
    <x v="116"/>
  </r>
  <r>
    <x v="117"/>
    <n v="6210"/>
    <x v="10"/>
    <x v="1"/>
    <x v="0"/>
    <x v="108"/>
    <n v="1205"/>
    <s v="500 Block of 41ST AV"/>
    <s v="500 Block of GUERRERO ST"/>
    <x v="117"/>
  </r>
  <r>
    <x v="118"/>
    <n v="5781"/>
    <x v="5"/>
    <x v="1"/>
    <x v="0"/>
    <x v="109"/>
    <n v="716"/>
    <s v="700 Block of MARKET ST"/>
    <s v="ELLIS ST / HYDE ST"/>
    <x v="118"/>
  </r>
  <r>
    <x v="119"/>
    <n v="8306"/>
    <x v="9"/>
    <x v="0"/>
    <x v="1"/>
    <x v="110"/>
    <n v="1250"/>
    <s v="0 Block of CASTLEMANOR AV"/>
    <s v="LANE ST / REVERE AV"/>
    <x v="119"/>
  </r>
  <r>
    <x v="120"/>
    <n v="3270"/>
    <x v="4"/>
    <x v="0"/>
    <x v="0"/>
    <x v="111"/>
    <n v="935"/>
    <s v="GEARY ST / HYDE ST"/>
    <s v="1200 Block of MARKET ST"/>
    <x v="120"/>
  </r>
  <r>
    <x v="121"/>
    <n v="6787"/>
    <x v="1"/>
    <x v="0"/>
    <x v="1"/>
    <x v="112"/>
    <n v="1185"/>
    <s v="2000 Block of MISSION ST"/>
    <s v="500 Block of 39TH AV"/>
    <x v="121"/>
  </r>
  <r>
    <x v="122"/>
    <n v="3733"/>
    <x v="0"/>
    <x v="0"/>
    <x v="1"/>
    <x v="113"/>
    <n v="1031"/>
    <s v="700 Block of STANYAN ST"/>
    <s v="600 Block of MISSION ST"/>
    <x v="122"/>
  </r>
  <r>
    <x v="123"/>
    <n v="207"/>
    <x v="6"/>
    <x v="0"/>
    <x v="1"/>
    <x v="114"/>
    <n v="646"/>
    <s v="300 Block of ATHENS ST"/>
    <s v="1400 Block of CLAY ST"/>
    <x v="123"/>
  </r>
  <r>
    <x v="124"/>
    <n v="3"/>
    <x v="6"/>
    <x v="1"/>
    <x v="0"/>
    <x v="86"/>
    <n v="980"/>
    <s v="5600 Block of DIAMONDHEIGHTS BL"/>
    <s v="100 Block of ELLIOT ST"/>
    <x v="124"/>
  </r>
  <r>
    <x v="125"/>
    <n v="1896"/>
    <x v="4"/>
    <x v="0"/>
    <x v="0"/>
    <x v="115"/>
    <n v="833"/>
    <s v="2000 Block of MISSION ST"/>
    <s v="4600 Block of IRVING ST"/>
    <x v="125"/>
  </r>
  <r>
    <x v="126"/>
    <n v="9631"/>
    <x v="2"/>
    <x v="1"/>
    <x v="0"/>
    <x v="116"/>
    <n v="166"/>
    <s v="200 Block of TURK ST"/>
    <s v="0 Block of ANKENY ST"/>
    <x v="126"/>
  </r>
  <r>
    <x v="127"/>
    <n v="3132"/>
    <x v="1"/>
    <x v="1"/>
    <x v="1"/>
    <x v="117"/>
    <n v="557"/>
    <s v="NATOMA ST / 2ND ST"/>
    <s v="3500 Block of MISSION ST"/>
    <x v="127"/>
  </r>
  <r>
    <x v="128"/>
    <n v="1202"/>
    <x v="8"/>
    <x v="1"/>
    <x v="1"/>
    <x v="118"/>
    <n v="1045"/>
    <s v="1600 Block of DONNER AV"/>
    <s v="800 Block of LARKIN ST"/>
    <x v="128"/>
  </r>
  <r>
    <x v="129"/>
    <n v="8834"/>
    <x v="6"/>
    <x v="0"/>
    <x v="0"/>
    <x v="91"/>
    <n v="1100"/>
    <s v="400 Block of ELLIS ST"/>
    <s v="800 Block of MOSCOW ST"/>
    <x v="129"/>
  </r>
  <r>
    <x v="130"/>
    <n v="1201"/>
    <x v="7"/>
    <x v="0"/>
    <x v="0"/>
    <x v="119"/>
    <n v="1150"/>
    <s v="100 Block of LEAVENWORTH ST"/>
    <s v="100 Block of PERSIA AV"/>
    <x v="130"/>
  </r>
  <r>
    <x v="131"/>
    <n v="2573"/>
    <x v="9"/>
    <x v="0"/>
    <x v="1"/>
    <x v="120"/>
    <n v="281"/>
    <s v="100 Block of POWELL ST"/>
    <s v="0 Block of TAYLOR ST"/>
    <x v="131"/>
  </r>
  <r>
    <x v="132"/>
    <n v="6759"/>
    <x v="9"/>
    <x v="0"/>
    <x v="0"/>
    <x v="121"/>
    <n v="1062"/>
    <s v="1600 Block of 39TH AV"/>
    <s v="PARNASSUS AV / CLAYTON ST"/>
    <x v="132"/>
  </r>
  <r>
    <x v="133"/>
    <n v="2601"/>
    <x v="0"/>
    <x v="0"/>
    <x v="1"/>
    <x v="122"/>
    <n v="1425"/>
    <s v="MARKET ST / CHURCH ST"/>
    <s v="LOMBARD ST / LEAVENWORTH ST"/>
    <x v="133"/>
  </r>
  <r>
    <x v="134"/>
    <n v="2656"/>
    <x v="1"/>
    <x v="1"/>
    <x v="0"/>
    <x v="123"/>
    <n v="39"/>
    <s v="100 Block of UPPER TR"/>
    <s v="POST ST / HYDE ST"/>
    <x v="134"/>
  </r>
  <r>
    <x v="135"/>
    <n v="9645"/>
    <x v="1"/>
    <x v="1"/>
    <x v="1"/>
    <x v="124"/>
    <n v="1143"/>
    <s v="300 Block of SALINAS AV"/>
    <s v="1900 Block of FILLMORE ST"/>
    <x v="135"/>
  </r>
  <r>
    <x v="136"/>
    <n v="584"/>
    <x v="7"/>
    <x v="1"/>
    <x v="1"/>
    <x v="125"/>
    <n v="669"/>
    <s v="0 Block of GOLDEN GATE AV"/>
    <s v="900 Block of MARIPOSA ST"/>
    <x v="136"/>
  </r>
  <r>
    <x v="137"/>
    <n v="2121"/>
    <x v="10"/>
    <x v="0"/>
    <x v="0"/>
    <x v="126"/>
    <n v="1134"/>
    <s v="MINNA ST / 5TH ST"/>
    <s v="MARKET ST / 5TH ST"/>
    <x v="137"/>
  </r>
  <r>
    <x v="138"/>
    <n v="2142"/>
    <x v="10"/>
    <x v="1"/>
    <x v="0"/>
    <x v="127"/>
    <n v="558"/>
    <s v="200 Block of MISSOURI ST"/>
    <s v="900 Block of ELLSWORTH ST"/>
    <x v="138"/>
  </r>
  <r>
    <x v="139"/>
    <n v="2396"/>
    <x v="3"/>
    <x v="1"/>
    <x v="1"/>
    <x v="128"/>
    <n v="1313"/>
    <s v="100 Block of EDDY ST"/>
    <s v="1400 Block of KIRKWOOD CT"/>
    <x v="139"/>
  </r>
  <r>
    <x v="140"/>
    <n v="8747"/>
    <x v="8"/>
    <x v="1"/>
    <x v="0"/>
    <x v="89"/>
    <n v="595"/>
    <s v="0 Block of UNITEDNATIONS PZ"/>
    <s v="200 Block of HAHN ST"/>
    <x v="140"/>
  </r>
  <r>
    <x v="141"/>
    <n v="4142"/>
    <x v="4"/>
    <x v="0"/>
    <x v="1"/>
    <x v="129"/>
    <n v="360"/>
    <s v="300 Block of BUCHANAN ST"/>
    <s v="2800 Block of BRYANT ST"/>
    <x v="141"/>
  </r>
  <r>
    <x v="142"/>
    <n v="9770"/>
    <x v="1"/>
    <x v="1"/>
    <x v="1"/>
    <x v="130"/>
    <n v="934"/>
    <s v="4000 Block of GEARY BL"/>
    <s v="1000 Block of POTRERO AV"/>
    <x v="142"/>
  </r>
  <r>
    <x v="143"/>
    <n v="2593"/>
    <x v="9"/>
    <x v="1"/>
    <x v="1"/>
    <x v="131"/>
    <n v="1383"/>
    <s v="3100 Block of 23RD ST"/>
    <s v="GEARY ST / POWELL ST"/>
    <x v="143"/>
  </r>
  <r>
    <x v="144"/>
    <n v="9807"/>
    <x v="2"/>
    <x v="1"/>
    <x v="1"/>
    <x v="132"/>
    <n v="1274"/>
    <s v="200 Block of HAHN ST"/>
    <s v="600 Block of VALENCIA ST"/>
    <x v="144"/>
  </r>
  <r>
    <x v="145"/>
    <n v="2525"/>
    <x v="6"/>
    <x v="0"/>
    <x v="0"/>
    <x v="133"/>
    <n v="193"/>
    <s v="CAPP ST / 17TH ST"/>
    <s v="ALEMANY BL / ELLSWORTH ST"/>
    <x v="145"/>
  </r>
  <r>
    <x v="146"/>
    <n v="1724"/>
    <x v="2"/>
    <x v="0"/>
    <x v="1"/>
    <x v="130"/>
    <n v="702"/>
    <s v="4TH ST / HARRISON ST"/>
    <s v="600 Block of CLAY ST"/>
    <x v="146"/>
  </r>
  <r>
    <x v="147"/>
    <n v="7146"/>
    <x v="9"/>
    <x v="1"/>
    <x v="0"/>
    <x v="134"/>
    <n v="646"/>
    <s v="700 Block of BATTERY ST"/>
    <s v="0 Block of MARINA BL"/>
    <x v="147"/>
  </r>
  <r>
    <x v="148"/>
    <n v="563"/>
    <x v="2"/>
    <x v="0"/>
    <x v="1"/>
    <x v="135"/>
    <n v="755"/>
    <s v="5TH ST / MARKET ST"/>
    <s v="MONTGOMERY ST / VALLEJO ST"/>
    <x v="148"/>
  </r>
  <r>
    <x v="149"/>
    <n v="7771"/>
    <x v="10"/>
    <x v="0"/>
    <x v="1"/>
    <x v="136"/>
    <n v="990"/>
    <s v="2400 Block of MISSION ST"/>
    <s v="BEACH ST / TAYLOR ST"/>
    <x v="149"/>
  </r>
  <r>
    <x v="150"/>
    <n v="4789"/>
    <x v="7"/>
    <x v="0"/>
    <x v="1"/>
    <x v="137"/>
    <n v="965"/>
    <s v="TARAVAL ST / 17TH AV"/>
    <s v="EDDY ST / MASON ST"/>
    <x v="150"/>
  </r>
  <r>
    <x v="151"/>
    <n v="3221"/>
    <x v="8"/>
    <x v="0"/>
    <x v="0"/>
    <x v="138"/>
    <n v="931"/>
    <s v="19TH ST / SHOTWELL ST"/>
    <s v="7TH ST / STEVENSON ST"/>
    <x v="151"/>
  </r>
  <r>
    <x v="152"/>
    <n v="5197"/>
    <x v="10"/>
    <x v="1"/>
    <x v="0"/>
    <x v="139"/>
    <n v="361"/>
    <s v="2300 Block of 14TH AV"/>
    <s v="0 Block of 12TH ST"/>
    <x v="152"/>
  </r>
  <r>
    <x v="153"/>
    <n v="8183"/>
    <x v="5"/>
    <x v="1"/>
    <x v="1"/>
    <x v="140"/>
    <n v="1297"/>
    <s v="2100 Block of MISSION ST"/>
    <s v="1100 Block of FOLSOM ST"/>
    <x v="153"/>
  </r>
  <r>
    <x v="154"/>
    <n v="1126"/>
    <x v="0"/>
    <x v="1"/>
    <x v="0"/>
    <x v="141"/>
    <n v="130"/>
    <s v="1400 Block of VANDYKE AV"/>
    <s v="EDDY ST / VANNESS AV"/>
    <x v="154"/>
  </r>
  <r>
    <x v="155"/>
    <n v="4899"/>
    <x v="7"/>
    <x v="1"/>
    <x v="1"/>
    <x v="142"/>
    <n v="904"/>
    <s v="800 Block of MARKET ST"/>
    <s v="800 Block of MARKET ST"/>
    <x v="155"/>
  </r>
  <r>
    <x v="156"/>
    <n v="4732"/>
    <x v="2"/>
    <x v="1"/>
    <x v="1"/>
    <x v="143"/>
    <n v="1433"/>
    <s v="300 Block of COLLINGWOOD ST"/>
    <s v="900 Block of MARKET ST"/>
    <x v="156"/>
  </r>
  <r>
    <x v="157"/>
    <n v="4103"/>
    <x v="8"/>
    <x v="0"/>
    <x v="0"/>
    <x v="144"/>
    <n v="835"/>
    <s v="400 Block of ELLIS ST"/>
    <s v="17TH ST / SHOTWELL ST"/>
    <x v="157"/>
  </r>
  <r>
    <x v="158"/>
    <n v="7861"/>
    <x v="8"/>
    <x v="1"/>
    <x v="1"/>
    <x v="145"/>
    <n v="242"/>
    <s v="21ST ST / POTRERO AV"/>
    <s v="400 Block of GENEVA AV"/>
    <x v="158"/>
  </r>
  <r>
    <x v="159"/>
    <n v="7764"/>
    <x v="7"/>
    <x v="1"/>
    <x v="0"/>
    <x v="146"/>
    <n v="1297"/>
    <s v="200 Block of 11TH AV"/>
    <s v="400 Block of TURK ST"/>
    <x v="159"/>
  </r>
  <r>
    <x v="160"/>
    <n v="5345"/>
    <x v="4"/>
    <x v="1"/>
    <x v="0"/>
    <x v="147"/>
    <n v="1181"/>
    <s v="17TH ST / FOLSOM ST"/>
    <s v="400 Block of BRIGHT ST"/>
    <x v="160"/>
  </r>
  <r>
    <x v="161"/>
    <n v="6191"/>
    <x v="7"/>
    <x v="0"/>
    <x v="1"/>
    <x v="148"/>
    <n v="1242"/>
    <s v="KEITH ST / SHAFTER AV"/>
    <s v="0 Block of SPOFFORD LN"/>
    <x v="161"/>
  </r>
  <r>
    <x v="162"/>
    <n v="310"/>
    <x v="10"/>
    <x v="0"/>
    <x v="0"/>
    <x v="149"/>
    <n v="236"/>
    <s v="900 Block of LARKIN ST"/>
    <s v="900 Block of STOCKTON ST"/>
    <x v="162"/>
  </r>
  <r>
    <x v="163"/>
    <n v="3095"/>
    <x v="10"/>
    <x v="0"/>
    <x v="1"/>
    <x v="150"/>
    <n v="1171"/>
    <s v="400 Block of TURK ST"/>
    <s v="MADRID ST / RUSSIA AV"/>
    <x v="163"/>
  </r>
  <r>
    <x v="164"/>
    <n v="2159"/>
    <x v="10"/>
    <x v="1"/>
    <x v="1"/>
    <x v="138"/>
    <n v="864"/>
    <s v="0 Block of OFARRELL ST"/>
    <s v="200 Block of TURK ST"/>
    <x v="164"/>
  </r>
  <r>
    <x v="165"/>
    <n v="3569"/>
    <x v="8"/>
    <x v="1"/>
    <x v="1"/>
    <x v="151"/>
    <n v="875"/>
    <s v="0 Block of PAYSON ST"/>
    <s v="0 Block of POWELL ST"/>
    <x v="165"/>
  </r>
  <r>
    <x v="166"/>
    <n v="5958"/>
    <x v="4"/>
    <x v="0"/>
    <x v="0"/>
    <x v="152"/>
    <n v="1172"/>
    <s v="500 Block of STEVENSON ST"/>
    <s v="HYDE ST / TURK ST"/>
    <x v="166"/>
  </r>
  <r>
    <x v="167"/>
    <n v="1275"/>
    <x v="5"/>
    <x v="0"/>
    <x v="0"/>
    <x v="153"/>
    <n v="1422"/>
    <s v="CALIFORNIA ST / DAVIS ST"/>
    <s v="0 Block of STOCKTON ST"/>
    <x v="167"/>
  </r>
  <r>
    <x v="168"/>
    <n v="6357"/>
    <x v="5"/>
    <x v="1"/>
    <x v="0"/>
    <x v="154"/>
    <n v="1061"/>
    <s v="400 Block of LEAVENWORTH ST"/>
    <s v="NEWCOMB AV / 3RD ST"/>
    <x v="168"/>
  </r>
  <r>
    <x v="169"/>
    <n v="4551"/>
    <x v="7"/>
    <x v="0"/>
    <x v="1"/>
    <x v="155"/>
    <n v="1199"/>
    <s v="1000 Block of COLUMBUS AV"/>
    <s v="1400 Block of PHELPS ST"/>
    <x v="169"/>
  </r>
  <r>
    <x v="170"/>
    <n v="4252"/>
    <x v="2"/>
    <x v="0"/>
    <x v="1"/>
    <x v="156"/>
    <n v="937"/>
    <s v="800 Block of BRYANT ST"/>
    <s v="3800 Block of 24TH ST"/>
    <x v="170"/>
  </r>
  <r>
    <x v="171"/>
    <n v="2096"/>
    <x v="6"/>
    <x v="0"/>
    <x v="0"/>
    <x v="157"/>
    <n v="1369"/>
    <s v="5TH ST / MISSION ST"/>
    <s v="1500 Block of HAIGHT ST"/>
    <x v="171"/>
  </r>
  <r>
    <x v="172"/>
    <n v="5209"/>
    <x v="0"/>
    <x v="1"/>
    <x v="1"/>
    <x v="158"/>
    <n v="679"/>
    <s v="3600 Block of SACRAMENTO ST"/>
    <s v="SCOTT ST / CHESTNUT ST"/>
    <x v="172"/>
  </r>
  <r>
    <x v="173"/>
    <n v="9271"/>
    <x v="10"/>
    <x v="0"/>
    <x v="1"/>
    <x v="37"/>
    <n v="726"/>
    <s v="1700 Block of FULTON ST"/>
    <s v="300 Block of HAIGHT ST"/>
    <x v="173"/>
  </r>
  <r>
    <x v="174"/>
    <n v="6772"/>
    <x v="7"/>
    <x v="0"/>
    <x v="0"/>
    <x v="71"/>
    <n v="1320"/>
    <s v="3300 Block of BALBOA ST"/>
    <s v="300 Block of ELLIS ST"/>
    <x v="174"/>
  </r>
  <r>
    <x v="175"/>
    <n v="4628"/>
    <x v="0"/>
    <x v="1"/>
    <x v="1"/>
    <x v="159"/>
    <n v="1113"/>
    <s v="200 Block of KING ST"/>
    <s v="0 Block of FUENTE AV"/>
    <x v="175"/>
  </r>
  <r>
    <x v="176"/>
    <n v="3853"/>
    <x v="9"/>
    <x v="1"/>
    <x v="0"/>
    <x v="160"/>
    <n v="580"/>
    <s v="LASALLE AV / PHELPS ST"/>
    <s v="2000 Block of MISSION ST"/>
    <x v="176"/>
  </r>
  <r>
    <x v="177"/>
    <n v="515"/>
    <x v="5"/>
    <x v="1"/>
    <x v="1"/>
    <x v="161"/>
    <n v="1257"/>
    <s v="3300 Block of 22ND ST"/>
    <s v="CALIFORNIA ST / POLK ST"/>
    <x v="177"/>
  </r>
  <r>
    <x v="178"/>
    <n v="7513"/>
    <x v="10"/>
    <x v="1"/>
    <x v="1"/>
    <x v="162"/>
    <n v="1084"/>
    <s v="16TH ST / MISSOURI ST"/>
    <s v="200 Block of HARKNESS AV"/>
    <x v="178"/>
  </r>
  <r>
    <x v="179"/>
    <n v="9030"/>
    <x v="8"/>
    <x v="1"/>
    <x v="0"/>
    <x v="4"/>
    <n v="872"/>
    <s v="WINSTON DR / 19TH AV"/>
    <s v="300 Block of BEALE ST"/>
    <x v="179"/>
  </r>
  <r>
    <x v="180"/>
    <n v="2378"/>
    <x v="1"/>
    <x v="0"/>
    <x v="1"/>
    <x v="163"/>
    <n v="1067"/>
    <s v="2100 Block of 16TH AV"/>
    <s v="5TH ST / MARKET ST"/>
    <x v="180"/>
  </r>
  <r>
    <x v="181"/>
    <n v="5894"/>
    <x v="1"/>
    <x v="1"/>
    <x v="1"/>
    <x v="164"/>
    <n v="1251"/>
    <s v="1900 Block of WASHINGTON ST"/>
    <s v="CALIFORNIA ST / FILLMORE ST"/>
    <x v="181"/>
  </r>
  <r>
    <x v="182"/>
    <n v="7587"/>
    <x v="1"/>
    <x v="1"/>
    <x v="0"/>
    <x v="67"/>
    <n v="1314"/>
    <s v="MARTIN LUTHER KING JR DR / 9TH AV"/>
    <s v="0 Block of TURK ST"/>
    <x v="182"/>
  </r>
  <r>
    <x v="183"/>
    <n v="1424"/>
    <x v="4"/>
    <x v="0"/>
    <x v="1"/>
    <x v="165"/>
    <n v="638"/>
    <s v="3RD AV / BALBOA ST"/>
    <s v="400 Block of LAKESHORE DR"/>
    <x v="183"/>
  </r>
  <r>
    <x v="184"/>
    <n v="5214"/>
    <x v="10"/>
    <x v="0"/>
    <x v="0"/>
    <x v="166"/>
    <n v="611"/>
    <s v="3800 Block of MISSION ST"/>
    <s v="100 Block of PAGE ST"/>
    <x v="184"/>
  </r>
  <r>
    <x v="185"/>
    <n v="8249"/>
    <x v="1"/>
    <x v="1"/>
    <x v="0"/>
    <x v="124"/>
    <n v="1255"/>
    <s v="500 Block of JOHNFKENNEDY DR"/>
    <s v="VALLEJO ST / KEARNY ST"/>
    <x v="185"/>
  </r>
  <r>
    <x v="186"/>
    <n v="3172"/>
    <x v="9"/>
    <x v="1"/>
    <x v="0"/>
    <x v="61"/>
    <n v="464"/>
    <s v="800 Block of MARKET ST"/>
    <s v="1500 Block of SLOAT BL"/>
    <x v="186"/>
  </r>
  <r>
    <x v="187"/>
    <n v="5489"/>
    <x v="5"/>
    <x v="0"/>
    <x v="0"/>
    <x v="167"/>
    <n v="1317"/>
    <s v="100 Block of POWELL ST"/>
    <s v="GOLDEN GATE AV / LEAVENWORTH ST"/>
    <x v="187"/>
  </r>
  <r>
    <x v="188"/>
    <n v="2037"/>
    <x v="10"/>
    <x v="1"/>
    <x v="1"/>
    <x v="168"/>
    <n v="704"/>
    <s v="500 Block of HOWARD ST"/>
    <s v="500 Block of JACKSON ST"/>
    <x v="188"/>
  </r>
  <r>
    <x v="189"/>
    <n v="2401"/>
    <x v="1"/>
    <x v="1"/>
    <x v="0"/>
    <x v="169"/>
    <n v="1260"/>
    <s v="0 Block of MYRTLE ST"/>
    <s v="2ND ST / TOWNSEND ST"/>
    <x v="189"/>
  </r>
  <r>
    <x v="190"/>
    <n v="1303"/>
    <x v="10"/>
    <x v="0"/>
    <x v="0"/>
    <x v="170"/>
    <n v="1257"/>
    <s v="900 Block of THE EMBARCADERO NORTH ST"/>
    <s v="2500 Block of OCTAVIA ST"/>
    <x v="190"/>
  </r>
  <r>
    <x v="191"/>
    <n v="6798"/>
    <x v="2"/>
    <x v="1"/>
    <x v="1"/>
    <x v="171"/>
    <n v="1382"/>
    <s v="600 Block of GOETTINGEN ST"/>
    <s v="100 Block of 6TH ST"/>
    <x v="191"/>
  </r>
  <r>
    <x v="192"/>
    <n v="9917"/>
    <x v="9"/>
    <x v="1"/>
    <x v="0"/>
    <x v="87"/>
    <n v="977"/>
    <s v="1000 Block of SUTTER ST"/>
    <s v="800 Block of 3RD ST"/>
    <x v="192"/>
  </r>
  <r>
    <x v="193"/>
    <n v="2969"/>
    <x v="2"/>
    <x v="0"/>
    <x v="0"/>
    <x v="172"/>
    <n v="1048"/>
    <s v="100 Block of MONTGOMERY ST"/>
    <s v="600 Block of PRENTISS ST"/>
    <x v="193"/>
  </r>
  <r>
    <x v="194"/>
    <n v="8737"/>
    <x v="2"/>
    <x v="1"/>
    <x v="1"/>
    <x v="112"/>
    <n v="1271"/>
    <s v="0 Block of POWELL ST"/>
    <s v="600 Block of VALENCIA ST"/>
    <x v="194"/>
  </r>
  <r>
    <x v="195"/>
    <n v="2104"/>
    <x v="2"/>
    <x v="1"/>
    <x v="1"/>
    <x v="9"/>
    <n v="1007"/>
    <s v="BARTLETT ST / 21ST ST"/>
    <s v="FELL ST / POLK ST"/>
    <x v="195"/>
  </r>
  <r>
    <x v="196"/>
    <n v="1702"/>
    <x v="6"/>
    <x v="1"/>
    <x v="1"/>
    <x v="44"/>
    <n v="863"/>
    <s v="700 Block of MARKET ST"/>
    <s v="700 Block of SWEENY ST"/>
    <x v="196"/>
  </r>
  <r>
    <x v="197"/>
    <n v="8933"/>
    <x v="3"/>
    <x v="1"/>
    <x v="1"/>
    <x v="173"/>
    <n v="1077"/>
    <s v="0 Block of CAMERON WY"/>
    <s v="200 Block of DORE ST"/>
    <x v="197"/>
  </r>
  <r>
    <x v="198"/>
    <n v="3624"/>
    <x v="9"/>
    <x v="1"/>
    <x v="0"/>
    <x v="174"/>
    <n v="1021"/>
    <s v="FILLMORE ST / OFARRELL ST"/>
    <s v="HAWTHORNE ST / HARRISON ST"/>
    <x v="198"/>
  </r>
  <r>
    <x v="199"/>
    <n v="4892"/>
    <x v="2"/>
    <x v="0"/>
    <x v="1"/>
    <x v="175"/>
    <n v="1385"/>
    <s v="SUTTER ST / LAGUNA ST"/>
    <s v="SOUTH VAN NESS AV / 22ND ST"/>
    <x v="199"/>
  </r>
  <r>
    <x v="200"/>
    <m/>
    <x v="11"/>
    <x v="2"/>
    <x v="2"/>
    <x v="176"/>
    <m/>
    <m/>
    <m/>
    <x v="200"/>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313cd69e-66f3-11ea-9879-7077813058ce"/>
    <n v="230"/>
    <n v="690"/>
    <n v="49302"/>
    <s v="PAID"/>
    <x v="0"/>
    <x v="0"/>
  </r>
  <r>
    <s v="313dc140-66f3-11ea-a952-7077813058ce"/>
    <n v="3189"/>
    <n v="933"/>
    <n v="78698"/>
    <s v="PAID"/>
    <x v="0"/>
    <x v="1"/>
  </r>
  <r>
    <s v="313eab1e-66f3-11ea-81af-7077813058ce"/>
    <n v="2216"/>
    <n v="261"/>
    <n v="69417"/>
    <s v="NOT PAID"/>
    <x v="0"/>
    <x v="2"/>
  </r>
  <r>
    <s v="313f474a-66f3-11ea-a78b-7077813058ce"/>
    <n v="1904"/>
    <n v="445"/>
    <n v="39655"/>
    <s v="NOT PAID"/>
    <x v="1"/>
    <x v="2"/>
  </r>
  <r>
    <s v="3140589a-66f3-11ea-a057-7077813058ce"/>
    <n v="7342"/>
    <n v="722"/>
    <n v="87400"/>
    <s v="NOT PAID"/>
    <x v="1"/>
    <x v="2"/>
  </r>
  <r>
    <s v="31411bc8-66f3-11ea-a4b7-7077813058ce"/>
    <n v="7633"/>
    <n v="129"/>
    <n v="56881"/>
    <s v="PAID"/>
    <x v="0"/>
    <x v="3"/>
  </r>
  <r>
    <s v="3141defa-66f3-11ea-b10e-7077813058ce"/>
    <n v="2154"/>
    <n v="489"/>
    <n v="99239"/>
    <s v="NOT PAID"/>
    <x v="1"/>
    <x v="2"/>
  </r>
  <r>
    <s v="3142c940-66f3-11ea-9f69-7077813058ce"/>
    <n v="5543"/>
    <n v="165"/>
    <n v="23921"/>
    <s v="NOT PAID"/>
    <x v="1"/>
    <x v="2"/>
  </r>
  <r>
    <s v="31444fa8-66f3-11ea-912a-7077813058ce"/>
    <n v="2332"/>
    <n v="164"/>
    <n v="67599"/>
    <s v="NOT PAID"/>
    <x v="0"/>
    <x v="2"/>
  </r>
  <r>
    <s v="314539e6-66f3-11ea-bfa4-7077813058ce"/>
    <n v="4094"/>
    <n v="364"/>
    <n v="3725"/>
    <s v="NOT PAID"/>
    <x v="1"/>
    <x v="2"/>
  </r>
  <r>
    <s v="3145fd0a-66f3-11ea-958b-7077813058ce"/>
    <n v="3042"/>
    <n v="469"/>
    <n v="95516"/>
    <s v="PAID"/>
    <x v="1"/>
    <x v="4"/>
  </r>
  <r>
    <s v="31469934-66f3-11ea-8572-7077813058ce"/>
    <n v="2220"/>
    <n v="158"/>
    <n v="62528"/>
    <s v="PAID"/>
    <x v="1"/>
    <x v="5"/>
  </r>
  <r>
    <s v="3147355e-66f3-11ea-aae4-7077813058ce"/>
    <n v="4988"/>
    <n v="337"/>
    <n v="21021"/>
    <s v="NOT PAID"/>
    <x v="0"/>
    <x v="2"/>
  </r>
  <r>
    <s v="3147f89c-66f3-11ea-8dfd-7077813058ce"/>
    <n v="175"/>
    <n v="634"/>
    <n v="99492"/>
    <s v="NOT PAID"/>
    <x v="0"/>
    <x v="2"/>
  </r>
  <r>
    <s v="3148bbc8-66f3-11ea-8acf-7077813058ce"/>
    <n v="4233"/>
    <n v="577"/>
    <n v="60282"/>
    <s v="PAID"/>
    <x v="0"/>
    <x v="6"/>
  </r>
  <r>
    <s v="31497efa-66f3-11ea-9497-7077813058ce"/>
    <n v="4351"/>
    <n v="907"/>
    <n v="20357"/>
    <s v="NOT PAID"/>
    <x v="0"/>
    <x v="2"/>
  </r>
  <r>
    <s v="314a1b22-66f3-11ea-9e82-7077813058ce"/>
    <n v="5578"/>
    <n v="870"/>
    <n v="24053"/>
    <s v="NOT PAID"/>
    <x v="0"/>
    <x v="2"/>
  </r>
  <r>
    <s v="314ade58-66f3-11ea-8979-7077813058ce"/>
    <n v="4523"/>
    <n v="982"/>
    <n v="50958"/>
    <s v="NOT PAID"/>
    <x v="0"/>
    <x v="2"/>
  </r>
  <r>
    <s v="314b7a8a-66f3-11ea-97d4-7077813058ce"/>
    <n v="2972"/>
    <n v="351"/>
    <n v="68227"/>
    <s v="PAID"/>
    <x v="0"/>
    <x v="7"/>
  </r>
  <r>
    <s v="314c8bcc-66f3-11ea-b526-7077813058ce"/>
    <n v="6153"/>
    <n v="328"/>
    <n v="77861"/>
    <s v="PAID"/>
    <x v="0"/>
    <x v="8"/>
  </r>
  <r>
    <s v="314d761e-66f3-11ea-b155-7077813058ce"/>
    <n v="4852"/>
    <n v="242"/>
    <n v="48315"/>
    <s v="NOT PAID"/>
    <x v="0"/>
    <x v="2"/>
  </r>
  <r>
    <s v="314eae64-66f3-11ea-b08f-7077813058ce"/>
    <n v="8106"/>
    <n v="421"/>
    <n v="83002"/>
    <s v="PAID"/>
    <x v="0"/>
    <x v="9"/>
  </r>
  <r>
    <s v="314f4a7a-66f3-11ea-8b83-7077813058ce"/>
    <n v="3917"/>
    <n v="6"/>
    <n v="47650"/>
    <s v="PAID"/>
    <x v="1"/>
    <x v="10"/>
  </r>
  <r>
    <s v="315034c6-66f3-11ea-a2bf-7077813058ce"/>
    <n v="9377"/>
    <n v="384"/>
    <n v="19386"/>
    <s v="NOT PAID"/>
    <x v="1"/>
    <x v="2"/>
  </r>
  <r>
    <s v="31511efa-66f3-11ea-bc4c-7077813058ce"/>
    <n v="5387"/>
    <n v="286"/>
    <n v="39432"/>
    <s v="PAID"/>
    <x v="1"/>
    <x v="11"/>
  </r>
  <r>
    <s v="3151e23a-66f3-11ea-9b38-7077813058ce"/>
    <n v="6513"/>
    <n v="892"/>
    <n v="1421"/>
    <s v="PAID"/>
    <x v="1"/>
    <x v="12"/>
  </r>
  <r>
    <s v="3152a56c-66f3-11ea-9340-7077813058ce"/>
    <n v="3965"/>
    <n v="558"/>
    <n v="16113"/>
    <s v="PAID"/>
    <x v="1"/>
    <x v="13"/>
  </r>
  <r>
    <s v="31534188-66f3-11ea-8acd-7077813058ce"/>
    <n v="8893"/>
    <n v="481"/>
    <n v="52318"/>
    <s v="NOT PAID"/>
    <x v="0"/>
    <x v="2"/>
  </r>
  <r>
    <s v="3153ddb4-66f3-11ea-a4d6-7077813058ce"/>
    <n v="1897"/>
    <n v="155"/>
    <n v="7389"/>
    <s v="NOT PAID"/>
    <x v="0"/>
    <x v="2"/>
  </r>
  <r>
    <s v="3154c800-66f3-11ea-8721-7077813058ce"/>
    <n v="390"/>
    <n v="771"/>
    <n v="86040"/>
    <s v="PAID"/>
    <x v="1"/>
    <x v="13"/>
  </r>
  <r>
    <s v="3155d94c-66f3-11ea-b116-7077813058ce"/>
    <n v="3633"/>
    <n v="945"/>
    <n v="56148"/>
    <s v="PAID"/>
    <x v="1"/>
    <x v="14"/>
  </r>
  <r>
    <s v="31575fac-66f3-11ea-8d99-7077813058ce"/>
    <n v="7828"/>
    <n v="719"/>
    <n v="894"/>
    <s v="PAID"/>
    <x v="0"/>
    <x v="15"/>
  </r>
  <r>
    <s v="315897f8-66f3-11ea-ad46-7077813058ce"/>
    <n v="2241"/>
    <n v="493"/>
    <n v="35634"/>
    <s v="NOT PAID"/>
    <x v="1"/>
    <x v="2"/>
  </r>
  <r>
    <s v="3159d04c-66f3-11ea-95df-7077813058ce"/>
    <n v="896"/>
    <n v="998"/>
    <n v="28701"/>
    <s v="PAID"/>
    <x v="0"/>
    <x v="13"/>
  </r>
  <r>
    <s v="315aba8a-66f3-11ea-9db6-7077813058ce"/>
    <n v="6361"/>
    <n v="968"/>
    <n v="90380"/>
    <s v="PAID"/>
    <x v="0"/>
    <x v="16"/>
  </r>
  <r>
    <s v="315b7db4-66f3-11ea-ae41-7077813058ce"/>
    <n v="6713"/>
    <n v="738"/>
    <n v="21813"/>
    <s v="NOT PAID"/>
    <x v="1"/>
    <x v="2"/>
  </r>
  <r>
    <s v="315c67f4-66f3-11ea-bcd7-7077813058ce"/>
    <n v="4283"/>
    <n v="912"/>
    <n v="36312"/>
    <s v="NOT PAID"/>
    <x v="0"/>
    <x v="2"/>
  </r>
  <r>
    <s v="315d041c-66f3-11ea-8af9-7077813058ce"/>
    <n v="9486"/>
    <n v="782"/>
    <n v="24856"/>
    <s v="PAID"/>
    <x v="0"/>
    <x v="17"/>
  </r>
  <r>
    <s v="315da042-66f3-11ea-ac04-7077813058ce"/>
    <n v="308"/>
    <n v="140"/>
    <n v="39234"/>
    <s v="PAID"/>
    <x v="0"/>
    <x v="15"/>
  </r>
  <r>
    <s v="315e3c68-66f3-11ea-8d08-7077813058ce"/>
    <n v="8927"/>
    <n v="702"/>
    <n v="74222"/>
    <s v="PAID"/>
    <x v="1"/>
    <x v="18"/>
  </r>
  <r>
    <s v="315f26ac-66f3-11ea-a883-7077813058ce"/>
    <n v="249"/>
    <n v="284"/>
    <n v="47260"/>
    <s v="PAID"/>
    <x v="0"/>
    <x v="19"/>
  </r>
  <r>
    <s v="315fe9e2-66f3-11ea-b80f-7077813058ce"/>
    <n v="2620"/>
    <n v="199"/>
    <n v="45432"/>
    <s v="NOT PAID"/>
    <x v="1"/>
    <x v="2"/>
  </r>
  <r>
    <s v="3160ad0c-66f3-11ea-961a-7077813058ce"/>
    <n v="1164"/>
    <n v="228"/>
    <n v="30192"/>
    <s v="PAID"/>
    <x v="1"/>
    <x v="20"/>
  </r>
  <r>
    <s v="31619754-66f3-11ea-911d-7077813058ce"/>
    <n v="4711"/>
    <n v="908"/>
    <n v="53868"/>
    <s v="NOT PAID"/>
    <x v="0"/>
    <x v="2"/>
  </r>
  <r>
    <s v="3162337a-66f3-11ea-bf3c-7077813058ce"/>
    <n v="4053"/>
    <n v="594"/>
    <n v="9691"/>
    <s v="NOT PAID"/>
    <x v="0"/>
    <x v="2"/>
  </r>
  <r>
    <s v="3162cf9c-66f3-11ea-917a-7077813058ce"/>
    <n v="4272"/>
    <n v="542"/>
    <n v="39001"/>
    <s v="NOT PAID"/>
    <x v="1"/>
    <x v="2"/>
  </r>
  <r>
    <s v="31636bd2-66f3-11ea-aa21-7077813058ce"/>
    <n v="7005"/>
    <n v="586"/>
    <n v="70814"/>
    <s v="NOT PAID"/>
    <x v="0"/>
    <x v="2"/>
  </r>
  <r>
    <s v="31642f12-66f3-11ea-b553-7077813058ce"/>
    <n v="2308"/>
    <n v="636"/>
    <n v="13740"/>
    <s v="PAID"/>
    <x v="1"/>
    <x v="21"/>
  </r>
  <r>
    <s v="3164f24c-66f3-11ea-bf87-7077813058ce"/>
    <n v="5150"/>
    <n v="581"/>
    <n v="33435"/>
    <s v="NOT PAID"/>
    <x v="0"/>
    <x v="2"/>
  </r>
  <r>
    <s v="3165b562-66f3-11ea-83de-7077813058ce"/>
    <n v="693"/>
    <n v="336"/>
    <n v="73589"/>
    <s v="NOT PAID"/>
    <x v="0"/>
    <x v="2"/>
  </r>
  <r>
    <s v="316678a4-66f3-11ea-b7d3-7077813058ce"/>
    <n v="9598"/>
    <n v="504"/>
    <n v="18598"/>
    <s v="PAID"/>
    <x v="1"/>
    <x v="22"/>
  </r>
  <r>
    <s v="31673bc8-66f3-11ea-803a-7077813058ce"/>
    <n v="8103"/>
    <n v="346"/>
    <n v="23003"/>
    <s v="PAID"/>
    <x v="0"/>
    <x v="23"/>
  </r>
  <r>
    <s v="3167d7ee-66f3-11ea-a273-7077813058ce"/>
    <n v="8894"/>
    <n v="135"/>
    <n v="80901"/>
    <s v="NOT PAID"/>
    <x v="0"/>
    <x v="2"/>
  </r>
  <r>
    <s v="3168c236-66f3-11ea-ad73-7077813058ce"/>
    <n v="114"/>
    <n v="822"/>
    <n v="69113"/>
    <s v="PAID"/>
    <x v="1"/>
    <x v="24"/>
  </r>
  <r>
    <s v="3169fa82-66f3-11ea-a4aa-7077813058ce"/>
    <n v="6546"/>
    <n v="95"/>
    <n v="26060"/>
    <s v="NOT PAID"/>
    <x v="1"/>
    <x v="2"/>
  </r>
  <r>
    <s v="316abe90-66f3-11ea-b19a-7077813058ce"/>
    <n v="3571"/>
    <n v="597"/>
    <n v="25677"/>
    <s v="NOT PAID"/>
    <x v="0"/>
    <x v="2"/>
  </r>
  <r>
    <s v="316ba7f6-66f3-11ea-913f-7077813058ce"/>
    <n v="7316"/>
    <n v="340"/>
    <n v="62912"/>
    <s v="NOT PAID"/>
    <x v="1"/>
    <x v="2"/>
  </r>
  <r>
    <s v="316c441e-66f3-11ea-89de-7077813058ce"/>
    <n v="2478"/>
    <n v="905"/>
    <n v="77649"/>
    <s v="PAID"/>
    <x v="0"/>
    <x v="25"/>
  </r>
  <r>
    <s v="316ce042-66f3-11ea-b223-7077813058ce"/>
    <n v="1215"/>
    <n v="250"/>
    <n v="73561"/>
    <s v="PAID"/>
    <x v="1"/>
    <x v="26"/>
  </r>
  <r>
    <s v="316d7c6e-66f3-11ea-aad7-7077813058ce"/>
    <n v="5402"/>
    <n v="400"/>
    <n v="50357"/>
    <s v="NOT PAID"/>
    <x v="1"/>
    <x v="2"/>
  </r>
  <r>
    <s v="316e8db8-66f3-11ea-88c1-7077813058ce"/>
    <n v="1647"/>
    <n v="877"/>
    <n v="61325"/>
    <s v="PAID"/>
    <x v="0"/>
    <x v="27"/>
  </r>
  <r>
    <s v="316f77f6-66f3-11ea-8aa2-7077813058ce"/>
    <n v="9423"/>
    <n v="97"/>
    <n v="76658"/>
    <s v="NOT PAID"/>
    <x v="1"/>
    <x v="2"/>
  </r>
  <r>
    <s v="3170141c-66f3-11ea-97a3-7077813058ce"/>
    <n v="6404"/>
    <n v="12"/>
    <n v="35525"/>
    <s v="NOT PAID"/>
    <x v="1"/>
    <x v="2"/>
  </r>
  <r>
    <s v="3170d834-66f3-11ea-b48e-7077813058ce"/>
    <n v="6767"/>
    <n v="353"/>
    <n v="12462"/>
    <s v="PAID"/>
    <x v="1"/>
    <x v="28"/>
  </r>
  <r>
    <s v="31717452-66f3-11ea-9fcf-7077813058ce"/>
    <n v="1278"/>
    <n v="856"/>
    <n v="27105"/>
    <s v="PAID"/>
    <x v="1"/>
    <x v="10"/>
  </r>
  <r>
    <s v="3172107a-66f3-11ea-ad07-7077813058ce"/>
    <n v="1334"/>
    <n v="1"/>
    <n v="99604"/>
    <s v="PAID"/>
    <x v="1"/>
    <x v="29"/>
  </r>
  <r>
    <s v="3172d2fa-66f3-11ea-bad5-7077813058ce"/>
    <n v="8887"/>
    <n v="390"/>
    <n v="90449"/>
    <s v="PAID"/>
    <x v="0"/>
    <x v="30"/>
  </r>
  <r>
    <s v="3173e41e-66f3-11ea-b5f4-7077813058ce"/>
    <n v="9858"/>
    <n v="446"/>
    <n v="9520"/>
    <s v="NOT PAID"/>
    <x v="1"/>
    <x v="2"/>
  </r>
  <r>
    <s v="3174f566-66f3-11ea-98c3-7077813058ce"/>
    <n v="9636"/>
    <n v="32"/>
    <n v="42210"/>
    <s v="NOT PAID"/>
    <x v="0"/>
    <x v="2"/>
  </r>
  <r>
    <s v="3175dfa2-66f3-11ea-b9d8-7077813058ce"/>
    <n v="9943"/>
    <n v="420"/>
    <n v="21639"/>
    <s v="NOT PAID"/>
    <x v="1"/>
    <x v="2"/>
  </r>
  <r>
    <s v="31767bca-66f3-11ea-848b-7077813058ce"/>
    <n v="1246"/>
    <n v="708"/>
    <n v="58736"/>
    <s v="PAID"/>
    <x v="1"/>
    <x v="31"/>
  </r>
  <r>
    <s v="317717f0-66f3-11ea-b57c-7077813058ce"/>
    <n v="4527"/>
    <n v="227"/>
    <n v="3951"/>
    <s v="PAID"/>
    <x v="0"/>
    <x v="32"/>
  </r>
  <r>
    <s v="3177db2e-66f3-11ea-99fe-7077813058ce"/>
    <n v="3782"/>
    <n v="595"/>
    <n v="69479"/>
    <s v="NOT PAID"/>
    <x v="0"/>
    <x v="2"/>
  </r>
  <r>
    <s v="3178c56c-66f3-11ea-9547-7077813058ce"/>
    <n v="6225"/>
    <n v="211"/>
    <n v="10366"/>
    <s v="PAID"/>
    <x v="1"/>
    <x v="33"/>
  </r>
  <r>
    <s v="31796190-66f3-11ea-b0b6-7077813058ce"/>
    <n v="2257"/>
    <n v="650"/>
    <n v="10001"/>
    <s v="NOT PAID"/>
    <x v="0"/>
    <x v="2"/>
  </r>
  <r>
    <s v="3179fdb8-66f3-11ea-b117-7077813058ce"/>
    <n v="9177"/>
    <n v="45"/>
    <n v="15307"/>
    <s v="PAID"/>
    <x v="0"/>
    <x v="34"/>
  </r>
  <r>
    <s v="317ac112-66f3-11ea-96bf-7077813058ce"/>
    <n v="8703"/>
    <n v="201"/>
    <n v="68923"/>
    <s v="NOT PAID"/>
    <x v="0"/>
    <x v="2"/>
  </r>
  <r>
    <s v="317b8422-66f3-11ea-8b90-7077813058ce"/>
    <n v="3514"/>
    <n v="564"/>
    <n v="59651"/>
    <s v="PAID"/>
    <x v="1"/>
    <x v="35"/>
  </r>
  <r>
    <s v="317c204a-66f3-11ea-b627-7077813058ce"/>
    <n v="3089"/>
    <n v="138"/>
    <n v="78953"/>
    <s v="NOT PAID"/>
    <x v="0"/>
    <x v="2"/>
  </r>
  <r>
    <s v="317ce378-66f3-11ea-b64a-7077813058ce"/>
    <n v="7253"/>
    <n v="57"/>
    <n v="89420"/>
    <s v="PAID"/>
    <x v="1"/>
    <x v="36"/>
  </r>
  <r>
    <s v="317dcdc0-66f3-11ea-a3ce-7077813058ce"/>
    <n v="8786"/>
    <n v="128"/>
    <n v="50374"/>
    <s v="NOT PAID"/>
    <x v="0"/>
    <x v="2"/>
  </r>
  <r>
    <s v="317e69e2-66f3-11ea-8d1d-7077813058ce"/>
    <n v="1211"/>
    <n v="33"/>
    <n v="83102"/>
    <s v="NOT PAID"/>
    <x v="1"/>
    <x v="2"/>
  </r>
  <r>
    <s v="317f5426-66f3-11ea-9e99-7077813058ce"/>
    <n v="359"/>
    <n v="936"/>
    <n v="62151"/>
    <s v="NOT PAID"/>
    <x v="1"/>
    <x v="2"/>
  </r>
  <r>
    <s v="31803e5c-66f3-11ea-9cfa-7077813058ce"/>
    <n v="2066"/>
    <n v="762"/>
    <n v="84665"/>
    <s v="NOT PAID"/>
    <x v="1"/>
    <x v="2"/>
  </r>
  <r>
    <s v="3180da86-66f3-11ea-a8db-7077813058ce"/>
    <n v="4322"/>
    <n v="838"/>
    <n v="1760"/>
    <s v="PAID"/>
    <x v="1"/>
    <x v="37"/>
  </r>
  <r>
    <s v="318176ac-66f3-11ea-8841-7077813058ce"/>
    <n v="7773"/>
    <n v="215"/>
    <n v="30239"/>
    <s v="PAID"/>
    <x v="1"/>
    <x v="38"/>
  </r>
  <r>
    <s v="318260fe-66f3-11ea-a0f0-7077813058ce"/>
    <n v="6746"/>
    <n v="818"/>
    <n v="20194"/>
    <s v="PAID"/>
    <x v="1"/>
    <x v="39"/>
  </r>
  <r>
    <s v="31832428-66f3-11ea-9902-7077813058ce"/>
    <n v="6732"/>
    <n v="780"/>
    <n v="58470"/>
    <s v="PAID"/>
    <x v="1"/>
    <x v="40"/>
  </r>
  <r>
    <s v="31851fae-66f3-11ea-9f4d-7077813058ce"/>
    <n v="805"/>
    <n v="40"/>
    <n v="91926"/>
    <s v="NOT PAID"/>
    <x v="1"/>
    <x v="2"/>
  </r>
  <r>
    <s v="31863106-66f3-11ea-8b2f-7077813058ce"/>
    <n v="7540"/>
    <n v="366"/>
    <n v="34797"/>
    <s v="PAID"/>
    <x v="1"/>
    <x v="41"/>
  </r>
  <r>
    <s v="31876958-66f3-11ea-afcb-7077813058ce"/>
    <n v="5269"/>
    <n v="678"/>
    <n v="19346"/>
    <s v="NOT PAID"/>
    <x v="1"/>
    <x v="2"/>
  </r>
  <r>
    <s v="31885382-66f3-11ea-b84f-7077813058ce"/>
    <n v="8404"/>
    <n v="703"/>
    <n v="35185"/>
    <s v="NOT PAID"/>
    <x v="1"/>
    <x v="2"/>
  </r>
  <r>
    <s v="318916c0-66f3-11ea-8a7c-7077813058ce"/>
    <n v="519"/>
    <n v="180"/>
    <n v="7068"/>
    <s v="NOT PAID"/>
    <x v="0"/>
    <x v="2"/>
  </r>
  <r>
    <s v="318a2800-66f3-11ea-b639-7077813058ce"/>
    <n v="4060"/>
    <n v="214"/>
    <n v="96496"/>
    <s v="PAID"/>
    <x v="0"/>
    <x v="6"/>
  </r>
  <r>
    <s v="318b396c-66f3-11ea-9883-7077813058ce"/>
    <n v="8860"/>
    <n v="408"/>
    <n v="2988"/>
    <s v="PAID"/>
    <x v="0"/>
    <x v="42"/>
  </r>
  <r>
    <s v="318cbfc6-66f3-11ea-b57f-7077813058ce"/>
    <n v="7164"/>
    <n v="902"/>
    <n v="83253"/>
    <s v="PAID"/>
    <x v="1"/>
    <x v="43"/>
  </r>
  <r>
    <s v="318d82e8-66f3-11ea-9cca-7077813058ce"/>
    <n v="9792"/>
    <n v="763"/>
    <n v="87828"/>
    <s v="PAID"/>
    <x v="1"/>
    <x v="44"/>
  </r>
  <r>
    <s v="318e4628-66f3-11ea-a70e-7077813058ce"/>
    <n v="9934"/>
    <n v="168"/>
    <n v="17035"/>
    <s v="PAID"/>
    <x v="1"/>
    <x v="45"/>
  </r>
  <r>
    <s v="318f305e-66f3-11ea-b203-7077813058ce"/>
    <n v="1980"/>
    <n v="723"/>
    <n v="426"/>
    <s v="NOT PAID"/>
    <x v="1"/>
    <x v="2"/>
  </r>
  <r>
    <s v="31901a98-66f3-11ea-830a-7077813058ce"/>
    <n v="9251"/>
    <n v="438"/>
    <n v="20238"/>
    <s v="PAID"/>
    <x v="1"/>
    <x v="46"/>
  </r>
  <r>
    <s v="3190ddc6-66f3-11ea-8fea-7077813058ce"/>
    <n v="6717"/>
    <n v="162"/>
    <n v="68331"/>
    <s v="PAID"/>
    <x v="0"/>
    <x v="47"/>
  </r>
  <r>
    <s v="3191ef06-66f3-11ea-bb69-7077813058ce"/>
    <n v="3622"/>
    <n v="246"/>
    <n v="86132"/>
    <s v="PAID"/>
    <x v="0"/>
    <x v="48"/>
  </r>
  <r>
    <s v="31930050-66f3-11ea-8535-7077813058ce"/>
    <n v="8808"/>
    <n v="105"/>
    <n v="766"/>
    <s v="NOT PAID"/>
    <x v="0"/>
    <x v="2"/>
  </r>
  <r>
    <s v="319438b6-66f3-11ea-9722-7077813058ce"/>
    <n v="4920"/>
    <n v="308"/>
    <n v="13169"/>
    <s v="NOT PAID"/>
    <x v="1"/>
    <x v="2"/>
  </r>
  <r>
    <s v="319549e8-66f3-11ea-85a4-7077813058ce"/>
    <n v="3140"/>
    <n v="172"/>
    <n v="48657"/>
    <s v="PAID"/>
    <x v="1"/>
    <x v="49"/>
  </r>
  <r>
    <s v="31963430-66f3-11ea-bdc7-7077813058ce"/>
    <n v="8104"/>
    <n v="775"/>
    <n v="88037"/>
    <s v="NOT PAID"/>
    <x v="0"/>
    <x v="2"/>
  </r>
  <r>
    <s v="31971e6e-66f3-11ea-86f5-7077813058ce"/>
    <n v="2208"/>
    <n v="333"/>
    <n v="21972"/>
    <s v="PAID"/>
    <x v="0"/>
    <x v="50"/>
  </r>
  <r>
    <s v="31987dc0-66f3-11ea-a59b-7077813058ce"/>
    <n v="7043"/>
    <n v="548"/>
    <n v="87886"/>
    <s v="NOT PAID"/>
    <x v="1"/>
    <x v="2"/>
  </r>
  <r>
    <s v="3199b61c-66f3-11ea-ab02-7077813058ce"/>
    <n v="7485"/>
    <n v="665"/>
    <n v="3244"/>
    <s v="PAID"/>
    <x v="0"/>
    <x v="51"/>
  </r>
  <r>
    <s v="319ac762-66f3-11ea-b75f-7077813058ce"/>
    <n v="1748"/>
    <n v="305"/>
    <n v="32031"/>
    <s v="PAID"/>
    <x v="1"/>
    <x v="52"/>
  </r>
  <r>
    <s v="319bfff4-66f3-11ea-8fba-7077813058ce"/>
    <n v="9968"/>
    <n v="938"/>
    <n v="51284"/>
    <s v="NOT PAID"/>
    <x v="0"/>
    <x v="2"/>
  </r>
  <r>
    <s v="319d3826-66f3-11ea-8b8d-7077813058ce"/>
    <n v="5330"/>
    <n v="714"/>
    <n v="23055"/>
    <s v="PAID"/>
    <x v="0"/>
    <x v="53"/>
  </r>
  <r>
    <s v="319e9766-66f3-11ea-9392-7077813058ce"/>
    <n v="2183"/>
    <n v="251"/>
    <n v="94926"/>
    <s v="PAID"/>
    <x v="0"/>
    <x v="54"/>
  </r>
  <r>
    <s v="319fa8a8-66f3-11ea-b17c-7077813058ce"/>
    <n v="2182"/>
    <n v="330"/>
    <n v="312"/>
    <s v="NOT PAID"/>
    <x v="1"/>
    <x v="2"/>
  </r>
  <r>
    <s v="31a0e11a-66f3-11ea-999b-7077813058ce"/>
    <n v="1087"/>
    <n v="69"/>
    <n v="45852"/>
    <s v="PAID"/>
    <x v="1"/>
    <x v="55"/>
  </r>
  <r>
    <s v="31a1cb62-66f3-11ea-81bc-7077813058ce"/>
    <n v="4296"/>
    <n v="969"/>
    <n v="77063"/>
    <s v="PAID"/>
    <x v="0"/>
    <x v="56"/>
  </r>
  <r>
    <s v="31a2b586-66f3-11ea-a9ea-7077813058ce"/>
    <n v="9784"/>
    <n v="974"/>
    <n v="44299"/>
    <s v="PAID"/>
    <x v="1"/>
    <x v="57"/>
  </r>
  <r>
    <s v="31a3c6d8-66f3-11ea-983d-7077813058ce"/>
    <n v="6210"/>
    <n v="526"/>
    <n v="67123"/>
    <s v="PAID"/>
    <x v="1"/>
    <x v="58"/>
  </r>
  <r>
    <s v="31a489fa-66f3-11ea-9155-7077813058ce"/>
    <n v="5781"/>
    <n v="510"/>
    <n v="51104"/>
    <s v="NOT PAID"/>
    <x v="1"/>
    <x v="2"/>
  </r>
  <r>
    <s v="31a5c242-66f3-11ea-960b-7077813058ce"/>
    <n v="8306"/>
    <n v="444"/>
    <n v="35369"/>
    <s v="NOT PAID"/>
    <x v="0"/>
    <x v="2"/>
  </r>
  <r>
    <s v="31a6ac9c-66f3-11ea-926a-7077813058ce"/>
    <n v="3270"/>
    <n v="503"/>
    <n v="559"/>
    <s v="PAID"/>
    <x v="0"/>
    <x v="59"/>
  </r>
  <r>
    <s v="31a796d0-66f3-11ea-ae4e-7077813058ce"/>
    <n v="6787"/>
    <n v="109"/>
    <n v="13394"/>
    <s v="NOT PAID"/>
    <x v="0"/>
    <x v="2"/>
  </r>
  <r>
    <s v="31a859f0-66f3-11ea-8394-7077813058ce"/>
    <n v="3733"/>
    <n v="823"/>
    <n v="51472"/>
    <s v="PAID"/>
    <x v="0"/>
    <x v="60"/>
  </r>
  <r>
    <s v="31a9925e-66f3-11ea-b9ab-7077813058ce"/>
    <n v="207"/>
    <n v="147"/>
    <n v="99367"/>
    <s v="PAID"/>
    <x v="1"/>
    <x v="11"/>
  </r>
  <r>
    <s v="31aa7c8c-66f3-11ea-bbd5-7077813058ce"/>
    <n v="3"/>
    <n v="625"/>
    <n v="98982"/>
    <s v="NOT PAID"/>
    <x v="0"/>
    <x v="2"/>
  </r>
  <r>
    <s v="31ab66b6-66f3-11ea-b954-7077813058ce"/>
    <n v="1896"/>
    <n v="695"/>
    <n v="47111"/>
    <s v="NOT PAID"/>
    <x v="1"/>
    <x v="2"/>
  </r>
  <r>
    <s v="31ac02dc-66f3-11ea-8f7e-7077813058ce"/>
    <n v="9631"/>
    <n v="983"/>
    <n v="87420"/>
    <s v="NOT PAID"/>
    <x v="1"/>
    <x v="2"/>
  </r>
  <r>
    <s v="31aced36-66f3-11ea-b593-7077813058ce"/>
    <n v="3132"/>
    <n v="82"/>
    <n v="59376"/>
    <s v="NOT PAID"/>
    <x v="1"/>
    <x v="2"/>
  </r>
  <r>
    <s v="31add76e-66f3-11ea-bc98-7077813058ce"/>
    <n v="1202"/>
    <n v="397"/>
    <n v="41003"/>
    <s v="NOT PAID"/>
    <x v="0"/>
    <x v="2"/>
  </r>
  <r>
    <s v="31ae9a98-66f3-11ea-9239-7077813058ce"/>
    <n v="8834"/>
    <n v="599"/>
    <n v="58511"/>
    <s v="NOT PAID"/>
    <x v="0"/>
    <x v="2"/>
  </r>
  <r>
    <s v="31af36c0-66f3-11ea-9653-7077813058ce"/>
    <n v="1201"/>
    <n v="306"/>
    <n v="52868"/>
    <s v="PAID"/>
    <x v="1"/>
    <x v="61"/>
  </r>
  <r>
    <s v="31affa0a-66f3-11ea-8464-7077813058ce"/>
    <n v="2573"/>
    <n v="536"/>
    <n v="8206"/>
    <s v="PAID"/>
    <x v="0"/>
    <x v="62"/>
  </r>
  <r>
    <s v="31b0e428-66f3-11ea-8884-7077813058ce"/>
    <n v="6759"/>
    <n v="20"/>
    <n v="48873"/>
    <s v="NOT PAID"/>
    <x v="0"/>
    <x v="2"/>
  </r>
  <r>
    <s v="31b21c7a-66f3-11ea-b007-7077813058ce"/>
    <n v="2601"/>
    <n v="515"/>
    <n v="22214"/>
    <s v="NOT PAID"/>
    <x v="0"/>
    <x v="2"/>
  </r>
  <r>
    <s v="31b2dfd8-66f3-11ea-b094-7077813058ce"/>
    <n v="2656"/>
    <n v="332"/>
    <n v="806"/>
    <s v="NOT PAID"/>
    <x v="1"/>
    <x v="2"/>
  </r>
  <r>
    <s v="31b3ca0a-66f3-11ea-bdb1-7077813058ce"/>
    <n v="9645"/>
    <n v="127"/>
    <n v="27590"/>
    <s v="PAID"/>
    <x v="0"/>
    <x v="63"/>
  </r>
  <r>
    <s v="31b4db48-66f3-11ea-8ac6-7077813058ce"/>
    <n v="584"/>
    <n v="958"/>
    <n v="5769"/>
    <s v="NOT PAID"/>
    <x v="0"/>
    <x v="2"/>
  </r>
  <r>
    <s v="31b6138a-66f3-11ea-a991-7077813058ce"/>
    <n v="2121"/>
    <n v="42"/>
    <n v="38290"/>
    <s v="PAID"/>
    <x v="1"/>
    <x v="64"/>
  </r>
  <r>
    <s v="31b6fdd4-66f3-11ea-8bc0-7077813058ce"/>
    <n v="2142"/>
    <n v="977"/>
    <n v="44807"/>
    <s v="PAID"/>
    <x v="0"/>
    <x v="17"/>
  </r>
  <r>
    <s v="31b80f2e-66f3-11ea-9f03-7077813058ce"/>
    <n v="2396"/>
    <n v="460"/>
    <n v="11223"/>
    <s v="PAID"/>
    <x v="1"/>
    <x v="11"/>
  </r>
  <r>
    <s v="31b8ab40-66f3-11ea-a1ea-7077813058ce"/>
    <n v="8747"/>
    <n v="659"/>
    <n v="85889"/>
    <s v="PAID"/>
    <x v="1"/>
    <x v="65"/>
  </r>
  <r>
    <s v="31b96e70-66f3-11ea-9a67-7077813058ce"/>
    <n v="4142"/>
    <n v="197"/>
    <n v="57138"/>
    <s v="PAID"/>
    <x v="1"/>
    <x v="66"/>
  </r>
  <r>
    <s v="31ba31b0-66f3-11ea-b455-7077813058ce"/>
    <n v="9770"/>
    <n v="540"/>
    <n v="987"/>
    <s v="PAID"/>
    <x v="1"/>
    <x v="10"/>
  </r>
  <r>
    <s v="31bb1bfa-66f3-11ea-982b-7077813058ce"/>
    <n v="2593"/>
    <n v="178"/>
    <n v="80179"/>
    <s v="PAID"/>
    <x v="1"/>
    <x v="67"/>
  </r>
  <r>
    <s v="31bbdf14-66f3-11ea-8012-7077813058ce"/>
    <n v="9807"/>
    <n v="202"/>
    <n v="63810"/>
    <s v="PAID"/>
    <x v="0"/>
    <x v="68"/>
  </r>
  <r>
    <s v="31bca246-66f3-11ea-abf6-7077813058ce"/>
    <n v="2525"/>
    <n v="632"/>
    <n v="22261"/>
    <s v="PAID"/>
    <x v="0"/>
    <x v="69"/>
  </r>
  <r>
    <s v="31bd8c92-66f3-11ea-9011-7077813058ce"/>
    <n v="1724"/>
    <n v="25"/>
    <n v="37286"/>
    <s v="PAID"/>
    <x v="0"/>
    <x v="70"/>
  </r>
  <r>
    <s v="31be28b0-66f3-11ea-ac89-7077813058ce"/>
    <n v="7146"/>
    <n v="990"/>
    <n v="73874"/>
    <s v="PAID"/>
    <x v="0"/>
    <x v="71"/>
  </r>
  <r>
    <s v="31beebdc-66f3-11ea-a06e-7077813058ce"/>
    <n v="563"/>
    <n v="913"/>
    <n v="20187"/>
    <s v="NOT PAID"/>
    <x v="1"/>
    <x v="2"/>
  </r>
  <r>
    <s v="31bfaf0c-66f3-11ea-8a4e-7077813058ce"/>
    <n v="7771"/>
    <n v="371"/>
    <n v="51038"/>
    <s v="NOT PAID"/>
    <x v="1"/>
    <x v="2"/>
  </r>
  <r>
    <s v="31c07288-66f3-11ea-a2cf-7077813058ce"/>
    <n v="4789"/>
    <n v="514"/>
    <n v="89846"/>
    <s v="NOT PAID"/>
    <x v="1"/>
    <x v="2"/>
  </r>
  <r>
    <s v="31c1364c-66f3-11ea-82bf-7077813058ce"/>
    <n v="3221"/>
    <n v="707"/>
    <n v="59967"/>
    <s v="NOT PAID"/>
    <x v="0"/>
    <x v="2"/>
  </r>
  <r>
    <s v="31c1f8b4-66f3-11ea-8397-7077813058ce"/>
    <n v="5197"/>
    <n v="473"/>
    <n v="59474"/>
    <s v="PAID"/>
    <x v="1"/>
    <x v="72"/>
  </r>
  <r>
    <s v="31c30a08-66f3-11ea-aba8-7077813058ce"/>
    <n v="8183"/>
    <n v="847"/>
    <n v="77342"/>
    <s v="NOT PAID"/>
    <x v="1"/>
    <x v="2"/>
  </r>
  <r>
    <s v="31c49062-66f3-11ea-ba20-7077813058ce"/>
    <n v="1126"/>
    <n v="815"/>
    <n v="57460"/>
    <s v="PAID"/>
    <x v="1"/>
    <x v="73"/>
  </r>
  <r>
    <s v="31c616ba-66f3-11ea-afb3-7077813058ce"/>
    <n v="4899"/>
    <n v="928"/>
    <n v="74930"/>
    <s v="NOT PAID"/>
    <x v="1"/>
    <x v="2"/>
  </r>
  <r>
    <s v="31c6b2fe-66f3-11ea-9b07-7077813058ce"/>
    <n v="4732"/>
    <n v="210"/>
    <n v="89389"/>
    <s v="NOT PAID"/>
    <x v="1"/>
    <x v="2"/>
  </r>
  <r>
    <s v="31c77618-66f3-11ea-bb5b-7077813058ce"/>
    <n v="4103"/>
    <n v="793"/>
    <n v="86767"/>
    <s v="NOT PAID"/>
    <x v="1"/>
    <x v="2"/>
  </r>
  <r>
    <s v="31c8394a-66f3-11ea-bf8e-7077813058ce"/>
    <n v="7861"/>
    <n v="872"/>
    <n v="42257"/>
    <s v="PAID"/>
    <x v="1"/>
    <x v="74"/>
  </r>
  <r>
    <s v="31c8fc98-66f3-11ea-b3c3-7077813058ce"/>
    <n v="7764"/>
    <n v="298"/>
    <n v="28987"/>
    <s v="NOT PAID"/>
    <x v="1"/>
    <x v="2"/>
  </r>
  <r>
    <s v="31c9e6be-66f3-11ea-9f95-7077813058ce"/>
    <n v="5345"/>
    <n v="941"/>
    <n v="38952"/>
    <s v="PAID"/>
    <x v="1"/>
    <x v="75"/>
  </r>
  <r>
    <s v="31caa9ee-66f3-11ea-bce1-7077813058ce"/>
    <n v="6191"/>
    <n v="731"/>
    <n v="50635"/>
    <s v="NOT PAID"/>
    <x v="1"/>
    <x v="2"/>
  </r>
  <r>
    <s v="31cb461a-66f3-11ea-a37c-7077813058ce"/>
    <n v="310"/>
    <n v="500"/>
    <n v="32800"/>
    <s v="NOT PAID"/>
    <x v="1"/>
    <x v="2"/>
  </r>
  <r>
    <s v="31cc0964-66f3-11ea-b6b3-7077813058ce"/>
    <n v="3095"/>
    <n v="142"/>
    <n v="67478"/>
    <s v="NOT PAID"/>
    <x v="0"/>
    <x v="2"/>
  </r>
  <r>
    <s v="31cccd64-66f3-11ea-a4c2-7077813058ce"/>
    <n v="2159"/>
    <n v="787"/>
    <n v="24449"/>
    <s v="PAID"/>
    <x v="1"/>
    <x v="76"/>
  </r>
  <r>
    <s v="31cd8fca-66f3-11ea-97a4-7077813058ce"/>
    <n v="3569"/>
    <n v="749"/>
    <n v="3119"/>
    <s v="PAID"/>
    <x v="0"/>
    <x v="77"/>
  </r>
  <r>
    <s v="31ce7a18-66f3-11ea-94eb-7077813058ce"/>
    <n v="5958"/>
    <n v="304"/>
    <n v="13693"/>
    <s v="PAID"/>
    <x v="1"/>
    <x v="35"/>
  </r>
  <r>
    <s v="31cf3d24-66f3-11ea-8054-7077813058ce"/>
    <n v="1275"/>
    <n v="30"/>
    <n v="80796"/>
    <s v="PAID"/>
    <x v="1"/>
    <x v="78"/>
  </r>
  <r>
    <s v="31d0006c-66f3-11ea-9c10-7077813058ce"/>
    <n v="6357"/>
    <n v="477"/>
    <n v="19804"/>
    <s v="NOT PAID"/>
    <x v="1"/>
    <x v="2"/>
  </r>
  <r>
    <s v="31d16094-66f3-11ea-b511-7077813058ce"/>
    <n v="4551"/>
    <n v="52"/>
    <n v="75766"/>
    <s v="NOT PAID"/>
    <x v="0"/>
    <x v="2"/>
  </r>
  <r>
    <s v="31d222e8-66f3-11ea-9b54-7077813058ce"/>
    <n v="4252"/>
    <n v="73"/>
    <n v="74338"/>
    <s v="NOT PAID"/>
    <x v="1"/>
    <x v="2"/>
  </r>
  <r>
    <s v="31d2e636-66f3-11ea-8df2-7077813058ce"/>
    <n v="2096"/>
    <n v="691"/>
    <n v="73423"/>
    <s v="PAID"/>
    <x v="0"/>
    <x v="79"/>
  </r>
  <r>
    <s v="31d3f842-66f3-11ea-a75e-7077813058ce"/>
    <n v="5209"/>
    <n v="786"/>
    <n v="91842"/>
    <s v="PAID"/>
    <x v="1"/>
    <x v="80"/>
  </r>
  <r>
    <s v="31d4bb6c-66f3-11ea-9ff7-7077813058ce"/>
    <n v="9271"/>
    <n v="68"/>
    <n v="81148"/>
    <s v="NOT PAID"/>
    <x v="1"/>
    <x v="2"/>
  </r>
  <r>
    <s v="31d5a4e4-66f3-11ea-861b-7077813058ce"/>
    <n v="6772"/>
    <n v="630"/>
    <n v="96963"/>
    <s v="PAID"/>
    <x v="1"/>
    <x v="81"/>
  </r>
  <r>
    <s v="31d68f18-66f3-11ea-b8c4-7077813058ce"/>
    <n v="4628"/>
    <n v="357"/>
    <n v="88092"/>
    <s v="NOT PAID"/>
    <x v="1"/>
    <x v="2"/>
  </r>
  <r>
    <s v="31d77952-66f3-11ea-b47a-7077813058ce"/>
    <n v="3853"/>
    <n v="455"/>
    <n v="66397"/>
    <s v="NOT PAID"/>
    <x v="0"/>
    <x v="2"/>
  </r>
  <r>
    <s v="31d8638c-66f3-11ea-8b90-7077813058ce"/>
    <n v="515"/>
    <n v="947"/>
    <n v="1714"/>
    <s v="PAID"/>
    <x v="0"/>
    <x v="82"/>
  </r>
  <r>
    <s v="31d927a2-66f3-11ea-bb48-7077813058ce"/>
    <n v="7513"/>
    <n v="589"/>
    <n v="5059"/>
    <s v="NOT PAID"/>
    <x v="0"/>
    <x v="2"/>
  </r>
  <r>
    <s v="31d9eaca-66f3-11ea-b8c8-7077813058ce"/>
    <n v="9030"/>
    <n v="863"/>
    <n v="66582"/>
    <s v="NOT PAID"/>
    <x v="0"/>
    <x v="2"/>
  </r>
  <r>
    <s v="31da86f6-66f3-11ea-8b12-7077813058ce"/>
    <n v="2378"/>
    <n v="668"/>
    <n v="42143"/>
    <s v="PAID"/>
    <x v="0"/>
    <x v="83"/>
  </r>
  <r>
    <s v="31db9768-66f3-11ea-883c-7077813058ce"/>
    <n v="5894"/>
    <n v="206"/>
    <n v="27741"/>
    <s v="NOT PAID"/>
    <x v="1"/>
    <x v="2"/>
  </r>
  <r>
    <s v="31dcf6d4-66f3-11ea-a647-7077813058ce"/>
    <n v="7587"/>
    <n v="835"/>
    <n v="696"/>
    <s v="NOT PAID"/>
    <x v="0"/>
    <x v="2"/>
  </r>
  <r>
    <s v="31de0880-66f3-11ea-ab1e-7077813058ce"/>
    <n v="1424"/>
    <n v="315"/>
    <n v="37660"/>
    <s v="NOT PAID"/>
    <x v="0"/>
    <x v="2"/>
  </r>
  <r>
    <s v="31df1974-66f3-11ea-948f-7077813058ce"/>
    <n v="5214"/>
    <n v="553"/>
    <n v="16299"/>
    <s v="NOT PAID"/>
    <x v="0"/>
    <x v="2"/>
  </r>
  <r>
    <s v="31e02ac0-66f3-11ea-85d7-7077813058ce"/>
    <n v="8249"/>
    <n v="861"/>
    <n v="16690"/>
    <s v="PAID"/>
    <x v="0"/>
    <x v="84"/>
  </r>
  <r>
    <s v="31e163c2-66f3-11ea-a771-7077813058ce"/>
    <n v="3172"/>
    <n v="279"/>
    <n v="21003"/>
    <s v="NOT PAID"/>
    <x v="0"/>
    <x v="2"/>
  </r>
  <r>
    <s v="31e27454-66f3-11ea-985a-7077813058ce"/>
    <n v="5489"/>
    <n v="75"/>
    <n v="93642"/>
    <s v="PAID"/>
    <x v="1"/>
    <x v="85"/>
  </r>
  <r>
    <s v="31e3aca4-66f3-11ea-b4f1-7077813058ce"/>
    <n v="2037"/>
    <n v="895"/>
    <n v="34832"/>
    <s v="NOT PAID"/>
    <x v="1"/>
    <x v="2"/>
  </r>
  <r>
    <s v="31e496d4-66f3-11ea-ae24-7077813058ce"/>
    <n v="2401"/>
    <n v="866"/>
    <n v="59176"/>
    <s v="PAID"/>
    <x v="1"/>
    <x v="86"/>
  </r>
  <r>
    <s v="31e5a810-66f3-11ea-b394-7077813058ce"/>
    <n v="1303"/>
    <n v="792"/>
    <n v="3846"/>
    <s v="NOT PAID"/>
    <x v="1"/>
    <x v="2"/>
  </r>
  <r>
    <s v="31e70780-66f3-11ea-a98c-7077813058ce"/>
    <n v="6798"/>
    <n v="191"/>
    <n v="17651"/>
    <s v="PAID"/>
    <x v="0"/>
    <x v="40"/>
  </r>
  <r>
    <s v="31e7ca9a-66f3-11ea-a42b-7077813058ce"/>
    <n v="9917"/>
    <n v="59"/>
    <n v="2282"/>
    <s v="NOT PAID"/>
    <x v="0"/>
    <x v="2"/>
  </r>
  <r>
    <s v="31e92a06-66f3-11ea-a2c3-7077813058ce"/>
    <n v="2969"/>
    <n v="748"/>
    <n v="49908"/>
    <s v="NOT PAID"/>
    <x v="0"/>
    <x v="2"/>
  </r>
  <r>
    <s v="31ea3b58-66f3-11ea-bc9e-7077813058ce"/>
    <n v="8737"/>
    <n v="693"/>
    <n v="68886"/>
    <s v="NOT PAID"/>
    <x v="1"/>
    <x v="2"/>
  </r>
  <r>
    <s v="31eb4c8c-66f3-11ea-b7ad-7077813058ce"/>
    <n v="2104"/>
    <n v="955"/>
    <n v="41456"/>
    <s v="PAID"/>
    <x v="0"/>
    <x v="87"/>
  </r>
  <r>
    <s v="31ebe8b4-66f3-11ea-b8ca-7077813058ce"/>
    <n v="1702"/>
    <n v="538"/>
    <n v="39488"/>
    <s v="NOT PAID"/>
    <x v="1"/>
    <x v="2"/>
  </r>
  <r>
    <s v="31ecabe2-66f3-11ea-9fa2-7077813058ce"/>
    <n v="8933"/>
    <n v="169"/>
    <n v="75362"/>
    <s v="PAID"/>
    <x v="1"/>
    <x v="88"/>
  </r>
  <r>
    <s v="31ed6f18-66f3-11ea-af57-7077813058ce"/>
    <n v="3624"/>
    <n v="924"/>
    <n v="73137"/>
    <s v="PAID"/>
    <x v="0"/>
    <x v="89"/>
  </r>
  <r>
    <s v="31ee3246-66f3-11ea-ae6c-7077813058ce"/>
    <n v="4892"/>
    <n v="579"/>
    <n v="77570"/>
    <s v="NOT PAID"/>
    <x v="0"/>
    <x v="2"/>
  </r>
  <r>
    <m/>
    <m/>
    <m/>
    <m/>
    <m/>
    <x v="2"/>
    <x v="2"/>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x v="0"/>
    <n v="690"/>
    <n v="690"/>
    <n v="690"/>
    <n v="230"/>
    <s v="Healthcare"/>
    <s v="Domestic"/>
    <s v="Regular"/>
    <n v="553"/>
    <n v="1210"/>
    <s v="1800 Block of 26TH ST"/>
    <s v="1200 Block of JACKSON ST"/>
  </r>
  <r>
    <x v="1"/>
    <n v="933"/>
    <n v="933"/>
    <n v="933"/>
    <n v="3189"/>
    <s v="Healthcare"/>
    <s v="International"/>
    <s v="Express"/>
    <n v="810"/>
    <n v="1114"/>
    <s v="2600 Block of ALEMANY BL"/>
    <s v="700 Block of HAMPSHIRE ST"/>
  </r>
  <r>
    <x v="2"/>
    <n v="261"/>
    <n v="261"/>
    <n v="261"/>
    <n v="2216"/>
    <s v="Luggage"/>
    <s v="Domestic"/>
    <s v="Express"/>
    <n v="994"/>
    <n v="1020"/>
    <s v="BARTLETT ST / 23RD ST"/>
    <s v="500 Block of HAIGHT ST"/>
  </r>
  <r>
    <x v="3"/>
    <n v="445"/>
    <n v="445"/>
    <n v="445"/>
    <n v="1904"/>
    <s v="Home Furnishing"/>
    <s v="Domestic"/>
    <s v="Express"/>
    <n v="598"/>
    <n v="1351"/>
    <s v="1300 Block of 7TH AV"/>
    <s v="300 Block of 9TH ST"/>
  </r>
  <r>
    <x v="4"/>
    <n v="722"/>
    <n v="722"/>
    <n v="722"/>
    <n v="7342"/>
    <s v="Electronics"/>
    <s v="International"/>
    <s v="Express"/>
    <n v="412"/>
    <n v="566"/>
    <s v="0 Block of EUREKA ST"/>
    <s v="1800 Block of VANNESS AV"/>
  </r>
  <r>
    <x v="5"/>
    <n v="129"/>
    <n v="129"/>
    <n v="129"/>
    <n v="7633"/>
    <s v="Food and Beverages"/>
    <s v="Domestic"/>
    <s v="Regular"/>
    <n v="379"/>
    <n v="590"/>
    <s v="700 Block of VANNESS AV"/>
    <s v="500 Block of LEAVENWORTH ST"/>
  </r>
  <r>
    <x v="6"/>
    <n v="489"/>
    <n v="489"/>
    <n v="489"/>
    <n v="2154"/>
    <s v="Fashion"/>
    <s v="Domestic"/>
    <s v="Regular"/>
    <n v="892"/>
    <n v="1407"/>
    <s v="200 Block of BERRY ST"/>
    <s v="CARROLL AV / JENNINGS ST"/>
  </r>
  <r>
    <x v="7"/>
    <n v="165"/>
    <n v="165"/>
    <n v="165"/>
    <n v="5543"/>
    <s v="Industrial Equipments"/>
    <s v="Domestic"/>
    <s v="Regular"/>
    <n v="347"/>
    <n v="786"/>
    <s v="1100 Block of FRANCISCO ST"/>
    <s v="1000 Block of MARKET ST"/>
  </r>
  <r>
    <x v="8"/>
    <n v="164"/>
    <n v="164"/>
    <n v="164"/>
    <n v="2332"/>
    <s v="Hazardous Goods"/>
    <s v="International"/>
    <s v="Express"/>
    <n v="457"/>
    <n v="855"/>
    <s v="100 Block of NEWMONTGOMERY ST"/>
    <s v="600 Block of SOUTH VAN NESS AV"/>
  </r>
  <r>
    <x v="9"/>
    <n v="364"/>
    <n v="364"/>
    <n v="364"/>
    <n v="4094"/>
    <s v="Automotive"/>
    <s v="International"/>
    <s v="Express"/>
    <n v="957"/>
    <n v="1182"/>
    <s v="200 Block of SCOTT ST"/>
    <s v="2600 Block of MISSION ST"/>
  </r>
  <r>
    <x v="10"/>
    <n v="469"/>
    <n v="469"/>
    <n v="469"/>
    <n v="3042"/>
    <s v="Electronics"/>
    <s v="International"/>
    <s v="Regular"/>
    <n v="23"/>
    <n v="25"/>
    <s v="BELVEDERE ST / WALLER ST"/>
    <s v="0 Block of CEDAR ST"/>
  </r>
  <r>
    <x v="11"/>
    <n v="158"/>
    <n v="158"/>
    <n v="158"/>
    <n v="2220"/>
    <s v="Healthcare"/>
    <s v="Domestic"/>
    <s v="Express"/>
    <n v="479"/>
    <n v="861"/>
    <s v="800 Block of BRYANT ST"/>
    <s v="500 Block of FREDERICK ST"/>
  </r>
  <r>
    <x v="12"/>
    <n v="337"/>
    <n v="337"/>
    <n v="337"/>
    <n v="4988"/>
    <s v="Electronics"/>
    <s v="Domestic"/>
    <s v="Express"/>
    <n v="305"/>
    <n v="834"/>
    <s v="1300 Block of CALIFORNIA ST"/>
    <s v="0 Block of RAUSCH ST"/>
  </r>
  <r>
    <x v="13"/>
    <n v="634"/>
    <n v="634"/>
    <n v="634"/>
    <n v="175"/>
    <s v="Healthcare"/>
    <s v="International"/>
    <s v="Express"/>
    <n v="939"/>
    <n v="1446"/>
    <s v="300 Block of CHENERY ST"/>
    <s v="BUSH ST / BUCHANAN ST"/>
  </r>
  <r>
    <x v="14"/>
    <n v="577"/>
    <n v="577"/>
    <n v="577"/>
    <n v="4233"/>
    <s v="Fashion"/>
    <s v="Domestic"/>
    <s v="Regular"/>
    <n v="679"/>
    <n v="1455"/>
    <s v="2600 Block of 18TH ST"/>
    <s v="800 Block of BRYANT ST"/>
  </r>
  <r>
    <x v="15"/>
    <n v="907"/>
    <n v="907"/>
    <n v="907"/>
    <n v="4351"/>
    <s v="Electronics"/>
    <s v="International"/>
    <s v="Express"/>
    <n v="803"/>
    <n v="1020"/>
    <s v="800 Block of 30TH AV"/>
    <s v="1100 Block of MARKET ST"/>
  </r>
  <r>
    <x v="16"/>
    <n v="870"/>
    <n v="870"/>
    <n v="870"/>
    <n v="5578"/>
    <s v="Construction"/>
    <s v="Domestic"/>
    <s v="Regular"/>
    <n v="783"/>
    <n v="1042"/>
    <s v="800 Block of GENEVA AV"/>
    <s v="300 Block of 4TH ST"/>
  </r>
  <r>
    <x v="17"/>
    <n v="982"/>
    <n v="982"/>
    <n v="982"/>
    <n v="4523"/>
    <s v="Industrial Equipments"/>
    <s v="Domestic"/>
    <s v="Regular"/>
    <n v="432"/>
    <n v="915"/>
    <s v="800 Block of BRYANT ST"/>
    <s v="100 Block of TOWNSEND ST"/>
  </r>
  <r>
    <x v="18"/>
    <n v="351"/>
    <n v="351"/>
    <n v="351"/>
    <n v="2972"/>
    <s v="Industrial Equipments"/>
    <s v="Domestic"/>
    <s v="Regular"/>
    <n v="776"/>
    <n v="1053"/>
    <s v="15TH ST / SANCHEZ ST"/>
    <s v="1700 Block of FULTON ST"/>
  </r>
  <r>
    <x v="19"/>
    <n v="328"/>
    <n v="328"/>
    <n v="328"/>
    <n v="6153"/>
    <s v="Healthcare"/>
    <s v="Domestic"/>
    <s v="Express"/>
    <n v="710"/>
    <n v="1066"/>
    <s v="900 Block of ELLSWORTH ST"/>
    <s v="400 Block of 28TH ST"/>
  </r>
  <r>
    <x v="20"/>
    <n v="242"/>
    <n v="242"/>
    <n v="242"/>
    <n v="4852"/>
    <s v="Construction"/>
    <s v="Domestic"/>
    <s v="Regular"/>
    <n v="959"/>
    <n v="1253"/>
    <s v="600 Block of FRANCISCO ST"/>
    <s v="FELL ST / MASONIC AV"/>
  </r>
  <r>
    <x v="21"/>
    <n v="421"/>
    <n v="421"/>
    <n v="421"/>
    <n v="8106"/>
    <s v="Automotive"/>
    <s v="International"/>
    <s v="Regular"/>
    <n v="147"/>
    <n v="535"/>
    <s v="800 Block of BRYANT ST"/>
    <s v="900 Block of RANDOLPH ST"/>
  </r>
  <r>
    <x v="22"/>
    <n v="6"/>
    <n v="6"/>
    <n v="6"/>
    <n v="3917"/>
    <s v="Arts and crafts"/>
    <s v="International"/>
    <s v="Express"/>
    <n v="613"/>
    <n v="1256"/>
    <s v="800 Block of BRYANT ST"/>
    <s v="0 Block of 6TH ST"/>
  </r>
  <r>
    <x v="23"/>
    <n v="384"/>
    <n v="384"/>
    <n v="384"/>
    <n v="9377"/>
    <s v="Luggage"/>
    <s v="Domestic"/>
    <s v="Regular"/>
    <n v="590"/>
    <n v="1033"/>
    <s v="ELLIS ST / LAGUNA ST"/>
    <s v="0 Block of HYDE ST"/>
  </r>
  <r>
    <x v="24"/>
    <n v="286"/>
    <n v="286"/>
    <n v="286"/>
    <n v="5387"/>
    <s v="Electronics"/>
    <s v="Domestic"/>
    <s v="Regular"/>
    <n v="193"/>
    <n v="817"/>
    <s v="100 Block of STEUART ST"/>
    <s v="900 Block of VALENCIA ST"/>
  </r>
  <r>
    <x v="25"/>
    <n v="892"/>
    <n v="892"/>
    <n v="892"/>
    <n v="6513"/>
    <s v="Luggage"/>
    <s v="Domestic"/>
    <s v="Regular"/>
    <n v="879"/>
    <n v="1037"/>
    <s v="700 Block of FOLSOM ST"/>
    <s v="300 Block of ARBALLO DR"/>
  </r>
  <r>
    <x v="26"/>
    <n v="558"/>
    <n v="558"/>
    <n v="558"/>
    <n v="3965"/>
    <s v="Industrial Equipments"/>
    <s v="Domestic"/>
    <s v="Regular"/>
    <n v="275"/>
    <n v="951"/>
    <s v="1600 Block of VANNESS AV"/>
    <s v="100 Block of PHELAN AV"/>
  </r>
  <r>
    <x v="27"/>
    <n v="481"/>
    <n v="481"/>
    <n v="481"/>
    <n v="8893"/>
    <s v="Construction"/>
    <s v="International"/>
    <s v="Regular"/>
    <n v="319"/>
    <n v="770"/>
    <s v="800 Block of MARKET ST"/>
    <s v="0 Block of GORDON ST"/>
  </r>
  <r>
    <x v="28"/>
    <n v="155"/>
    <n v="155"/>
    <n v="155"/>
    <n v="1897"/>
    <s v="Hazardous Goods"/>
    <s v="Domestic"/>
    <s v="Express"/>
    <n v="52"/>
    <n v="293"/>
    <s v="800 Block of BRYANT ST"/>
    <s v="600 Block of VALENCIA ST"/>
  </r>
  <r>
    <x v="29"/>
    <n v="771"/>
    <n v="771"/>
    <n v="771"/>
    <n v="390"/>
    <s v="Electronics"/>
    <s v="Domestic"/>
    <s v="Regular"/>
    <n v="702"/>
    <n v="1414"/>
    <s v="SHOTWELL ST / 17TH ST"/>
    <s v="EDDY ST / HYDE ST"/>
  </r>
  <r>
    <x v="30"/>
    <n v="945"/>
    <n v="945"/>
    <n v="945"/>
    <n v="3633"/>
    <s v="Healthcare"/>
    <s v="Domestic"/>
    <s v="Express"/>
    <n v="299"/>
    <n v="524"/>
    <s v="1500 Block of BAKER ST"/>
    <s v="LIPPARD AV / BOSWORTH ST"/>
  </r>
  <r>
    <x v="31"/>
    <n v="719"/>
    <n v="719"/>
    <n v="719"/>
    <n v="7828"/>
    <s v="Arts and crafts"/>
    <s v="Domestic"/>
    <s v="Regular"/>
    <n v="930"/>
    <n v="1183"/>
    <s v="100 Block of BERRY ST"/>
    <s v="KERN ST / DIAMOND ST"/>
  </r>
  <r>
    <x v="32"/>
    <n v="493"/>
    <n v="493"/>
    <n v="493"/>
    <n v="2241"/>
    <s v="Home Furnishing"/>
    <s v="Domestic"/>
    <s v="Regular"/>
    <n v="314"/>
    <n v="566"/>
    <s v="700 Block of HOWARD ST"/>
    <s v="HARRISON ST / 3RD ST"/>
  </r>
  <r>
    <x v="33"/>
    <n v="998"/>
    <n v="998"/>
    <n v="998"/>
    <n v="896"/>
    <s v="Hazardous Goods"/>
    <s v="International"/>
    <s v="Express"/>
    <n v="109"/>
    <n v="961"/>
    <s v="0 Block of LEE AV"/>
    <s v="0 Block of FALLON PL"/>
  </r>
  <r>
    <x v="34"/>
    <n v="968"/>
    <n v="968"/>
    <n v="968"/>
    <n v="6361"/>
    <s v="Food and Beverages"/>
    <s v="Domestic"/>
    <s v="Regular"/>
    <n v="24"/>
    <n v="54"/>
    <s v="STOCKTON ST / BROADWAY ST"/>
    <s v="900 Block of GEARY ST"/>
  </r>
  <r>
    <x v="35"/>
    <n v="738"/>
    <n v="738"/>
    <n v="738"/>
    <n v="6713"/>
    <s v="Electronics"/>
    <s v="Domestic"/>
    <s v="Express"/>
    <n v="545"/>
    <n v="1044"/>
    <s v="LAKE MERCED BL / BROTHERHOOD WAY"/>
    <s v="HARRISON ST / THE EMBARCADEROSOUTH ST"/>
  </r>
  <r>
    <x v="36"/>
    <n v="912"/>
    <n v="912"/>
    <n v="912"/>
    <n v="4283"/>
    <s v="Fashion"/>
    <s v="International"/>
    <s v="Regular"/>
    <n v="505"/>
    <n v="1082"/>
    <s v="GEARY ST / POLK ST"/>
    <s v="1600 Block of LASALLE AV"/>
  </r>
  <r>
    <x v="37"/>
    <n v="782"/>
    <n v="782"/>
    <n v="782"/>
    <n v="9486"/>
    <s v="Electronics"/>
    <s v="International"/>
    <s v="Regular"/>
    <n v="182"/>
    <n v="871"/>
    <s v="1400 Block of DOUGLASS ST"/>
    <s v="48TH AV / JUDAH ST"/>
  </r>
  <r>
    <x v="38"/>
    <n v="140"/>
    <n v="140"/>
    <n v="140"/>
    <n v="308"/>
    <s v="Luggage"/>
    <s v="International"/>
    <s v="Regular"/>
    <n v="226"/>
    <n v="970"/>
    <s v="100 Block of FONT BL"/>
    <s v="1000 Block of KEY AV"/>
  </r>
  <r>
    <x v="39"/>
    <n v="702"/>
    <n v="702"/>
    <n v="702"/>
    <n v="8927"/>
    <s v="Home Furnishing"/>
    <s v="International"/>
    <s v="Regular"/>
    <n v="111"/>
    <n v="617"/>
    <s v="HOLLOWAY AV / BRIGHTON AV"/>
    <s v="TAYLOR ST / GOLDEN GATE AV"/>
  </r>
  <r>
    <x v="40"/>
    <n v="284"/>
    <n v="284"/>
    <n v="284"/>
    <n v="249"/>
    <s v="Hazardous Goods"/>
    <s v="International"/>
    <s v="Express"/>
    <n v="145"/>
    <n v="814"/>
    <s v="1800 Block of KIRKHAM ST"/>
    <s v="800 Block of BRYANT ST"/>
  </r>
  <r>
    <x v="41"/>
    <n v="199"/>
    <n v="199"/>
    <n v="199"/>
    <n v="2620"/>
    <s v="Electronics"/>
    <s v="Domestic"/>
    <s v="Regular"/>
    <n v="829"/>
    <n v="1145"/>
    <s v="500 Block of TUNNEL AV"/>
    <s v="1600 Block of TURK ST"/>
  </r>
  <r>
    <x v="42"/>
    <n v="228"/>
    <n v="228"/>
    <n v="228"/>
    <n v="1164"/>
    <s v="Electronics"/>
    <s v="Domestic"/>
    <s v="Regular"/>
    <n v="269"/>
    <n v="902"/>
    <s v="800 Block of BRYANT ST"/>
    <s v="100 Block of SPEAR ST"/>
  </r>
  <r>
    <x v="43"/>
    <n v="908"/>
    <n v="908"/>
    <n v="908"/>
    <n v="4711"/>
    <s v="Hazardous Goods"/>
    <s v="International"/>
    <s v="Regular"/>
    <n v="660"/>
    <n v="1470"/>
    <s v="200 Block of CHENERY ST"/>
    <s v="2900 Block of DIAMOND ST"/>
  </r>
  <r>
    <x v="44"/>
    <n v="594"/>
    <n v="594"/>
    <n v="594"/>
    <n v="4053"/>
    <s v="Home Furnishing"/>
    <s v="Domestic"/>
    <s v="Regular"/>
    <n v="484"/>
    <n v="568"/>
    <s v="1000 Block of POTRERO AV"/>
    <s v="400 Block of ROLPH ST"/>
  </r>
  <r>
    <x v="45"/>
    <n v="542"/>
    <n v="542"/>
    <n v="542"/>
    <n v="4272"/>
    <s v="Food and Beverages"/>
    <s v="International"/>
    <s v="Regular"/>
    <n v="100"/>
    <n v="487"/>
    <s v="100 Block of HYDE ST"/>
    <s v="BANCROFT AV / KEITH ST"/>
  </r>
  <r>
    <x v="46"/>
    <n v="586"/>
    <n v="586"/>
    <n v="586"/>
    <n v="7005"/>
    <s v="Construction"/>
    <s v="Domestic"/>
    <s v="Express"/>
    <n v="711"/>
    <n v="1197"/>
    <s v="1100 Block of HUDSON AV"/>
    <s v="MYRTLE ST / LARKIN ST"/>
  </r>
  <r>
    <x v="47"/>
    <n v="636"/>
    <n v="636"/>
    <n v="636"/>
    <n v="2308"/>
    <s v="Home Furnishing"/>
    <s v="International"/>
    <s v="Regular"/>
    <n v="325"/>
    <n v="994"/>
    <s v="STOCKTON ST / POST ST"/>
    <s v="500 Block of MAGELLAN AV"/>
  </r>
  <r>
    <x v="48"/>
    <n v="581"/>
    <n v="581"/>
    <n v="581"/>
    <n v="5150"/>
    <s v="Automotive"/>
    <s v="Domestic"/>
    <s v="Regular"/>
    <n v="209"/>
    <n v="933"/>
    <s v="LEAVENWORTH ST / TURK ST"/>
    <s v="1600 Block of 38TH AV"/>
  </r>
  <r>
    <x v="49"/>
    <n v="336"/>
    <n v="336"/>
    <n v="336"/>
    <n v="693"/>
    <s v="Construction"/>
    <s v="International"/>
    <s v="Express"/>
    <n v="996"/>
    <n v="1168"/>
    <s v="800 Block of BRYANT ST"/>
    <s v="3300 Block of MISSION ST"/>
  </r>
  <r>
    <x v="50"/>
    <n v="504"/>
    <n v="504"/>
    <n v="504"/>
    <n v="9598"/>
    <s v="Luggage"/>
    <s v="International"/>
    <s v="Regular"/>
    <n v="420"/>
    <n v="561"/>
    <s v="4200 Block of 26TH ST"/>
    <s v="0 Block of TURK ST"/>
  </r>
  <r>
    <x v="51"/>
    <n v="346"/>
    <n v="346"/>
    <n v="346"/>
    <n v="8103"/>
    <s v="Industrial Equipments"/>
    <s v="International"/>
    <s v="Express"/>
    <n v="182"/>
    <n v="850"/>
    <s v="BLAKE ST / GEARY BL"/>
    <s v="BROADWAY ST / COLUMBUS AV"/>
  </r>
  <r>
    <x v="52"/>
    <n v="135"/>
    <n v="135"/>
    <n v="135"/>
    <n v="8894"/>
    <s v="Construction"/>
    <s v="Domestic"/>
    <s v="Express"/>
    <n v="901"/>
    <n v="1393"/>
    <s v="WASHINGTON ST / DRUMM ST"/>
    <s v="1200 Block of PINE ST"/>
  </r>
  <r>
    <x v="53"/>
    <n v="822"/>
    <n v="822"/>
    <n v="822"/>
    <n v="114"/>
    <s v="Construction"/>
    <s v="International"/>
    <s v="Regular"/>
    <n v="88"/>
    <n v="426"/>
    <s v="EXECUTIVEPARK BL / ALANA WY"/>
    <s v="900 Block of MISSION ST"/>
  </r>
  <r>
    <x v="54"/>
    <n v="95"/>
    <n v="95"/>
    <n v="95"/>
    <n v="6546"/>
    <s v="Electronics"/>
    <s v="Domestic"/>
    <s v="Regular"/>
    <n v="660"/>
    <n v="1208"/>
    <s v="0 Block of BROOKDALE AV"/>
    <s v="1300 Block of EGBERT AV"/>
  </r>
  <r>
    <x v="55"/>
    <n v="597"/>
    <n v="597"/>
    <n v="597"/>
    <n v="3571"/>
    <s v="Luggage"/>
    <s v="Domestic"/>
    <s v="Regular"/>
    <n v="267"/>
    <n v="925"/>
    <s v="3600 Block of 22ND ST"/>
    <s v="200 Block of NAGLEE AV"/>
  </r>
  <r>
    <x v="56"/>
    <n v="340"/>
    <n v="340"/>
    <n v="340"/>
    <n v="7316"/>
    <s v="Fashion"/>
    <s v="International"/>
    <s v="Express"/>
    <n v="905"/>
    <n v="1392"/>
    <s v="700 Block of 3RD ST"/>
    <s v="FRANCISCO ST / JONES ST"/>
  </r>
  <r>
    <x v="57"/>
    <n v="905"/>
    <n v="905"/>
    <n v="905"/>
    <n v="2478"/>
    <s v="Luggage"/>
    <s v="Domestic"/>
    <s v="Express"/>
    <n v="799"/>
    <n v="1425"/>
    <s v="1700 Block of 25TH ST"/>
    <s v="1300 Block of BROADWAY ST"/>
  </r>
  <r>
    <x v="58"/>
    <n v="250"/>
    <n v="250"/>
    <n v="250"/>
    <n v="1215"/>
    <s v="Construction"/>
    <s v="International"/>
    <s v="Express"/>
    <n v="773"/>
    <n v="1225"/>
    <s v="1200 Block of POLK ST"/>
    <s v="1200 Block of MARKET ST"/>
  </r>
  <r>
    <x v="59"/>
    <n v="400"/>
    <n v="400"/>
    <n v="400"/>
    <n v="5402"/>
    <s v="Luggage"/>
    <s v="Domestic"/>
    <s v="Express"/>
    <n v="78"/>
    <n v="403"/>
    <s v="EARL ST / LASALLE AV"/>
    <s v="1400 Block of KIRKWOOD CT"/>
  </r>
  <r>
    <x v="60"/>
    <n v="877"/>
    <n v="877"/>
    <n v="877"/>
    <n v="1647"/>
    <s v="Industrial Equipments"/>
    <s v="Domestic"/>
    <s v="Express"/>
    <n v="791"/>
    <n v="1169"/>
    <s v="CLARA ST / 4TH ST"/>
    <s v="100 Block of ATOLL CR"/>
  </r>
  <r>
    <x v="61"/>
    <n v="97"/>
    <n v="97"/>
    <n v="97"/>
    <n v="9423"/>
    <s v="Construction"/>
    <s v="Domestic"/>
    <s v="Express"/>
    <n v="603"/>
    <n v="1167"/>
    <s v="0 Block of STEINER ST"/>
    <s v="1100 Block of FRANCISCO ST"/>
  </r>
  <r>
    <x v="62"/>
    <n v="12"/>
    <n v="12"/>
    <n v="12"/>
    <n v="6404"/>
    <s v="Construction"/>
    <s v="Domestic"/>
    <s v="Regular"/>
    <n v="360"/>
    <n v="565"/>
    <s v="1800 Block of 8TH AV"/>
    <s v="JONES ST / GOLDEN GATE AV"/>
  </r>
  <r>
    <x v="63"/>
    <n v="353"/>
    <n v="353"/>
    <n v="353"/>
    <n v="6767"/>
    <s v="Fashion"/>
    <s v="Domestic"/>
    <s v="Express"/>
    <n v="84"/>
    <n v="354"/>
    <s v="HARRISON ST / 11TH ST"/>
    <s v="BROADWAY ST / KEARNY ST"/>
  </r>
  <r>
    <x v="64"/>
    <n v="856"/>
    <n v="856"/>
    <n v="856"/>
    <n v="1278"/>
    <s v="Automotive"/>
    <s v="Domestic"/>
    <s v="Regular"/>
    <n v="880"/>
    <n v="1178"/>
    <s v="500 Block of HYDE ST"/>
    <s v="400 Block of CAPP ST"/>
  </r>
  <r>
    <x v="65"/>
    <n v="1"/>
    <n v="1"/>
    <n v="1"/>
    <n v="1334"/>
    <s v="Arts and crafts"/>
    <s v="International"/>
    <s v="Express"/>
    <n v="947"/>
    <n v="1385"/>
    <s v="LARKIN ST / ELLIS ST"/>
    <s v="2700 Block of DIAMOND ST"/>
  </r>
  <r>
    <x v="66"/>
    <n v="390"/>
    <n v="390"/>
    <n v="390"/>
    <n v="8887"/>
    <s v="Automotive"/>
    <s v="Domestic"/>
    <s v="Regular"/>
    <n v="234"/>
    <n v="780"/>
    <s v="6500 Block of 3RD ST"/>
    <s v="800 Block of 33RD AV"/>
  </r>
  <r>
    <x v="67"/>
    <n v="446"/>
    <n v="446"/>
    <n v="446"/>
    <n v="9858"/>
    <s v="Food and Beverages"/>
    <s v="Domestic"/>
    <s v="Express"/>
    <n v="931"/>
    <n v="1247"/>
    <s v="0 Block of WHITFIELD CT"/>
    <s v="1500 Block of POWELL ST"/>
  </r>
  <r>
    <x v="68"/>
    <n v="32"/>
    <n v="32"/>
    <n v="32"/>
    <n v="9636"/>
    <s v="Arts and crafts"/>
    <s v="Domestic"/>
    <s v="Express"/>
    <n v="478"/>
    <n v="705"/>
    <s v="1100 Block of OCEAN AV"/>
    <s v="900 Block of DEHARO ST"/>
  </r>
  <r>
    <x v="69"/>
    <n v="420"/>
    <n v="420"/>
    <n v="420"/>
    <n v="9943"/>
    <s v="Industrial Equipments"/>
    <s v="Domestic"/>
    <s v="Express"/>
    <n v="638"/>
    <n v="1130"/>
    <s v="BRYANT ST / 4TH ST"/>
    <s v="1300 Block of MISSION ST"/>
  </r>
  <r>
    <x v="70"/>
    <n v="708"/>
    <n v="708"/>
    <n v="708"/>
    <n v="1246"/>
    <s v="Industrial Equipments"/>
    <s v="Domestic"/>
    <s v="Express"/>
    <n v="50"/>
    <n v="72"/>
    <s v="900 Block of CONNECTICUT ST"/>
    <s v="LEAVENWORTH ST / EDDY ST"/>
  </r>
  <r>
    <x v="71"/>
    <n v="227"/>
    <n v="227"/>
    <n v="227"/>
    <n v="4527"/>
    <s v="Industrial Equipments"/>
    <s v="International"/>
    <s v="Regular"/>
    <n v="477"/>
    <n v="564"/>
    <s v="POLK ST / BEACH ST"/>
    <s v="700 Block of LARKIN ST"/>
  </r>
  <r>
    <x v="72"/>
    <n v="595"/>
    <n v="595"/>
    <n v="595"/>
    <n v="3782"/>
    <s v="Fashion"/>
    <s v="International"/>
    <s v="Regular"/>
    <n v="879"/>
    <n v="1040"/>
    <s v="37TH AV / RIVERA ST"/>
    <s v="1200 Block of 36TH AV"/>
  </r>
  <r>
    <x v="73"/>
    <n v="211"/>
    <n v="211"/>
    <n v="211"/>
    <n v="6225"/>
    <s v="Electronics"/>
    <s v="Domestic"/>
    <s v="Express"/>
    <n v="912"/>
    <n v="1220"/>
    <s v="FREMONT ST / HARRISON ST"/>
    <s v="0 Block of CRESTLAKE DR"/>
  </r>
  <r>
    <x v="74"/>
    <n v="650"/>
    <n v="650"/>
    <n v="650"/>
    <n v="2257"/>
    <s v="Food and Beverages"/>
    <s v="International"/>
    <s v="Regular"/>
    <n v="868"/>
    <n v="1141"/>
    <s v="400 Block of GENEVA AV"/>
    <s v="POWELL ST / OFARRELL ST"/>
  </r>
  <r>
    <x v="75"/>
    <n v="45"/>
    <n v="45"/>
    <n v="45"/>
    <n v="9177"/>
    <s v="Healthcare"/>
    <s v="Domestic"/>
    <s v="Express"/>
    <n v="889"/>
    <n v="1050"/>
    <s v="20TH ST / KANSAS ST"/>
    <s v="JEFFERSON ST / TAYLOR ST"/>
  </r>
  <r>
    <x v="76"/>
    <n v="201"/>
    <n v="201"/>
    <n v="201"/>
    <n v="8703"/>
    <s v="Home Furnishing"/>
    <s v="Domestic"/>
    <s v="Regular"/>
    <n v="482"/>
    <n v="850"/>
    <s v="4000 Block of 18TH ST"/>
    <s v="500 Block of ELLIS ST"/>
  </r>
  <r>
    <x v="77"/>
    <n v="564"/>
    <n v="564"/>
    <n v="564"/>
    <n v="3514"/>
    <s v="Healthcare"/>
    <s v="International"/>
    <s v="Express"/>
    <n v="683"/>
    <n v="1275"/>
    <s v="1400 Block of 14TH AV"/>
    <s v="1800 Block of DIVISADERO ST"/>
  </r>
  <r>
    <x v="78"/>
    <n v="138"/>
    <n v="138"/>
    <n v="138"/>
    <n v="3089"/>
    <s v="Home Furnishing"/>
    <s v="Domestic"/>
    <s v="Regular"/>
    <n v="382"/>
    <n v="714"/>
    <s v="200 Block of 2ND ST"/>
    <s v="0 Block of THRIFT ST"/>
  </r>
  <r>
    <x v="79"/>
    <n v="57"/>
    <n v="57"/>
    <n v="57"/>
    <n v="7253"/>
    <s v="Construction"/>
    <s v="Domestic"/>
    <s v="Regular"/>
    <n v="753"/>
    <n v="1027"/>
    <s v="2900 Block of TURK ST"/>
    <s v="300 Block of DEMONTFORT AV"/>
  </r>
  <r>
    <x v="80"/>
    <n v="128"/>
    <n v="128"/>
    <n v="128"/>
    <n v="8786"/>
    <s v="Arts and crafts"/>
    <s v="International"/>
    <s v="Express"/>
    <n v="718"/>
    <n v="1486"/>
    <s v="0 Block of 7TH ST"/>
    <s v="300 Block of 10TH ST"/>
  </r>
  <r>
    <x v="81"/>
    <n v="33"/>
    <n v="33"/>
    <n v="33"/>
    <n v="1211"/>
    <s v="Industrial Equipments"/>
    <s v="Domestic"/>
    <s v="Express"/>
    <n v="577"/>
    <n v="1312"/>
    <s v="0 Block of CUMBERLAND ST"/>
    <s v="200 Block of POPLAR ST"/>
  </r>
  <r>
    <x v="82"/>
    <n v="936"/>
    <n v="936"/>
    <n v="936"/>
    <n v="359"/>
    <s v="Electronics"/>
    <s v="International"/>
    <s v="Express"/>
    <n v="607"/>
    <n v="1007"/>
    <s v="1100 Block of POLK ST"/>
    <s v="800 Block of OFARRELL ST"/>
  </r>
  <r>
    <x v="83"/>
    <n v="762"/>
    <n v="762"/>
    <n v="762"/>
    <n v="2066"/>
    <s v="Automotive"/>
    <s v="International"/>
    <s v="Regular"/>
    <n v="242"/>
    <n v="926"/>
    <s v="16TH ST / UTAH ST"/>
    <s v="400 Block of CASTRO ST"/>
  </r>
  <r>
    <x v="84"/>
    <n v="838"/>
    <n v="838"/>
    <n v="838"/>
    <n v="4322"/>
    <s v="Industrial Equipments"/>
    <s v="International"/>
    <s v="Express"/>
    <n v="593"/>
    <n v="1036"/>
    <s v="100 Block of GOLDEN GATE AV"/>
    <s v="800 Block of MISSION ST"/>
  </r>
  <r>
    <x v="85"/>
    <n v="215"/>
    <n v="215"/>
    <n v="215"/>
    <n v="7773"/>
    <s v="Electronics"/>
    <s v="Domestic"/>
    <s v="Express"/>
    <n v="812"/>
    <n v="1161"/>
    <s v="1500 Block of POLK ST"/>
    <s v="600 Block of KANSAS ST"/>
  </r>
  <r>
    <x v="86"/>
    <n v="818"/>
    <n v="818"/>
    <n v="818"/>
    <n v="6746"/>
    <s v="Hazardous Goods"/>
    <s v="Domestic"/>
    <s v="Express"/>
    <n v="833"/>
    <n v="1016"/>
    <s v="POLK ST / SUTTER ST"/>
    <s v="1200 Block of NOE ST"/>
  </r>
  <r>
    <x v="87"/>
    <n v="780"/>
    <n v="780"/>
    <n v="780"/>
    <n v="6732"/>
    <s v="Healthcare"/>
    <s v="International"/>
    <s v="Express"/>
    <n v="872"/>
    <n v="1058"/>
    <s v="100 Block of BREWSTER ST"/>
    <s v="900 Block of MARKET ST"/>
  </r>
  <r>
    <x v="88"/>
    <n v="40"/>
    <n v="40"/>
    <n v="40"/>
    <n v="805"/>
    <s v="Arts and crafts"/>
    <s v="Domestic"/>
    <s v="Regular"/>
    <n v="483"/>
    <n v="648"/>
    <s v="0 Block of TURK ST"/>
    <s v="900 Block of CAPITOL AV"/>
  </r>
  <r>
    <x v="89"/>
    <n v="366"/>
    <n v="366"/>
    <n v="366"/>
    <n v="7540"/>
    <s v="Fashion"/>
    <s v="International"/>
    <s v="Regular"/>
    <n v="679"/>
    <n v="1015"/>
    <s v="1700 Block of SUNNYDALE AV"/>
    <s v="400 Block of BAKER ST"/>
  </r>
  <r>
    <x v="90"/>
    <n v="678"/>
    <n v="678"/>
    <n v="678"/>
    <n v="5269"/>
    <s v="Hazardous Goods"/>
    <s v="International"/>
    <s v="Express"/>
    <n v="318"/>
    <n v="938"/>
    <s v="SOUTH VAN NESS AV / 13TH ST"/>
    <s v="100 Block of LELAND AV"/>
  </r>
  <r>
    <x v="91"/>
    <n v="703"/>
    <n v="703"/>
    <n v="703"/>
    <n v="8404"/>
    <s v="Home Furnishing"/>
    <s v="Domestic"/>
    <s v="Express"/>
    <n v="329"/>
    <n v="597"/>
    <s v="22ND ST / CAROLINA ST"/>
    <s v="2600 Block of FOLSOM ST"/>
  </r>
  <r>
    <x v="92"/>
    <n v="180"/>
    <n v="180"/>
    <n v="180"/>
    <n v="519"/>
    <s v="Luggage"/>
    <s v="Domestic"/>
    <s v="Regular"/>
    <n v="588"/>
    <n v="1182"/>
    <s v="POWELL ST / GEARY ST"/>
    <s v="3RD ST / PALOU AV"/>
  </r>
  <r>
    <x v="93"/>
    <n v="214"/>
    <n v="214"/>
    <n v="214"/>
    <n v="4060"/>
    <s v="Food and Beverages"/>
    <s v="International"/>
    <s v="Regular"/>
    <n v="442"/>
    <n v="713"/>
    <s v="2500 Block of MISSION ST"/>
    <s v="2600 Block of 34TH AV"/>
  </r>
  <r>
    <x v="94"/>
    <n v="408"/>
    <n v="408"/>
    <n v="408"/>
    <n v="8860"/>
    <s v="Hazardous Goods"/>
    <s v="Domestic"/>
    <s v="Express"/>
    <n v="216"/>
    <n v="939"/>
    <s v="600 Block of VALENCIA ST"/>
    <s v="500 Block of 9TH ST"/>
  </r>
  <r>
    <x v="95"/>
    <n v="902"/>
    <n v="902"/>
    <n v="902"/>
    <n v="7164"/>
    <s v="Construction"/>
    <s v="Domestic"/>
    <s v="Express"/>
    <n v="946"/>
    <n v="1082"/>
    <s v="300 Block of OFARRELL ST"/>
    <s v="0 Block of RAE AV"/>
  </r>
  <r>
    <x v="96"/>
    <n v="763"/>
    <n v="763"/>
    <n v="763"/>
    <n v="9792"/>
    <s v="Luggage"/>
    <s v="International"/>
    <s v="Express"/>
    <n v="796"/>
    <n v="1347"/>
    <s v="1700 Block of FULTON ST"/>
    <s v="100 Block of GOLDEN GATE AV"/>
  </r>
  <r>
    <x v="97"/>
    <n v="168"/>
    <n v="168"/>
    <n v="168"/>
    <n v="9934"/>
    <s v="Arts and crafts"/>
    <s v="Domestic"/>
    <s v="Regular"/>
    <n v="26"/>
    <n v="47"/>
    <s v="DIVISADERO ST / JACKSON ST"/>
    <s v="0 Block of DESOTO ST"/>
  </r>
  <r>
    <x v="98"/>
    <n v="723"/>
    <n v="723"/>
    <n v="723"/>
    <n v="1980"/>
    <s v="Automotive"/>
    <s v="Domestic"/>
    <s v="Express"/>
    <n v="490"/>
    <n v="762"/>
    <s v="SILLIMAN ST / BOWDOIN ST"/>
    <s v="200 Block of LEAVENWORTH ST"/>
  </r>
  <r>
    <x v="99"/>
    <n v="438"/>
    <n v="438"/>
    <n v="438"/>
    <n v="9251"/>
    <s v="Home Furnishing"/>
    <s v="Domestic"/>
    <s v="Regular"/>
    <n v="430"/>
    <n v="642"/>
    <s v="2300 Block of CHESTNUT ST"/>
    <s v="LAKE MERCED BL / SUNSET BL"/>
  </r>
  <r>
    <x v="100"/>
    <n v="162"/>
    <n v="162"/>
    <n v="162"/>
    <n v="6717"/>
    <s v="Arts and crafts"/>
    <s v="Domestic"/>
    <s v="Express"/>
    <n v="209"/>
    <n v="665"/>
    <s v="500 Block of VALENCIA ST"/>
    <s v="6TH ST / STEVENSON ST"/>
  </r>
  <r>
    <x v="101"/>
    <n v="246"/>
    <n v="246"/>
    <n v="246"/>
    <n v="3622"/>
    <s v="Automotive"/>
    <s v="International"/>
    <s v="Express"/>
    <n v="379"/>
    <n v="963"/>
    <s v="800 Block of 47TH AV"/>
    <s v="0 Block of LURLINE ST"/>
  </r>
  <r>
    <x v="102"/>
    <n v="105"/>
    <n v="105"/>
    <n v="105"/>
    <n v="8808"/>
    <s v="Industrial Equipments"/>
    <s v="Domestic"/>
    <s v="Regular"/>
    <n v="949"/>
    <n v="1419"/>
    <s v="KEITH ST / THOMAS AV"/>
    <s v="100 Block of CAPP ST"/>
  </r>
  <r>
    <x v="103"/>
    <n v="308"/>
    <n v="308"/>
    <n v="308"/>
    <n v="4920"/>
    <s v="Electronics"/>
    <s v="Domestic"/>
    <s v="Express"/>
    <n v="438"/>
    <n v="656"/>
    <s v="LYON ST / OFARRELL ST"/>
    <s v="1200 Block of NOE ST"/>
  </r>
  <r>
    <x v="104"/>
    <n v="172"/>
    <n v="172"/>
    <n v="172"/>
    <n v="3140"/>
    <s v="Food and Beverages"/>
    <s v="International"/>
    <s v="Express"/>
    <n v="726"/>
    <n v="1381"/>
    <s v="0 Block of HARRISON ST"/>
    <s v="1200 Block of GOLDEN GATE AV"/>
  </r>
  <r>
    <x v="105"/>
    <n v="775"/>
    <n v="775"/>
    <n v="775"/>
    <n v="8104"/>
    <s v="Home Furnishing"/>
    <s v="Domestic"/>
    <s v="Express"/>
    <n v="451"/>
    <n v="713"/>
    <s v="0 Block of 6TH ST"/>
    <s v="1400 Block of RANKIN ST"/>
  </r>
  <r>
    <x v="106"/>
    <n v="333"/>
    <n v="333"/>
    <n v="333"/>
    <n v="2208"/>
    <s v="Luggage"/>
    <s v="Domestic"/>
    <s v="Regular"/>
    <n v="812"/>
    <n v="1104"/>
    <s v="1800 Block of DONNER AV"/>
    <s v="19TH AV / LINCOLN WY"/>
  </r>
  <r>
    <x v="107"/>
    <n v="548"/>
    <n v="548"/>
    <n v="548"/>
    <n v="7043"/>
    <s v="Healthcare"/>
    <s v="International"/>
    <s v="Regular"/>
    <n v="240"/>
    <n v="571"/>
    <s v="800 Block of INGERSON AV"/>
    <s v="MISSION ST / 2ND ST"/>
  </r>
  <r>
    <x v="108"/>
    <n v="665"/>
    <n v="665"/>
    <n v="665"/>
    <n v="7485"/>
    <s v="Arts and crafts"/>
    <s v="Domestic"/>
    <s v="Regular"/>
    <n v="982"/>
    <n v="1405"/>
    <s v="1300 Block of REVERE AV"/>
    <s v="0 Block of WILLIAR AV"/>
  </r>
  <r>
    <x v="109"/>
    <n v="305"/>
    <n v="305"/>
    <n v="305"/>
    <n v="1748"/>
    <s v="Automotive"/>
    <s v="Domestic"/>
    <s v="Express"/>
    <n v="954"/>
    <n v="1473"/>
    <s v="0 Block of DORE ST"/>
    <s v="100 Block of TURK ST"/>
  </r>
  <r>
    <x v="110"/>
    <n v="938"/>
    <n v="938"/>
    <n v="938"/>
    <n v="9968"/>
    <s v="Hazardous Goods"/>
    <s v="Domestic"/>
    <s v="Regular"/>
    <n v="35"/>
    <n v="20"/>
    <s v="1200 Block of THE EMBARCADERONORTH ST"/>
    <s v="500 Block of BRANNAN ST"/>
  </r>
  <r>
    <x v="111"/>
    <n v="714"/>
    <n v="714"/>
    <n v="714"/>
    <n v="5330"/>
    <s v="Electronics"/>
    <s v="Domestic"/>
    <s v="Express"/>
    <n v="148"/>
    <n v="835"/>
    <s v="PIERCE ST / LOMBARD ST"/>
    <s v="8TH AV / CLEMENT ST"/>
  </r>
  <r>
    <x v="112"/>
    <n v="251"/>
    <n v="251"/>
    <n v="251"/>
    <n v="2183"/>
    <s v="Food and Beverages"/>
    <s v="International"/>
    <s v="Regular"/>
    <n v="422"/>
    <n v="651"/>
    <s v="1700 Block of NEWCOMB AV"/>
    <s v="1500 Block of LASALLE AV"/>
  </r>
  <r>
    <x v="113"/>
    <n v="330"/>
    <n v="330"/>
    <n v="330"/>
    <n v="2182"/>
    <s v="Home Furnishing"/>
    <s v="Domestic"/>
    <s v="Express"/>
    <n v="275"/>
    <n v="653"/>
    <s v="2300 Block of 25TH AV"/>
    <s v="HOLLYPARK CR / MURRAY ST"/>
  </r>
  <r>
    <x v="114"/>
    <n v="69"/>
    <n v="69"/>
    <n v="69"/>
    <n v="1087"/>
    <s v="Healthcare"/>
    <s v="Domestic"/>
    <s v="Regular"/>
    <n v="367"/>
    <n v="740"/>
    <s v="2000 Block of MISSION ST"/>
    <s v="2400 Block of SAN BRUNO AV"/>
  </r>
  <r>
    <x v="115"/>
    <n v="969"/>
    <n v="969"/>
    <n v="969"/>
    <n v="4296"/>
    <s v="Industrial Equipments"/>
    <s v="International"/>
    <s v="Express"/>
    <n v="507"/>
    <n v="1334"/>
    <s v="1100 Block of CONNECTICUT ST"/>
    <s v="1700 Block of 22ND AV"/>
  </r>
  <r>
    <x v="116"/>
    <n v="974"/>
    <n v="974"/>
    <n v="974"/>
    <n v="9784"/>
    <s v="Automotive"/>
    <s v="International"/>
    <s v="Regular"/>
    <n v="442"/>
    <n v="770"/>
    <s v="1000 Block of POTRERO AV"/>
    <s v="0 Block of LEAVENWORTH ST"/>
  </r>
  <r>
    <x v="117"/>
    <n v="526"/>
    <n v="526"/>
    <n v="526"/>
    <n v="6210"/>
    <s v="Arts and crafts"/>
    <s v="International"/>
    <s v="Regular"/>
    <n v="510"/>
    <n v="1205"/>
    <s v="500 Block of 41ST AV"/>
    <s v="500 Block of GUERRERO ST"/>
  </r>
  <r>
    <x v="118"/>
    <n v="510"/>
    <n v="510"/>
    <n v="510"/>
    <n v="5781"/>
    <s v="Fashion"/>
    <s v="International"/>
    <s v="Regular"/>
    <n v="117"/>
    <n v="716"/>
    <s v="700 Block of MARKET ST"/>
    <s v="ELLIS ST / HYDE ST"/>
  </r>
  <r>
    <x v="119"/>
    <n v="444"/>
    <n v="444"/>
    <n v="444"/>
    <n v="8306"/>
    <s v="Construction"/>
    <s v="Domestic"/>
    <s v="Express"/>
    <n v="973"/>
    <n v="1250"/>
    <s v="0 Block of CASTLEMANOR AV"/>
    <s v="LANE ST / REVERE AV"/>
  </r>
  <r>
    <x v="120"/>
    <n v="503"/>
    <n v="503"/>
    <n v="503"/>
    <n v="3270"/>
    <s v="Food and Beverages"/>
    <s v="Domestic"/>
    <s v="Regular"/>
    <n v="243"/>
    <n v="935"/>
    <s v="GEARY ST / HYDE ST"/>
    <s v="1200 Block of MARKET ST"/>
  </r>
  <r>
    <x v="121"/>
    <n v="109"/>
    <n v="109"/>
    <n v="109"/>
    <n v="6787"/>
    <s v="Luggage"/>
    <s v="Domestic"/>
    <s v="Express"/>
    <n v="715"/>
    <n v="1185"/>
    <s v="2000 Block of MISSION ST"/>
    <s v="500 Block of 39TH AV"/>
  </r>
  <r>
    <x v="122"/>
    <n v="823"/>
    <n v="823"/>
    <n v="823"/>
    <n v="3733"/>
    <s v="Healthcare"/>
    <s v="Domestic"/>
    <s v="Express"/>
    <n v="571"/>
    <n v="1031"/>
    <s v="700 Block of STANYAN ST"/>
    <s v="600 Block of MISSION ST"/>
  </r>
  <r>
    <x v="123"/>
    <n v="147"/>
    <n v="147"/>
    <n v="147"/>
    <n v="207"/>
    <s v="Industrial Equipments"/>
    <s v="Domestic"/>
    <s v="Express"/>
    <n v="369"/>
    <n v="646"/>
    <s v="300 Block of ATHENS ST"/>
    <s v="1400 Block of CLAY ST"/>
  </r>
  <r>
    <x v="124"/>
    <n v="625"/>
    <n v="625"/>
    <n v="625"/>
    <n v="3"/>
    <s v="Industrial Equipments"/>
    <s v="International"/>
    <s v="Regular"/>
    <n v="318"/>
    <n v="980"/>
    <s v="5600 Block of DIAMONDHEIGHTS BL"/>
    <s v="100 Block of ELLIOT ST"/>
  </r>
  <r>
    <x v="125"/>
    <n v="695"/>
    <n v="695"/>
    <n v="695"/>
    <n v="1896"/>
    <s v="Food and Beverages"/>
    <s v="Domestic"/>
    <s v="Regular"/>
    <n v="266"/>
    <n v="833"/>
    <s v="2000 Block of MISSION ST"/>
    <s v="4600 Block of IRVING ST"/>
  </r>
  <r>
    <x v="126"/>
    <n v="983"/>
    <n v="983"/>
    <n v="983"/>
    <n v="9631"/>
    <s v="Home Furnishing"/>
    <s v="International"/>
    <s v="Regular"/>
    <n v="60"/>
    <n v="166"/>
    <s v="200 Block of TURK ST"/>
    <s v="0 Block of ANKENY ST"/>
  </r>
  <r>
    <x v="127"/>
    <n v="82"/>
    <n v="82"/>
    <n v="82"/>
    <n v="3132"/>
    <s v="Luggage"/>
    <s v="International"/>
    <s v="Express"/>
    <n v="121"/>
    <n v="557"/>
    <s v="NATOMA ST / 2ND ST"/>
    <s v="3500 Block of MISSION ST"/>
  </r>
  <r>
    <x v="128"/>
    <n v="397"/>
    <n v="397"/>
    <n v="397"/>
    <n v="1202"/>
    <s v="Automotive"/>
    <s v="International"/>
    <s v="Express"/>
    <n v="876"/>
    <n v="1045"/>
    <s v="1600 Block of DONNER AV"/>
    <s v="800 Block of LARKIN ST"/>
  </r>
  <r>
    <x v="129"/>
    <n v="599"/>
    <n v="599"/>
    <n v="599"/>
    <n v="8834"/>
    <s v="Industrial Equipments"/>
    <s v="Domestic"/>
    <s v="Regular"/>
    <n v="946"/>
    <n v="1100"/>
    <s v="400 Block of ELLIS ST"/>
    <s v="800 Block of MOSCOW ST"/>
  </r>
  <r>
    <x v="130"/>
    <n v="306"/>
    <n v="306"/>
    <n v="306"/>
    <n v="1201"/>
    <s v="Hazardous Goods"/>
    <s v="Domestic"/>
    <s v="Regular"/>
    <n v="654"/>
    <n v="1150"/>
    <s v="100 Block of LEAVENWORTH ST"/>
    <s v="100 Block of PERSIA AV"/>
  </r>
  <r>
    <x v="131"/>
    <n v="536"/>
    <n v="536"/>
    <n v="536"/>
    <n v="2573"/>
    <s v="Construction"/>
    <s v="Domestic"/>
    <s v="Express"/>
    <n v="74"/>
    <n v="281"/>
    <s v="100 Block of POWELL ST"/>
    <s v="0 Block of TAYLOR ST"/>
  </r>
  <r>
    <x v="132"/>
    <n v="20"/>
    <n v="20"/>
    <n v="20"/>
    <n v="6759"/>
    <s v="Construction"/>
    <s v="Domestic"/>
    <s v="Regular"/>
    <n v="630"/>
    <n v="1062"/>
    <s v="1600 Block of 39TH AV"/>
    <s v="PARNASSUS AV / CLAYTON ST"/>
  </r>
  <r>
    <x v="133"/>
    <n v="515"/>
    <n v="515"/>
    <n v="515"/>
    <n v="2601"/>
    <s v="Healthcare"/>
    <s v="Domestic"/>
    <s v="Express"/>
    <n v="782"/>
    <n v="1425"/>
    <s v="MARKET ST / CHURCH ST"/>
    <s v="LOMBARD ST / LEAVENWORTH ST"/>
  </r>
  <r>
    <x v="134"/>
    <n v="332"/>
    <n v="332"/>
    <n v="332"/>
    <n v="2656"/>
    <s v="Luggage"/>
    <s v="International"/>
    <s v="Regular"/>
    <n v="45"/>
    <n v="39"/>
    <s v="100 Block of UPPER TR"/>
    <s v="POST ST / HYDE ST"/>
  </r>
  <r>
    <x v="135"/>
    <n v="127"/>
    <n v="127"/>
    <n v="127"/>
    <n v="9645"/>
    <s v="Luggage"/>
    <s v="International"/>
    <s v="Express"/>
    <n v="916"/>
    <n v="1143"/>
    <s v="300 Block of SALINAS AV"/>
    <s v="1900 Block of FILLMORE ST"/>
  </r>
  <r>
    <x v="136"/>
    <n v="958"/>
    <n v="958"/>
    <n v="958"/>
    <n v="584"/>
    <s v="Hazardous Goods"/>
    <s v="International"/>
    <s v="Express"/>
    <n v="274"/>
    <n v="669"/>
    <s v="0 Block of GOLDEN GATE AV"/>
    <s v="900 Block of MARIPOSA ST"/>
  </r>
  <r>
    <x v="137"/>
    <n v="42"/>
    <n v="42"/>
    <n v="42"/>
    <n v="2121"/>
    <s v="Arts and crafts"/>
    <s v="Domestic"/>
    <s v="Regular"/>
    <n v="987"/>
    <n v="1134"/>
    <s v="MINNA ST / 5TH ST"/>
    <s v="MARKET ST / 5TH ST"/>
  </r>
  <r>
    <x v="138"/>
    <n v="977"/>
    <n v="977"/>
    <n v="977"/>
    <n v="2142"/>
    <s v="Arts and crafts"/>
    <s v="International"/>
    <s v="Regular"/>
    <n v="434"/>
    <n v="558"/>
    <s v="200 Block of MISSOURI ST"/>
    <s v="900 Block of ELLSWORTH ST"/>
  </r>
  <r>
    <x v="139"/>
    <n v="460"/>
    <n v="460"/>
    <n v="460"/>
    <n v="2396"/>
    <s v="Electronics"/>
    <s v="International"/>
    <s v="Express"/>
    <n v="897"/>
    <n v="1313"/>
    <s v="100 Block of EDDY ST"/>
    <s v="1400 Block of KIRKWOOD CT"/>
  </r>
  <r>
    <x v="140"/>
    <n v="659"/>
    <n v="659"/>
    <n v="659"/>
    <n v="8747"/>
    <s v="Automotive"/>
    <s v="International"/>
    <s v="Regular"/>
    <n v="442"/>
    <n v="595"/>
    <s v="0 Block of UNITEDNATIONS PZ"/>
    <s v="200 Block of HAHN ST"/>
  </r>
  <r>
    <x v="141"/>
    <n v="197"/>
    <n v="197"/>
    <n v="197"/>
    <n v="4142"/>
    <s v="Food and Beverages"/>
    <s v="Domestic"/>
    <s v="Express"/>
    <n v="98"/>
    <n v="360"/>
    <s v="300 Block of BUCHANAN ST"/>
    <s v="2800 Block of BRYANT ST"/>
  </r>
  <r>
    <x v="142"/>
    <n v="540"/>
    <n v="540"/>
    <n v="540"/>
    <n v="9770"/>
    <s v="Luggage"/>
    <s v="International"/>
    <s v="Express"/>
    <n v="431"/>
    <n v="934"/>
    <s v="4000 Block of GEARY BL"/>
    <s v="1000 Block of POTRERO AV"/>
  </r>
  <r>
    <x v="143"/>
    <n v="178"/>
    <n v="178"/>
    <n v="178"/>
    <n v="2593"/>
    <s v="Construction"/>
    <s v="International"/>
    <s v="Express"/>
    <n v="745"/>
    <n v="1383"/>
    <s v="3100 Block of 23RD ST"/>
    <s v="GEARY ST / POWELL ST"/>
  </r>
  <r>
    <x v="144"/>
    <n v="202"/>
    <n v="202"/>
    <n v="202"/>
    <n v="9807"/>
    <s v="Home Furnishing"/>
    <s v="International"/>
    <s v="Express"/>
    <n v="871"/>
    <n v="1274"/>
    <s v="200 Block of HAHN ST"/>
    <s v="600 Block of VALENCIA ST"/>
  </r>
  <r>
    <x v="145"/>
    <n v="632"/>
    <n v="632"/>
    <n v="632"/>
    <n v="2525"/>
    <s v="Industrial Equipments"/>
    <s v="Domestic"/>
    <s v="Regular"/>
    <n v="67"/>
    <n v="193"/>
    <s v="CAPP ST / 17TH ST"/>
    <s v="ALEMANY BL / ELLSWORTH ST"/>
  </r>
  <r>
    <x v="146"/>
    <n v="25"/>
    <n v="25"/>
    <n v="25"/>
    <n v="1724"/>
    <s v="Home Furnishing"/>
    <s v="Domestic"/>
    <s v="Express"/>
    <n v="431"/>
    <n v="702"/>
    <s v="4TH ST / HARRISON ST"/>
    <s v="600 Block of CLAY ST"/>
  </r>
  <r>
    <x v="147"/>
    <n v="990"/>
    <n v="990"/>
    <n v="990"/>
    <n v="7146"/>
    <s v="Construction"/>
    <s v="International"/>
    <s v="Regular"/>
    <n v="178"/>
    <n v="646"/>
    <s v="700 Block of BATTERY ST"/>
    <s v="0 Block of MARINA BL"/>
  </r>
  <r>
    <x v="148"/>
    <n v="913"/>
    <n v="913"/>
    <n v="913"/>
    <n v="563"/>
    <s v="Home Furnishing"/>
    <s v="Domestic"/>
    <s v="Express"/>
    <n v="180"/>
    <n v="755"/>
    <s v="5TH ST / MARKET ST"/>
    <s v="MONTGOMERY ST / VALLEJO ST"/>
  </r>
  <r>
    <x v="149"/>
    <n v="371"/>
    <n v="371"/>
    <n v="371"/>
    <n v="7771"/>
    <s v="Arts and crafts"/>
    <s v="Domestic"/>
    <s v="Express"/>
    <n v="280"/>
    <n v="990"/>
    <s v="2400 Block of MISSION ST"/>
    <s v="BEACH ST / TAYLOR ST"/>
  </r>
  <r>
    <x v="150"/>
    <n v="514"/>
    <n v="514"/>
    <n v="514"/>
    <n v="4789"/>
    <s v="Hazardous Goods"/>
    <s v="Domestic"/>
    <s v="Express"/>
    <n v="263"/>
    <n v="965"/>
    <s v="TARAVAL ST / 17TH AV"/>
    <s v="EDDY ST / MASON ST"/>
  </r>
  <r>
    <x v="151"/>
    <n v="707"/>
    <n v="707"/>
    <n v="707"/>
    <n v="3221"/>
    <s v="Automotive"/>
    <s v="Domestic"/>
    <s v="Regular"/>
    <n v="187"/>
    <n v="931"/>
    <s v="19TH ST / SHOTWELL ST"/>
    <s v="7TH ST / STEVENSON ST"/>
  </r>
  <r>
    <x v="152"/>
    <n v="473"/>
    <n v="473"/>
    <n v="473"/>
    <n v="5197"/>
    <s v="Arts and crafts"/>
    <s v="International"/>
    <s v="Regular"/>
    <n v="94"/>
    <n v="361"/>
    <s v="2300 Block of 14TH AV"/>
    <s v="0 Block of 12TH ST"/>
  </r>
  <r>
    <x v="153"/>
    <n v="847"/>
    <n v="847"/>
    <n v="847"/>
    <n v="8183"/>
    <s v="Fashion"/>
    <s v="International"/>
    <s v="Express"/>
    <n v="906"/>
    <n v="1297"/>
    <s v="2100 Block of MISSION ST"/>
    <s v="1100 Block of FOLSOM ST"/>
  </r>
  <r>
    <x v="154"/>
    <n v="815"/>
    <n v="815"/>
    <n v="815"/>
    <n v="1126"/>
    <s v="Healthcare"/>
    <s v="International"/>
    <s v="Regular"/>
    <n v="71"/>
    <n v="130"/>
    <s v="1400 Block of VANDYKE AV"/>
    <s v="EDDY ST / VANNESS AV"/>
  </r>
  <r>
    <x v="155"/>
    <n v="928"/>
    <n v="928"/>
    <n v="928"/>
    <n v="4899"/>
    <s v="Hazardous Goods"/>
    <s v="International"/>
    <s v="Express"/>
    <n v="253"/>
    <n v="904"/>
    <s v="800 Block of MARKET ST"/>
    <s v="800 Block of MARKET ST"/>
  </r>
  <r>
    <x v="156"/>
    <n v="210"/>
    <n v="210"/>
    <n v="210"/>
    <n v="4732"/>
    <s v="Home Furnishing"/>
    <s v="International"/>
    <s v="Express"/>
    <n v="591"/>
    <n v="1433"/>
    <s v="300 Block of COLLINGWOOD ST"/>
    <s v="900 Block of MARKET ST"/>
  </r>
  <r>
    <x v="157"/>
    <n v="793"/>
    <n v="793"/>
    <n v="793"/>
    <n v="4103"/>
    <s v="Automotive"/>
    <s v="Domestic"/>
    <s v="Regular"/>
    <n v="399"/>
    <n v="835"/>
    <s v="400 Block of ELLIS ST"/>
    <s v="17TH ST / SHOTWELL ST"/>
  </r>
  <r>
    <x v="158"/>
    <n v="872"/>
    <n v="872"/>
    <n v="872"/>
    <n v="7861"/>
    <s v="Automotive"/>
    <s v="International"/>
    <s v="Express"/>
    <n v="91"/>
    <n v="242"/>
    <s v="21ST ST / POTRERO AV"/>
    <s v="400 Block of GENEVA AV"/>
  </r>
  <r>
    <x v="159"/>
    <n v="298"/>
    <n v="298"/>
    <n v="298"/>
    <n v="7764"/>
    <s v="Hazardous Goods"/>
    <s v="International"/>
    <s v="Regular"/>
    <n v="717"/>
    <n v="1297"/>
    <s v="200 Block of 11TH AV"/>
    <s v="400 Block of TURK ST"/>
  </r>
  <r>
    <x v="160"/>
    <n v="941"/>
    <n v="941"/>
    <n v="941"/>
    <n v="5345"/>
    <s v="Food and Beverages"/>
    <s v="International"/>
    <s v="Regular"/>
    <n v="735"/>
    <n v="1181"/>
    <s v="17TH ST / FOLSOM ST"/>
    <s v="400 Block of BRIGHT ST"/>
  </r>
  <r>
    <x v="161"/>
    <n v="731"/>
    <n v="731"/>
    <n v="731"/>
    <n v="6191"/>
    <s v="Hazardous Goods"/>
    <s v="Domestic"/>
    <s v="Express"/>
    <n v="970"/>
    <n v="1242"/>
    <s v="KEITH ST / SHAFTER AV"/>
    <s v="0 Block of SPOFFORD LN"/>
  </r>
  <r>
    <x v="162"/>
    <n v="500"/>
    <n v="500"/>
    <n v="500"/>
    <n v="310"/>
    <s v="Arts and crafts"/>
    <s v="Domestic"/>
    <s v="Regular"/>
    <n v="80"/>
    <n v="236"/>
    <s v="900 Block of LARKIN ST"/>
    <s v="900 Block of STOCKTON ST"/>
  </r>
  <r>
    <x v="163"/>
    <n v="142"/>
    <n v="142"/>
    <n v="142"/>
    <n v="3095"/>
    <s v="Arts and crafts"/>
    <s v="Domestic"/>
    <s v="Express"/>
    <n v="550"/>
    <n v="1171"/>
    <s v="400 Block of TURK ST"/>
    <s v="MADRID ST / RUSSIA AV"/>
  </r>
  <r>
    <x v="164"/>
    <n v="787"/>
    <n v="787"/>
    <n v="787"/>
    <n v="2159"/>
    <s v="Arts and crafts"/>
    <s v="International"/>
    <s v="Express"/>
    <n v="187"/>
    <n v="864"/>
    <s v="0 Block of OFARRELL ST"/>
    <s v="200 Block of TURK ST"/>
  </r>
  <r>
    <x v="165"/>
    <n v="749"/>
    <n v="749"/>
    <n v="749"/>
    <n v="3569"/>
    <s v="Automotive"/>
    <s v="International"/>
    <s v="Express"/>
    <n v="262"/>
    <n v="875"/>
    <s v="0 Block of PAYSON ST"/>
    <s v="0 Block of POWELL ST"/>
  </r>
  <r>
    <x v="166"/>
    <n v="304"/>
    <n v="304"/>
    <n v="304"/>
    <n v="5958"/>
    <s v="Food and Beverages"/>
    <s v="Domestic"/>
    <s v="Regular"/>
    <n v="540"/>
    <n v="1172"/>
    <s v="500 Block of STEVENSON ST"/>
    <s v="HYDE ST / TURK ST"/>
  </r>
  <r>
    <x v="167"/>
    <n v="30"/>
    <n v="30"/>
    <n v="30"/>
    <n v="1275"/>
    <s v="Fashion"/>
    <s v="Domestic"/>
    <s v="Regular"/>
    <n v="581"/>
    <n v="1422"/>
    <s v="CALIFORNIA ST / DAVIS ST"/>
    <s v="0 Block of STOCKTON ST"/>
  </r>
  <r>
    <x v="168"/>
    <n v="477"/>
    <n v="477"/>
    <n v="477"/>
    <n v="6357"/>
    <s v="Fashion"/>
    <s v="International"/>
    <s v="Regular"/>
    <n v="840"/>
    <n v="1061"/>
    <s v="400 Block of LEAVENWORTH ST"/>
    <s v="NEWCOMB AV / 3RD ST"/>
  </r>
  <r>
    <x v="169"/>
    <n v="52"/>
    <n v="52"/>
    <n v="52"/>
    <n v="4551"/>
    <s v="Hazardous Goods"/>
    <s v="Domestic"/>
    <s v="Express"/>
    <n v="873"/>
    <n v="1199"/>
    <s v="1000 Block of COLUMBUS AV"/>
    <s v="1400 Block of PHELPS ST"/>
  </r>
  <r>
    <x v="170"/>
    <n v="73"/>
    <n v="73"/>
    <n v="73"/>
    <n v="4252"/>
    <s v="Home Furnishing"/>
    <s v="Domestic"/>
    <s v="Express"/>
    <n v="315"/>
    <n v="937"/>
    <s v="800 Block of BRYANT ST"/>
    <s v="3800 Block of 24TH ST"/>
  </r>
  <r>
    <x v="171"/>
    <n v="691"/>
    <n v="691"/>
    <n v="691"/>
    <n v="2096"/>
    <s v="Industrial Equipments"/>
    <s v="Domestic"/>
    <s v="Regular"/>
    <n v="955"/>
    <n v="1369"/>
    <s v="5TH ST / MISSION ST"/>
    <s v="1500 Block of HAIGHT ST"/>
  </r>
  <r>
    <x v="172"/>
    <n v="786"/>
    <n v="786"/>
    <n v="786"/>
    <n v="5209"/>
    <s v="Healthcare"/>
    <s v="International"/>
    <s v="Express"/>
    <n v="372"/>
    <n v="679"/>
    <s v="3600 Block of SACRAMENTO ST"/>
    <s v="SCOTT ST / CHESTNUT ST"/>
  </r>
  <r>
    <x v="173"/>
    <n v="68"/>
    <n v="68"/>
    <n v="68"/>
    <n v="9271"/>
    <s v="Arts and crafts"/>
    <s v="Domestic"/>
    <s v="Express"/>
    <n v="182"/>
    <n v="726"/>
    <s v="1700 Block of FULTON ST"/>
    <s v="300 Block of HAIGHT ST"/>
  </r>
  <r>
    <x v="174"/>
    <n v="630"/>
    <n v="630"/>
    <n v="630"/>
    <n v="6772"/>
    <s v="Hazardous Goods"/>
    <s v="Domestic"/>
    <s v="Regular"/>
    <n v="868"/>
    <n v="1320"/>
    <s v="3300 Block of BALBOA ST"/>
    <s v="300 Block of ELLIS ST"/>
  </r>
  <r>
    <x v="175"/>
    <n v="357"/>
    <n v="357"/>
    <n v="357"/>
    <n v="4628"/>
    <s v="Healthcare"/>
    <s v="International"/>
    <s v="Express"/>
    <n v="777"/>
    <n v="1113"/>
    <s v="200 Block of KING ST"/>
    <s v="0 Block of FUENTE AV"/>
  </r>
  <r>
    <x v="176"/>
    <n v="455"/>
    <n v="455"/>
    <n v="455"/>
    <n v="3853"/>
    <s v="Construction"/>
    <s v="International"/>
    <s v="Regular"/>
    <n v="172"/>
    <n v="580"/>
    <s v="LASALLE AV / PHELPS ST"/>
    <s v="2000 Block of MISSION ST"/>
  </r>
  <r>
    <x v="177"/>
    <n v="947"/>
    <n v="947"/>
    <n v="947"/>
    <n v="515"/>
    <s v="Fashion"/>
    <s v="International"/>
    <s v="Express"/>
    <n v="665"/>
    <n v="1257"/>
    <s v="3300 Block of 22ND ST"/>
    <s v="CALIFORNIA ST / POLK ST"/>
  </r>
  <r>
    <x v="178"/>
    <n v="589"/>
    <n v="589"/>
    <n v="589"/>
    <n v="7513"/>
    <s v="Arts and crafts"/>
    <s v="International"/>
    <s v="Express"/>
    <n v="516"/>
    <n v="1084"/>
    <s v="16TH ST / MISSOURI ST"/>
    <s v="200 Block of HARKNESS AV"/>
  </r>
  <r>
    <x v="179"/>
    <n v="863"/>
    <n v="863"/>
    <n v="863"/>
    <n v="9030"/>
    <s v="Automotive"/>
    <s v="International"/>
    <s v="Regular"/>
    <n v="412"/>
    <n v="872"/>
    <s v="WINSTON DR / 19TH AV"/>
    <s v="300 Block of BEALE ST"/>
  </r>
  <r>
    <x v="180"/>
    <n v="668"/>
    <n v="668"/>
    <n v="668"/>
    <n v="2378"/>
    <s v="Luggage"/>
    <s v="Domestic"/>
    <s v="Express"/>
    <n v="938"/>
    <n v="1067"/>
    <s v="2100 Block of 16TH AV"/>
    <s v="5TH ST / MARKET ST"/>
  </r>
  <r>
    <x v="181"/>
    <n v="206"/>
    <n v="206"/>
    <n v="206"/>
    <n v="5894"/>
    <s v="Luggage"/>
    <s v="International"/>
    <s v="Express"/>
    <n v="854"/>
    <n v="1251"/>
    <s v="1900 Block of WASHINGTON ST"/>
    <s v="CALIFORNIA ST / FILLMORE ST"/>
  </r>
  <r>
    <x v="182"/>
    <n v="835"/>
    <n v="835"/>
    <n v="835"/>
    <n v="7587"/>
    <s v="Luggage"/>
    <s v="International"/>
    <s v="Regular"/>
    <n v="638"/>
    <n v="1314"/>
    <s v="MARTIN LUTHER KING JR DR / 9TH AV"/>
    <s v="0 Block of TURK ST"/>
  </r>
  <r>
    <x v="183"/>
    <n v="315"/>
    <n v="315"/>
    <n v="315"/>
    <n v="1424"/>
    <s v="Food and Beverages"/>
    <s v="Domestic"/>
    <s v="Express"/>
    <n v="230"/>
    <n v="638"/>
    <s v="3RD AV / BALBOA ST"/>
    <s v="400 Block of LAKESHORE DR"/>
  </r>
  <r>
    <x v="184"/>
    <n v="553"/>
    <n v="553"/>
    <n v="553"/>
    <n v="5214"/>
    <s v="Arts and crafts"/>
    <s v="Domestic"/>
    <s v="Regular"/>
    <n v="245"/>
    <n v="611"/>
    <s v="3800 Block of MISSION ST"/>
    <s v="100 Block of PAGE ST"/>
  </r>
  <r>
    <x v="185"/>
    <n v="861"/>
    <n v="861"/>
    <n v="861"/>
    <n v="8249"/>
    <s v="Luggage"/>
    <s v="International"/>
    <s v="Regular"/>
    <n v="916"/>
    <n v="1255"/>
    <s v="500 Block of JOHNFKENNEDY DR"/>
    <s v="VALLEJO ST / KEARNY ST"/>
  </r>
  <r>
    <x v="186"/>
    <n v="279"/>
    <n v="279"/>
    <n v="279"/>
    <n v="3172"/>
    <s v="Construction"/>
    <s v="International"/>
    <s v="Regular"/>
    <n v="84"/>
    <n v="464"/>
    <s v="800 Block of MARKET ST"/>
    <s v="1500 Block of SLOAT BL"/>
  </r>
  <r>
    <x v="187"/>
    <n v="75"/>
    <n v="75"/>
    <n v="75"/>
    <n v="5489"/>
    <s v="Fashion"/>
    <s v="Domestic"/>
    <s v="Regular"/>
    <n v="869"/>
    <n v="1317"/>
    <s v="100 Block of POWELL ST"/>
    <s v="GOLDEN GATE AV / LEAVENWORTH ST"/>
  </r>
  <r>
    <x v="188"/>
    <n v="895"/>
    <n v="895"/>
    <n v="895"/>
    <n v="2037"/>
    <s v="Arts and crafts"/>
    <s v="International"/>
    <s v="Express"/>
    <n v="271"/>
    <n v="704"/>
    <s v="500 Block of HOWARD ST"/>
    <s v="500 Block of JACKSON ST"/>
  </r>
  <r>
    <x v="189"/>
    <n v="866"/>
    <n v="866"/>
    <n v="866"/>
    <n v="2401"/>
    <s v="Luggage"/>
    <s v="International"/>
    <s v="Regular"/>
    <n v="691"/>
    <n v="1260"/>
    <s v="0 Block of MYRTLE ST"/>
    <s v="2ND ST / TOWNSEND ST"/>
  </r>
  <r>
    <x v="190"/>
    <n v="792"/>
    <n v="792"/>
    <n v="792"/>
    <n v="1303"/>
    <s v="Arts and crafts"/>
    <s v="Domestic"/>
    <s v="Regular"/>
    <n v="808"/>
    <n v="1257"/>
    <s v="900 Block of THE EMBARCADERO NORTH ST"/>
    <s v="2500 Block of OCTAVIA ST"/>
  </r>
  <r>
    <x v="191"/>
    <n v="191"/>
    <n v="191"/>
    <n v="191"/>
    <n v="6798"/>
    <s v="Home Furnishing"/>
    <s v="International"/>
    <s v="Express"/>
    <n v="997"/>
    <n v="1382"/>
    <s v="600 Block of GOETTINGEN ST"/>
    <s v="100 Block of 6TH ST"/>
  </r>
  <r>
    <x v="192"/>
    <n v="59"/>
    <n v="59"/>
    <n v="59"/>
    <n v="9917"/>
    <s v="Construction"/>
    <s v="International"/>
    <s v="Regular"/>
    <n v="329"/>
    <n v="977"/>
    <s v="1000 Block of SUTTER ST"/>
    <s v="800 Block of 3RD ST"/>
  </r>
  <r>
    <x v="193"/>
    <n v="748"/>
    <n v="748"/>
    <n v="748"/>
    <n v="2969"/>
    <s v="Home Furnishing"/>
    <s v="Domestic"/>
    <s v="Regular"/>
    <n v="600"/>
    <n v="1048"/>
    <s v="100 Block of MONTGOMERY ST"/>
    <s v="600 Block of PRENTISS ST"/>
  </r>
  <r>
    <x v="194"/>
    <n v="693"/>
    <n v="693"/>
    <n v="693"/>
    <n v="8737"/>
    <s v="Home Furnishing"/>
    <s v="International"/>
    <s v="Express"/>
    <n v="715"/>
    <n v="1271"/>
    <s v="0 Block of POWELL ST"/>
    <s v="600 Block of VALENCIA ST"/>
  </r>
  <r>
    <x v="195"/>
    <n v="955"/>
    <n v="955"/>
    <n v="955"/>
    <n v="2104"/>
    <s v="Home Furnishing"/>
    <s v="International"/>
    <s v="Express"/>
    <n v="957"/>
    <n v="1007"/>
    <s v="BARTLETT ST / 21ST ST"/>
    <s v="FELL ST / POLK ST"/>
  </r>
  <r>
    <x v="196"/>
    <n v="538"/>
    <n v="538"/>
    <n v="538"/>
    <n v="1702"/>
    <s v="Industrial Equipments"/>
    <s v="International"/>
    <s v="Express"/>
    <n v="484"/>
    <n v="863"/>
    <s v="700 Block of MARKET ST"/>
    <s v="700 Block of SWEENY ST"/>
  </r>
  <r>
    <x v="197"/>
    <n v="169"/>
    <n v="169"/>
    <n v="169"/>
    <n v="8933"/>
    <s v="Electronics"/>
    <s v="International"/>
    <s v="Express"/>
    <n v="576"/>
    <n v="1077"/>
    <s v="0 Block of CAMERON WY"/>
    <s v="200 Block of DORE ST"/>
  </r>
  <r>
    <x v="198"/>
    <n v="924"/>
    <n v="924"/>
    <n v="924"/>
    <n v="3624"/>
    <s v="Construction"/>
    <s v="International"/>
    <s v="Regular"/>
    <n v="606"/>
    <n v="1021"/>
    <s v="FILLMORE ST / OFARRELL ST"/>
    <s v="HAWTHORNE ST / HARRISON ST"/>
  </r>
  <r>
    <x v="199"/>
    <n v="579"/>
    <n v="579"/>
    <n v="579"/>
    <n v="4892"/>
    <s v="Home Furnishing"/>
    <s v="Domestic"/>
    <s v="Express"/>
    <n v="913"/>
    <n v="1385"/>
    <s v="SUTTER ST / LAGUNA ST"/>
    <s v="SOUTH VAN NESS AV / 22ND ST"/>
  </r>
  <r>
    <x v="200"/>
    <m/>
    <m/>
    <m/>
    <m/>
    <m/>
    <m/>
    <m/>
    <m/>
    <m/>
    <m/>
    <m/>
  </r>
  <r>
    <x v="200"/>
    <m/>
    <m/>
    <m/>
    <m/>
    <m/>
    <m/>
    <m/>
    <m/>
    <m/>
    <m/>
    <m/>
  </r>
  <r>
    <x v="200"/>
    <m/>
    <m/>
    <m/>
    <m/>
    <m/>
    <m/>
    <m/>
    <m/>
    <m/>
    <m/>
    <m/>
  </r>
  <r>
    <x v="200"/>
    <m/>
    <m/>
    <m/>
    <m/>
    <m/>
    <m/>
    <m/>
    <m/>
    <m/>
    <m/>
    <m/>
  </r>
  <r>
    <x v="200"/>
    <m/>
    <m/>
    <m/>
    <m/>
    <m/>
    <m/>
    <m/>
    <m/>
    <m/>
    <m/>
    <m/>
  </r>
  <r>
    <x v="200"/>
    <m/>
    <m/>
    <m/>
    <m/>
    <m/>
    <m/>
    <m/>
    <m/>
    <m/>
    <m/>
    <m/>
  </r>
  <r>
    <x v="200"/>
    <m/>
    <m/>
    <m/>
    <m/>
    <m/>
    <m/>
    <m/>
    <m/>
    <m/>
    <m/>
    <m/>
  </r>
  <r>
    <x v="200"/>
    <m/>
    <m/>
    <m/>
    <m/>
    <m/>
    <m/>
    <m/>
    <m/>
    <m/>
    <m/>
    <m/>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31"/>
    <x v="0"/>
    <d v="1983-05-16T00:00:00"/>
    <n v="1288"/>
  </r>
  <r>
    <n v="495"/>
    <x v="1"/>
    <d v="2034-04-11T00:00:00"/>
    <n v="7137"/>
  </r>
  <r>
    <n v="795"/>
    <x v="2"/>
    <d v="2002-07-13T00:00:00"/>
    <n v="6838"/>
  </r>
  <r>
    <n v="33"/>
    <x v="3"/>
    <d v="2012-06-01T00:00:00"/>
    <n v="6570"/>
  </r>
  <r>
    <n v="882"/>
    <x v="4"/>
    <d v="2014-07-26T00:00:00"/>
    <n v="4802"/>
  </r>
  <r>
    <n v="657"/>
    <x v="5"/>
    <d v="2006-07-22T00:00:00"/>
    <n v="7337"/>
  </r>
  <r>
    <n v="761"/>
    <x v="6"/>
    <d v="1980-10-27T00:00:00"/>
    <n v="2422"/>
  </r>
  <r>
    <n v="20"/>
    <x v="7"/>
    <d v="1984-11-24T00:00:00"/>
    <n v="4749"/>
  </r>
  <r>
    <n v="356"/>
    <x v="8"/>
    <d v="2014-10-02T00:00:00"/>
    <n v="1950"/>
  </r>
  <r>
    <n v="301"/>
    <x v="9"/>
    <d v="2035-12-29T00:00:00"/>
    <n v="6489"/>
  </r>
  <r>
    <n v="450"/>
    <x v="10"/>
    <d v="1983-01-08T00:00:00"/>
    <n v="3410"/>
  </r>
  <r>
    <n v="782"/>
    <x v="11"/>
    <d v="2014-10-25T00:00:00"/>
    <n v="4776"/>
  </r>
  <r>
    <n v="820"/>
    <x v="12"/>
    <d v="2024-09-11T00:00:00"/>
    <n v="4518"/>
  </r>
  <r>
    <n v="316"/>
    <x v="13"/>
    <d v="1987-12-10T00:00:00"/>
    <n v="2017"/>
  </r>
  <r>
    <n v="945"/>
    <x v="14"/>
    <d v="1991-05-22T00:00:00"/>
    <n v="5764"/>
  </r>
  <r>
    <n v="174"/>
    <x v="15"/>
    <d v="2019-10-22T00:00:00"/>
    <n v="1864"/>
  </r>
  <r>
    <n v="634"/>
    <x v="16"/>
    <d v="2016-09-11T00:00:00"/>
    <n v="4499"/>
  </r>
  <r>
    <n v="456"/>
    <x v="17"/>
    <d v="2033-12-21T00:00:00"/>
    <n v="6566"/>
  </r>
  <r>
    <n v="0"/>
    <x v="17"/>
    <d v="2020-09-14T00:00:00"/>
    <n v="1720"/>
  </r>
  <r>
    <n v="186"/>
    <x v="2"/>
    <d v="1994-05-17T00:00:00"/>
    <n v="3859"/>
  </r>
  <r>
    <n v="596"/>
    <x v="18"/>
    <d v="2031-06-10T00:00:00"/>
    <n v="6006"/>
  </r>
  <r>
    <n v="245"/>
    <x v="19"/>
    <d v="2000-09-14T00:00:00"/>
    <n v="2081"/>
  </r>
  <r>
    <n v="17"/>
    <x v="20"/>
    <d v="1996-08-03T00:00:00"/>
    <n v="6208"/>
  </r>
  <r>
    <n v="48"/>
    <x v="21"/>
    <d v="2010-03-16T00:00:00"/>
    <n v="2470"/>
  </r>
  <r>
    <n v="457"/>
    <x v="22"/>
    <d v="1976-10-09T00:00:00"/>
    <n v="856"/>
  </r>
  <r>
    <n v="944"/>
    <x v="23"/>
    <d v="2007-04-20T00:00:00"/>
    <n v="4602"/>
  </r>
  <r>
    <n v="516"/>
    <x v="24"/>
    <d v="2010-04-01T00:00:00"/>
    <n v="2456"/>
  </r>
  <r>
    <n v="847"/>
    <x v="25"/>
    <d v="2001-01-22T00:00:00"/>
    <n v="3161"/>
  </r>
  <r>
    <n v="504"/>
    <x v="26"/>
    <d v="1988-11-14T00:00:00"/>
    <n v="3286"/>
  </r>
  <r>
    <n v="115"/>
    <x v="27"/>
    <d v="2012-10-01T00:00:00"/>
    <n v="838"/>
  </r>
  <r>
    <n v="740"/>
    <x v="28"/>
    <d v="1973-06-25T00:00:00"/>
    <n v="651"/>
  </r>
  <r>
    <n v="884"/>
    <x v="29"/>
    <d v="2013-09-05T00:00:00"/>
    <n v="6640"/>
  </r>
  <r>
    <n v="446"/>
    <x v="30"/>
    <d v="2016-07-06T00:00:00"/>
    <n v="6751"/>
  </r>
  <r>
    <n v="74"/>
    <x v="31"/>
    <d v="2001-08-11T00:00:00"/>
    <n v="6914"/>
  </r>
  <r>
    <n v="636"/>
    <x v="32"/>
    <d v="2005-06-01T00:00:00"/>
    <n v="2215"/>
  </r>
  <r>
    <n v="37"/>
    <x v="33"/>
    <d v="2024-06-03T00:00:00"/>
    <n v="7199"/>
  </r>
  <r>
    <n v="804"/>
    <x v="34"/>
    <d v="2010-07-07T00:00:00"/>
    <n v="4700"/>
  </r>
  <r>
    <n v="694"/>
    <x v="35"/>
    <d v="2014-05-08T00:00:00"/>
    <n v="3992"/>
  </r>
  <r>
    <n v="198"/>
    <x v="36"/>
    <d v="2016-12-29T00:00:00"/>
    <n v="6811"/>
  </r>
  <r>
    <n v="576"/>
    <x v="37"/>
    <d v="1985-09-15T00:00:00"/>
    <n v="3542"/>
  </r>
  <r>
    <n v="754"/>
    <x v="38"/>
    <d v="2027-11-18T00:00:00"/>
    <n v="6397"/>
  </r>
  <r>
    <n v="547"/>
    <x v="39"/>
    <d v="2022-01-03T00:00:00"/>
    <n v="5616"/>
  </r>
  <r>
    <n v="656"/>
    <x v="40"/>
    <d v="2001-11-24T00:00:00"/>
    <n v="6740"/>
  </r>
  <r>
    <n v="654"/>
    <x v="41"/>
    <d v="2007-09-17T00:00:00"/>
    <n v="3415"/>
  </r>
  <r>
    <n v="646"/>
    <x v="42"/>
    <d v="2024-06-05T00:00:00"/>
    <n v="4100"/>
  </r>
  <r>
    <n v="250"/>
    <x v="43"/>
    <d v="2022-06-30T00:00:00"/>
    <n v="2996"/>
  </r>
  <r>
    <n v="81"/>
    <x v="44"/>
    <d v="1983-03-28T00:00:00"/>
    <n v="4382"/>
  </r>
  <r>
    <n v="898"/>
    <x v="26"/>
    <d v="1983-06-05T00:00:00"/>
    <n v="1297"/>
  </r>
  <r>
    <n v="461"/>
    <x v="45"/>
    <d v="2033-11-24T00:00:00"/>
    <n v="5981"/>
  </r>
  <r>
    <n v="390"/>
    <x v="46"/>
    <d v="2021-12-25T00:00:00"/>
    <n v="5224"/>
  </r>
  <r>
    <n v="988"/>
    <x v="47"/>
    <d v="1986-07-17T00:00:00"/>
    <n v="660"/>
  </r>
  <r>
    <n v="597"/>
    <x v="20"/>
    <d v="1990-11-20T00:00:00"/>
    <n v="4125"/>
  </r>
  <r>
    <n v="916"/>
    <x v="8"/>
    <d v="2021-11-04T00:00:00"/>
    <n v="4540"/>
  </r>
  <r>
    <n v="135"/>
    <x v="48"/>
    <d v="1996-03-30T00:00:00"/>
    <n v="4856"/>
  </r>
  <r>
    <n v="262"/>
    <x v="49"/>
    <d v="2020-11-07T00:00:00"/>
    <n v="3843"/>
  </r>
  <r>
    <n v="844"/>
    <x v="50"/>
    <d v="1987-09-04T00:00:00"/>
    <n v="649"/>
  </r>
  <r>
    <n v="169"/>
    <x v="51"/>
    <d v="1995-05-27T00:00:00"/>
    <n v="6875"/>
  </r>
  <r>
    <n v="671"/>
    <x v="35"/>
    <d v="2009-11-02T00:00:00"/>
    <n v="2344"/>
  </r>
  <r>
    <n v="353"/>
    <x v="52"/>
    <d v="2008-03-11T00:00:00"/>
    <n v="7099"/>
  </r>
  <r>
    <n v="776"/>
    <x v="53"/>
    <d v="2021-01-18T00:00:00"/>
    <n v="1356"/>
  </r>
  <r>
    <n v="205"/>
    <x v="54"/>
    <d v="2001-07-30T00:00:00"/>
    <n v="3184"/>
  </r>
  <r>
    <n v="705"/>
    <x v="55"/>
    <d v="2021-05-07T00:00:00"/>
    <n v="5631"/>
  </r>
  <r>
    <n v="10"/>
    <x v="19"/>
    <d v="2000-10-03T00:00:00"/>
    <n v="2100"/>
  </r>
  <r>
    <n v="195"/>
    <x v="56"/>
    <d v="2012-07-27T00:00:00"/>
    <n v="235"/>
  </r>
  <r>
    <n v="136"/>
    <x v="57"/>
    <d v="1996-09-09T00:00:00"/>
    <n v="6952"/>
  </r>
  <r>
    <n v="500"/>
    <x v="38"/>
    <d v="2012-08-04T00:00:00"/>
    <n v="813"/>
  </r>
  <r>
    <n v="969"/>
    <x v="58"/>
    <d v="2000-03-09T00:00:00"/>
    <n v="6693"/>
  </r>
  <r>
    <n v="817"/>
    <x v="59"/>
    <d v="2006-03-25T00:00:00"/>
    <n v="1279"/>
  </r>
  <r>
    <n v="833"/>
    <x v="23"/>
    <d v="2010-04-29T00:00:00"/>
    <n v="5707"/>
  </r>
  <r>
    <n v="221"/>
    <x v="60"/>
    <d v="1985-08-09T00:00:00"/>
    <n v="952"/>
  </r>
  <r>
    <n v="77"/>
    <x v="61"/>
    <d v="2016-04-22T00:00:00"/>
    <n v="7095"/>
  </r>
  <r>
    <n v="800"/>
    <x v="62"/>
    <d v="2009-06-14T00:00:00"/>
    <n v="7136"/>
  </r>
  <r>
    <n v="146"/>
    <x v="63"/>
    <d v="2006-10-12T00:00:00"/>
    <n v="2389"/>
  </r>
  <r>
    <n v="531"/>
    <x v="64"/>
    <d v="2027-11-17T00:00:00"/>
    <n v="6565"/>
  </r>
  <r>
    <n v="503"/>
    <x v="65"/>
    <d v="2014-10-22T00:00:00"/>
    <n v="5921"/>
  </r>
  <r>
    <n v="19"/>
    <x v="66"/>
    <d v="2021-01-03T00:00:00"/>
    <n v="3670"/>
  </r>
  <r>
    <n v="897"/>
    <x v="36"/>
    <d v="1999-04-02T00:00:00"/>
    <n v="330"/>
  </r>
  <r>
    <n v="703"/>
    <x v="67"/>
    <d v="1987-01-03T00:00:00"/>
    <n v="339"/>
  </r>
  <r>
    <n v="249"/>
    <x v="68"/>
    <d v="2002-05-08T00:00:00"/>
    <n v="265"/>
  </r>
  <r>
    <n v="360"/>
    <x v="69"/>
    <d v="1994-06-30T00:00:00"/>
    <n v="5402"/>
  </r>
  <r>
    <n v="327"/>
    <x v="70"/>
    <d v="2027-01-14T00:00:00"/>
    <n v="3441"/>
  </r>
  <r>
    <n v="121"/>
    <x v="71"/>
    <d v="2015-08-22T00:00:00"/>
    <n v="1071"/>
  </r>
  <r>
    <n v="614"/>
    <x v="67"/>
    <d v="1989-04-08T00:00:00"/>
    <n v="1165"/>
  </r>
  <r>
    <n v="80"/>
    <x v="72"/>
    <d v="2023-09-29T00:00:00"/>
    <n v="6762"/>
  </r>
  <r>
    <n v="401"/>
    <x v="73"/>
    <d v="2006-12-29T00:00:00"/>
    <n v="2174"/>
  </r>
  <r>
    <n v="914"/>
    <x v="74"/>
    <d v="1998-11-08T00:00:00"/>
    <n v="4739"/>
  </r>
  <r>
    <n v="713"/>
    <x v="75"/>
    <d v="1990-12-14T00:00:00"/>
    <n v="5153"/>
  </r>
  <r>
    <n v="568"/>
    <x v="76"/>
    <d v="2001-04-23T00:00:00"/>
    <n v="3973"/>
  </r>
  <r>
    <n v="752"/>
    <x v="77"/>
    <d v="2016-10-05T00:00:00"/>
    <n v="866"/>
  </r>
  <r>
    <n v="867"/>
    <x v="78"/>
    <d v="2024-11-07T00:00:00"/>
    <n v="5929"/>
  </r>
  <r>
    <n v="980"/>
    <x v="79"/>
    <d v="2016-06-20T00:00:00"/>
    <n v="5016"/>
  </r>
  <r>
    <n v="704"/>
    <x v="80"/>
    <d v="2029-10-10T00:00:00"/>
    <n v="5798"/>
  </r>
  <r>
    <n v="598"/>
    <x v="5"/>
    <d v="1996-04-17T00:00:00"/>
    <n v="3589"/>
  </r>
  <r>
    <n v="932"/>
    <x v="81"/>
    <d v="1993-01-16T00:00:00"/>
    <n v="2840"/>
  </r>
  <r>
    <n v="834"/>
    <x v="82"/>
    <d v="2016-06-27T00:00:00"/>
    <n v="6973"/>
  </r>
  <r>
    <n v="209"/>
    <x v="83"/>
    <d v="1993-12-21T00:00:00"/>
    <n v="4416"/>
  </r>
  <r>
    <n v="330"/>
    <x v="23"/>
    <d v="2005-07-01T00:00:00"/>
    <n v="3944"/>
  </r>
  <r>
    <n v="138"/>
    <x v="84"/>
    <d v="2009-12-17T00:00:00"/>
    <n v="5753"/>
  </r>
  <r>
    <n v="981"/>
    <x v="85"/>
    <d v="1995-03-26T00:00:00"/>
    <n v="6580"/>
  </r>
  <r>
    <n v="130"/>
    <x v="86"/>
    <d v="2009-07-08T00:00:00"/>
    <n v="1362"/>
  </r>
  <r>
    <n v="685"/>
    <x v="6"/>
    <d v="1983-11-24T00:00:00"/>
    <n v="3545"/>
  </r>
  <r>
    <n v="544"/>
    <x v="87"/>
    <d v="2038-12-07T00:00:00"/>
    <n v="7371"/>
  </r>
  <r>
    <n v="384"/>
    <x v="88"/>
    <d v="2014-11-03T00:00:00"/>
    <n v="4484"/>
  </r>
  <r>
    <n v="467"/>
    <x v="89"/>
    <d v="1993-04-25T00:00:00"/>
    <n v="3906"/>
  </r>
  <r>
    <n v="112"/>
    <x v="90"/>
    <d v="2006-08-03T00:00:00"/>
    <n v="598"/>
  </r>
  <r>
    <n v="906"/>
    <x v="12"/>
    <d v="2023-01-22T00:00:00"/>
    <n v="3920"/>
  </r>
  <r>
    <n v="609"/>
    <x v="91"/>
    <d v="2002-03-11T00:00:00"/>
    <n v="3077"/>
  </r>
  <r>
    <n v="379"/>
    <x v="24"/>
    <d v="2011-07-09T00:00:00"/>
    <n v="2920"/>
  </r>
  <r>
    <n v="357"/>
    <x v="92"/>
    <d v="1982-05-27T00:00:00"/>
    <n v="993"/>
  </r>
  <r>
    <n v="364"/>
    <x v="93"/>
    <d v="2022-09-22T00:00:00"/>
    <n v="3237"/>
  </r>
  <r>
    <n v="69"/>
    <x v="14"/>
    <d v="1986-06-30T00:00:00"/>
    <n v="3977"/>
  </r>
  <r>
    <n v="973"/>
    <x v="94"/>
    <d v="2026-03-24T00:00:00"/>
    <n v="6321"/>
  </r>
  <r>
    <n v="455"/>
    <x v="95"/>
    <d v="1988-07-09T00:00:00"/>
    <n v="5023"/>
  </r>
  <r>
    <n v="247"/>
    <x v="96"/>
    <d v="1982-09-13T00:00:00"/>
    <n v="4272"/>
  </r>
  <r>
    <n v="491"/>
    <x v="97"/>
    <d v="2021-08-19T00:00:00"/>
    <n v="4870"/>
  </r>
  <r>
    <n v="826"/>
    <x v="98"/>
    <d v="2024-06-08T00:00:00"/>
    <n v="3964"/>
  </r>
  <r>
    <n v="400"/>
    <x v="99"/>
    <d v="2020-03-04T00:00:00"/>
    <n v="5162"/>
  </r>
  <r>
    <n v="271"/>
    <x v="100"/>
    <d v="2029-11-03T00:00:00"/>
    <n v="7072"/>
  </r>
  <r>
    <n v="110"/>
    <x v="93"/>
    <d v="2022-07-31T00:00:00"/>
    <n v="3184"/>
  </r>
  <r>
    <n v="277"/>
    <x v="38"/>
    <d v="2017-07-23T00:00:00"/>
    <n v="2627"/>
  </r>
  <r>
    <n v="85"/>
    <x v="101"/>
    <d v="2018-10-29T00:00:00"/>
    <n v="7344"/>
  </r>
  <r>
    <n v="863"/>
    <x v="102"/>
    <d v="2008-12-13T00:00:00"/>
    <n v="2945"/>
  </r>
  <r>
    <n v="731"/>
    <x v="103"/>
    <d v="1986-04-18T00:00:00"/>
    <n v="2189"/>
  </r>
  <r>
    <n v="638"/>
    <x v="104"/>
    <d v="2023-12-15T00:00:00"/>
    <n v="2399"/>
  </r>
  <r>
    <n v="275"/>
    <x v="105"/>
    <d v="2004-01-16T00:00:00"/>
    <n v="3576"/>
  </r>
  <r>
    <n v="278"/>
    <x v="106"/>
    <d v="1987-01-10T00:00:00"/>
    <n v="3390"/>
  </r>
  <r>
    <n v="948"/>
    <x v="107"/>
    <d v="2016-10-11T00:00:00"/>
    <n v="2089"/>
  </r>
  <r>
    <n v="912"/>
    <x v="108"/>
    <d v="1979-03-18T00:00:00"/>
    <n v="562"/>
  </r>
  <r>
    <n v="426"/>
    <x v="109"/>
    <d v="2025-01-06T00:00:00"/>
    <n v="6273"/>
  </r>
  <r>
    <n v="735"/>
    <x v="110"/>
    <d v="2002-07-22T00:00:00"/>
    <n v="5214"/>
  </r>
  <r>
    <n v="666"/>
    <x v="111"/>
    <d v="2007-06-21T00:00:00"/>
    <n v="7088"/>
  </r>
  <r>
    <n v="888"/>
    <x v="112"/>
    <d v="2010-06-12T00:00:00"/>
    <n v="672"/>
  </r>
  <r>
    <n v="310"/>
    <x v="113"/>
    <d v="1982-03-12T00:00:00"/>
    <n v="3609"/>
  </r>
  <r>
    <n v="43"/>
    <x v="31"/>
    <d v="1995-06-11T00:00:00"/>
    <n v="4661"/>
  </r>
  <r>
    <n v="722"/>
    <x v="114"/>
    <d v="1997-04-13T00:00:00"/>
    <n v="5500"/>
  </r>
  <r>
    <n v="233"/>
    <x v="115"/>
    <d v="2015-12-24T00:00:00"/>
    <n v="6047"/>
  </r>
  <r>
    <n v="392"/>
    <x v="116"/>
    <d v="1978-12-15T00:00:00"/>
    <n v="730"/>
  </r>
  <r>
    <n v="527"/>
    <x v="117"/>
    <d v="1981-10-16T00:00:00"/>
    <n v="2880"/>
  </r>
  <r>
    <n v="767"/>
    <x v="10"/>
    <d v="1976-10-14T00:00:00"/>
    <n v="1133"/>
  </r>
  <r>
    <n v="650"/>
    <x v="118"/>
    <d v="1991-03-16T00:00:00"/>
    <n v="2355"/>
  </r>
  <r>
    <n v="908"/>
    <x v="99"/>
    <d v="2024-07-28T00:00:00"/>
    <n v="6769"/>
  </r>
  <r>
    <n v="955"/>
    <x v="106"/>
    <d v="1992-07-18T00:00:00"/>
    <n v="5406"/>
  </r>
  <r>
    <n v="106"/>
    <x v="39"/>
    <d v="2013-01-07T00:00:00"/>
    <n v="2333"/>
  </r>
  <r>
    <n v="410"/>
    <x v="119"/>
    <d v="2032-07-12T00:00:00"/>
    <n v="7064"/>
  </r>
  <r>
    <n v="311"/>
    <x v="72"/>
    <d v="2019-09-24T00:00:00"/>
    <n v="5296"/>
  </r>
  <r>
    <n v="830"/>
    <x v="100"/>
    <d v="2026-11-19T00:00:00"/>
    <n v="5992"/>
  </r>
  <r>
    <n v="805"/>
    <x v="120"/>
    <d v="1987-08-30T00:00:00"/>
    <n v="1401"/>
  </r>
  <r>
    <n v="351"/>
    <x v="93"/>
    <d v="2026-11-21T00:00:00"/>
    <n v="4758"/>
  </r>
  <r>
    <n v="529"/>
    <x v="121"/>
    <d v="1983-01-10T00:00:00"/>
    <n v="2769"/>
  </r>
  <r>
    <n v="52"/>
    <x v="122"/>
    <d v="2022-12-23T00:00:00"/>
    <n v="7344"/>
  </r>
  <r>
    <n v="30"/>
    <x v="123"/>
    <d v="2029-06-20T00:00:00"/>
    <n v="4588"/>
  </r>
  <r>
    <n v="421"/>
    <x v="124"/>
    <d v="2014-01-04T00:00:00"/>
    <n v="4212"/>
  </r>
  <r>
    <n v="696"/>
    <x v="125"/>
    <d v="2000-06-04T00:00:00"/>
    <n v="1655"/>
  </r>
  <r>
    <n v="788"/>
    <x v="126"/>
    <d v="2013-09-11T00:00:00"/>
    <n v="851"/>
  </r>
  <r>
    <n v="590"/>
    <x v="88"/>
    <d v="2010-12-12T00:00:00"/>
    <n v="3062"/>
  </r>
  <r>
    <n v="417"/>
    <x v="127"/>
    <d v="2023-03-16T00:00:00"/>
    <n v="4920"/>
  </r>
  <r>
    <n v="635"/>
    <x v="128"/>
    <d v="1987-10-18T00:00:00"/>
    <n v="2720"/>
  </r>
  <r>
    <n v="549"/>
    <x v="129"/>
    <d v="1989-12-22T00:00:00"/>
    <n v="6266"/>
  </r>
  <r>
    <n v="877"/>
    <x v="99"/>
    <d v="2020-05-08T00:00:00"/>
    <n v="5227"/>
  </r>
  <r>
    <n v="690"/>
    <x v="130"/>
    <d v="2015-03-27T00:00:00"/>
    <n v="1604"/>
  </r>
  <r>
    <n v="164"/>
    <x v="131"/>
    <d v="2008-01-13T00:00:00"/>
    <n v="3891"/>
  </r>
  <r>
    <n v="279"/>
    <x v="83"/>
    <d v="1989-04-20T00:00:00"/>
    <n v="2710"/>
  </r>
  <r>
    <n v="574"/>
    <x v="132"/>
    <d v="2021-04-11T00:00:00"/>
    <n v="5666"/>
  </r>
  <r>
    <n v="222"/>
    <x v="133"/>
    <d v="1989-11-27T00:00:00"/>
    <n v="6469"/>
  </r>
  <r>
    <n v="640"/>
    <x v="134"/>
    <d v="2027-08-11T00:00:00"/>
    <n v="3956"/>
  </r>
  <r>
    <n v="896"/>
    <x v="135"/>
    <d v="2021-07-18T00:00:00"/>
    <n v="1720"/>
  </r>
  <r>
    <n v="318"/>
    <x v="136"/>
    <d v="1987-07-12T00:00:00"/>
    <n v="4790"/>
  </r>
  <r>
    <n v="953"/>
    <x v="137"/>
    <d v="2016-01-28T00:00:00"/>
    <n v="5808"/>
  </r>
  <r>
    <n v="681"/>
    <x v="138"/>
    <d v="2020-01-22T00:00:00"/>
    <n v="4026"/>
  </r>
  <r>
    <n v="972"/>
    <x v="8"/>
    <d v="2023-09-25T00:00:00"/>
    <n v="5230"/>
  </r>
  <r>
    <n v="407"/>
    <x v="139"/>
    <d v="2007-08-14T00:00:00"/>
    <n v="6579"/>
  </r>
  <r>
    <n v="226"/>
    <x v="50"/>
    <d v="1994-09-21T00:00:00"/>
    <n v="3223"/>
  </r>
  <r>
    <n v="762"/>
    <x v="140"/>
    <d v="2025-08-19T00:00:00"/>
    <n v="2159"/>
  </r>
  <r>
    <n v="872"/>
    <x v="137"/>
    <d v="2014-12-07T00:00:00"/>
    <n v="5391"/>
  </r>
  <r>
    <n v="473"/>
    <x v="141"/>
    <d v="1994-07-05T00:00:00"/>
    <n v="6641"/>
  </r>
  <r>
    <n v="248"/>
    <x v="27"/>
    <d v="2020-05-12T00:00:00"/>
    <n v="3618"/>
  </r>
  <r>
    <n v="416"/>
    <x v="142"/>
    <d v="2025-12-19T00:00:00"/>
    <n v="5208"/>
  </r>
  <r>
    <n v="425"/>
    <x v="143"/>
    <d v="2019-12-09T00:00:00"/>
    <n v="918"/>
  </r>
  <r>
    <n v="435"/>
    <x v="144"/>
    <d v="2009-07-05T00:00:00"/>
    <n v="5142"/>
  </r>
  <r>
    <n v="370"/>
    <x v="145"/>
    <d v="2016-04-26T00:00:00"/>
    <n v="6526"/>
  </r>
  <r>
    <n v="406"/>
    <x v="146"/>
    <d v="2007-05-20T00:00:00"/>
    <n v="6863"/>
  </r>
  <r>
    <n v="976"/>
    <x v="119"/>
    <d v="2014-01-06T00:00:00"/>
    <n v="302"/>
  </r>
  <r>
    <n v="349"/>
    <x v="147"/>
    <d v="2017-11-27T00:00:00"/>
    <n v="2017"/>
  </r>
  <r>
    <n v="595"/>
    <x v="148"/>
    <d v="2000-03-15T00:00:00"/>
    <n v="5780"/>
  </r>
  <r>
    <n v="366"/>
    <x v="149"/>
    <d v="1975-06-04T00:00:00"/>
    <n v="1442"/>
  </r>
  <r>
    <n v="39"/>
    <x v="150"/>
    <d v="2009-08-11T00:00:00"/>
    <n v="5143"/>
  </r>
  <r>
    <n v="978"/>
    <x v="151"/>
    <d v="1982-04-29T00:00:00"/>
    <n v="651"/>
  </r>
  <r>
    <n v="623"/>
    <x v="116"/>
    <d v="1985-06-12T00:00:00"/>
    <n v="3101"/>
  </r>
  <r>
    <n v="751"/>
    <x v="100"/>
    <d v="2016-03-14T00:00:00"/>
    <n v="2090"/>
  </r>
  <r>
    <n v="899"/>
    <x v="152"/>
    <d v="1982-07-14T00:00:00"/>
    <n v="3779"/>
  </r>
  <r>
    <n v="396"/>
    <x v="153"/>
    <d v="1996-11-26T00:00:00"/>
    <n v="5324"/>
  </r>
  <r>
    <n v="792"/>
    <x v="4"/>
    <d v="2014-01-08T00:00:00"/>
    <n v="4603"/>
  </r>
  <r>
    <n v="808"/>
    <x v="43"/>
    <d v="2033-12-04T00:00:00"/>
    <n v="7171"/>
  </r>
  <r>
    <n v="903"/>
    <x v="80"/>
    <d v="2017-05-01T00:00:00"/>
    <n v="1253"/>
  </r>
  <r>
    <n v="335"/>
    <x v="154"/>
    <d v="1996-07-15T00:00:00"/>
    <n v="4287"/>
  </r>
  <r>
    <n v="784"/>
    <x v="3"/>
    <d v="2008-05-24T00:00:00"/>
    <n v="5101"/>
  </r>
  <r>
    <n v="683"/>
    <x v="155"/>
    <d v="2026-12-26T00:00:00"/>
    <n v="5974"/>
  </r>
  <r>
    <n v="536"/>
    <x v="156"/>
    <d v="2014-10-28T00:00:00"/>
    <n v="1910"/>
  </r>
  <r>
    <n v="142"/>
    <x v="53"/>
    <d v="2022-09-08T00:00:00"/>
    <n v="1954"/>
  </r>
  <r>
    <n v="617"/>
    <x v="157"/>
    <d v="1993-12-07T00:00:00"/>
    <n v="1211"/>
  </r>
  <r>
    <m/>
    <x v="158"/>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954E8D-D77D-45D6-B3E6-78916C37A570}" name="PivotTable1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U13:BU15" firstHeaderRow="1" firstDataRow="1" firstDataCol="1"/>
  <pivotFields count="10">
    <pivotField showAll="0"/>
    <pivotField showAll="0"/>
    <pivotField axis="axisRow" showAll="0">
      <items count="13">
        <item h="1" x="10"/>
        <item h="1" x="8"/>
        <item h="1" x="9"/>
        <item h="1" x="3"/>
        <item x="5"/>
        <item h="1" x="4"/>
        <item h="1" x="7"/>
        <item h="1" x="0"/>
        <item h="1" x="2"/>
        <item h="1" x="6"/>
        <item h="1" x="1"/>
        <item h="1" x="11"/>
        <item t="default"/>
      </items>
    </pivotField>
    <pivotField showAll="0"/>
    <pivotField showAll="0"/>
    <pivotField showAll="0"/>
    <pivotField showAll="0"/>
    <pivotField showAll="0"/>
    <pivotField showAll="0"/>
    <pivotField showAll="0"/>
  </pivotFields>
  <rowFields count="1">
    <field x="2"/>
  </rowFields>
  <rowItems count="2">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9E7E5-C75D-4DA2-8CAC-1E3F663C3754}"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M15:BN26" firstHeaderRow="1" firstDataRow="1" firstDataCol="1"/>
  <pivotFields count="17">
    <pivotField showAll="0"/>
    <pivotField showAll="0"/>
    <pivotField axis="axisRow" showAll="0" measureFilter="1" sortType="descending">
      <items count="173">
        <item x="14"/>
        <item x="54"/>
        <item x="146"/>
        <item x="74"/>
        <item x="139"/>
        <item x="15"/>
        <item x="97"/>
        <item x="166"/>
        <item x="129"/>
        <item x="92"/>
        <item x="64"/>
        <item x="55"/>
        <item x="113"/>
        <item x="12"/>
        <item x="116"/>
        <item x="69"/>
        <item x="109"/>
        <item x="24"/>
        <item x="128"/>
        <item x="61"/>
        <item x="153"/>
        <item x="111"/>
        <item x="126"/>
        <item x="63"/>
        <item x="68"/>
        <item x="6"/>
        <item x="10"/>
        <item x="114"/>
        <item x="72"/>
        <item x="132"/>
        <item x="152"/>
        <item x="158"/>
        <item x="52"/>
        <item x="32"/>
        <item x="89"/>
        <item x="39"/>
        <item x="85"/>
        <item x="86"/>
        <item x="125"/>
        <item x="50"/>
        <item x="151"/>
        <item x="122"/>
        <item x="45"/>
        <item x="161"/>
        <item x="98"/>
        <item x="29"/>
        <item x="96"/>
        <item x="164"/>
        <item x="34"/>
        <item x="169"/>
        <item x="40"/>
        <item x="167"/>
        <item x="23"/>
        <item x="93"/>
        <item x="88"/>
        <item x="127"/>
        <item x="112"/>
        <item x="130"/>
        <item x="162"/>
        <item x="154"/>
        <item x="33"/>
        <item x="49"/>
        <item x="19"/>
        <item x="66"/>
        <item x="53"/>
        <item x="26"/>
        <item x="107"/>
        <item x="106"/>
        <item x="30"/>
        <item x="82"/>
        <item x="67"/>
        <item x="118"/>
        <item x="104"/>
        <item x="119"/>
        <item x="56"/>
        <item x="51"/>
        <item x="5"/>
        <item x="147"/>
        <item x="110"/>
        <item x="2"/>
        <item x="60"/>
        <item x="148"/>
        <item x="170"/>
        <item x="58"/>
        <item x="150"/>
        <item x="131"/>
        <item x="4"/>
        <item x="156"/>
        <item x="62"/>
        <item x="117"/>
        <item x="136"/>
        <item x="37"/>
        <item x="101"/>
        <item x="77"/>
        <item x="140"/>
        <item x="22"/>
        <item x="31"/>
        <item x="94"/>
        <item x="155"/>
        <item x="43"/>
        <item x="159"/>
        <item x="59"/>
        <item x="36"/>
        <item x="73"/>
        <item x="100"/>
        <item x="27"/>
        <item x="70"/>
        <item x="145"/>
        <item x="21"/>
        <item x="41"/>
        <item x="144"/>
        <item x="124"/>
        <item x="35"/>
        <item x="141"/>
        <item x="165"/>
        <item x="120"/>
        <item x="78"/>
        <item x="0"/>
        <item x="11"/>
        <item x="38"/>
        <item x="44"/>
        <item x="65"/>
        <item x="71"/>
        <item x="143"/>
        <item x="28"/>
        <item x="84"/>
        <item x="99"/>
        <item x="137"/>
        <item x="91"/>
        <item x="46"/>
        <item x="149"/>
        <item x="57"/>
        <item x="7"/>
        <item x="16"/>
        <item x="81"/>
        <item x="13"/>
        <item x="1"/>
        <item x="108"/>
        <item x="90"/>
        <item x="163"/>
        <item x="135"/>
        <item x="9"/>
        <item x="18"/>
        <item x="103"/>
        <item x="87"/>
        <item x="25"/>
        <item x="138"/>
        <item x="8"/>
        <item x="123"/>
        <item x="20"/>
        <item x="3"/>
        <item x="48"/>
        <item x="168"/>
        <item x="142"/>
        <item x="160"/>
        <item x="134"/>
        <item x="79"/>
        <item x="115"/>
        <item x="80"/>
        <item x="42"/>
        <item x="76"/>
        <item x="102"/>
        <item x="17"/>
        <item x="47"/>
        <item x="75"/>
        <item x="121"/>
        <item x="157"/>
        <item x="133"/>
        <item x="95"/>
        <item x="83"/>
        <item x="105"/>
        <item x="171"/>
        <item t="default"/>
      </items>
      <autoSortScope>
        <pivotArea dataOnly="0" outline="0" fieldPosition="0">
          <references count="1">
            <reference field="4294967294" count="1" selected="0">
              <x v="0"/>
            </reference>
          </references>
        </pivotArea>
      </autoSortScope>
    </pivotField>
    <pivotField showAll="0"/>
    <pivotField showAll="0">
      <items count="5">
        <item h="1" x="0"/>
        <item x="2"/>
        <item h="1" x="1"/>
        <item h="1" x="3"/>
        <item t="default"/>
      </items>
    </pivotField>
    <pivotField showAll="0"/>
    <pivotField showAll="0"/>
    <pivotField showAll="0"/>
    <pivotField showAll="0"/>
    <pivotField showAll="0"/>
    <pivotField dataField="1" showAll="0"/>
    <pivotField showAll="0"/>
    <pivotField showAll="0"/>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defaultSubtotal="0"/>
    <pivotField showAll="0" defaultSubtotal="0"/>
    <pivotField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s>
  <rowFields count="1">
    <field x="2"/>
  </rowFields>
  <rowItems count="11">
    <i>
      <x v="25"/>
    </i>
    <i>
      <x v="16"/>
    </i>
    <i>
      <x v="100"/>
    </i>
    <i>
      <x v="93"/>
    </i>
    <i>
      <x v="130"/>
    </i>
    <i>
      <x v="101"/>
    </i>
    <i>
      <x v="40"/>
    </i>
    <i>
      <x v="97"/>
    </i>
    <i>
      <x v="36"/>
    </i>
    <i>
      <x v="56"/>
    </i>
    <i t="grand">
      <x/>
    </i>
  </rowItems>
  <colItems count="1">
    <i/>
  </colItems>
  <dataFields count="1">
    <dataField name="Sum of Payment_Details (1).AMOUNT" fld="10"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7FC4FD-50AE-4F4E-9706-F5B28C1F27B2}" name="PivotTable10" cacheId="1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B5:AB6" firstHeaderRow="1" firstDataRow="1" firstDataCol="0"/>
  <pivotFields count="4">
    <pivotField showAll="0"/>
    <pivotField dataField="1" multipleItemSelectionAllowed="1" showAll="0">
      <items count="160">
        <item x="96"/>
        <item x="44"/>
        <item x="149"/>
        <item x="28"/>
        <item x="7"/>
        <item x="152"/>
        <item x="133"/>
        <item x="113"/>
        <item x="129"/>
        <item x="10"/>
        <item x="117"/>
        <item x="6"/>
        <item x="136"/>
        <item x="22"/>
        <item x="95"/>
        <item x="121"/>
        <item x="14"/>
        <item x="37"/>
        <item x="141"/>
        <item x="51"/>
        <item x="75"/>
        <item x="116"/>
        <item x="85"/>
        <item x="57"/>
        <item x="108"/>
        <item x="106"/>
        <item x="20"/>
        <item x="92"/>
        <item x="69"/>
        <item x="0"/>
        <item x="26"/>
        <item x="103"/>
        <item x="128"/>
        <item x="151"/>
        <item x="58"/>
        <item x="83"/>
        <item x="114"/>
        <item x="153"/>
        <item x="13"/>
        <item x="89"/>
        <item x="31"/>
        <item x="48"/>
        <item x="60"/>
        <item x="40"/>
        <item x="2"/>
        <item x="120"/>
        <item x="148"/>
        <item x="47"/>
        <item x="118"/>
        <item x="154"/>
        <item x="81"/>
        <item x="74"/>
        <item x="50"/>
        <item x="67"/>
        <item x="5"/>
        <item x="111"/>
        <item x="110"/>
        <item x="146"/>
        <item x="52"/>
        <item x="139"/>
        <item x="62"/>
        <item x="76"/>
        <item x="157"/>
        <item x="25"/>
        <item x="54"/>
        <item x="91"/>
        <item x="84"/>
        <item x="105"/>
        <item x="3"/>
        <item x="23"/>
        <item x="19"/>
        <item x="144"/>
        <item x="29"/>
        <item x="150"/>
        <item x="125"/>
        <item x="61"/>
        <item x="131"/>
        <item x="82"/>
        <item x="34"/>
        <item x="30"/>
        <item x="36"/>
        <item x="41"/>
        <item x="145"/>
        <item x="65"/>
        <item x="101"/>
        <item x="32"/>
        <item x="115"/>
        <item x="137"/>
        <item x="63"/>
        <item x="102"/>
        <item x="73"/>
        <item x="4"/>
        <item x="68"/>
        <item x="11"/>
        <item x="124"/>
        <item x="88"/>
        <item x="59"/>
        <item x="79"/>
        <item x="122"/>
        <item x="35"/>
        <item x="21"/>
        <item x="24"/>
        <item x="16"/>
        <item x="33"/>
        <item x="90"/>
        <item x="72"/>
        <item x="132"/>
        <item x="86"/>
        <item x="55"/>
        <item x="99"/>
        <item x="39"/>
        <item x="46"/>
        <item x="109"/>
        <item x="97"/>
        <item x="112"/>
        <item x="78"/>
        <item x="94"/>
        <item x="138"/>
        <item x="8"/>
        <item x="156"/>
        <item x="127"/>
        <item x="64"/>
        <item x="49"/>
        <item x="38"/>
        <item x="27"/>
        <item x="100"/>
        <item x="155"/>
        <item x="130"/>
        <item x="66"/>
        <item x="107"/>
        <item x="126"/>
        <item x="142"/>
        <item x="56"/>
        <item x="12"/>
        <item x="147"/>
        <item x="71"/>
        <item x="119"/>
        <item x="42"/>
        <item x="98"/>
        <item x="93"/>
        <item x="80"/>
        <item x="43"/>
        <item x="77"/>
        <item x="15"/>
        <item x="1"/>
        <item x="18"/>
        <item x="17"/>
        <item x="134"/>
        <item x="135"/>
        <item x="123"/>
        <item x="53"/>
        <item x="104"/>
        <item x="143"/>
        <item x="45"/>
        <item x="70"/>
        <item x="9"/>
        <item x="87"/>
        <item x="140"/>
        <item x="158"/>
        <item t="default"/>
      </items>
    </pivotField>
    <pivotField showAll="0"/>
    <pivotField showAll="0"/>
  </pivotFields>
  <rowItems count="1">
    <i/>
  </rowItems>
  <colItems count="1">
    <i/>
  </colItems>
  <dataFields count="1">
    <dataField name="Count of Start_date" fld="1" subtotal="count" baseField="1" baseItem="1"/>
  </dataFields>
  <pivotTableStyleInfo name="PivotStyleLight16" showRowHeaders="1" showColHeaders="1" showRowStripes="0" showColStripes="0" showLastColumn="1"/>
  <filters count="1">
    <filter fld="1" type="dateBetween" evalOrder="-1" id="32" name="Start_date">
      <autoFilter ref="A1">
        <filterColumn colId="0">
          <customFilters and="1">
            <customFilter operator="greaterThanOrEqual" val="41640"/>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CE670D-8A33-4CA8-B0DB-CF72F318D7DF}"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K29:BL231" firstHeaderRow="1" firstDataRow="1" firstDataCol="1"/>
  <pivotFields count="12">
    <pivotField axis="axisRow" showAll="0">
      <items count="202">
        <item x="95"/>
        <item x="38"/>
        <item x="188"/>
        <item x="169"/>
        <item x="179"/>
        <item x="26"/>
        <item x="57"/>
        <item x="165"/>
        <item x="51"/>
        <item x="72"/>
        <item x="19"/>
        <item x="10"/>
        <item x="175"/>
        <item x="47"/>
        <item x="98"/>
        <item x="74"/>
        <item x="18"/>
        <item x="121"/>
        <item x="24"/>
        <item x="20"/>
        <item x="64"/>
        <item x="61"/>
        <item x="113"/>
        <item x="170"/>
        <item x="120"/>
        <item x="145"/>
        <item x="126"/>
        <item x="111"/>
        <item x="49"/>
        <item x="149"/>
        <item x="37"/>
        <item x="35"/>
        <item x="13"/>
        <item x="115"/>
        <item x="42"/>
        <item x="140"/>
        <item x="191"/>
        <item x="146"/>
        <item x="106"/>
        <item x="164"/>
        <item x="60"/>
        <item x="189"/>
        <item x="43"/>
        <item x="198"/>
        <item x="160"/>
        <item x="148"/>
        <item x="40"/>
        <item x="62"/>
        <item x="41"/>
        <item x="154"/>
        <item x="176"/>
        <item x="75"/>
        <item x="17"/>
        <item x="87"/>
        <item x="8"/>
        <item x="131"/>
        <item x="137"/>
        <item x="155"/>
        <item x="101"/>
        <item x="78"/>
        <item x="23"/>
        <item x="127"/>
        <item x="190"/>
        <item x="171"/>
        <item x="71"/>
        <item x="89"/>
        <item x="65"/>
        <item x="73"/>
        <item x="33"/>
        <item x="45"/>
        <item x="46"/>
        <item x="125"/>
        <item x="70"/>
        <item x="1"/>
        <item x="162"/>
        <item x="161"/>
        <item x="181"/>
        <item x="21"/>
        <item x="110"/>
        <item x="97"/>
        <item x="142"/>
        <item x="53"/>
        <item x="50"/>
        <item x="193"/>
        <item x="184"/>
        <item x="147"/>
        <item x="187"/>
        <item x="5"/>
        <item x="67"/>
        <item x="133"/>
        <item x="90"/>
        <item x="135"/>
        <item x="178"/>
        <item x="152"/>
        <item x="143"/>
        <item x="183"/>
        <item x="92"/>
        <item x="79"/>
        <item x="192"/>
        <item x="180"/>
        <item x="109"/>
        <item x="157"/>
        <item x="196"/>
        <item x="27"/>
        <item x="94"/>
        <item x="48"/>
        <item x="88"/>
        <item x="2"/>
        <item x="0"/>
        <item x="22"/>
        <item x="25"/>
        <item x="139"/>
        <item x="30"/>
        <item x="168"/>
        <item x="108"/>
        <item x="122"/>
        <item x="124"/>
        <item x="59"/>
        <item x="150"/>
        <item x="96"/>
        <item x="105"/>
        <item x="134"/>
        <item x="172"/>
        <item x="83"/>
        <item x="130"/>
        <item x="159"/>
        <item x="138"/>
        <item x="103"/>
        <item x="141"/>
        <item x="107"/>
        <item x="29"/>
        <item x="158"/>
        <item x="86"/>
        <item x="136"/>
        <item x="76"/>
        <item x="100"/>
        <item x="58"/>
        <item x="104"/>
        <item x="119"/>
        <item x="153"/>
        <item x="55"/>
        <item x="85"/>
        <item x="123"/>
        <item x="3"/>
        <item x="173"/>
        <item x="112"/>
        <item x="166"/>
        <item x="129"/>
        <item x="36"/>
        <item x="52"/>
        <item x="91"/>
        <item x="7"/>
        <item x="9"/>
        <item x="6"/>
        <item x="167"/>
        <item x="80"/>
        <item x="197"/>
        <item x="186"/>
        <item x="82"/>
        <item x="128"/>
        <item x="93"/>
        <item x="44"/>
        <item x="63"/>
        <item x="11"/>
        <item x="31"/>
        <item x="194"/>
        <item x="195"/>
        <item x="28"/>
        <item x="117"/>
        <item x="118"/>
        <item x="174"/>
        <item x="32"/>
        <item x="102"/>
        <item x="156"/>
        <item x="15"/>
        <item x="99"/>
        <item x="177"/>
        <item x="144"/>
        <item x="12"/>
        <item x="77"/>
        <item x="54"/>
        <item x="56"/>
        <item x="84"/>
        <item x="69"/>
        <item x="34"/>
        <item x="185"/>
        <item x="16"/>
        <item x="114"/>
        <item x="81"/>
        <item x="163"/>
        <item x="199"/>
        <item x="132"/>
        <item x="66"/>
        <item x="68"/>
        <item x="39"/>
        <item x="116"/>
        <item x="182"/>
        <item x="4"/>
        <item x="14"/>
        <item x="151"/>
        <item x="200"/>
        <item t="default"/>
      </items>
    </pivotField>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2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Items count="1">
    <i/>
  </colItems>
  <dataFields count="1">
    <dataField name="Count of Shipment_Details (4).SH_DOMAIN"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5939EA-3A0D-49C0-A890-CFC61D9B0F74}"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H12:AI16" firstHeaderRow="1" firstDataRow="1" firstDataCol="1"/>
  <pivotFields count="7">
    <pivotField showAll="0"/>
    <pivotField showAll="0"/>
    <pivotField showAll="0"/>
    <pivotField showAll="0"/>
    <pivotField axis="axisRow" dataField="1" showAll="0">
      <items count="5">
        <item x="0"/>
        <item x="2"/>
        <item x="1"/>
        <item h="1" x="3"/>
        <item t="default"/>
      </items>
    </pivotField>
    <pivotField showAll="0"/>
    <pivotField showAll="0"/>
  </pivotFields>
  <rowFields count="1">
    <field x="4"/>
  </rowFields>
  <rowItems count="4">
    <i>
      <x/>
    </i>
    <i>
      <x v="1"/>
    </i>
    <i>
      <x v="2"/>
    </i>
    <i t="grand">
      <x/>
    </i>
  </rowItems>
  <colItems count="1">
    <i/>
  </colItems>
  <dataFields count="1">
    <dataField name="Count of C_TYPE" fld="4" subtotal="count" baseField="0" baseItem="0"/>
  </dataFields>
  <chartFormats count="8">
    <chartFormat chart="3" format="1" series="1">
      <pivotArea type="data" outline="0" fieldPosition="0">
        <references count="2">
          <reference field="4294967294" count="1" selected="0">
            <x v="0"/>
          </reference>
          <reference field="4" count="1" selected="0">
            <x v="0"/>
          </reference>
        </references>
      </pivotArea>
    </chartFormat>
    <chartFormat chart="3" format="2" series="1">
      <pivotArea type="data" outline="0" fieldPosition="0">
        <references count="2">
          <reference field="4294967294" count="1" selected="0">
            <x v="0"/>
          </reference>
          <reference field="4" count="1" selected="0">
            <x v="1"/>
          </reference>
        </references>
      </pivotArea>
    </chartFormat>
    <chartFormat chart="3" format="3" series="1">
      <pivotArea type="data" outline="0" fieldPosition="0">
        <references count="2">
          <reference field="4294967294" count="1" selected="0">
            <x v="0"/>
          </reference>
          <reference field="4" count="1" selected="0">
            <x v="2"/>
          </reference>
        </references>
      </pivotArea>
    </chartFormat>
    <chartFormat chart="3" format="4" series="1">
      <pivotArea type="data" outline="0" fieldPosition="0">
        <references count="2">
          <reference field="4294967294" count="1" selected="0">
            <x v="0"/>
          </reference>
          <reference field="4" count="1" selected="0">
            <x v="3"/>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D2CBF5-DE2B-4A6C-B156-637DA25F1D5D}"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G22:AH31" firstHeaderRow="1" firstDataRow="1" firstDataCol="1"/>
  <pivotFields count="17">
    <pivotField showAll="0"/>
    <pivotField showAll="0"/>
    <pivotField showAll="0">
      <items count="173">
        <item x="14"/>
        <item x="54"/>
        <item x="146"/>
        <item x="74"/>
        <item x="139"/>
        <item x="15"/>
        <item x="97"/>
        <item x="166"/>
        <item x="129"/>
        <item x="92"/>
        <item x="64"/>
        <item x="55"/>
        <item x="113"/>
        <item x="12"/>
        <item x="116"/>
        <item x="69"/>
        <item x="109"/>
        <item x="24"/>
        <item x="128"/>
        <item x="61"/>
        <item x="153"/>
        <item x="111"/>
        <item x="126"/>
        <item x="63"/>
        <item x="68"/>
        <item x="6"/>
        <item x="10"/>
        <item x="114"/>
        <item x="72"/>
        <item x="132"/>
        <item x="152"/>
        <item x="158"/>
        <item x="52"/>
        <item x="32"/>
        <item x="89"/>
        <item x="39"/>
        <item x="85"/>
        <item x="86"/>
        <item x="125"/>
        <item x="50"/>
        <item x="151"/>
        <item x="122"/>
        <item x="45"/>
        <item x="161"/>
        <item x="98"/>
        <item x="29"/>
        <item x="96"/>
        <item x="164"/>
        <item x="34"/>
        <item x="169"/>
        <item x="40"/>
        <item x="167"/>
        <item x="23"/>
        <item x="93"/>
        <item x="88"/>
        <item x="127"/>
        <item x="112"/>
        <item x="130"/>
        <item x="162"/>
        <item x="154"/>
        <item x="33"/>
        <item x="49"/>
        <item x="19"/>
        <item x="66"/>
        <item x="53"/>
        <item x="26"/>
        <item x="107"/>
        <item x="106"/>
        <item x="30"/>
        <item x="82"/>
        <item x="67"/>
        <item x="118"/>
        <item x="104"/>
        <item x="119"/>
        <item x="56"/>
        <item x="51"/>
        <item x="5"/>
        <item x="147"/>
        <item x="110"/>
        <item x="2"/>
        <item x="60"/>
        <item x="148"/>
        <item x="170"/>
        <item x="58"/>
        <item x="150"/>
        <item x="131"/>
        <item x="4"/>
        <item x="156"/>
        <item x="62"/>
        <item x="117"/>
        <item x="136"/>
        <item x="37"/>
        <item x="101"/>
        <item x="77"/>
        <item x="140"/>
        <item x="22"/>
        <item x="31"/>
        <item x="94"/>
        <item x="155"/>
        <item x="43"/>
        <item x="159"/>
        <item x="59"/>
        <item x="36"/>
        <item x="73"/>
        <item x="100"/>
        <item x="27"/>
        <item x="70"/>
        <item x="145"/>
        <item x="21"/>
        <item x="41"/>
        <item x="144"/>
        <item x="124"/>
        <item x="35"/>
        <item x="141"/>
        <item x="165"/>
        <item x="120"/>
        <item x="78"/>
        <item x="0"/>
        <item x="11"/>
        <item x="38"/>
        <item x="44"/>
        <item x="65"/>
        <item x="71"/>
        <item x="143"/>
        <item x="28"/>
        <item x="84"/>
        <item x="99"/>
        <item x="137"/>
        <item x="91"/>
        <item x="46"/>
        <item x="149"/>
        <item x="57"/>
        <item x="7"/>
        <item x="16"/>
        <item x="81"/>
        <item x="13"/>
        <item x="1"/>
        <item x="108"/>
        <item x="90"/>
        <item x="163"/>
        <item x="135"/>
        <item x="9"/>
        <item x="18"/>
        <item x="103"/>
        <item x="87"/>
        <item x="25"/>
        <item x="138"/>
        <item x="8"/>
        <item x="123"/>
        <item x="20"/>
        <item x="3"/>
        <item x="48"/>
        <item x="168"/>
        <item x="142"/>
        <item x="160"/>
        <item x="134"/>
        <item x="79"/>
        <item x="115"/>
        <item x="80"/>
        <item x="42"/>
        <item x="76"/>
        <item x="102"/>
        <item x="17"/>
        <item x="47"/>
        <item x="75"/>
        <item x="121"/>
        <item x="157"/>
        <item x="133"/>
        <item x="95"/>
        <item x="83"/>
        <item x="105"/>
        <item x="171"/>
        <item t="default"/>
      </items>
    </pivotField>
    <pivotField showAll="0"/>
    <pivotField showAll="0">
      <items count="5">
        <item h="1" x="0"/>
        <item x="2"/>
        <item h="1" x="1"/>
        <item h="1" x="3"/>
        <item t="default"/>
      </items>
    </pivotField>
    <pivotField showAll="0"/>
    <pivotField showAll="0"/>
    <pivotField showAll="0"/>
    <pivotField showAll="0"/>
    <pivotField showAll="0"/>
    <pivotField dataField="1" showAll="0"/>
    <pivotField showAll="0"/>
    <pivotField showAll="0">
      <items count="4">
        <item h="1" x="0"/>
        <item x="1"/>
        <item h="1" x="2"/>
        <item t="default"/>
      </items>
    </pivotField>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s>
  <rowFields count="1">
    <field x="14"/>
  </rowFields>
  <rowItems count="9">
    <i>
      <x/>
    </i>
    <i>
      <x v="3"/>
    </i>
    <i>
      <x v="6"/>
    </i>
    <i>
      <x v="7"/>
    </i>
    <i>
      <x v="8"/>
    </i>
    <i>
      <x v="9"/>
    </i>
    <i>
      <x v="11"/>
    </i>
    <i>
      <x v="12"/>
    </i>
    <i t="grand">
      <x/>
    </i>
  </rowItems>
  <colItems count="1">
    <i/>
  </colItems>
  <dataFields count="1">
    <dataField name="Sum of Payment_Details (1).AMOUNT" fld="10" baseField="0" baseItem="0"/>
  </dataFields>
  <chartFormats count="1">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DF8888-8DE8-4A58-AB36-CA64594F74BA}"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23:AO37" firstHeaderRow="1" firstDataRow="1" firstDataCol="1"/>
  <pivotFields count="10">
    <pivotField axis="axisRow" showAll="0">
      <items count="202">
        <item x="65"/>
        <item x="22"/>
        <item x="62"/>
        <item x="132"/>
        <item x="146"/>
        <item x="167"/>
        <item x="68"/>
        <item x="81"/>
        <item x="88"/>
        <item x="137"/>
        <item x="75"/>
        <item x="169"/>
        <item x="79"/>
        <item x="192"/>
        <item x="173"/>
        <item x="114"/>
        <item x="170"/>
        <item x="187"/>
        <item x="127"/>
        <item x="54"/>
        <item x="61"/>
        <item x="102"/>
        <item x="121"/>
        <item x="135"/>
        <item x="80"/>
        <item x="5"/>
        <item x="52"/>
        <item x="78"/>
        <item x="38"/>
        <item x="163"/>
        <item x="123"/>
        <item x="28"/>
        <item x="11"/>
        <item x="100"/>
        <item x="8"/>
        <item x="7"/>
        <item x="97"/>
        <item x="197"/>
        <item x="104"/>
        <item x="143"/>
        <item x="92"/>
        <item x="191"/>
        <item x="141"/>
        <item x="41"/>
        <item x="76"/>
        <item x="144"/>
        <item x="181"/>
        <item x="156"/>
        <item x="73"/>
        <item x="93"/>
        <item x="85"/>
        <item x="71"/>
        <item x="42"/>
        <item x="20"/>
        <item x="101"/>
        <item x="58"/>
        <item x="112"/>
        <item x="2"/>
        <item x="186"/>
        <item x="40"/>
        <item x="24"/>
        <item x="159"/>
        <item x="166"/>
        <item x="109"/>
        <item x="130"/>
        <item x="103"/>
        <item x="183"/>
        <item x="19"/>
        <item x="113"/>
        <item x="134"/>
        <item x="106"/>
        <item x="49"/>
        <item x="12"/>
        <item x="56"/>
        <item x="51"/>
        <item x="18"/>
        <item x="63"/>
        <item x="175"/>
        <item x="9"/>
        <item x="89"/>
        <item x="149"/>
        <item x="23"/>
        <item x="66"/>
        <item x="128"/>
        <item x="59"/>
        <item x="94"/>
        <item x="69"/>
        <item x="21"/>
        <item x="99"/>
        <item x="119"/>
        <item x="3"/>
        <item x="67"/>
        <item x="176"/>
        <item x="139"/>
        <item x="10"/>
        <item x="152"/>
        <item x="168"/>
        <item x="27"/>
        <item x="6"/>
        <item x="32"/>
        <item x="162"/>
        <item x="120"/>
        <item x="50"/>
        <item x="118"/>
        <item x="150"/>
        <item x="133"/>
        <item x="117"/>
        <item x="131"/>
        <item x="196"/>
        <item x="142"/>
        <item x="45"/>
        <item x="107"/>
        <item x="184"/>
        <item x="26"/>
        <item x="77"/>
        <item x="14"/>
        <item x="199"/>
        <item x="48"/>
        <item x="46"/>
        <item x="178"/>
        <item x="44"/>
        <item x="72"/>
        <item x="55"/>
        <item x="129"/>
        <item x="124"/>
        <item x="174"/>
        <item x="145"/>
        <item x="13"/>
        <item x="47"/>
        <item x="74"/>
        <item x="140"/>
        <item x="108"/>
        <item x="180"/>
        <item x="90"/>
        <item x="0"/>
        <item x="171"/>
        <item x="194"/>
        <item x="125"/>
        <item x="39"/>
        <item x="91"/>
        <item x="151"/>
        <item x="70"/>
        <item x="111"/>
        <item x="31"/>
        <item x="4"/>
        <item x="98"/>
        <item x="161"/>
        <item x="35"/>
        <item x="193"/>
        <item x="165"/>
        <item x="83"/>
        <item x="96"/>
        <item x="29"/>
        <item x="105"/>
        <item x="87"/>
        <item x="37"/>
        <item x="172"/>
        <item x="164"/>
        <item x="190"/>
        <item x="157"/>
        <item x="154"/>
        <item x="86"/>
        <item x="53"/>
        <item x="122"/>
        <item x="182"/>
        <item x="84"/>
        <item x="153"/>
        <item x="64"/>
        <item x="185"/>
        <item x="179"/>
        <item x="189"/>
        <item x="16"/>
        <item x="158"/>
        <item x="60"/>
        <item x="25"/>
        <item x="188"/>
        <item x="95"/>
        <item x="57"/>
        <item x="15"/>
        <item x="43"/>
        <item x="36"/>
        <item x="148"/>
        <item x="198"/>
        <item x="155"/>
        <item x="1"/>
        <item x="82"/>
        <item x="110"/>
        <item x="160"/>
        <item x="30"/>
        <item x="177"/>
        <item x="195"/>
        <item x="136"/>
        <item x="34"/>
        <item x="115"/>
        <item x="116"/>
        <item x="138"/>
        <item x="17"/>
        <item x="126"/>
        <item x="147"/>
        <item x="33"/>
        <item x="200"/>
        <item t="default"/>
      </items>
    </pivotField>
    <pivotField showAll="0"/>
    <pivotField showAll="0">
      <items count="13">
        <item h="1" x="10"/>
        <item h="1" x="8"/>
        <item h="1" x="9"/>
        <item h="1" x="3"/>
        <item x="5"/>
        <item h="1" x="4"/>
        <item h="1" x="7"/>
        <item h="1" x="0"/>
        <item h="1" x="2"/>
        <item h="1" x="6"/>
        <item h="1" x="1"/>
        <item h="1" x="11"/>
        <item t="default"/>
      </items>
    </pivotField>
    <pivotField showAll="0"/>
    <pivotField showAll="0"/>
    <pivotField dataField="1" showAll="0">
      <items count="178">
        <item x="10"/>
        <item x="34"/>
        <item x="93"/>
        <item x="103"/>
        <item x="123"/>
        <item x="68"/>
        <item x="28"/>
        <item x="116"/>
        <item x="133"/>
        <item x="141"/>
        <item x="120"/>
        <item x="57"/>
        <item x="149"/>
        <item x="61"/>
        <item x="52"/>
        <item x="145"/>
        <item x="139"/>
        <item x="129"/>
        <item x="45"/>
        <item x="33"/>
        <item x="39"/>
        <item x="109"/>
        <item x="117"/>
        <item x="40"/>
        <item x="21"/>
        <item x="104"/>
        <item x="160"/>
        <item x="134"/>
        <item x="135"/>
        <item x="37"/>
        <item x="138"/>
        <item x="24"/>
        <item x="48"/>
        <item x="90"/>
        <item x="38"/>
        <item x="165"/>
        <item x="64"/>
        <item x="100"/>
        <item x="80"/>
        <item x="111"/>
        <item x="166"/>
        <item x="142"/>
        <item x="151"/>
        <item x="137"/>
        <item x="115"/>
        <item x="53"/>
        <item x="42"/>
        <item x="168"/>
        <item x="125"/>
        <item x="26"/>
        <item x="136"/>
        <item x="30"/>
        <item x="12"/>
        <item x="32"/>
        <item x="156"/>
        <item x="86"/>
        <item x="27"/>
        <item x="47"/>
        <item x="87"/>
        <item x="7"/>
        <item x="60"/>
        <item x="106"/>
        <item x="114"/>
        <item x="158"/>
        <item x="5"/>
        <item x="75"/>
        <item x="144"/>
        <item x="4"/>
        <item x="50"/>
        <item x="105"/>
        <item x="95"/>
        <item x="130"/>
        <item x="17"/>
        <item x="127"/>
        <item x="97"/>
        <item x="89"/>
        <item x="99"/>
        <item x="8"/>
        <item x="69"/>
        <item x="66"/>
        <item x="11"/>
        <item x="73"/>
        <item x="85"/>
        <item x="44"/>
        <item x="94"/>
        <item x="36"/>
        <item x="107"/>
        <item x="108"/>
        <item x="162"/>
        <item x="152"/>
        <item x="35"/>
        <item x="150"/>
        <item x="0"/>
        <item x="113"/>
        <item x="173"/>
        <item x="78"/>
        <item x="153"/>
        <item x="88"/>
        <item x="23"/>
        <item x="143"/>
        <item x="81"/>
        <item x="3"/>
        <item x="172"/>
        <item x="59"/>
        <item x="174"/>
        <item x="79"/>
        <item x="22"/>
        <item x="121"/>
        <item x="67"/>
        <item x="119"/>
        <item x="43"/>
        <item x="161"/>
        <item x="14"/>
        <item x="74"/>
        <item x="169"/>
        <item x="29"/>
        <item x="19"/>
        <item x="46"/>
        <item x="112"/>
        <item x="146"/>
        <item x="77"/>
        <item x="98"/>
        <item x="147"/>
        <item x="131"/>
        <item x="76"/>
        <item x="56"/>
        <item x="18"/>
        <item x="159"/>
        <item x="122"/>
        <item x="16"/>
        <item x="58"/>
        <item x="92"/>
        <item x="55"/>
        <item x="15"/>
        <item x="170"/>
        <item x="1"/>
        <item x="82"/>
        <item x="41"/>
        <item x="83"/>
        <item x="154"/>
        <item x="164"/>
        <item x="71"/>
        <item x="167"/>
        <item x="132"/>
        <item x="84"/>
        <item x="155"/>
        <item x="118"/>
        <item x="25"/>
        <item x="62"/>
        <item x="72"/>
        <item x="6"/>
        <item x="128"/>
        <item x="51"/>
        <item x="54"/>
        <item x="140"/>
        <item x="70"/>
        <item x="175"/>
        <item x="124"/>
        <item x="31"/>
        <item x="65"/>
        <item x="163"/>
        <item x="13"/>
        <item x="91"/>
        <item x="63"/>
        <item x="96"/>
        <item x="102"/>
        <item x="157"/>
        <item x="9"/>
        <item x="20"/>
        <item x="148"/>
        <item x="110"/>
        <item x="101"/>
        <item x="126"/>
        <item x="2"/>
        <item x="49"/>
        <item x="171"/>
        <item x="176"/>
        <item t="default"/>
      </items>
    </pivotField>
    <pivotField showAll="0"/>
    <pivotField showAll="0"/>
    <pivotField showAll="0"/>
    <pivotField showAll="0"/>
  </pivotFields>
  <rowFields count="1">
    <field x="0"/>
  </rowFields>
  <rowItems count="14">
    <i>
      <x v="5"/>
    </i>
    <i>
      <x v="17"/>
    </i>
    <i>
      <x v="73"/>
    </i>
    <i>
      <x v="76"/>
    </i>
    <i>
      <x v="79"/>
    </i>
    <i>
      <x v="96"/>
    </i>
    <i>
      <x v="98"/>
    </i>
    <i>
      <x v="103"/>
    </i>
    <i>
      <x v="115"/>
    </i>
    <i>
      <x v="121"/>
    </i>
    <i>
      <x v="166"/>
    </i>
    <i>
      <x v="180"/>
    </i>
    <i>
      <x v="189"/>
    </i>
    <i t="grand">
      <x/>
    </i>
  </rowItems>
  <colItems count="1">
    <i/>
  </colItems>
  <dataFields count="1">
    <dataField name="Average of SH_WEIGHT" fld="5"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4238D5D-D660-42E4-9B7D-51030B86D5B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K11:BK12" firstHeaderRow="1" firstDataRow="1" firstDataCol="0"/>
  <pivotFields count="7">
    <pivotField showAll="0"/>
    <pivotField showAll="0"/>
    <pivotField showAll="0"/>
    <pivotField dataField="1" showAll="0"/>
    <pivotField showAll="0"/>
    <pivotField showAll="0"/>
    <pivotField showAll="0"/>
  </pivotFields>
  <rowItems count="1">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A9CC63-EB50-41F3-9635-CEA7F53AC446}"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1:F12" firstHeaderRow="1" firstDataRow="1" firstDataCol="0"/>
  <pivotFields count="8">
    <pivotField showAll="0"/>
    <pivotField dataField="1" showAll="0"/>
    <pivotField showAll="0"/>
    <pivotField showAll="0"/>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t="default"/>
      </items>
    </pivotField>
  </pivotFields>
  <rowItems count="1">
    <i/>
  </rowItems>
  <colItems count="1">
    <i/>
  </colItems>
  <dataFields count="1">
    <dataField name="Sum of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1AF4A74-4432-47B0-8B6B-883D71993CD8}"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M11:AN15" firstHeaderRow="1" firstDataRow="1" firstDataCol="1"/>
  <pivotFields count="9">
    <pivotField showAll="0"/>
    <pivotField showAll="0"/>
    <pivotField showAll="0"/>
    <pivotField axis="axisRow" dataField="1" showAll="0">
      <items count="4">
        <item x="1"/>
        <item x="0"/>
        <item x="2"/>
        <item t="default"/>
      </items>
    </pivotField>
    <pivotField showAll="0"/>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defaultSubtotal="0"/>
    <pivotField showAll="0" defaultSubtotal="0"/>
    <pivotField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s>
  <rowFields count="1">
    <field x="3"/>
  </rowFields>
  <rowItems count="4">
    <i>
      <x/>
    </i>
    <i>
      <x v="1"/>
    </i>
    <i>
      <x v="2"/>
    </i>
    <i t="grand">
      <x/>
    </i>
  </rowItems>
  <colItems count="1">
    <i/>
  </colItems>
  <dataFields count="1">
    <dataField name="Count of Payment_Status" fld="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13AA97C-5EDD-45A7-B0DD-38DDE1AAA80E}"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20:S25" firstHeaderRow="1" firstDataRow="1" firstDataCol="1"/>
  <pivotFields count="2">
    <pivotField axis="axisRow" showAll="0">
      <items count="5">
        <item x="3"/>
        <item x="1"/>
        <item x="2"/>
        <item x="0"/>
        <item t="default"/>
      </items>
    </pivotField>
    <pivotField dataField="1" showAll="0"/>
  </pivotFields>
  <rowFields count="1">
    <field x="0"/>
  </rowFields>
  <rowItems count="5">
    <i>
      <x/>
    </i>
    <i>
      <x v="1"/>
    </i>
    <i>
      <x v="2"/>
    </i>
    <i>
      <x v="3"/>
    </i>
    <i t="grand">
      <x/>
    </i>
  </rowItems>
  <colItems count="1">
    <i/>
  </colItems>
  <dataFields count="1">
    <dataField name="Count of id" fld="1"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7007DE0-A532-4C0A-B4F4-1241CD4E4B2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7:X208" firstHeaderRow="1" firstDataRow="1" firstDataCol="1"/>
  <pivotFields count="3">
    <pivotField axis="axisRow" showAll="0">
      <items count="201">
        <item x="95"/>
        <item x="38"/>
        <item x="188"/>
        <item x="169"/>
        <item x="179"/>
        <item x="26"/>
        <item x="57"/>
        <item x="165"/>
        <item x="51"/>
        <item x="72"/>
        <item x="19"/>
        <item x="10"/>
        <item x="175"/>
        <item x="47"/>
        <item x="98"/>
        <item x="74"/>
        <item x="18"/>
        <item x="121"/>
        <item x="24"/>
        <item x="20"/>
        <item x="64"/>
        <item x="61"/>
        <item x="113"/>
        <item x="170"/>
        <item x="120"/>
        <item x="145"/>
        <item x="126"/>
        <item x="111"/>
        <item x="49"/>
        <item x="149"/>
        <item x="37"/>
        <item x="35"/>
        <item x="13"/>
        <item x="115"/>
        <item x="42"/>
        <item x="140"/>
        <item x="191"/>
        <item x="146"/>
        <item x="106"/>
        <item x="164"/>
        <item x="60"/>
        <item x="189"/>
        <item x="43"/>
        <item x="198"/>
        <item x="160"/>
        <item x="148"/>
        <item x="40"/>
        <item x="62"/>
        <item x="41"/>
        <item x="154"/>
        <item x="176"/>
        <item x="75"/>
        <item x="17"/>
        <item x="87"/>
        <item x="8"/>
        <item x="131"/>
        <item x="137"/>
        <item x="155"/>
        <item x="101"/>
        <item x="78"/>
        <item x="23"/>
        <item x="127"/>
        <item x="190"/>
        <item x="171"/>
        <item x="71"/>
        <item x="89"/>
        <item x="65"/>
        <item x="73"/>
        <item x="33"/>
        <item x="45"/>
        <item x="46"/>
        <item x="125"/>
        <item x="70"/>
        <item x="1"/>
        <item x="162"/>
        <item x="161"/>
        <item x="181"/>
        <item x="21"/>
        <item x="110"/>
        <item x="97"/>
        <item x="142"/>
        <item x="53"/>
        <item x="50"/>
        <item x="193"/>
        <item x="184"/>
        <item x="147"/>
        <item x="187"/>
        <item x="5"/>
        <item x="67"/>
        <item x="133"/>
        <item x="90"/>
        <item x="135"/>
        <item x="178"/>
        <item x="152"/>
        <item x="143"/>
        <item x="183"/>
        <item x="92"/>
        <item x="79"/>
        <item x="192"/>
        <item x="180"/>
        <item x="109"/>
        <item x="157"/>
        <item x="196"/>
        <item x="27"/>
        <item x="94"/>
        <item x="48"/>
        <item x="88"/>
        <item x="2"/>
        <item x="0"/>
        <item x="22"/>
        <item x="25"/>
        <item x="139"/>
        <item x="30"/>
        <item x="168"/>
        <item x="108"/>
        <item x="122"/>
        <item x="124"/>
        <item x="59"/>
        <item x="150"/>
        <item x="96"/>
        <item x="105"/>
        <item x="134"/>
        <item x="172"/>
        <item x="83"/>
        <item x="130"/>
        <item x="159"/>
        <item x="138"/>
        <item x="103"/>
        <item x="141"/>
        <item x="107"/>
        <item x="29"/>
        <item x="158"/>
        <item x="86"/>
        <item x="136"/>
        <item x="76"/>
        <item x="100"/>
        <item x="58"/>
        <item x="104"/>
        <item x="119"/>
        <item x="153"/>
        <item x="55"/>
        <item x="85"/>
        <item x="123"/>
        <item x="3"/>
        <item x="173"/>
        <item x="112"/>
        <item x="166"/>
        <item x="129"/>
        <item x="36"/>
        <item x="52"/>
        <item x="91"/>
        <item x="7"/>
        <item x="9"/>
        <item x="6"/>
        <item x="167"/>
        <item x="80"/>
        <item x="197"/>
        <item x="186"/>
        <item x="82"/>
        <item x="128"/>
        <item x="93"/>
        <item x="44"/>
        <item x="63"/>
        <item x="11"/>
        <item x="31"/>
        <item x="194"/>
        <item x="195"/>
        <item x="28"/>
        <item x="117"/>
        <item x="118"/>
        <item x="174"/>
        <item x="32"/>
        <item x="102"/>
        <item x="156"/>
        <item x="15"/>
        <item x="99"/>
        <item x="177"/>
        <item x="144"/>
        <item x="12"/>
        <item x="77"/>
        <item x="54"/>
        <item x="56"/>
        <item x="84"/>
        <item x="69"/>
        <item x="34"/>
        <item x="185"/>
        <item x="16"/>
        <item x="114"/>
        <item x="81"/>
        <item x="163"/>
        <item x="199"/>
        <item x="132"/>
        <item x="66"/>
        <item x="68"/>
        <item x="39"/>
        <item x="116"/>
        <item x="182"/>
        <item x="4"/>
        <item x="14"/>
        <item x="151"/>
        <item t="default"/>
      </items>
    </pivotField>
    <pivotField dataField="1" showAll="0"/>
    <pivotField showAll="0"/>
  </pivotFields>
  <rowFields count="1">
    <field x="0"/>
  </rowFields>
  <rowItems count="2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t="grand">
      <x/>
    </i>
  </rowItems>
  <colItems count="1">
    <i/>
  </colItems>
  <dataFields count="1">
    <dataField name="Count of Shipment_Sh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3A84023-638C-4DF1-B3E4-0403845B1F7D}"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2:M26" firstHeaderRow="1" firstDataRow="2" firstDataCol="1"/>
  <pivotFields count="10">
    <pivotField showAll="0"/>
    <pivotField showAll="0"/>
    <pivotField showAll="0"/>
    <pivotField dataField="1" showAll="0"/>
    <pivotField showAll="0"/>
    <pivotField axis="axisCol" showAll="0">
      <items count="4">
        <item x="0"/>
        <item x="1"/>
        <item h="1" x="2"/>
        <item t="default"/>
      </items>
    </pivotField>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t="default"/>
      </items>
    </pivotField>
  </pivotFields>
  <rowFields count="1">
    <field x="7"/>
  </rowFields>
  <rowItems count="13">
    <i>
      <x/>
    </i>
    <i>
      <x v="1"/>
    </i>
    <i>
      <x v="3"/>
    </i>
    <i>
      <x v="4"/>
    </i>
    <i>
      <x v="5"/>
    </i>
    <i>
      <x v="6"/>
    </i>
    <i>
      <x v="7"/>
    </i>
    <i>
      <x v="8"/>
    </i>
    <i>
      <x v="9"/>
    </i>
    <i>
      <x v="10"/>
    </i>
    <i>
      <x v="11"/>
    </i>
    <i>
      <x v="12"/>
    </i>
    <i t="grand">
      <x/>
    </i>
  </rowItems>
  <colFields count="1">
    <field x="5"/>
  </colFields>
  <colItems count="3">
    <i>
      <x/>
    </i>
    <i>
      <x v="1"/>
    </i>
    <i t="grand">
      <x/>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EECCBD9-53BD-48D0-A8AA-2EA4762423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R_TYPE">
  <location ref="A3:B6" firstHeaderRow="1" firstDataRow="1" firstDataCol="1"/>
  <pivotFields count="9">
    <pivotField showAll="0"/>
    <pivotField showAll="0"/>
    <pivotField showAll="0"/>
    <pivotField showAll="0"/>
    <pivotField axis="axisRow" showAll="0">
      <items count="3">
        <item x="1"/>
        <item x="0"/>
        <item t="default"/>
      </items>
    </pivotField>
    <pivotField dataField="1" showAll="0">
      <items count="177">
        <item x="10"/>
        <item x="34"/>
        <item x="93"/>
        <item x="103"/>
        <item x="123"/>
        <item x="68"/>
        <item x="28"/>
        <item x="116"/>
        <item x="133"/>
        <item x="141"/>
        <item x="120"/>
        <item x="57"/>
        <item x="149"/>
        <item x="61"/>
        <item x="52"/>
        <item x="145"/>
        <item x="139"/>
        <item x="129"/>
        <item x="45"/>
        <item x="33"/>
        <item x="39"/>
        <item x="109"/>
        <item x="117"/>
        <item x="40"/>
        <item x="21"/>
        <item x="104"/>
        <item x="160"/>
        <item x="134"/>
        <item x="135"/>
        <item x="37"/>
        <item x="138"/>
        <item x="24"/>
        <item x="48"/>
        <item x="90"/>
        <item x="38"/>
        <item x="165"/>
        <item x="64"/>
        <item x="100"/>
        <item x="80"/>
        <item x="111"/>
        <item x="166"/>
        <item x="142"/>
        <item x="151"/>
        <item x="137"/>
        <item x="115"/>
        <item x="53"/>
        <item x="42"/>
        <item x="168"/>
        <item x="125"/>
        <item x="26"/>
        <item x="136"/>
        <item x="30"/>
        <item x="12"/>
        <item x="32"/>
        <item x="156"/>
        <item x="86"/>
        <item x="27"/>
        <item x="47"/>
        <item x="87"/>
        <item x="7"/>
        <item x="60"/>
        <item x="106"/>
        <item x="114"/>
        <item x="158"/>
        <item x="5"/>
        <item x="75"/>
        <item x="144"/>
        <item x="4"/>
        <item x="50"/>
        <item x="105"/>
        <item x="95"/>
        <item x="130"/>
        <item x="17"/>
        <item x="127"/>
        <item x="97"/>
        <item x="89"/>
        <item x="99"/>
        <item x="8"/>
        <item x="69"/>
        <item x="66"/>
        <item x="11"/>
        <item x="73"/>
        <item x="85"/>
        <item x="44"/>
        <item x="94"/>
        <item x="36"/>
        <item x="107"/>
        <item x="108"/>
        <item x="162"/>
        <item x="152"/>
        <item x="35"/>
        <item x="150"/>
        <item x="0"/>
        <item x="113"/>
        <item x="173"/>
        <item x="78"/>
        <item x="153"/>
        <item x="88"/>
        <item x="23"/>
        <item x="143"/>
        <item x="81"/>
        <item x="3"/>
        <item x="172"/>
        <item x="59"/>
        <item x="174"/>
        <item x="79"/>
        <item x="22"/>
        <item x="121"/>
        <item x="67"/>
        <item x="119"/>
        <item x="43"/>
        <item x="161"/>
        <item x="14"/>
        <item x="74"/>
        <item x="169"/>
        <item x="29"/>
        <item x="19"/>
        <item x="46"/>
        <item x="112"/>
        <item x="146"/>
        <item x="77"/>
        <item x="98"/>
        <item x="147"/>
        <item x="131"/>
        <item x="76"/>
        <item x="56"/>
        <item x="18"/>
        <item x="159"/>
        <item x="122"/>
        <item x="16"/>
        <item x="58"/>
        <item x="92"/>
        <item x="55"/>
        <item x="15"/>
        <item x="170"/>
        <item x="1"/>
        <item x="82"/>
        <item x="41"/>
        <item x="83"/>
        <item x="154"/>
        <item x="164"/>
        <item x="71"/>
        <item x="167"/>
        <item x="132"/>
        <item x="84"/>
        <item x="155"/>
        <item x="118"/>
        <item x="25"/>
        <item x="62"/>
        <item x="72"/>
        <item x="6"/>
        <item x="128"/>
        <item x="51"/>
        <item x="54"/>
        <item x="140"/>
        <item x="70"/>
        <item x="175"/>
        <item x="124"/>
        <item x="31"/>
        <item x="65"/>
        <item x="163"/>
        <item x="13"/>
        <item x="91"/>
        <item x="63"/>
        <item x="96"/>
        <item x="102"/>
        <item x="157"/>
        <item x="9"/>
        <item x="20"/>
        <item x="148"/>
        <item x="110"/>
        <item x="101"/>
        <item x="126"/>
        <item x="2"/>
        <item x="49"/>
        <item x="171"/>
        <item t="default"/>
      </items>
    </pivotField>
    <pivotField showAll="0"/>
    <pivotField showAll="0"/>
    <pivotField showAll="0"/>
  </pivotFields>
  <rowFields count="1">
    <field x="4"/>
  </rowFields>
  <rowItems count="3">
    <i>
      <x/>
    </i>
    <i>
      <x v="1"/>
    </i>
    <i t="grand">
      <x/>
    </i>
  </rowItems>
  <colItems count="1">
    <i/>
  </colItems>
  <dataFields count="1">
    <dataField name="Average of SH_WEIGHT" fld="5" subtotal="average" baseField="4"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4C3B5D5-B0F8-4837-802F-93D8CBE9926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_ID">
  <location ref="A3:B204" firstHeaderRow="1" firstDataRow="1" firstDataCol="1"/>
  <pivotFields count="7">
    <pivotField showAll="0"/>
    <pivotField axis="axisRow" showAll="0">
      <items count="201">
        <item x="124"/>
        <item x="53"/>
        <item x="13"/>
        <item x="123"/>
        <item x="0"/>
        <item x="40"/>
        <item x="38"/>
        <item x="162"/>
        <item x="82"/>
        <item x="29"/>
        <item x="177"/>
        <item x="92"/>
        <item x="148"/>
        <item x="136"/>
        <item x="49"/>
        <item x="88"/>
        <item x="33"/>
        <item x="114"/>
        <item x="154"/>
        <item x="42"/>
        <item x="130"/>
        <item x="128"/>
        <item x="81"/>
        <item x="58"/>
        <item x="70"/>
        <item x="167"/>
        <item x="64"/>
        <item x="190"/>
        <item x="65"/>
        <item x="183"/>
        <item x="60"/>
        <item x="196"/>
        <item x="146"/>
        <item x="109"/>
        <item x="125"/>
        <item x="28"/>
        <item x="3"/>
        <item x="98"/>
        <item x="188"/>
        <item x="83"/>
        <item x="171"/>
        <item x="195"/>
        <item x="137"/>
        <item x="138"/>
        <item x="6"/>
        <item x="164"/>
        <item x="113"/>
        <item x="112"/>
        <item x="106"/>
        <item x="2"/>
        <item x="11"/>
        <item x="32"/>
        <item x="74"/>
        <item x="47"/>
        <item x="8"/>
        <item x="180"/>
        <item x="139"/>
        <item x="189"/>
        <item x="57"/>
        <item x="145"/>
        <item x="131"/>
        <item x="143"/>
        <item x="133"/>
        <item x="41"/>
        <item x="134"/>
        <item x="193"/>
        <item x="18"/>
        <item x="10"/>
        <item x="78"/>
        <item x="163"/>
        <item x="127"/>
        <item x="104"/>
        <item x="186"/>
        <item x="1"/>
        <item x="151"/>
        <item x="120"/>
        <item x="77"/>
        <item x="165"/>
        <item x="55"/>
        <item x="101"/>
        <item x="198"/>
        <item x="30"/>
        <item x="122"/>
        <item x="72"/>
        <item x="176"/>
        <item x="22"/>
        <item x="26"/>
        <item x="44"/>
        <item x="93"/>
        <item x="9"/>
        <item x="157"/>
        <item x="141"/>
        <item x="14"/>
        <item x="170"/>
        <item x="45"/>
        <item x="36"/>
        <item x="115"/>
        <item x="84"/>
        <item x="15"/>
        <item x="17"/>
        <item x="71"/>
        <item x="169"/>
        <item x="175"/>
        <item x="43"/>
        <item x="156"/>
        <item x="150"/>
        <item x="20"/>
        <item x="199"/>
        <item x="155"/>
        <item x="103"/>
        <item x="12"/>
        <item x="48"/>
        <item x="152"/>
        <item x="172"/>
        <item x="184"/>
        <item x="90"/>
        <item x="111"/>
        <item x="160"/>
        <item x="24"/>
        <item x="59"/>
        <item x="187"/>
        <item x="7"/>
        <item x="16"/>
        <item x="118"/>
        <item x="181"/>
        <item x="166"/>
        <item x="19"/>
        <item x="161"/>
        <item x="117"/>
        <item x="73"/>
        <item x="168"/>
        <item x="34"/>
        <item x="62"/>
        <item x="25"/>
        <item x="54"/>
        <item x="35"/>
        <item x="100"/>
        <item x="87"/>
        <item x="86"/>
        <item x="132"/>
        <item x="63"/>
        <item x="174"/>
        <item x="121"/>
        <item x="191"/>
        <item x="46"/>
        <item x="107"/>
        <item x="147"/>
        <item x="95"/>
        <item x="79"/>
        <item x="56"/>
        <item x="4"/>
        <item x="108"/>
        <item x="178"/>
        <item x="89"/>
        <item x="182"/>
        <item x="5"/>
        <item x="159"/>
        <item x="149"/>
        <item x="85"/>
        <item x="31"/>
        <item x="158"/>
        <item x="51"/>
        <item x="105"/>
        <item x="21"/>
        <item x="153"/>
        <item x="185"/>
        <item x="119"/>
        <item x="91"/>
        <item x="76"/>
        <item x="194"/>
        <item x="140"/>
        <item x="80"/>
        <item x="102"/>
        <item x="129"/>
        <item x="94"/>
        <item x="66"/>
        <item x="27"/>
        <item x="52"/>
        <item x="39"/>
        <item x="197"/>
        <item x="179"/>
        <item x="75"/>
        <item x="99"/>
        <item x="173"/>
        <item x="23"/>
        <item x="61"/>
        <item x="37"/>
        <item x="50"/>
        <item x="126"/>
        <item x="68"/>
        <item x="135"/>
        <item x="142"/>
        <item x="116"/>
        <item x="96"/>
        <item x="144"/>
        <item x="67"/>
        <item x="192"/>
        <item x="97"/>
        <item x="69"/>
        <item x="110"/>
        <item t="default"/>
      </items>
    </pivotField>
    <pivotField showAll="0"/>
    <pivotField dataField="1" showAll="0"/>
    <pivotField showAll="0"/>
    <pivotField showAll="0"/>
    <pivotField showAll="0"/>
  </pivotFields>
  <rowFields count="1">
    <field x="1"/>
  </rowFields>
  <rowItems count="2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6E5F7D5-EE13-4B7C-80FE-B3F02284573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7">
    <pivotField showAll="0"/>
    <pivotField axis="axisRow" showAll="0" measureFilter="1" sortType="descending">
      <items count="201">
        <item x="124"/>
        <item x="53"/>
        <item x="13"/>
        <item x="123"/>
        <item x="0"/>
        <item x="40"/>
        <item x="38"/>
        <item x="162"/>
        <item x="82"/>
        <item x="29"/>
        <item x="177"/>
        <item x="92"/>
        <item x="148"/>
        <item x="136"/>
        <item x="49"/>
        <item x="88"/>
        <item x="33"/>
        <item x="114"/>
        <item x="154"/>
        <item x="42"/>
        <item x="130"/>
        <item x="128"/>
        <item x="81"/>
        <item x="58"/>
        <item x="70"/>
        <item x="167"/>
        <item x="64"/>
        <item x="190"/>
        <item x="65"/>
        <item x="183"/>
        <item x="60"/>
        <item x="196"/>
        <item x="146"/>
        <item x="109"/>
        <item x="125"/>
        <item x="28"/>
        <item x="3"/>
        <item x="98"/>
        <item x="188"/>
        <item x="83"/>
        <item x="171"/>
        <item x="195"/>
        <item x="137"/>
        <item x="138"/>
        <item x="6"/>
        <item x="164"/>
        <item x="113"/>
        <item x="112"/>
        <item x="106"/>
        <item x="2"/>
        <item x="11"/>
        <item x="32"/>
        <item x="74"/>
        <item x="47"/>
        <item x="8"/>
        <item x="180"/>
        <item x="139"/>
        <item x="189"/>
        <item x="57"/>
        <item x="145"/>
        <item x="131"/>
        <item x="143"/>
        <item x="133"/>
        <item x="41"/>
        <item x="134"/>
        <item x="193"/>
        <item x="18"/>
        <item x="10"/>
        <item x="78"/>
        <item x="163"/>
        <item x="127"/>
        <item x="104"/>
        <item x="186"/>
        <item x="1"/>
        <item x="151"/>
        <item x="120"/>
        <item x="77"/>
        <item x="165"/>
        <item x="55"/>
        <item x="101"/>
        <item x="198"/>
        <item x="30"/>
        <item x="122"/>
        <item x="72"/>
        <item x="176"/>
        <item x="22"/>
        <item x="26"/>
        <item x="44"/>
        <item x="93"/>
        <item x="9"/>
        <item x="157"/>
        <item x="141"/>
        <item x="14"/>
        <item x="170"/>
        <item x="45"/>
        <item x="36"/>
        <item x="115"/>
        <item x="84"/>
        <item x="15"/>
        <item x="17"/>
        <item x="71"/>
        <item x="169"/>
        <item x="175"/>
        <item x="43"/>
        <item x="156"/>
        <item x="150"/>
        <item x="20"/>
        <item x="199"/>
        <item x="155"/>
        <item x="103"/>
        <item x="12"/>
        <item x="48"/>
        <item x="152"/>
        <item x="172"/>
        <item x="184"/>
        <item x="90"/>
        <item x="111"/>
        <item x="160"/>
        <item x="24"/>
        <item x="59"/>
        <item x="187"/>
        <item x="7"/>
        <item x="16"/>
        <item x="118"/>
        <item x="181"/>
        <item x="166"/>
        <item x="19"/>
        <item x="161"/>
        <item x="117"/>
        <item x="73"/>
        <item x="168"/>
        <item x="34"/>
        <item x="62"/>
        <item x="25"/>
        <item x="54"/>
        <item x="35"/>
        <item x="100"/>
        <item x="87"/>
        <item x="86"/>
        <item x="132"/>
        <item x="63"/>
        <item x="174"/>
        <item x="121"/>
        <item x="191"/>
        <item x="46"/>
        <item x="107"/>
        <item x="147"/>
        <item x="95"/>
        <item x="79"/>
        <item x="56"/>
        <item x="4"/>
        <item x="108"/>
        <item x="178"/>
        <item x="89"/>
        <item x="182"/>
        <item x="5"/>
        <item x="159"/>
        <item x="149"/>
        <item x="85"/>
        <item x="31"/>
        <item x="158"/>
        <item x="51"/>
        <item x="105"/>
        <item x="21"/>
        <item x="153"/>
        <item x="185"/>
        <item x="119"/>
        <item x="91"/>
        <item x="76"/>
        <item x="194"/>
        <item x="140"/>
        <item x="80"/>
        <item x="102"/>
        <item x="129"/>
        <item x="94"/>
        <item x="66"/>
        <item x="27"/>
        <item x="52"/>
        <item x="39"/>
        <item x="197"/>
        <item x="179"/>
        <item x="75"/>
        <item x="99"/>
        <item x="173"/>
        <item x="23"/>
        <item x="61"/>
        <item x="37"/>
        <item x="50"/>
        <item x="126"/>
        <item x="68"/>
        <item x="135"/>
        <item x="142"/>
        <item x="116"/>
        <item x="96"/>
        <item x="144"/>
        <item x="67"/>
        <item x="192"/>
        <item x="97"/>
        <item x="69"/>
        <item x="11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s>
  <rowFields count="1">
    <field x="1"/>
  </rowFields>
  <rowItems count="6">
    <i>
      <x v="28"/>
    </i>
    <i>
      <x v="2"/>
    </i>
    <i>
      <x v="3"/>
    </i>
    <i>
      <x v="44"/>
    </i>
    <i>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9201ECE-BD9E-454F-BA38-208E96C116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9">
    <pivotField showAll="0"/>
    <pivotField showAll="0"/>
    <pivotField showAll="0"/>
    <pivotField axis="axisRow" dataField="1" showAll="0">
      <items count="3">
        <item x="0"/>
        <item x="1"/>
        <item t="default"/>
      </items>
    </pivotField>
    <pivotField showAll="0"/>
    <pivotField showAll="0"/>
    <pivotField showAll="0"/>
    <pivotField showAll="0"/>
    <pivotField showAll="0"/>
  </pivotFields>
  <rowFields count="1">
    <field x="3"/>
  </rowFields>
  <rowItems count="3">
    <i>
      <x/>
    </i>
    <i>
      <x v="1"/>
    </i>
    <i t="grand">
      <x/>
    </i>
  </rowItems>
  <colItems count="1">
    <i/>
  </colItems>
  <dataFields count="1">
    <dataField name="Count of SH_DOMAI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319A1-F571-40A4-AAF3-B1F56909225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PLOYEE_ID">
  <location ref="A3:B204" firstHeaderRow="1" firstDataRow="1" firstDataCol="1"/>
  <pivotFields count="3">
    <pivotField axis="axisRow" showAll="0" measureFilter="1" sortType="descending">
      <items count="201">
        <item x="95"/>
        <item x="38"/>
        <item x="188"/>
        <item x="169"/>
        <item x="179"/>
        <item x="26"/>
        <item x="57"/>
        <item x="165"/>
        <item x="51"/>
        <item x="72"/>
        <item x="19"/>
        <item x="10"/>
        <item x="175"/>
        <item x="47"/>
        <item x="98"/>
        <item x="74"/>
        <item x="18"/>
        <item x="121"/>
        <item x="24"/>
        <item x="20"/>
        <item x="64"/>
        <item x="61"/>
        <item x="113"/>
        <item x="170"/>
        <item x="120"/>
        <item x="145"/>
        <item x="126"/>
        <item x="111"/>
        <item x="49"/>
        <item x="149"/>
        <item x="37"/>
        <item x="35"/>
        <item x="13"/>
        <item x="115"/>
        <item x="42"/>
        <item x="140"/>
        <item x="191"/>
        <item x="146"/>
        <item x="106"/>
        <item x="164"/>
        <item x="60"/>
        <item x="189"/>
        <item x="43"/>
        <item x="198"/>
        <item x="160"/>
        <item x="148"/>
        <item x="40"/>
        <item x="62"/>
        <item x="41"/>
        <item x="154"/>
        <item x="176"/>
        <item x="75"/>
        <item x="17"/>
        <item x="87"/>
        <item x="8"/>
        <item x="131"/>
        <item x="137"/>
        <item x="155"/>
        <item x="101"/>
        <item x="78"/>
        <item x="23"/>
        <item x="127"/>
        <item x="190"/>
        <item x="171"/>
        <item x="71"/>
        <item x="89"/>
        <item x="65"/>
        <item x="73"/>
        <item x="33"/>
        <item x="45"/>
        <item x="46"/>
        <item x="125"/>
        <item x="70"/>
        <item x="1"/>
        <item x="162"/>
        <item x="161"/>
        <item x="181"/>
        <item x="21"/>
        <item x="110"/>
        <item x="97"/>
        <item x="142"/>
        <item x="53"/>
        <item x="50"/>
        <item x="193"/>
        <item x="184"/>
        <item x="147"/>
        <item x="187"/>
        <item x="5"/>
        <item x="67"/>
        <item x="133"/>
        <item x="90"/>
        <item x="135"/>
        <item x="178"/>
        <item x="152"/>
        <item x="143"/>
        <item x="183"/>
        <item x="92"/>
        <item x="79"/>
        <item x="192"/>
        <item x="180"/>
        <item x="109"/>
        <item x="157"/>
        <item x="196"/>
        <item x="27"/>
        <item x="94"/>
        <item x="48"/>
        <item x="88"/>
        <item x="2"/>
        <item x="0"/>
        <item x="22"/>
        <item x="25"/>
        <item x="139"/>
        <item x="30"/>
        <item x="168"/>
        <item x="108"/>
        <item x="122"/>
        <item x="124"/>
        <item x="59"/>
        <item x="150"/>
        <item x="96"/>
        <item x="105"/>
        <item x="134"/>
        <item x="172"/>
        <item x="83"/>
        <item x="130"/>
        <item x="159"/>
        <item x="138"/>
        <item x="103"/>
        <item x="141"/>
        <item x="107"/>
        <item x="29"/>
        <item x="158"/>
        <item x="86"/>
        <item x="136"/>
        <item x="76"/>
        <item x="100"/>
        <item x="58"/>
        <item x="104"/>
        <item x="119"/>
        <item x="153"/>
        <item x="55"/>
        <item x="85"/>
        <item x="123"/>
        <item x="3"/>
        <item x="173"/>
        <item x="112"/>
        <item x="166"/>
        <item x="129"/>
        <item x="36"/>
        <item x="52"/>
        <item x="91"/>
        <item x="7"/>
        <item x="9"/>
        <item x="6"/>
        <item x="167"/>
        <item x="80"/>
        <item x="197"/>
        <item x="186"/>
        <item x="82"/>
        <item x="128"/>
        <item x="93"/>
        <item x="44"/>
        <item x="63"/>
        <item x="11"/>
        <item x="31"/>
        <item x="194"/>
        <item x="195"/>
        <item x="28"/>
        <item x="117"/>
        <item x="118"/>
        <item x="174"/>
        <item x="32"/>
        <item x="102"/>
        <item x="156"/>
        <item x="15"/>
        <item x="99"/>
        <item x="177"/>
        <item x="144"/>
        <item x="12"/>
        <item x="77"/>
        <item x="54"/>
        <item x="56"/>
        <item x="84"/>
        <item x="69"/>
        <item x="34"/>
        <item x="185"/>
        <item x="16"/>
        <item x="114"/>
        <item x="81"/>
        <item x="163"/>
        <item x="199"/>
        <item x="132"/>
        <item x="66"/>
        <item x="68"/>
        <item x="39"/>
        <item x="116"/>
        <item x="182"/>
        <item x="4"/>
        <item x="14"/>
        <item x="151"/>
        <item t="default"/>
      </items>
      <autoSortScope>
        <pivotArea dataOnly="0" outline="0" fieldPosition="0">
          <references count="1">
            <reference field="4294967294" count="1" selected="0">
              <x v="0"/>
            </reference>
          </references>
        </pivotArea>
      </autoSortScope>
    </pivotField>
    <pivotField showAll="0">
      <items count="201">
        <item x="65"/>
        <item x="22"/>
        <item x="62"/>
        <item x="132"/>
        <item x="146"/>
        <item x="167"/>
        <item x="68"/>
        <item x="81"/>
        <item x="88"/>
        <item x="137"/>
        <item x="75"/>
        <item x="169"/>
        <item x="79"/>
        <item x="192"/>
        <item x="173"/>
        <item x="114"/>
        <item x="170"/>
        <item x="187"/>
        <item x="127"/>
        <item x="54"/>
        <item x="61"/>
        <item x="102"/>
        <item x="121"/>
        <item x="135"/>
        <item x="80"/>
        <item x="5"/>
        <item x="52"/>
        <item x="78"/>
        <item x="38"/>
        <item x="163"/>
        <item x="123"/>
        <item x="28"/>
        <item x="11"/>
        <item x="100"/>
        <item x="8"/>
        <item x="7"/>
        <item x="97"/>
        <item x="197"/>
        <item x="104"/>
        <item x="143"/>
        <item x="92"/>
        <item x="191"/>
        <item x="141"/>
        <item x="41"/>
        <item x="76"/>
        <item x="144"/>
        <item x="181"/>
        <item x="156"/>
        <item x="73"/>
        <item x="93"/>
        <item x="85"/>
        <item x="71"/>
        <item x="42"/>
        <item x="20"/>
        <item x="101"/>
        <item x="58"/>
        <item x="112"/>
        <item x="2"/>
        <item x="186"/>
        <item x="40"/>
        <item x="24"/>
        <item x="159"/>
        <item x="166"/>
        <item x="109"/>
        <item x="130"/>
        <item x="103"/>
        <item x="183"/>
        <item x="19"/>
        <item x="113"/>
        <item x="134"/>
        <item x="106"/>
        <item x="49"/>
        <item x="12"/>
        <item x="56"/>
        <item x="51"/>
        <item x="18"/>
        <item x="63"/>
        <item x="175"/>
        <item x="9"/>
        <item x="89"/>
        <item x="149"/>
        <item x="23"/>
        <item x="66"/>
        <item x="128"/>
        <item x="59"/>
        <item x="94"/>
        <item x="69"/>
        <item x="21"/>
        <item x="99"/>
        <item x="119"/>
        <item x="3"/>
        <item x="67"/>
        <item x="176"/>
        <item x="139"/>
        <item x="10"/>
        <item x="152"/>
        <item x="168"/>
        <item x="27"/>
        <item x="6"/>
        <item x="32"/>
        <item x="162"/>
        <item x="120"/>
        <item x="50"/>
        <item x="118"/>
        <item x="150"/>
        <item x="133"/>
        <item x="117"/>
        <item x="131"/>
        <item x="196"/>
        <item x="142"/>
        <item x="45"/>
        <item x="107"/>
        <item x="184"/>
        <item x="26"/>
        <item x="77"/>
        <item x="14"/>
        <item x="199"/>
        <item x="48"/>
        <item x="46"/>
        <item x="178"/>
        <item x="44"/>
        <item x="72"/>
        <item x="55"/>
        <item x="129"/>
        <item x="124"/>
        <item x="174"/>
        <item x="145"/>
        <item x="13"/>
        <item x="47"/>
        <item x="74"/>
        <item x="140"/>
        <item x="108"/>
        <item x="180"/>
        <item x="90"/>
        <item x="0"/>
        <item x="171"/>
        <item x="194"/>
        <item x="125"/>
        <item x="39"/>
        <item x="91"/>
        <item x="151"/>
        <item x="70"/>
        <item x="111"/>
        <item x="31"/>
        <item x="4"/>
        <item x="98"/>
        <item x="161"/>
        <item x="35"/>
        <item x="193"/>
        <item x="165"/>
        <item x="83"/>
        <item x="96"/>
        <item x="29"/>
        <item x="105"/>
        <item x="87"/>
        <item x="37"/>
        <item x="172"/>
        <item x="164"/>
        <item x="190"/>
        <item x="157"/>
        <item x="154"/>
        <item x="86"/>
        <item x="53"/>
        <item x="122"/>
        <item x="182"/>
        <item x="84"/>
        <item x="153"/>
        <item x="64"/>
        <item x="185"/>
        <item x="179"/>
        <item x="189"/>
        <item x="16"/>
        <item x="158"/>
        <item x="60"/>
        <item x="25"/>
        <item x="188"/>
        <item x="95"/>
        <item x="57"/>
        <item x="15"/>
        <item x="43"/>
        <item x="36"/>
        <item x="148"/>
        <item x="198"/>
        <item x="155"/>
        <item x="1"/>
        <item x="82"/>
        <item x="110"/>
        <item x="160"/>
        <item x="30"/>
        <item x="177"/>
        <item x="195"/>
        <item x="136"/>
        <item x="34"/>
        <item x="115"/>
        <item x="116"/>
        <item x="138"/>
        <item x="17"/>
        <item x="126"/>
        <item x="147"/>
        <item x="33"/>
        <item t="default"/>
      </items>
    </pivotField>
    <pivotField dataField="1" showAll="0"/>
  </pivotFields>
  <rowFields count="1">
    <field x="0"/>
  </rowFields>
  <rowItems count="201">
    <i>
      <x v="127"/>
    </i>
    <i>
      <x v="191"/>
    </i>
    <i>
      <x v="159"/>
    </i>
    <i>
      <x v="1"/>
    </i>
    <i>
      <x v="111"/>
    </i>
    <i>
      <x v="2"/>
    </i>
    <i>
      <x v="143"/>
    </i>
    <i>
      <x v="3"/>
    </i>
    <i>
      <x v="175"/>
    </i>
    <i>
      <x v="4"/>
    </i>
    <i>
      <x v="103"/>
    </i>
    <i>
      <x v="5"/>
    </i>
    <i>
      <x v="119"/>
    </i>
    <i>
      <x v="6"/>
    </i>
    <i>
      <x v="135"/>
    </i>
    <i>
      <x v="7"/>
    </i>
    <i>
      <x v="151"/>
    </i>
    <i>
      <x v="8"/>
    </i>
    <i>
      <x v="167"/>
    </i>
    <i>
      <x v="9"/>
    </i>
    <i>
      <x v="183"/>
    </i>
    <i>
      <x v="10"/>
    </i>
    <i>
      <x v="199"/>
    </i>
    <i>
      <x v="11"/>
    </i>
    <i>
      <x v="107"/>
    </i>
    <i>
      <x v="12"/>
    </i>
    <i>
      <x v="115"/>
    </i>
    <i>
      <x v="13"/>
    </i>
    <i>
      <x v="123"/>
    </i>
    <i>
      <x v="14"/>
    </i>
    <i>
      <x v="131"/>
    </i>
    <i>
      <x v="15"/>
    </i>
    <i>
      <x v="139"/>
    </i>
    <i>
      <x v="16"/>
    </i>
    <i>
      <x v="147"/>
    </i>
    <i>
      <x v="17"/>
    </i>
    <i>
      <x v="155"/>
    </i>
    <i>
      <x v="18"/>
    </i>
    <i>
      <x v="163"/>
    </i>
    <i>
      <x v="19"/>
    </i>
    <i>
      <x v="171"/>
    </i>
    <i>
      <x v="20"/>
    </i>
    <i>
      <x v="179"/>
    </i>
    <i>
      <x v="21"/>
    </i>
    <i>
      <x v="187"/>
    </i>
    <i>
      <x v="22"/>
    </i>
    <i>
      <x v="195"/>
    </i>
    <i>
      <x v="23"/>
    </i>
    <i>
      <x v="101"/>
    </i>
    <i>
      <x v="24"/>
    </i>
    <i>
      <x v="105"/>
    </i>
    <i>
      <x v="25"/>
    </i>
    <i>
      <x v="109"/>
    </i>
    <i>
      <x v="26"/>
    </i>
    <i>
      <x v="113"/>
    </i>
    <i>
      <x v="27"/>
    </i>
    <i>
      <x v="117"/>
    </i>
    <i>
      <x v="28"/>
    </i>
    <i>
      <x v="121"/>
    </i>
    <i>
      <x v="29"/>
    </i>
    <i>
      <x v="125"/>
    </i>
    <i>
      <x v="30"/>
    </i>
    <i>
      <x v="129"/>
    </i>
    <i>
      <x v="31"/>
    </i>
    <i>
      <x v="133"/>
    </i>
    <i>
      <x v="32"/>
    </i>
    <i>
      <x v="137"/>
    </i>
    <i>
      <x v="33"/>
    </i>
    <i>
      <x v="141"/>
    </i>
    <i>
      <x v="34"/>
    </i>
    <i>
      <x v="145"/>
    </i>
    <i>
      <x v="35"/>
    </i>
    <i>
      <x v="149"/>
    </i>
    <i>
      <x v="36"/>
    </i>
    <i>
      <x v="153"/>
    </i>
    <i>
      <x v="37"/>
    </i>
    <i>
      <x v="157"/>
    </i>
    <i>
      <x v="38"/>
    </i>
    <i>
      <x v="161"/>
    </i>
    <i>
      <x v="39"/>
    </i>
    <i>
      <x v="165"/>
    </i>
    <i>
      <x v="40"/>
    </i>
    <i>
      <x v="169"/>
    </i>
    <i>
      <x v="41"/>
    </i>
    <i>
      <x v="173"/>
    </i>
    <i>
      <x v="42"/>
    </i>
    <i>
      <x v="177"/>
    </i>
    <i>
      <x v="43"/>
    </i>
    <i>
      <x v="181"/>
    </i>
    <i>
      <x v="44"/>
    </i>
    <i>
      <x v="185"/>
    </i>
    <i>
      <x v="45"/>
    </i>
    <i>
      <x v="189"/>
    </i>
    <i>
      <x v="46"/>
    </i>
    <i>
      <x v="193"/>
    </i>
    <i>
      <x v="47"/>
    </i>
    <i>
      <x v="197"/>
    </i>
    <i>
      <x v="48"/>
    </i>
    <i>
      <x v="100"/>
    </i>
    <i>
      <x v="49"/>
    </i>
    <i>
      <x v="102"/>
    </i>
    <i>
      <x v="50"/>
    </i>
    <i>
      <x v="104"/>
    </i>
    <i>
      <x v="51"/>
    </i>
    <i>
      <x v="106"/>
    </i>
    <i>
      <x v="52"/>
    </i>
    <i>
      <x v="108"/>
    </i>
    <i>
      <x v="53"/>
    </i>
    <i>
      <x v="110"/>
    </i>
    <i>
      <x v="54"/>
    </i>
    <i>
      <x v="112"/>
    </i>
    <i>
      <x v="55"/>
    </i>
    <i>
      <x v="114"/>
    </i>
    <i>
      <x v="56"/>
    </i>
    <i>
      <x v="116"/>
    </i>
    <i>
      <x v="57"/>
    </i>
    <i>
      <x v="118"/>
    </i>
    <i>
      <x v="58"/>
    </i>
    <i>
      <x v="120"/>
    </i>
    <i>
      <x v="59"/>
    </i>
    <i>
      <x v="122"/>
    </i>
    <i>
      <x v="60"/>
    </i>
    <i>
      <x v="124"/>
    </i>
    <i>
      <x v="61"/>
    </i>
    <i>
      <x v="126"/>
    </i>
    <i>
      <x v="62"/>
    </i>
    <i>
      <x v="128"/>
    </i>
    <i>
      <x v="63"/>
    </i>
    <i>
      <x v="130"/>
    </i>
    <i>
      <x v="64"/>
    </i>
    <i>
      <x v="132"/>
    </i>
    <i>
      <x v="65"/>
    </i>
    <i>
      <x v="134"/>
    </i>
    <i>
      <x v="66"/>
    </i>
    <i>
      <x v="136"/>
    </i>
    <i>
      <x v="67"/>
    </i>
    <i>
      <x v="138"/>
    </i>
    <i>
      <x v="68"/>
    </i>
    <i>
      <x v="140"/>
    </i>
    <i>
      <x v="69"/>
    </i>
    <i>
      <x v="142"/>
    </i>
    <i>
      <x v="70"/>
    </i>
    <i>
      <x v="144"/>
    </i>
    <i>
      <x v="71"/>
    </i>
    <i>
      <x v="146"/>
    </i>
    <i>
      <x v="72"/>
    </i>
    <i>
      <x v="148"/>
    </i>
    <i>
      <x v="73"/>
    </i>
    <i>
      <x v="150"/>
    </i>
    <i>
      <x v="74"/>
    </i>
    <i>
      <x v="152"/>
    </i>
    <i>
      <x v="75"/>
    </i>
    <i>
      <x v="154"/>
    </i>
    <i>
      <x v="76"/>
    </i>
    <i>
      <x v="156"/>
    </i>
    <i>
      <x v="77"/>
    </i>
    <i>
      <x v="158"/>
    </i>
    <i>
      <x v="78"/>
    </i>
    <i>
      <x v="160"/>
    </i>
    <i>
      <x v="79"/>
    </i>
    <i>
      <x v="162"/>
    </i>
    <i>
      <x v="80"/>
    </i>
    <i>
      <x v="164"/>
    </i>
    <i>
      <x v="81"/>
    </i>
    <i>
      <x v="166"/>
    </i>
    <i>
      <x v="82"/>
    </i>
    <i>
      <x v="168"/>
    </i>
    <i>
      <x v="83"/>
    </i>
    <i>
      <x v="170"/>
    </i>
    <i>
      <x v="84"/>
    </i>
    <i>
      <x v="172"/>
    </i>
    <i>
      <x v="85"/>
    </i>
    <i>
      <x v="174"/>
    </i>
    <i>
      <x v="86"/>
    </i>
    <i>
      <x v="176"/>
    </i>
    <i>
      <x v="87"/>
    </i>
    <i>
      <x v="178"/>
    </i>
    <i>
      <x v="88"/>
    </i>
    <i>
      <x v="180"/>
    </i>
    <i>
      <x v="89"/>
    </i>
    <i>
      <x v="182"/>
    </i>
    <i>
      <x v="90"/>
    </i>
    <i>
      <x v="184"/>
    </i>
    <i>
      <x v="91"/>
    </i>
    <i>
      <x v="186"/>
    </i>
    <i>
      <x v="92"/>
    </i>
    <i>
      <x v="188"/>
    </i>
    <i>
      <x v="93"/>
    </i>
    <i>
      <x v="190"/>
    </i>
    <i>
      <x v="94"/>
    </i>
    <i>
      <x v="192"/>
    </i>
    <i>
      <x v="95"/>
    </i>
    <i>
      <x v="194"/>
    </i>
    <i>
      <x v="96"/>
    </i>
    <i>
      <x v="196"/>
    </i>
    <i>
      <x v="97"/>
    </i>
    <i>
      <x v="198"/>
    </i>
    <i>
      <x v="98"/>
    </i>
    <i>
      <x/>
    </i>
    <i>
      <x v="99"/>
    </i>
    <i t="grand">
      <x/>
    </i>
  </rowItems>
  <colItems count="1">
    <i/>
  </colItems>
  <dataFields count="1">
    <dataField name="Count of Status_Sh_ID" fld="2" subtotal="count" baseField="0" baseItem="26"/>
  </dataFields>
  <pivotTableStyleInfo name="PivotStyleLight16" showRowHeaders="1" showColHeaders="1" showRowStripes="0" showColStripes="0" showLastColumn="1"/>
  <filters count="1">
    <filter fld="0"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93B6F7-627D-4E15-BE21-D18C2930F07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 type" colHeaderCaption="payment_mode">
  <location ref="A3:D8" firstHeaderRow="1" firstDataRow="2" firstDataCol="1"/>
  <pivotFields count="14">
    <pivotField showAll="0"/>
    <pivotField showAll="0"/>
    <pivotField showAll="0">
      <items count="172">
        <item x="14"/>
        <item x="54"/>
        <item x="146"/>
        <item x="74"/>
        <item x="139"/>
        <item x="15"/>
        <item x="97"/>
        <item x="166"/>
        <item x="129"/>
        <item x="92"/>
        <item x="64"/>
        <item x="55"/>
        <item x="113"/>
        <item x="12"/>
        <item x="116"/>
        <item x="69"/>
        <item x="109"/>
        <item x="24"/>
        <item x="128"/>
        <item x="61"/>
        <item x="153"/>
        <item x="111"/>
        <item x="126"/>
        <item x="63"/>
        <item x="68"/>
        <item x="6"/>
        <item x="10"/>
        <item x="114"/>
        <item x="72"/>
        <item x="132"/>
        <item x="152"/>
        <item x="158"/>
        <item x="52"/>
        <item x="32"/>
        <item x="89"/>
        <item x="39"/>
        <item x="85"/>
        <item x="86"/>
        <item x="125"/>
        <item x="50"/>
        <item x="151"/>
        <item x="122"/>
        <item x="45"/>
        <item x="161"/>
        <item x="98"/>
        <item x="29"/>
        <item x="96"/>
        <item x="164"/>
        <item x="34"/>
        <item x="169"/>
        <item x="40"/>
        <item x="167"/>
        <item x="23"/>
        <item x="93"/>
        <item x="88"/>
        <item x="127"/>
        <item x="112"/>
        <item x="130"/>
        <item x="162"/>
        <item x="154"/>
        <item x="33"/>
        <item x="49"/>
        <item x="19"/>
        <item x="66"/>
        <item x="53"/>
        <item x="26"/>
        <item x="107"/>
        <item x="106"/>
        <item x="30"/>
        <item x="82"/>
        <item x="67"/>
        <item x="118"/>
        <item x="104"/>
        <item x="119"/>
        <item x="56"/>
        <item x="51"/>
        <item x="5"/>
        <item x="147"/>
        <item x="110"/>
        <item x="2"/>
        <item x="60"/>
        <item x="148"/>
        <item x="170"/>
        <item x="58"/>
        <item x="150"/>
        <item x="131"/>
        <item x="4"/>
        <item x="156"/>
        <item x="62"/>
        <item x="117"/>
        <item x="136"/>
        <item x="37"/>
        <item x="101"/>
        <item x="77"/>
        <item x="140"/>
        <item x="22"/>
        <item x="31"/>
        <item x="94"/>
        <item x="155"/>
        <item x="43"/>
        <item x="159"/>
        <item x="59"/>
        <item x="36"/>
        <item x="73"/>
        <item x="100"/>
        <item x="27"/>
        <item x="70"/>
        <item x="145"/>
        <item x="21"/>
        <item x="41"/>
        <item x="144"/>
        <item x="124"/>
        <item x="35"/>
        <item x="141"/>
        <item x="165"/>
        <item x="120"/>
        <item x="78"/>
        <item x="0"/>
        <item x="11"/>
        <item x="38"/>
        <item x="44"/>
        <item x="65"/>
        <item x="71"/>
        <item x="143"/>
        <item x="28"/>
        <item x="84"/>
        <item x="99"/>
        <item x="137"/>
        <item x="91"/>
        <item x="46"/>
        <item x="149"/>
        <item x="57"/>
        <item x="7"/>
        <item x="16"/>
        <item x="81"/>
        <item x="13"/>
        <item x="1"/>
        <item x="108"/>
        <item x="90"/>
        <item x="163"/>
        <item x="135"/>
        <item x="9"/>
        <item x="18"/>
        <item x="103"/>
        <item x="87"/>
        <item x="25"/>
        <item x="138"/>
        <item x="8"/>
        <item x="123"/>
        <item x="20"/>
        <item x="3"/>
        <item x="48"/>
        <item x="168"/>
        <item x="142"/>
        <item x="160"/>
        <item x="134"/>
        <item x="79"/>
        <item x="115"/>
        <item x="80"/>
        <item x="42"/>
        <item x="76"/>
        <item x="102"/>
        <item x="17"/>
        <item x="47"/>
        <item x="75"/>
        <item x="121"/>
        <item x="157"/>
        <item x="133"/>
        <item x="95"/>
        <item x="83"/>
        <item x="105"/>
        <item t="default"/>
      </items>
    </pivotField>
    <pivotField showAll="0"/>
    <pivotField axis="axisRow" showAll="0">
      <items count="4">
        <item x="0"/>
        <item x="2"/>
        <item x="1"/>
        <item t="default"/>
      </items>
    </pivotField>
    <pivotField showAll="0"/>
    <pivotField showAll="0"/>
    <pivotField showAll="0"/>
    <pivotField showAll="0"/>
    <pivotField showAll="0"/>
    <pivotField dataField="1" showAll="0"/>
    <pivotField showAll="0"/>
    <pivotField axis="axisCol" showAll="0">
      <items count="3">
        <item x="0"/>
        <item x="1"/>
        <item t="default"/>
      </items>
    </pivotField>
    <pivotField showAll="0"/>
  </pivotFields>
  <rowFields count="1">
    <field x="4"/>
  </rowFields>
  <rowItems count="4">
    <i>
      <x/>
    </i>
    <i>
      <x v="1"/>
    </i>
    <i>
      <x v="2"/>
    </i>
    <i t="grand">
      <x/>
    </i>
  </rowItems>
  <colFields count="1">
    <field x="12"/>
  </colFields>
  <colItems count="3">
    <i>
      <x/>
    </i>
    <i>
      <x v="1"/>
    </i>
    <i t="grand">
      <x/>
    </i>
  </colItems>
  <dataFields count="1">
    <dataField name="payment_detail" fld="1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112EFFB-FBFD-4934-BB51-B94A316A6A58}"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Mode">
  <location ref="A3:B7" firstHeaderRow="1" firstDataRow="1" firstDataCol="1"/>
  <pivotFields count="8">
    <pivotField showAll="0"/>
    <pivotField dataField="1" showAll="0"/>
    <pivotField showAll="0"/>
    <pivotField axis="axisRow" showAll="0">
      <items count="4">
        <item x="0"/>
        <item x="1"/>
        <item x="2"/>
        <item t="default"/>
      </items>
    </pivotField>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3"/>
  </rowFields>
  <rowItems count="4">
    <i>
      <x/>
    </i>
    <i>
      <x v="1"/>
    </i>
    <i>
      <x v="2"/>
    </i>
    <i t="grand">
      <x/>
    </i>
  </rowItems>
  <colItems count="1">
    <i/>
  </colItems>
  <dataFields count="1">
    <dataField name="Average of AMOUNT" fld="1"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4848426-205B-4DC6-A7C4-B26D2B05E3BC}"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4">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dataField="1" showAll="0"/>
  </pivotFields>
  <rowFields count="1">
    <field x="3"/>
  </rowFields>
  <rowItems count="4">
    <i>
      <x/>
    </i>
    <i>
      <x v="1"/>
    </i>
    <i>
      <x v="2"/>
    </i>
    <i t="grand">
      <x/>
    </i>
  </rowItems>
  <colItems count="1">
    <i/>
  </colItems>
  <dataFields count="1">
    <dataField name="Average of DELIVERY Time" fld="13"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5C294C5-7168-4DD6-9920-D21AA6E4CDC4}"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31" firstHeaderRow="1" firstDataRow="1" firstDataCol="1"/>
  <pivotFields count="18">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177">
        <item x="79"/>
        <item x="24"/>
        <item x="7"/>
        <item x="101"/>
        <item x="117"/>
        <item x="95"/>
        <item x="166"/>
        <item x="65"/>
        <item x="36"/>
        <item x="39"/>
        <item x="150"/>
        <item x="44"/>
        <item x="93"/>
        <item x="126"/>
        <item x="100"/>
        <item x="63"/>
        <item x="61"/>
        <item x="140"/>
        <item x="37"/>
        <item x="124"/>
        <item x="75"/>
        <item x="105"/>
        <item x="3"/>
        <item x="162"/>
        <item x="118"/>
        <item x="18"/>
        <item x="102"/>
        <item x="31"/>
        <item x="161"/>
        <item x="57"/>
        <item x="50"/>
        <item x="104"/>
        <item x="142"/>
        <item x="62"/>
        <item x="6"/>
        <item x="147"/>
        <item x="149"/>
        <item x="135"/>
        <item x="116"/>
        <item x="46"/>
        <item x="33"/>
        <item x="90"/>
        <item x="16"/>
        <item x="25"/>
        <item x="170"/>
        <item x="67"/>
        <item x="76"/>
        <item x="38"/>
        <item x="96"/>
        <item x="32"/>
        <item x="143"/>
        <item x="49"/>
        <item x="152"/>
        <item x="154"/>
        <item x="54"/>
        <item x="51"/>
        <item x="82"/>
        <item x="110"/>
        <item x="69"/>
        <item x="29"/>
        <item x="120"/>
        <item x="5"/>
        <item x="15"/>
        <item x="137"/>
        <item x="156"/>
        <item x="59"/>
        <item x="53"/>
        <item x="98"/>
        <item x="2"/>
        <item x="163"/>
        <item x="35"/>
        <item x="0"/>
        <item x="109"/>
        <item x="47"/>
        <item x="173"/>
        <item x="72"/>
        <item x="103"/>
        <item x="52"/>
        <item x="133"/>
        <item x="92"/>
        <item x="169"/>
        <item x="129"/>
        <item x="28"/>
        <item x="165"/>
        <item x="108"/>
        <item x="151"/>
        <item x="148"/>
        <item x="130"/>
        <item x="157"/>
        <item x="78"/>
        <item x="10"/>
        <item x="77"/>
        <item x="48"/>
        <item x="14"/>
        <item x="128"/>
        <item x="13"/>
        <item x="55"/>
        <item x="8"/>
        <item x="119"/>
        <item x="164"/>
        <item x="70"/>
        <item x="86"/>
        <item x="58"/>
        <item x="174"/>
        <item x="106"/>
        <item x="56"/>
        <item x="68"/>
        <item x="87"/>
        <item x="141"/>
        <item x="115"/>
        <item x="145"/>
        <item x="19"/>
        <item x="138"/>
        <item x="4"/>
        <item x="21"/>
        <item x="60"/>
        <item x="85"/>
        <item x="1"/>
        <item x="45"/>
        <item x="144"/>
        <item x="83"/>
        <item x="71"/>
        <item x="158"/>
        <item x="112"/>
        <item x="134"/>
        <item x="84"/>
        <item x="132"/>
        <item x="125"/>
        <item x="74"/>
        <item x="34"/>
        <item x="23"/>
        <item x="167"/>
        <item x="40"/>
        <item x="41"/>
        <item x="113"/>
        <item x="42"/>
        <item x="168"/>
        <item x="80"/>
        <item x="64"/>
        <item x="88"/>
        <item x="127"/>
        <item x="43"/>
        <item x="27"/>
        <item x="9"/>
        <item x="172"/>
        <item x="94"/>
        <item x="12"/>
        <item x="20"/>
        <item x="114"/>
        <item x="111"/>
        <item x="73"/>
        <item x="131"/>
        <item x="81"/>
        <item x="121"/>
        <item x="66"/>
        <item x="153"/>
        <item x="22"/>
        <item x="30"/>
        <item x="123"/>
        <item x="136"/>
        <item x="97"/>
        <item x="107"/>
        <item x="155"/>
        <item x="175"/>
        <item x="159"/>
        <item x="171"/>
        <item x="139"/>
        <item x="17"/>
        <item x="160"/>
        <item x="26"/>
        <item x="99"/>
        <item x="91"/>
        <item x="122"/>
        <item x="146"/>
        <item x="89"/>
        <item x="11"/>
        <item t="default"/>
      </items>
    </pivotField>
    <pivotField axis="axisRow" showAll="0" sortType="descending">
      <items count="28">
        <item x="18"/>
        <item x="17"/>
        <item x="4"/>
        <item x="22"/>
        <item x="1"/>
        <item x="19"/>
        <item x="26"/>
        <item x="21"/>
        <item x="25"/>
        <item x="23"/>
        <item x="11"/>
        <item x="6"/>
        <item x="9"/>
        <item x="14"/>
        <item x="13"/>
        <item x="15"/>
        <item x="0"/>
        <item x="24"/>
        <item x="7"/>
        <item x="8"/>
        <item x="20"/>
        <item x="5"/>
        <item x="16"/>
        <item x="12"/>
        <item x="2"/>
        <item x="1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4"/>
  </rowFields>
  <rowItems count="28">
    <i>
      <x v="11"/>
    </i>
    <i>
      <x v="10"/>
    </i>
    <i>
      <x v="20"/>
    </i>
    <i>
      <x v="16"/>
    </i>
    <i>
      <x v="6"/>
    </i>
    <i>
      <x v="19"/>
    </i>
    <i>
      <x v="22"/>
    </i>
    <i>
      <x v="17"/>
    </i>
    <i>
      <x v="7"/>
    </i>
    <i>
      <x v="21"/>
    </i>
    <i>
      <x v="24"/>
    </i>
    <i>
      <x v="5"/>
    </i>
    <i>
      <x v="26"/>
    </i>
    <i>
      <x v="8"/>
    </i>
    <i>
      <x v="13"/>
    </i>
    <i>
      <x/>
    </i>
    <i>
      <x v="15"/>
    </i>
    <i>
      <x v="4"/>
    </i>
    <i>
      <x v="14"/>
    </i>
    <i>
      <x v="25"/>
    </i>
    <i>
      <x v="23"/>
    </i>
    <i>
      <x v="3"/>
    </i>
    <i>
      <x v="18"/>
    </i>
    <i>
      <x v="1"/>
    </i>
    <i>
      <x v="12"/>
    </i>
    <i>
      <x v="9"/>
    </i>
    <i>
      <x v="2"/>
    </i>
    <i t="grand">
      <x/>
    </i>
  </rowItems>
  <colItems count="1">
    <i/>
  </colItems>
  <dataFields count="1">
    <dataField name="Average of SH_CHARGES" fld="6" subtotal="average" baseField="14"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0CEA755-CF0B-426A-B34B-1EE89DD624EE}"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0">
    <pivotField showAll="0"/>
    <pivotField showAll="0"/>
    <pivotField showAll="0">
      <items count="13">
        <item h="1" x="10"/>
        <item h="1" x="8"/>
        <item h="1" x="9"/>
        <item h="1" x="3"/>
        <item x="5"/>
        <item h="1" x="4"/>
        <item h="1" x="7"/>
        <item h="1" x="0"/>
        <item h="1" x="2"/>
        <item h="1" x="6"/>
        <item h="1" x="1"/>
        <item h="1" x="11"/>
        <item t="default"/>
      </items>
    </pivotField>
    <pivotField axis="axisRow" multipleItemSelectionAllowed="1" showAll="0">
      <items count="4">
        <item x="0"/>
        <item x="1"/>
        <item h="1" x="2"/>
        <item t="default"/>
      </items>
    </pivotField>
    <pivotField axis="axisCol" showAll="0">
      <items count="4">
        <item x="1"/>
        <item x="0"/>
        <item h="1" x="2"/>
        <item t="default"/>
      </items>
    </pivotField>
    <pivotField showAll="0"/>
    <pivotField showAll="0"/>
    <pivotField showAll="0"/>
    <pivotField showAll="0"/>
    <pivotField dataField="1" showAll="0">
      <items count="202">
        <item x="33"/>
        <item x="118"/>
        <item x="111"/>
        <item x="28"/>
        <item x="40"/>
        <item x="39"/>
        <item x="186"/>
        <item x="59"/>
        <item x="151"/>
        <item x="45"/>
        <item x="53"/>
        <item x="37"/>
        <item x="51"/>
        <item x="164"/>
        <item x="127"/>
        <item x="48"/>
        <item x="94"/>
        <item x="38"/>
        <item x="24"/>
        <item x="63"/>
        <item x="148"/>
        <item x="173"/>
        <item x="120"/>
        <item x="152"/>
        <item x="83"/>
        <item x="131"/>
        <item x="141"/>
        <item x="150"/>
        <item x="21"/>
        <item x="147"/>
        <item x="155"/>
        <item x="149"/>
        <item x="55"/>
        <item x="26"/>
        <item x="176"/>
        <item x="42"/>
        <item x="165"/>
        <item x="66"/>
        <item x="100"/>
        <item x="125"/>
        <item x="124"/>
        <item x="47"/>
        <item x="170"/>
        <item x="192"/>
        <item x="162"/>
        <item x="90"/>
        <item x="145"/>
        <item x="183"/>
        <item x="126"/>
        <item x="12"/>
        <item x="158"/>
        <item x="115"/>
        <item x="188"/>
        <item x="101"/>
        <item x="184"/>
        <item x="167"/>
        <item x="136"/>
        <item x="156"/>
        <item x="27"/>
        <item x="107"/>
        <item x="113"/>
        <item x="117"/>
        <item x="81"/>
        <item x="7"/>
        <item x="3"/>
        <item x="34"/>
        <item x="43"/>
        <item x="0"/>
        <item x="166"/>
        <item x="142"/>
        <item x="14"/>
        <item x="36"/>
        <item x="163"/>
        <item x="17"/>
        <item x="179"/>
        <item x="178"/>
        <item x="157"/>
        <item x="80"/>
        <item x="182"/>
        <item x="22"/>
        <item x="114"/>
        <item x="29"/>
        <item x="92"/>
        <item x="61"/>
        <item x="35"/>
        <item x="104"/>
        <item x="177"/>
        <item x="8"/>
        <item x="197"/>
        <item x="78"/>
        <item x="77"/>
        <item x="143"/>
        <item x="154"/>
        <item x="54"/>
        <item x="172"/>
        <item x="189"/>
        <item x="133"/>
        <item x="91"/>
        <item x="159"/>
        <item x="97"/>
        <item x="122"/>
        <item x="32"/>
        <item x="11"/>
        <item x="57"/>
        <item x="196"/>
        <item x="194"/>
        <item x="69"/>
        <item x="76"/>
        <item x="130"/>
        <item x="30"/>
        <item x="23"/>
        <item x="123"/>
        <item x="84"/>
        <item x="193"/>
        <item x="116"/>
        <item x="96"/>
        <item x="132"/>
        <item x="198"/>
        <item x="46"/>
        <item x="82"/>
        <item x="121"/>
        <item x="146"/>
        <item x="93"/>
        <item x="160"/>
        <item x="58"/>
        <item x="105"/>
        <item x="6"/>
        <item x="62"/>
        <item x="5"/>
        <item x="190"/>
        <item x="98"/>
        <item x="52"/>
        <item x="109"/>
        <item x="112"/>
        <item x="13"/>
        <item x="56"/>
        <item x="174"/>
        <item x="199"/>
        <item x="187"/>
        <item x="19"/>
        <item x="103"/>
        <item x="102"/>
        <item x="89"/>
        <item x="99"/>
        <item x="60"/>
        <item x="68"/>
        <item x="181"/>
        <item x="139"/>
        <item x="144"/>
        <item x="65"/>
        <item x="70"/>
        <item x="171"/>
        <item x="175"/>
        <item x="153"/>
        <item x="108"/>
        <item x="85"/>
        <item x="191"/>
        <item x="41"/>
        <item x="1"/>
        <item x="4"/>
        <item x="169"/>
        <item x="185"/>
        <item x="79"/>
        <item x="106"/>
        <item x="18"/>
        <item x="140"/>
        <item x="88"/>
        <item x="67"/>
        <item x="64"/>
        <item x="73"/>
        <item x="50"/>
        <item x="16"/>
        <item x="74"/>
        <item x="20"/>
        <item x="138"/>
        <item x="119"/>
        <item x="161"/>
        <item x="31"/>
        <item x="15"/>
        <item x="168"/>
        <item x="135"/>
        <item x="9"/>
        <item x="86"/>
        <item x="87"/>
        <item x="128"/>
        <item x="72"/>
        <item x="71"/>
        <item x="75"/>
        <item x="25"/>
        <item x="44"/>
        <item x="49"/>
        <item x="129"/>
        <item x="137"/>
        <item x="95"/>
        <item x="180"/>
        <item x="10"/>
        <item x="195"/>
        <item x="2"/>
        <item x="134"/>
        <item x="110"/>
        <item x="200"/>
        <item t="default"/>
      </items>
    </pivotField>
  </pivotFields>
  <rowFields count="1">
    <field x="3"/>
  </rowFields>
  <rowItems count="3">
    <i>
      <x/>
    </i>
    <i>
      <x v="1"/>
    </i>
    <i t="grand">
      <x/>
    </i>
  </rowItems>
  <colFields count="1">
    <field x="4"/>
  </colFields>
  <colItems count="3">
    <i>
      <x/>
    </i>
    <i>
      <x v="1"/>
    </i>
    <i t="grand">
      <x/>
    </i>
  </colItems>
  <dataFields count="1">
    <dataField name="Average of Column1" fld="9" subtotal="average" baseField="3" baseItem="0"/>
  </dataFields>
  <chartFormats count="4">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7" format="4" series="1">
      <pivotArea type="data" outline="0" fieldPosition="0">
        <references count="2">
          <reference field="4294967294" count="1" selected="0">
            <x v="0"/>
          </reference>
          <reference field="4" count="1" selected="0">
            <x v="0"/>
          </reference>
        </references>
      </pivotArea>
    </chartFormat>
    <chartFormat chart="7"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BF8E249A-0625-49F4-9C28-578B489D043F}" autoFormatId="16" applyNumberFormats="0" applyBorderFormats="0" applyFontFormats="0" applyPatternFormats="0" applyAlignmentFormats="0" applyWidthHeightFormats="0">
  <queryTableRefresh nextId="8">
    <queryTableFields count="7">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5837EDDF-F52D-48B0-BAB3-DD31FAD30810}" autoFormatId="16" applyNumberFormats="0" applyBorderFormats="0" applyFontFormats="0" applyPatternFormats="0" applyAlignmentFormats="0" applyWidthHeightFormats="0">
  <queryTableRefresh nextId="7">
    <queryTableFields count="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6" xr16:uid="{BA2BCFF8-B677-4FA3-A6E1-CE60860E8BF1}" autoFormatId="16" applyNumberFormats="0" applyBorderFormats="0" applyFontFormats="0" applyPatternFormats="0" applyAlignmentFormats="0" applyWidthHeightFormats="0">
  <queryTableRefresh nextId="13">
    <queryTableFields count="12">
      <queryTableField id="1" name="Employee_E_ID" tableColumnId="1"/>
      <queryTableField id="2" name="Shipment_Sh_ID" tableColumnId="2"/>
      <queryTableField id="3" name="Status_Sh_ID" tableColumnId="3"/>
      <queryTableField id="4" name="Shipment_Details (4).SH_ID" tableColumnId="4"/>
      <queryTableField id="5" name="Shipment_Details (4).C_ID" tableColumnId="5"/>
      <queryTableField id="6" name="Shipment_Details (4).SH_CONTENT" tableColumnId="6"/>
      <queryTableField id="7" name="Shipment_Details (4).SH_DOMAIN" tableColumnId="7"/>
      <queryTableField id="8" name="Shipment_Details (4).SER_TYPE" tableColumnId="8"/>
      <queryTableField id="9" name="Shipment_Details (4).SH_WEIGHT" tableColumnId="9"/>
      <queryTableField id="10" name="Shipment_Details (4).SH_CHARGES" tableColumnId="10"/>
      <queryTableField id="11" name="Shipment_Details (4).SR_ADDR" tableColumnId="11"/>
      <queryTableField id="12" name="Shipment_Details (4).DS_ADDR"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3A8D1E40-0267-47D6-B379-5A9F90E7F065}" autoFormatId="16" applyNumberFormats="0" applyBorderFormats="0" applyFontFormats="0" applyPatternFormats="0" applyAlignmentFormats="0" applyWidthHeightFormats="0">
  <queryTableRefresh nextId="4">
    <queryTableFields count="3">
      <queryTableField id="1" name="Employee_E_ID" tableColumnId="1"/>
      <queryTableField id="2" name="Shipment_Sh_ID" tableColumnId="2"/>
      <queryTableField id="3" name="Status_Sh_I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8" xr16:uid="{46469C85-1F66-46CA-ABCC-3EC0E0574571}" autoFormatId="16" applyNumberFormats="0" applyBorderFormats="0" applyFontFormats="0" applyPatternFormats="0" applyAlignmentFormats="0" applyWidthHeightFormats="0">
  <queryTableRefresh nextId="5" unboundColumnsRight="1">
    <queryTableFields count="4">
      <queryTableField id="1" name="M_ID" tableColumnId="1"/>
      <queryTableField id="2" name="Start_date" tableColumnId="2"/>
      <queryTableField id="3" name="End_date" tableColumnId="3"/>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6" xr16:uid="{74459528-F55D-4B27-88FF-443BC598E1EE}" autoFormatId="16" applyNumberFormats="0" applyBorderFormats="0" applyFontFormats="0" applyPatternFormats="0" applyAlignmentFormats="0" applyWidthHeightFormats="0">
  <queryTableRefresh nextId="8">
    <queryTableFields count="7">
      <queryTableField id="1" name="Payment_ID" tableColumnId="1"/>
      <queryTableField id="2" name="C_ID" tableColumnId="2"/>
      <queryTableField id="3" name="SH_ID" tableColumnId="3"/>
      <queryTableField id="4" name="AMOUNT" tableColumnId="4"/>
      <queryTableField id="5" name="Payment_Status" tableColumnId="5"/>
      <queryTableField id="6" name="Payment_Mode" tableColumnId="6"/>
      <queryTableField id="7" name="Payment_Date"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4" xr16:uid="{FEE80062-5018-42ED-9E24-63DE7AC2D54B}" autoFormatId="16" applyNumberFormats="0" applyBorderFormats="0" applyFontFormats="0" applyPatternFormats="0" applyAlignmentFormats="0" applyWidthHeightFormats="0">
  <queryTableRefresh nextId="19">
    <queryTableFields count="18">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name="employee_manages_shipment (2).Employee_E_ID" tableColumnId="10"/>
      <queryTableField id="11" name="employee_manages_shipment (2).Shipment_Sh_ID" tableColumnId="11"/>
      <queryTableField id="12" name="employee_manages_shipment (2).Status_Sh_ID" tableColumnId="12"/>
      <queryTableField id="13" name="Employee_Details (2).E_ID" tableColumnId="13"/>
      <queryTableField id="14" name="Employee_Details (2).E_NAME" tableColumnId="14"/>
      <queryTableField id="15" name="Employee_Details (2).E_DESIGNATION" tableColumnId="15"/>
      <queryTableField id="16" name="Employee_Details (2).E_ADDR" tableColumnId="16"/>
      <queryTableField id="17" name="Employee_Details (2).E_BRANCH" tableColumnId="17"/>
      <queryTableField id="18" name="Employee_Details (2).E_CONT_NO" tableColumnId="1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1" xr16:uid="{2772D538-494C-4F75-BC87-0439643E256F}" autoFormatId="16" applyNumberFormats="0" applyBorderFormats="0" applyFontFormats="0" applyPatternFormats="0" applyAlignmentFormats="0" applyWidthHeightFormats="0">
  <queryTableRefresh nextId="11" unboundColumnsRight="1">
    <queryTableFields count="10">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dataBound="0" tableColumnId="10"/>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2" xr16:uid="{5C6BCBC7-A87E-4DDE-ADAA-2B4513ECFCAE}" autoFormatId="16" applyNumberFormats="0" applyBorderFormats="0" applyFontFormats="0" applyPatternFormats="0" applyAlignmentFormats="0" applyWidthHeightFormats="0">
  <queryTableRefresh nextId="5">
    <queryTableFields count="4">
      <queryTableField id="1" name="SH_ID" tableColumnId="1"/>
      <queryTableField id="2" name="Current_Status" tableColumnId="2"/>
      <queryTableField id="3" name="Sent_date" tableColumnId="3"/>
      <queryTableField id="4" name="Delivery_date"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1" xr16:uid="{72176A91-2D65-4E69-BA74-6783989DF1DC}" autoFormatId="16" applyNumberFormats="0" applyBorderFormats="0" applyFontFormats="0" applyPatternFormats="0" applyAlignmentFormats="0" applyWidthHeightFormats="0">
  <queryTableRefresh nextId="15">
    <queryTableFields count="14">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Payment_Details (1).Payment_ID" tableColumnId="8"/>
      <queryTableField id="9" name="Payment_Details (1).C_ID" tableColumnId="9"/>
      <queryTableField id="10" name="Payment_Details (1).SH_ID" tableColumnId="10"/>
      <queryTableField id="11" name="Payment_Details (1).AMOUNT" tableColumnId="11"/>
      <queryTableField id="12" name="Payment_Details (1).Payment_Status" tableColumnId="12"/>
      <queryTableField id="13" name="Payment_Details (1).Payment_Mode" tableColumnId="13"/>
      <queryTableField id="14" name="Payment_Details (1).Payment_Date" tableColumnId="1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7" xr16:uid="{EF9B55AD-1555-4425-9703-FEAEBA965AB3}" autoFormatId="16" applyNumberFormats="0" applyBorderFormats="0" applyFontFormats="0" applyPatternFormats="0" applyAlignmentFormats="0" applyWidthHeightFormats="0">
  <queryTableRefresh nextId="8">
    <queryTableFields count="7">
      <queryTableField id="1" name="Payment_ID" tableColumnId="1"/>
      <queryTableField id="2" name="C_ID" tableColumnId="2"/>
      <queryTableField id="3" name="SH_ID" tableColumnId="3"/>
      <queryTableField id="4" name="AMOUNT" tableColumnId="4"/>
      <queryTableField id="5" name="Payment_Status" tableColumnId="5"/>
      <queryTableField id="6" name="Payment_Mode" tableColumnId="6"/>
      <queryTableField id="7" name="Payment_Date"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10" xr16:uid="{F26CED90-32AC-4BA0-962C-92B2408B5E71}" autoFormatId="16" applyNumberFormats="0" applyBorderFormats="0" applyFontFormats="0" applyPatternFormats="0" applyAlignmentFormats="0" applyWidthHeightFormats="0">
  <queryTableRefresh nextId="21" unboundColumnsRight="1">
    <queryTableFields count="14">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name="Status (1).SH_ID" tableColumnId="10"/>
      <queryTableField id="11" name="Status (1).Current_Status" tableColumnId="11"/>
      <queryTableField id="12" name="Status (1).Sent_date" tableColumnId="12"/>
      <queryTableField id="13" name="Status (1).Delivery_date" tableColumnId="13"/>
      <queryTableField id="20" dataBound="0" tableColumnId="16"/>
    </queryTableFields>
    <queryTableDeletedFields count="4">
      <deletedField name="Status (1).SH_ID.1"/>
      <deletedField name="Status (1).Current_Status.1"/>
      <deletedField name="Status (1).Sent_date.1"/>
      <deletedField name="Status (1).Delivery_date.1"/>
    </queryTableDeleted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20" xr16:uid="{936612F4-E249-4652-B7D5-FF1E6A2A0A57}" autoFormatId="16" applyNumberFormats="0" applyBorderFormats="0" applyFontFormats="0" applyPatternFormats="0" applyAlignmentFormats="0" applyWidthHeightFormats="0">
  <queryTableRefresh nextId="15">
    <queryTableFields count="9">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s>
    <queryTableDeletedFields count="4">
      <deletedField name="Status (1).Delivery_date"/>
      <deletedField name="Status (1).Sent_date"/>
      <deletedField name="Status (1).Current_Status"/>
      <deletedField name="Status (1).SH_ID"/>
    </queryTableDeleted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5" xr16:uid="{503CAF79-1981-44AC-BF5E-524112E7402F}" autoFormatId="16" applyNumberFormats="0" applyBorderFormats="0" applyFontFormats="0" applyPatternFormats="0" applyAlignmentFormats="0" applyWidthHeightFormats="0">
  <queryTableRefresh nextId="7">
    <queryTableFields count="5">
      <queryTableField id="2" name="E_NAME" tableColumnId="2"/>
      <queryTableField id="3" name="E_DESIGNATION" tableColumnId="3"/>
      <queryTableField id="4" name="E_ADDR" tableColumnId="4"/>
      <queryTableField id="5" name="E_BRANCH" tableColumnId="5"/>
      <queryTableField id="6" name="E_CONT_NO" tableColumnId="6"/>
    </queryTableFields>
    <queryTableDeletedFields count="1">
      <deletedField name="E_ID"/>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Details__1_.Payment_Mode" xr10:uid="{EDD241F3-4D01-4E20-9A7C-4B6BAFA7F5DA}" sourceName="Payment_Details (1).Payment_Mode">
  <pivotTables>
    <pivotTable tabId="32" name="PivotTable3"/>
  </pivotTables>
  <data>
    <tabular pivotCacheId="1028737537">
      <items count="3">
        <i x="0"/>
        <i x="1"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_TYPE" xr10:uid="{B9CD58AC-1983-46EC-B73A-22D3EC0C1FE1}" sourceName="C_TYPE">
  <pivotTables>
    <pivotTable tabId="32" name="PivotTable3"/>
    <pivotTable tabId="32" name="PivotTable11"/>
  </pivotTables>
  <data>
    <tabular pivotCacheId="1028737537">
      <items count="4">
        <i x="0"/>
        <i x="2" s="1"/>
        <i x="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_CONTENT" xr10:uid="{170C2BDF-0761-406D-8A72-8A95DC5602E2}" sourceName="SH_CONTENT">
  <pivotTables>
    <pivotTable tabId="32" name="PivotTable12"/>
    <pivotTable tabId="32" name="PivotTable4"/>
    <pivotTable tabId="47" name="PivotTable1"/>
  </pivotTables>
  <data>
    <tabular pivotCacheId="1177296122">
      <items count="12">
        <i x="10"/>
        <i x="8"/>
        <i x="9"/>
        <i x="3"/>
        <i x="5" s="1"/>
        <i x="4"/>
        <i x="7"/>
        <i x="0"/>
        <i x="2"/>
        <i x="6"/>
        <i x="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_Details (1).Payment_Mode" xr10:uid="{FFEA5648-A98C-4C94-AFE7-CF8052DFF072}" cache="Slicer_Payment_Details__1_.Payment_Mode" caption="Payment_Details (1).Payment_Mode" rowHeight="234950"/>
  <slicer name="C_TYPE" xr10:uid="{C1B9D25A-1EE0-4F11-AAB7-3C6EABE1D925}" cache="Slicer_C_TYPE" caption="C_TYPE" rowHeight="234950"/>
  <slicer name="SH_CONTENT" xr10:uid="{61D553EE-425C-4D43-829E-308161D8BB1A}" cache="Slicer_SH_CONTENT" caption="SH_CONTENT"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F842853-BAB4-48AC-B0EE-B45D12EB9399}" name="Customer__4" displayName="Customer__4" ref="A1:G201" tableType="queryTable" totalsRowShown="0">
  <autoFilter ref="A1:G201" xr:uid="{EF842853-BAB4-48AC-B0EE-B45D12EB9399}"/>
  <tableColumns count="7">
    <tableColumn id="1" xr3:uid="{493F259D-D488-4FC9-928D-772437C57958}" uniqueName="1" name="C_ID" queryTableFieldId="1"/>
    <tableColumn id="2" xr3:uid="{7F2BFE1B-52B2-4722-9BEC-8D142B4467AD}" uniqueName="2" name="M_ID" queryTableFieldId="2"/>
    <tableColumn id="3" xr3:uid="{841648C0-3365-4826-8E1A-5AAF1E91C801}" uniqueName="3" name="C_NAME" queryTableFieldId="3" dataDxfId="80"/>
    <tableColumn id="4" xr3:uid="{AF2414BB-91C6-42A8-8793-E9C9D09B25F0}" uniqueName="4" name="C_EMAIL_ID" queryTableFieldId="4" dataDxfId="79"/>
    <tableColumn id="5" xr3:uid="{0D75C272-504A-4638-B490-C6372B2FBE30}" uniqueName="5" name="C_TYPE" queryTableFieldId="5" dataDxfId="78"/>
    <tableColumn id="6" xr3:uid="{2D1E06F5-1433-4B2D-8471-5206A82D65FD}" uniqueName="6" name="C_ADDR" queryTableFieldId="6" dataDxfId="77"/>
    <tableColumn id="7" xr3:uid="{DD0EE6BE-67C0-4B7C-A887-E0AAF6C254E3}" uniqueName="7" name="C_CONT_NO"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1199D5-6CFD-47FE-AB33-CE9F46BA3F94}" name="Employee_Details__1" displayName="Employee_Details__1" ref="A1:F201" tableType="queryTable" totalsRowShown="0">
  <autoFilter ref="A1:F201" xr:uid="{C61199D5-6CFD-47FE-AB33-CE9F46BA3F94}"/>
  <tableColumns count="6">
    <tableColumn id="1" xr3:uid="{507C4926-1FB9-4E21-99DA-A28178F88281}" uniqueName="1" name="E_ID" queryTableFieldId="1"/>
    <tableColumn id="2" xr3:uid="{7E4D6247-4ACF-4961-A807-278A769997C5}" uniqueName="2" name="E_NAME" queryTableFieldId="2" dataDxfId="76"/>
    <tableColumn id="3" xr3:uid="{E475458E-5525-43A6-B33C-7DCA0B775A4C}" uniqueName="3" name="E_DESIGNATION" queryTableFieldId="3" dataDxfId="75"/>
    <tableColumn id="4" xr3:uid="{F19F376F-F716-43F2-8B72-5BA2825884C3}" uniqueName="4" name="E_ADDR" queryTableFieldId="4" dataDxfId="74"/>
    <tableColumn id="5" xr3:uid="{4721CDF5-3C88-4000-BC65-069B1917F82F}" uniqueName="5" name="E_BRANCH" queryTableFieldId="5" dataDxfId="73"/>
    <tableColumn id="6" xr3:uid="{07120C6C-52D0-4CEB-8781-E72606E619FA}" uniqueName="6" name="E_CONT_NO"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6A5A616-7A85-4920-BA61-D431625558AF}" name="Table17" displayName="Table17" ref="A3:G203" totalsRowShown="0">
  <autoFilter ref="A3:G203" xr:uid="{A6A5A616-7A85-4920-BA61-D431625558AF}"/>
  <tableColumns count="7">
    <tableColumn id="1" xr3:uid="{905E7453-60EF-42D8-A526-F596B6954D1E}" name="C_ID"/>
    <tableColumn id="2" xr3:uid="{7B44FD9C-3A8B-4BC0-8FDB-C98D54BF7C54}" name="M_ID"/>
    <tableColumn id="3" xr3:uid="{617923B1-545E-4659-8646-788B3A0BCC37}" name="C_NAME"/>
    <tableColumn id="4" xr3:uid="{98B5A61E-F4C9-4AD6-B908-C2D589EAE48F}" name="C_EMAIL_ID"/>
    <tableColumn id="5" xr3:uid="{E8F0A83F-AFE1-46D6-AE7A-1F07F47851C8}" name="C_TYPE"/>
    <tableColumn id="6" xr3:uid="{F77995CB-5DA5-45B3-B2FE-CD96BF7A4BAB}" name="C_ADDR"/>
    <tableColumn id="7" xr3:uid="{7548DF2C-039E-457D-A571-125A5512CD9A}" name="C_CONT_N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E0C0F6-BA19-4644-BCBB-469D1FC5FEF5}" name="employee_manages_shipment__1" displayName="employee_manages_shipment__1" ref="A1:L201" tableType="queryTable" totalsRowShown="0">
  <autoFilter ref="A1:L201" xr:uid="{2EE0C0F6-BA19-4644-BCBB-469D1FC5FEF5}"/>
  <tableColumns count="12">
    <tableColumn id="1" xr3:uid="{36B781E5-A473-4029-8187-F01A587CC596}" uniqueName="1" name="Employee_E_ID" queryTableFieldId="1"/>
    <tableColumn id="2" xr3:uid="{272E8470-44B6-43D2-95C6-1030152AC4E1}" uniqueName="2" name="Shipment_Sh_ID" queryTableFieldId="2"/>
    <tableColumn id="3" xr3:uid="{7119E828-0502-408D-95C6-5968C4FE0B9C}" uniqueName="3" name="Status_Sh_ID" queryTableFieldId="3"/>
    <tableColumn id="4" xr3:uid="{C55FFFFC-7EE3-4750-9BD8-49D8C112B9FF}" uniqueName="4" name="Shipment_Details (4).SH_ID" queryTableFieldId="4"/>
    <tableColumn id="5" xr3:uid="{BE581F8F-B9E8-4F88-A48A-B80C5FDF7313}" uniqueName="5" name="Shipment_Details (4).C_ID" queryTableFieldId="5"/>
    <tableColumn id="6" xr3:uid="{57EAB326-1085-4FB6-AE12-4F8D38D44966}" uniqueName="6" name="Shipment_Details (4).SH_CONTENT" queryTableFieldId="6" dataDxfId="72"/>
    <tableColumn id="7" xr3:uid="{487FA0F8-B1AD-4832-89AE-03A7F6E0B6C5}" uniqueName="7" name="Shipment_Details (4).SH_DOMAIN" queryTableFieldId="7" dataDxfId="71"/>
    <tableColumn id="8" xr3:uid="{FF11098C-A906-4AB4-91C4-C803E6229A5E}" uniqueName="8" name="Shipment_Details (4).SER_TYPE" queryTableFieldId="8" dataDxfId="70"/>
    <tableColumn id="9" xr3:uid="{F1CFDD16-14EC-4AA4-815B-3564F6D29FDC}" uniqueName="9" name="Shipment_Details (4).SH_WEIGHT" queryTableFieldId="9"/>
    <tableColumn id="10" xr3:uid="{0C3E32FD-4E9A-42A1-930B-E4A6729A9C85}" uniqueName="10" name="Shipment_Details (4).SH_CHARGES" queryTableFieldId="10"/>
    <tableColumn id="11" xr3:uid="{388B4507-5FAA-42B9-A513-99402660A3D1}" uniqueName="11" name="Shipment_Details (4).SR_ADDR" queryTableFieldId="11" dataDxfId="69"/>
    <tableColumn id="12" xr3:uid="{22FD17A6-357F-4625-B3C7-2999A1E397C2}" uniqueName="12" name="Shipment_Details (4).DS_ADDR" queryTableFieldId="12" dataDxfId="6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EC55CF-D75E-43E6-B1E8-9971C800A4B7}" name="employee_manages_shipment__2" displayName="employee_manages_shipment__2" ref="A1:C201" tableType="queryTable" totalsRowShown="0">
  <autoFilter ref="A1:C201" xr:uid="{1CEC55CF-D75E-43E6-B1E8-9971C800A4B7}"/>
  <tableColumns count="3">
    <tableColumn id="1" xr3:uid="{A06143F9-0683-4579-9323-B9E09926054F}" uniqueName="1" name="Employee_E_ID" queryTableFieldId="1"/>
    <tableColumn id="2" xr3:uid="{507321BB-3876-4DE6-A1A4-7D72F6DB8C29}" uniqueName="2" name="Shipment_Sh_ID" queryTableFieldId="2"/>
    <tableColumn id="3" xr3:uid="{F8F76953-A4CA-4FD1-BACE-A048D7B420B7}" uniqueName="3" name="Status_Sh_ID"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431194-CD2B-4D3E-91DA-1F1A982DAC68}" name="Membership__1" displayName="Membership__1" ref="A1:D201" tableType="queryTable" totalsRowShown="0">
  <autoFilter ref="A1:D201" xr:uid="{A1431194-CD2B-4D3E-91DA-1F1A982DAC68}"/>
  <tableColumns count="4">
    <tableColumn id="1" xr3:uid="{CB9E4643-3F7A-4660-8B43-4C92205892B8}" uniqueName="1" name="M_ID" queryTableFieldId="1"/>
    <tableColumn id="2" xr3:uid="{338E013E-65B2-4D94-B4FD-2B937FDF46B4}" uniqueName="2" name="Start_date" queryTableFieldId="2" dataDxfId="67"/>
    <tableColumn id="3" xr3:uid="{C76AD9B3-0B6D-4A0F-84AF-DB441CC8B0FC}" uniqueName="3" name="End_date" queryTableFieldId="3" dataDxfId="66"/>
    <tableColumn id="4" xr3:uid="{3B26EE85-B23A-43FE-84EC-8DFB744486A3}" uniqueName="4" name="Days" queryTableFieldId="4" dataDxfId="65">
      <calculatedColumnFormula>Membership__1[[#This Row],[End_date]]-Membership__1[[#This Row],[Start_date]]</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2E7DB64-82CE-4E08-AC01-6D438EC4E21D}" name="Payment_Details__2" displayName="Payment_Details__2" ref="A1:G201" tableType="queryTable" totalsRowShown="0">
  <autoFilter ref="A1:G201" xr:uid="{62E7DB64-82CE-4E08-AC01-6D438EC4E21D}">
    <filterColumn colId="4">
      <filters>
        <filter val="PAID"/>
      </filters>
    </filterColumn>
  </autoFilter>
  <tableColumns count="7">
    <tableColumn id="1" xr3:uid="{9073ADF7-9051-4807-B907-7A37A08EB3FB}" uniqueName="1" name="Payment_ID" queryTableFieldId="1" dataDxfId="64"/>
    <tableColumn id="2" xr3:uid="{9134A819-EAB5-4758-832D-9E692B8E0F25}" uniqueName="2" name="C_ID" queryTableFieldId="2"/>
    <tableColumn id="3" xr3:uid="{1A96A457-DBD9-4A53-9F65-30F6FA4A65D1}" uniqueName="3" name="SH_ID" queryTableFieldId="3"/>
    <tableColumn id="4" xr3:uid="{682B066C-6009-44FE-A105-E0330F748887}" uniqueName="4" name="AMOUNT" queryTableFieldId="4"/>
    <tableColumn id="5" xr3:uid="{8DDDC02A-6CC9-4E89-9CC6-F4B4C86FC3F8}" uniqueName="5" name="Payment_Status" queryTableFieldId="5" dataDxfId="63"/>
    <tableColumn id="6" xr3:uid="{A0DDD5E0-6545-4EBF-B401-3902B3A2D6B0}" uniqueName="6" name="Payment_Mode" queryTableFieldId="6" dataDxfId="62"/>
    <tableColumn id="7" xr3:uid="{B5171849-93B3-43E8-8CCE-19D32CB7DAAF}" uniqueName="7" name="Payment_Date" queryTableFieldId="7" dataDxfId="6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2E1FCE2-3880-42A9-8FEA-DF22F71664D9}" name="Merge5" displayName="Merge5" ref="A1:R201" tableType="queryTable" totalsRowShown="0">
  <autoFilter ref="A1:R201" xr:uid="{32E1FCE2-3880-42A9-8FEA-DF22F71664D9}"/>
  <tableColumns count="18">
    <tableColumn id="1" xr3:uid="{84A3F264-FA56-4994-A6A0-491491FD0A51}" uniqueName="1" name="SH_ID" queryTableFieldId="1"/>
    <tableColumn id="2" xr3:uid="{F2321DC6-C28A-4C97-B075-4635021D5046}" uniqueName="2" name="C_ID" queryTableFieldId="2"/>
    <tableColumn id="3" xr3:uid="{98FD4114-1716-47C0-9108-A393F1B2E2C8}" uniqueName="3" name="SH_CONTENT" queryTableFieldId="3" dataDxfId="60"/>
    <tableColumn id="4" xr3:uid="{A85D2278-6B3D-4089-A42F-A34B88305C45}" uniqueName="4" name="SH_DOMAIN" queryTableFieldId="4" dataDxfId="59"/>
    <tableColumn id="5" xr3:uid="{6C4C6C3A-2A54-4A42-AC31-7E19D4151A97}" uniqueName="5" name="SER_TYPE" queryTableFieldId="5" dataDxfId="58"/>
    <tableColumn id="6" xr3:uid="{189717BA-0A22-48DB-87AA-8BBC5B03570E}" uniqueName="6" name="SH_WEIGHT" queryTableFieldId="6"/>
    <tableColumn id="7" xr3:uid="{C8414CFA-00C3-4535-A921-148A913228BF}" uniqueName="7" name="SH_CHARGES" queryTableFieldId="7"/>
    <tableColumn id="8" xr3:uid="{E200767E-8F55-4575-A1CE-EF2E631A533A}" uniqueName="8" name="SR_ADDR" queryTableFieldId="8" dataDxfId="57"/>
    <tableColumn id="9" xr3:uid="{FDEF5ED6-6B09-434D-83DC-F36B02C8AE6C}" uniqueName="9" name="DS_ADDR" queryTableFieldId="9" dataDxfId="56"/>
    <tableColumn id="10" xr3:uid="{F2BE5A8D-6FD3-4D25-A375-28303F182749}" uniqueName="10" name="employee_manages_shipment (2).Employee_E_ID" queryTableFieldId="10"/>
    <tableColumn id="11" xr3:uid="{D2E1EA7F-6638-4431-9299-2709FBCB105C}" uniqueName="11" name="employee_manages_shipment (2).Shipment_Sh_ID" queryTableFieldId="11"/>
    <tableColumn id="12" xr3:uid="{A04FBB8F-0B1B-43CC-BB85-5E35EFEF86D4}" uniqueName="12" name="employee_manages_shipment (2).Status_Sh_ID" queryTableFieldId="12"/>
    <tableColumn id="13" xr3:uid="{AF845B14-93F2-43C0-9B87-A38EF8D65D14}" uniqueName="13" name="Employee_Details (2).E_ID" queryTableFieldId="13"/>
    <tableColumn id="14" xr3:uid="{66D79557-D607-4D29-94AB-D1DC439BA4CD}" uniqueName="14" name="Employee_Details (2).E_NAME" queryTableFieldId="14" dataDxfId="55"/>
    <tableColumn id="15" xr3:uid="{2A039FE2-0AB5-4757-AB1F-BE2E297BC604}" uniqueName="15" name="Employee_Details (2).E_DESIGNATION" queryTableFieldId="15" dataDxfId="54"/>
    <tableColumn id="16" xr3:uid="{F4E51747-4880-4995-9957-5E9600D98DBD}" uniqueName="16" name="Employee_Details (2).E_ADDR" queryTableFieldId="16" dataDxfId="53"/>
    <tableColumn id="17" xr3:uid="{074C2497-5501-4B60-BBB9-C0639952AD04}" uniqueName="17" name="Employee_Details (2).E_BRANCH" queryTableFieldId="17" dataDxfId="52"/>
    <tableColumn id="18" xr3:uid="{12EABE3E-BC8C-472B-9CB5-8621CC914757}" uniqueName="18" name="Employee_Details (2).E_CONT_NO" queryTableFieldId="1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6ABFE8-C08E-435B-BD93-AA28F9FC2572}" name="Shipment_Details__4" displayName="Shipment_Details__4" ref="A1:J204" tableType="queryTable" totalsRowShown="0">
  <autoFilter ref="A1:J204" xr:uid="{D66ABFE8-C08E-435B-BD93-AA28F9FC2572}"/>
  <tableColumns count="10">
    <tableColumn id="1" xr3:uid="{BFECCE79-8D0E-48B0-8949-82BB90F7417D}" uniqueName="1" name="SH_ID" queryTableFieldId="1"/>
    <tableColumn id="2" xr3:uid="{7D9E6A9B-EBFF-4B9C-9C57-50B2898BFA78}" uniqueName="2" name="C_ID" queryTableFieldId="2"/>
    <tableColumn id="3" xr3:uid="{86A6EFD7-3576-4B17-9776-5A7A2E6A53F1}" uniqueName="3" name="SH_CONTENT" queryTableFieldId="3" dataDxfId="51"/>
    <tableColumn id="4" xr3:uid="{99B5A945-93D8-495A-B6A6-EBB2093C4C24}" uniqueName="4" name="SH_DOMAIN" queryTableFieldId="4" dataDxfId="50"/>
    <tableColumn id="5" xr3:uid="{FF221B30-8DDC-4896-9F84-FB76494E6DA9}" uniqueName="5" name="SER_TYPE" queryTableFieldId="5" dataDxfId="49"/>
    <tableColumn id="6" xr3:uid="{03A5FB42-77B1-4B09-B913-E8FE39DE011E}" uniqueName="6" name="SH_WEIGHT" queryTableFieldId="6"/>
    <tableColumn id="7" xr3:uid="{388FD058-3A2E-46E8-B176-1A21A0C3568F}" uniqueName="7" name="SH_CHARGES" queryTableFieldId="7"/>
    <tableColumn id="8" xr3:uid="{14221299-AE1A-4E70-A1C4-DFACCE2DCD05}" uniqueName="8" name="SR_ADDR" queryTableFieldId="8" dataDxfId="48"/>
    <tableColumn id="9" xr3:uid="{27C2505A-453A-4B8F-AA9D-557B2169FD0A}" uniqueName="9" name="DS_ADDR" queryTableFieldId="9" dataDxfId="47"/>
    <tableColumn id="10" xr3:uid="{4DD64DB9-60CC-480D-9241-7C818F6697F3}" uniqueName="10" name="Efficiency" queryTableFieldId="10" dataDxfId="46">
      <calculatedColumnFormula>Shipment_Details__4[[#This Row],[SH_WEIGHT]]/Shipment_Details__4[[#This Row],[SH_CHARGES]]</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9B17A1-E006-49F7-9D48-645D65C5DC30}" name="Status__1" displayName="Status__1" ref="A1:D201" tableType="queryTable" totalsRowShown="0">
  <autoFilter ref="A1:D201" xr:uid="{859B17A1-E006-49F7-9D48-645D65C5DC30}"/>
  <tableColumns count="4">
    <tableColumn id="1" xr3:uid="{242271E8-3CCB-4E8F-BD99-2208D36FFB47}" uniqueName="1" name="SH_ID" queryTableFieldId="1"/>
    <tableColumn id="2" xr3:uid="{A97B653E-4CFF-4ECB-8FFE-5264E5F32EB7}" uniqueName="2" name="Current_Status" queryTableFieldId="2" dataDxfId="45"/>
    <tableColumn id="3" xr3:uid="{E8C2DE91-FD5B-4A90-BA68-45056200E176}" uniqueName="3" name="Sent_date" queryTableFieldId="3" dataDxfId="44"/>
    <tableColumn id="4" xr3:uid="{547C6566-B71E-4447-B5DC-AE8E1BD91667}" uniqueName="4" name="Delivery_date" queryTableFieldId="4" dataDxfId="4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C7E80D-C819-4102-97FD-CC4CBFC94098}" name="Merge2" displayName="Merge2" ref="A1:N201" tableType="queryTable" totalsRowShown="0">
  <autoFilter ref="A1:N201" xr:uid="{DEC7E80D-C819-4102-97FD-CC4CBFC94098}"/>
  <tableColumns count="14">
    <tableColumn id="1" xr3:uid="{38770DB9-14B8-4D02-8987-CE457FFF622B}" uniqueName="1" name="C_ID" queryTableFieldId="1"/>
    <tableColumn id="2" xr3:uid="{3011ACD7-48C8-4056-A733-CF417D5837F4}" uniqueName="2" name="M_ID" queryTableFieldId="2"/>
    <tableColumn id="3" xr3:uid="{6626C06F-D3B3-43C8-A0CC-D75458AEDEBD}" uniqueName="3" name="C_NAME" queryTableFieldId="3" dataDxfId="42"/>
    <tableColumn id="4" xr3:uid="{0B886102-3792-4BD4-8E78-BB27F10F19FD}" uniqueName="4" name="C_EMAIL_ID" queryTableFieldId="4" dataDxfId="41"/>
    <tableColumn id="5" xr3:uid="{64A68273-BAD3-46E7-88E8-A861FBC048D4}" uniqueName="5" name="C_TYPE" queryTableFieldId="5" dataDxfId="40"/>
    <tableColumn id="6" xr3:uid="{7DE6EABB-EB9F-4346-8D50-EC39ECD2ECC9}" uniqueName="6" name="C_ADDR" queryTableFieldId="6" dataDxfId="39"/>
    <tableColumn id="7" xr3:uid="{F739EC83-F58F-41CD-B3D1-CAC6466E1641}" uniqueName="7" name="C_CONT_NO" queryTableFieldId="7"/>
    <tableColumn id="8" xr3:uid="{0CFD1029-652D-4F3B-83BE-3496BC6FB004}" uniqueName="8" name="Payment_Details (1).Payment_ID" queryTableFieldId="8" dataDxfId="38"/>
    <tableColumn id="9" xr3:uid="{9320C5C0-3192-4B4B-9DFF-6B49CEB1CF2B}" uniqueName="9" name="Payment_Details (1).C_ID" queryTableFieldId="9"/>
    <tableColumn id="10" xr3:uid="{1A9C207F-C5D9-4371-8EB2-7FA60A932350}" uniqueName="10" name="Payment_Details (1).SH_ID" queryTableFieldId="10"/>
    <tableColumn id="11" xr3:uid="{4DB38C4B-53C8-42DF-AF04-3C1800AFDBCD}" uniqueName="11" name="Payment_Details (1).AMOUNT" queryTableFieldId="11"/>
    <tableColumn id="12" xr3:uid="{1298D641-6450-42C4-8FBC-C75C520C5A86}" uniqueName="12" name="Payment_Details (1).Payment_Status" queryTableFieldId="12" dataDxfId="37"/>
    <tableColumn id="13" xr3:uid="{D7AEFE39-0B0E-4FA0-82BB-2448A7AD8466}" uniqueName="13" name="Payment_Details (1).Payment_Mode" queryTableFieldId="13" dataDxfId="36"/>
    <tableColumn id="14" xr3:uid="{40EB77B9-FC74-4944-94D6-535743C1576F}" uniqueName="14" name="Payment_Details (1).Payment_Date" queryTableFieldId="14" dataDxfId="3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93F21B-31E7-46C6-8615-0BA01138D520}" name="Payment_Details__3" displayName="Payment_Details__3" ref="A1:G201" tableType="queryTable" totalsRowShown="0">
  <autoFilter ref="A1:G201" xr:uid="{D893F21B-31E7-46C6-8615-0BA01138D520}">
    <filterColumn colId="6">
      <customFilters>
        <customFilter operator="notEqual" val=" "/>
      </customFilters>
    </filterColumn>
  </autoFilter>
  <sortState xmlns:xlrd2="http://schemas.microsoft.com/office/spreadsheetml/2017/richdata2" ref="A2:G200">
    <sortCondition ref="G1:G201"/>
  </sortState>
  <tableColumns count="7">
    <tableColumn id="1" xr3:uid="{B70495E1-1E0E-475D-8FC4-B485FE715747}" uniqueName="1" name="Payment_ID" queryTableFieldId="1" dataDxfId="34"/>
    <tableColumn id="2" xr3:uid="{780CE8F0-29DA-445F-9B85-6BFB56E3623D}" uniqueName="2" name="C_ID" queryTableFieldId="2"/>
    <tableColumn id="3" xr3:uid="{7929BAE6-871B-405A-B144-B229771BE0F4}" uniqueName="3" name="SH_ID" queryTableFieldId="3"/>
    <tableColumn id="4" xr3:uid="{43A3FA60-A164-4C76-9EB4-0322A69F6C68}" uniqueName="4" name="AMOUNT" queryTableFieldId="4"/>
    <tableColumn id="5" xr3:uid="{A3562F91-5A76-4698-852C-36E5A1139659}" uniqueName="5" name="Payment_Status" queryTableFieldId="5" dataDxfId="33"/>
    <tableColumn id="6" xr3:uid="{CBA2382B-AAFC-42BA-B34F-333F77ED5B5C}" uniqueName="6" name="Payment_Mode" queryTableFieldId="6" dataDxfId="32"/>
    <tableColumn id="7" xr3:uid="{D8A1AE2E-C9C8-448F-A916-E84445E67568}" uniqueName="7" name="Payment_Date" queryTableFieldId="7" dataDxfId="3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EAAFE3-5549-47AC-811C-EC2CF311C82E}" name="Customer__3" displayName="Customer__3" ref="A1:J201" totalsRowShown="0">
  <autoFilter ref="A1:J201" xr:uid="{45EAAFE3-5549-47AC-811C-EC2CF311C82E}"/>
  <tableColumns count="10">
    <tableColumn id="1" xr3:uid="{B610182C-DB24-4CEF-9BFB-C1AEECD126B3}" name="C_ID"/>
    <tableColumn id="2" xr3:uid="{DF4EE71B-10F7-40F5-A829-3B3E5224E7A2}" name="M_ID"/>
    <tableColumn id="3" xr3:uid="{C257249B-7F69-44B1-9843-B51819B024C0}" name="C_NAME" dataDxfId="30"/>
    <tableColumn id="4" xr3:uid="{16B04241-8F94-4699-8244-840C3917A806}" name="C_EMAIL_ID" dataDxfId="29"/>
    <tableColumn id="5" xr3:uid="{026F847C-0FE5-436C-BF13-6E5CB154E963}" name="C_TYPE" dataDxfId="28"/>
    <tableColumn id="6" xr3:uid="{A0AC84E5-5927-4FC6-B990-14BF1BC80405}" name="C_ADDR" dataDxfId="27"/>
    <tableColumn id="7" xr3:uid="{E95F9B4B-0A71-4E68-A0B6-CA3027BAF681}" name="C_CONT_NO"/>
    <tableColumn id="8" xr3:uid="{F9623E20-8E67-4EDF-A829-AE19685117D9}" name="Membership (2).M_ID"/>
    <tableColumn id="9" xr3:uid="{FC1235E6-1C11-401E-8A7F-F143B9AC4AF6}" name="Membership (2).Start_date" dataDxfId="26"/>
    <tableColumn id="10" xr3:uid="{579E5DF1-C116-45E2-B04E-D89DDFDEC1E5}" name="Membership (2).End_date" dataDxfId="2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DCB3D4-B130-46B2-9310-41AEE951A699}" name="Merge1" displayName="Merge1" ref="A1:N203" tableType="queryTable" totalsRowShown="0">
  <autoFilter ref="A1:N203" xr:uid="{40DCB3D4-B130-46B2-9310-41AEE951A699}">
    <filterColumn colId="13">
      <customFilters>
        <customFilter operator="greaterThan" val="0"/>
      </customFilters>
    </filterColumn>
  </autoFilter>
  <tableColumns count="14">
    <tableColumn id="1" xr3:uid="{397FDC0D-71FA-4109-956A-9E03841740BB}" uniqueName="1" name="SH_ID" queryTableFieldId="1"/>
    <tableColumn id="2" xr3:uid="{ABE01418-C907-4F86-BB3A-323205470682}" uniqueName="2" name="C_ID" queryTableFieldId="2"/>
    <tableColumn id="3" xr3:uid="{78B7D927-6637-485F-8AED-2B9625094DA8}" uniqueName="3" name="SH_CONTENT" queryTableFieldId="3" dataDxfId="24"/>
    <tableColumn id="4" xr3:uid="{3F209A5E-D0F8-4805-90A8-8D0A1667323B}" uniqueName="4" name="SH_DOMAIN" queryTableFieldId="4" dataDxfId="23"/>
    <tableColumn id="5" xr3:uid="{08C8D623-0DDF-4473-A1B1-6D417F589C01}" uniqueName="5" name="SER_TYPE" queryTableFieldId="5" dataDxfId="22"/>
    <tableColumn id="6" xr3:uid="{5A671DCD-6814-42F4-BA64-709F924E5A05}" uniqueName="6" name="SH_WEIGHT" queryTableFieldId="6"/>
    <tableColumn id="7" xr3:uid="{2922E504-F087-4068-9939-8852BC2D87D6}" uniqueName="7" name="SH_CHARGES" queryTableFieldId="7"/>
    <tableColumn id="8" xr3:uid="{B3C19662-F4F6-49BC-B847-E430F0EDC524}" uniqueName="8" name="SR_ADDR" queryTableFieldId="8" dataDxfId="21"/>
    <tableColumn id="9" xr3:uid="{20B9F855-A14C-4257-98B1-DA310FBE765A}" uniqueName="9" name="DS_ADDR" queryTableFieldId="9" dataDxfId="20"/>
    <tableColumn id="10" xr3:uid="{C58C6498-260C-4D53-A51A-FBAE4489C2C2}" uniqueName="10" name="Status (1).SH_ID" queryTableFieldId="10"/>
    <tableColumn id="11" xr3:uid="{4E5F3C4A-3004-45B0-BE1F-5132C4D26489}" uniqueName="11" name="Status (1).Current_Status" queryTableFieldId="11" dataDxfId="19"/>
    <tableColumn id="12" xr3:uid="{3F97314B-D652-426B-B333-9CE0AF7DDFE5}" uniqueName="12" name="Status (1).Sent_date" queryTableFieldId="12" dataDxfId="18"/>
    <tableColumn id="13" xr3:uid="{07CA8288-7517-49C2-8D05-23F38757850D}" uniqueName="13" name="Status (1).Delivery_date" queryTableFieldId="13" dataDxfId="17"/>
    <tableColumn id="16" xr3:uid="{A76B7650-CF4B-41F3-8ED6-3D0D91072A96}" uniqueName="16" name="DELIVERY Time" queryTableFieldId="20" dataDxfId="16">
      <calculatedColumnFormula>Merge1[[#This Row],[Status (1).Delivery_date]]-Merge1[[#This Row],[Status (1).Sent_date]]</calculatedColumn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7D78A3C-A608-43C2-8A5B-271C09D31CF7}" name="Shipment_Details__112" displayName="Shipment_Details__112" ref="A1:I201" tableType="queryTable" totalsRowShown="0">
  <autoFilter ref="A1:I201" xr:uid="{E7127602-F947-40C2-8C13-EC44E7CF1969}"/>
  <tableColumns count="9">
    <tableColumn id="1" xr3:uid="{AAEB1B49-AF19-49F7-9037-59237C9AAA8E}" uniqueName="1" name="SH_ID" queryTableFieldId="1"/>
    <tableColumn id="2" xr3:uid="{1C49ED36-3C5F-4DDA-87AB-28B91B238EC9}" uniqueName="2" name="C_ID" queryTableFieldId="2"/>
    <tableColumn id="3" xr3:uid="{631B278A-39D3-4B14-A712-33536333C8D2}" uniqueName="3" name="SH_CONTENT" queryTableFieldId="3" dataDxfId="15"/>
    <tableColumn id="4" xr3:uid="{069CD092-F020-4ED3-BC29-86B10F7F3D83}" uniqueName="4" name="SH_DOMAIN" queryTableFieldId="4" dataDxfId="14"/>
    <tableColumn id="5" xr3:uid="{263854EE-4D31-458E-B180-6421D4E7F52A}" uniqueName="5" name="SER_TYPE" queryTableFieldId="5" dataDxfId="13"/>
    <tableColumn id="6" xr3:uid="{4FBBA96A-3455-4F3A-B407-B54594F756A3}" uniqueName="6" name="SH_WEIGHT" queryTableFieldId="6"/>
    <tableColumn id="7" xr3:uid="{FBB14C98-D8C8-430F-A84A-5412BD50CBA3}" uniqueName="7" name="SH_CHARGES" queryTableFieldId="7"/>
    <tableColumn id="8" xr3:uid="{D0905CD7-C425-4839-92B0-AE77E7DAC6CF}" uniqueName="8" name="SR_ADDR" queryTableFieldId="8" dataDxfId="12"/>
    <tableColumn id="9" xr3:uid="{1DBAA876-64E8-4F56-9096-E210E440245F}" uniqueName="9" name="DS_ADDR" queryTableFieldId="9" dataDxfId="11"/>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9C22B5A-E617-44A7-B0D0-DB56436BE3F3}" name="Employee_Details__113" displayName="Employee_Details__113" ref="A1:E201" tableType="queryTable" totalsRowShown="0">
  <autoFilter ref="A1:E201" xr:uid="{C61199D5-6CFD-47FE-AB33-CE9F46BA3F94}"/>
  <tableColumns count="5">
    <tableColumn id="2" xr3:uid="{A627B6AD-65D8-4420-A8F2-DD746E0F34D8}" uniqueName="2" name="E_NAME" queryTableFieldId="2" dataDxfId="10"/>
    <tableColumn id="3" xr3:uid="{46F9035A-A83A-434D-B134-1872BB1413B4}" uniqueName="3" name="E_DESIGNATION" queryTableFieldId="3" dataDxfId="9"/>
    <tableColumn id="4" xr3:uid="{A9D7C5FC-23E4-49E4-A5FF-EAA1F6138C1A}" uniqueName="4" name="E_ADDR" queryTableFieldId="4" dataDxfId="8"/>
    <tableColumn id="5" xr3:uid="{75C70706-EC5B-4AC2-94F5-201F25C7CC6C}" uniqueName="5" name="E_BRANCH" queryTableFieldId="5" dataDxfId="7"/>
    <tableColumn id="6" xr3:uid="{3C911381-7A5E-4B1E-884F-E0345704CD48}" uniqueName="6" name="E_CONT_NO"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_date" xr10:uid="{68680CAA-B3D5-484F-BE3F-7B7045EF73CE}" sourceName="Start_date">
  <pivotTables>
    <pivotTable tabId="32" name="PivotTable10"/>
  </pivotTables>
  <state minimalRefreshVersion="6" lastRefreshVersion="6" pivotCacheId="1183128670" filterType="dateBetween">
    <selection startDate="2014-01-01T00:00:00" endDate="2017-12-31T00:00:00"/>
    <bounds startDate="1971-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date" xr10:uid="{002579B5-4776-4F20-B8A5-5D30FB926C3D}" cache="NativeTimeline_Start_date" caption="Start_date" level="0" selectionLevel="0" scrollPosition="2013-10-21T00:00:00"/>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6.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7.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6.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9.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22.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A8DB1-CE4B-43DD-9684-F6471D0CDB76}">
  <dimension ref="C5:BU231"/>
  <sheetViews>
    <sheetView showGridLines="0" tabSelected="1" zoomScale="93" zoomScaleNormal="36" workbookViewId="0">
      <selection activeCell="R19" activeCellId="1" sqref="W28 R19"/>
    </sheetView>
  </sheetViews>
  <sheetFormatPr defaultRowHeight="14.4" x14ac:dyDescent="0.3"/>
  <cols>
    <col min="1" max="1" width="12.5546875" bestFit="1" customWidth="1"/>
    <col min="2" max="2" width="7.33203125" customWidth="1"/>
    <col min="3" max="3" width="13.109375" bestFit="1" customWidth="1"/>
    <col min="4" max="4" width="15" customWidth="1"/>
    <col min="6" max="7" width="15.5546875" bestFit="1" customWidth="1"/>
    <col min="13" max="13" width="18.44140625" bestFit="1" customWidth="1"/>
    <col min="14" max="14" width="26" bestFit="1" customWidth="1"/>
    <col min="25" max="25" width="14.21875" bestFit="1" customWidth="1"/>
    <col min="26" max="26" width="15.5546875" bestFit="1" customWidth="1"/>
    <col min="27" max="27" width="18.44140625" bestFit="1" customWidth="1"/>
    <col min="28" max="28" width="24.21875" bestFit="1" customWidth="1"/>
    <col min="29" max="29" width="13" bestFit="1" customWidth="1"/>
    <col min="30" max="32" width="7" bestFit="1" customWidth="1"/>
    <col min="33" max="33" width="18.5546875" bestFit="1" customWidth="1"/>
    <col min="34" max="34" width="46.21875" bestFit="1" customWidth="1"/>
    <col min="35" max="35" width="15.109375" bestFit="1" customWidth="1"/>
    <col min="36" max="36" width="5.6640625" bestFit="1" customWidth="1"/>
    <col min="37" max="37" width="9.6640625" bestFit="1" customWidth="1"/>
    <col min="38" max="38" width="7" bestFit="1" customWidth="1"/>
    <col min="39" max="39" width="12.5546875" bestFit="1" customWidth="1"/>
    <col min="40" max="40" width="18.5546875" bestFit="1" customWidth="1"/>
    <col min="41" max="41" width="30.44140625" bestFit="1" customWidth="1"/>
    <col min="42" max="62" width="7" bestFit="1" customWidth="1"/>
    <col min="63" max="63" width="15.5546875" bestFit="1" customWidth="1"/>
    <col min="64" max="64" width="51" bestFit="1" customWidth="1"/>
    <col min="65" max="65" width="18.5546875" bestFit="1" customWidth="1"/>
    <col min="66" max="66" width="46.21875" bestFit="1" customWidth="1"/>
    <col min="67" max="69" width="7" bestFit="1" customWidth="1"/>
    <col min="70" max="70" width="10.77734375" bestFit="1" customWidth="1"/>
    <col min="71" max="72" width="10.33203125" bestFit="1" customWidth="1"/>
    <col min="73" max="73" width="18.5546875" bestFit="1" customWidth="1"/>
    <col min="74" max="114" width="10.33203125" bestFit="1" customWidth="1"/>
    <col min="115" max="115" width="8" bestFit="1" customWidth="1"/>
    <col min="116" max="116" width="10.77734375" bestFit="1" customWidth="1"/>
    <col min="117" max="227" width="6" bestFit="1" customWidth="1"/>
    <col min="228" max="228" width="7" bestFit="1" customWidth="1"/>
    <col min="229" max="229" width="10.77734375" bestFit="1" customWidth="1"/>
  </cols>
  <sheetData>
    <row r="5" spans="3:73" x14ac:dyDescent="0.3">
      <c r="AB5" t="s">
        <v>1894</v>
      </c>
    </row>
    <row r="6" spans="3:73" x14ac:dyDescent="0.3">
      <c r="AB6">
        <v>17</v>
      </c>
    </row>
    <row r="11" spans="3:73" x14ac:dyDescent="0.3">
      <c r="C11" s="9"/>
      <c r="D11" s="9"/>
      <c r="F11" t="s">
        <v>1822</v>
      </c>
      <c r="AM11" s="2" t="s">
        <v>1813</v>
      </c>
      <c r="AN11" t="s">
        <v>1855</v>
      </c>
      <c r="BK11" t="s">
        <v>1822</v>
      </c>
    </row>
    <row r="12" spans="3:73" x14ac:dyDescent="0.3">
      <c r="F12">
        <v>9489109</v>
      </c>
      <c r="AH12" s="2" t="s">
        <v>1813</v>
      </c>
      <c r="AI12" t="s">
        <v>1854</v>
      </c>
      <c r="AM12" s="3" t="s">
        <v>780</v>
      </c>
      <c r="AN12">
        <v>100</v>
      </c>
      <c r="BK12">
        <v>9489109</v>
      </c>
    </row>
    <row r="13" spans="3:73" x14ac:dyDescent="0.3">
      <c r="D13" s="9"/>
      <c r="AH13" s="3" t="s">
        <v>8</v>
      </c>
      <c r="AI13">
        <v>68</v>
      </c>
      <c r="AM13" s="3" t="s">
        <v>776</v>
      </c>
      <c r="AN13">
        <v>100</v>
      </c>
      <c r="BU13" s="2" t="s">
        <v>1813</v>
      </c>
    </row>
    <row r="14" spans="3:73" x14ac:dyDescent="0.3">
      <c r="D14" s="10"/>
      <c r="AH14" s="3" t="s">
        <v>14</v>
      </c>
      <c r="AI14">
        <v>78</v>
      </c>
      <c r="AM14" s="3" t="s">
        <v>1842</v>
      </c>
      <c r="BU14" s="3" t="s">
        <v>1007</v>
      </c>
    </row>
    <row r="15" spans="3:73" x14ac:dyDescent="0.3">
      <c r="D15" s="11"/>
      <c r="AH15" s="3" t="s">
        <v>11</v>
      </c>
      <c r="AI15">
        <v>54</v>
      </c>
      <c r="AM15" s="3" t="s">
        <v>1814</v>
      </c>
      <c r="AN15">
        <v>200</v>
      </c>
      <c r="BM15" s="2" t="s">
        <v>1813</v>
      </c>
      <c r="BN15" t="s">
        <v>1838</v>
      </c>
      <c r="BU15" s="3" t="s">
        <v>1814</v>
      </c>
    </row>
    <row r="16" spans="3:73" x14ac:dyDescent="0.3">
      <c r="D16" s="10"/>
      <c r="AH16" s="3" t="s">
        <v>1814</v>
      </c>
      <c r="AI16">
        <v>200</v>
      </c>
      <c r="BM16" s="3" t="s">
        <v>22</v>
      </c>
      <c r="BN16">
        <v>107668</v>
      </c>
    </row>
    <row r="17" spans="4:66" x14ac:dyDescent="0.3">
      <c r="D17" s="9"/>
      <c r="BM17" s="3" t="s">
        <v>234</v>
      </c>
      <c r="BN17">
        <v>99367</v>
      </c>
    </row>
    <row r="18" spans="4:66" x14ac:dyDescent="0.3">
      <c r="BM18" s="3" t="s">
        <v>347</v>
      </c>
      <c r="BN18">
        <v>93642</v>
      </c>
    </row>
    <row r="19" spans="4:66" x14ac:dyDescent="0.3">
      <c r="BM19" s="3" t="s">
        <v>167</v>
      </c>
      <c r="BN19">
        <v>91926</v>
      </c>
    </row>
    <row r="20" spans="4:66" x14ac:dyDescent="0.3">
      <c r="BM20" s="3" t="s">
        <v>322</v>
      </c>
      <c r="BN20">
        <v>91842</v>
      </c>
    </row>
    <row r="21" spans="4:66" x14ac:dyDescent="0.3">
      <c r="BM21" s="3" t="s">
        <v>129</v>
      </c>
      <c r="BN21">
        <v>90449</v>
      </c>
    </row>
    <row r="22" spans="4:66" x14ac:dyDescent="0.3">
      <c r="AG22" s="2" t="s">
        <v>1813</v>
      </c>
      <c r="AH22" t="s">
        <v>1838</v>
      </c>
      <c r="BM22" s="3" t="s">
        <v>327</v>
      </c>
      <c r="BN22">
        <v>88092</v>
      </c>
    </row>
    <row r="23" spans="4:66" x14ac:dyDescent="0.3">
      <c r="AG23" s="3" t="s">
        <v>1843</v>
      </c>
      <c r="AH23">
        <v>1296046</v>
      </c>
      <c r="AN23" s="2" t="s">
        <v>1813</v>
      </c>
      <c r="AO23" t="s">
        <v>1815</v>
      </c>
      <c r="BM23" s="3" t="s">
        <v>202</v>
      </c>
      <c r="BN23">
        <v>87886</v>
      </c>
    </row>
    <row r="24" spans="4:66" x14ac:dyDescent="0.3">
      <c r="AA24" s="16"/>
      <c r="AB24" s="16"/>
      <c r="AG24" s="3" t="s">
        <v>1844</v>
      </c>
      <c r="AH24">
        <v>135831</v>
      </c>
      <c r="AN24" s="3">
        <v>30</v>
      </c>
      <c r="AO24">
        <v>581</v>
      </c>
      <c r="BM24" s="3" t="s">
        <v>182</v>
      </c>
      <c r="BN24">
        <v>87828</v>
      </c>
    </row>
    <row r="25" spans="4:66" x14ac:dyDescent="0.3">
      <c r="AA25" s="17"/>
      <c r="AB25" s="17"/>
      <c r="AG25" s="3" t="s">
        <v>1847</v>
      </c>
      <c r="AH25">
        <v>41484</v>
      </c>
      <c r="AN25" s="3">
        <v>75</v>
      </c>
      <c r="AO25">
        <v>869</v>
      </c>
      <c r="BM25" s="3" t="s">
        <v>240</v>
      </c>
      <c r="BN25">
        <v>87420</v>
      </c>
    </row>
    <row r="26" spans="4:66" x14ac:dyDescent="0.3">
      <c r="AG26" s="3" t="s">
        <v>1848</v>
      </c>
      <c r="AH26">
        <v>125859</v>
      </c>
      <c r="AN26" s="3">
        <v>340</v>
      </c>
      <c r="AO26">
        <v>905</v>
      </c>
      <c r="BM26" s="3" t="s">
        <v>1814</v>
      </c>
      <c r="BN26">
        <v>926120</v>
      </c>
    </row>
    <row r="27" spans="4:66" x14ac:dyDescent="0.3">
      <c r="AG27" s="3" t="s">
        <v>1849</v>
      </c>
      <c r="AH27">
        <v>224342</v>
      </c>
      <c r="AN27" s="3">
        <v>353</v>
      </c>
      <c r="AO27">
        <v>84</v>
      </c>
    </row>
    <row r="28" spans="4:66" x14ac:dyDescent="0.3">
      <c r="AG28" s="3" t="s">
        <v>1850</v>
      </c>
      <c r="AH28">
        <v>514327</v>
      </c>
      <c r="AN28" s="3">
        <v>366</v>
      </c>
      <c r="AO28">
        <v>679</v>
      </c>
    </row>
    <row r="29" spans="4:66" x14ac:dyDescent="0.3">
      <c r="AG29" s="3" t="s">
        <v>1852</v>
      </c>
      <c r="AH29">
        <v>102153</v>
      </c>
      <c r="AN29" s="3">
        <v>477</v>
      </c>
      <c r="AO29">
        <v>840</v>
      </c>
      <c r="BK29" s="2" t="s">
        <v>1813</v>
      </c>
      <c r="BL29" t="s">
        <v>1893</v>
      </c>
    </row>
    <row r="30" spans="4:66" x14ac:dyDescent="0.3">
      <c r="AG30" s="3" t="s">
        <v>1853</v>
      </c>
      <c r="AH30">
        <v>1421</v>
      </c>
      <c r="AN30" s="3">
        <v>489</v>
      </c>
      <c r="AO30">
        <v>892</v>
      </c>
      <c r="BK30" s="3">
        <v>2</v>
      </c>
      <c r="BL30">
        <v>1</v>
      </c>
    </row>
    <row r="31" spans="4:66" x14ac:dyDescent="0.3">
      <c r="AG31" s="3" t="s">
        <v>1814</v>
      </c>
      <c r="AH31">
        <v>2441463</v>
      </c>
      <c r="AN31" s="3">
        <v>510</v>
      </c>
      <c r="AO31">
        <v>117</v>
      </c>
      <c r="BK31" s="3">
        <v>7</v>
      </c>
      <c r="BL31">
        <v>1</v>
      </c>
    </row>
    <row r="32" spans="4:66" x14ac:dyDescent="0.3">
      <c r="AN32" s="3">
        <v>577</v>
      </c>
      <c r="AO32">
        <v>679</v>
      </c>
      <c r="BK32" s="3">
        <v>11</v>
      </c>
      <c r="BL32">
        <v>1</v>
      </c>
    </row>
    <row r="33" spans="40:64" x14ac:dyDescent="0.3">
      <c r="AN33" s="3">
        <v>595</v>
      </c>
      <c r="AO33">
        <v>879</v>
      </c>
      <c r="BK33" s="3">
        <v>18</v>
      </c>
      <c r="BL33">
        <v>1</v>
      </c>
    </row>
    <row r="34" spans="40:64" x14ac:dyDescent="0.3">
      <c r="AN34" s="3">
        <v>847</v>
      </c>
      <c r="AO34">
        <v>906</v>
      </c>
      <c r="BK34" s="3">
        <v>23</v>
      </c>
      <c r="BL34">
        <v>1</v>
      </c>
    </row>
    <row r="35" spans="40:64" x14ac:dyDescent="0.3">
      <c r="AN35" s="3">
        <v>912</v>
      </c>
      <c r="AO35">
        <v>505</v>
      </c>
      <c r="BK35" s="3">
        <v>26</v>
      </c>
      <c r="BL35">
        <v>1</v>
      </c>
    </row>
    <row r="36" spans="40:64" x14ac:dyDescent="0.3">
      <c r="AN36" s="3">
        <v>947</v>
      </c>
      <c r="AO36">
        <v>665</v>
      </c>
      <c r="BK36" s="3">
        <v>31</v>
      </c>
      <c r="BL36">
        <v>1</v>
      </c>
    </row>
    <row r="37" spans="40:64" x14ac:dyDescent="0.3">
      <c r="AN37" s="3" t="s">
        <v>1814</v>
      </c>
      <c r="AO37">
        <v>661.61538461538464</v>
      </c>
      <c r="BK37" s="3">
        <v>33</v>
      </c>
      <c r="BL37">
        <v>1</v>
      </c>
    </row>
    <row r="38" spans="40:64" x14ac:dyDescent="0.3">
      <c r="BK38" s="3">
        <v>47</v>
      </c>
      <c r="BL38">
        <v>1</v>
      </c>
    </row>
    <row r="39" spans="40:64" x14ac:dyDescent="0.3">
      <c r="BK39" s="3">
        <v>48</v>
      </c>
      <c r="BL39">
        <v>1</v>
      </c>
    </row>
    <row r="40" spans="40:64" x14ac:dyDescent="0.3">
      <c r="BK40" s="3">
        <v>49</v>
      </c>
      <c r="BL40">
        <v>1</v>
      </c>
    </row>
    <row r="41" spans="40:64" x14ac:dyDescent="0.3">
      <c r="BK41" s="3">
        <v>54</v>
      </c>
      <c r="BL41">
        <v>1</v>
      </c>
    </row>
    <row r="42" spans="40:64" x14ac:dyDescent="0.3">
      <c r="BK42" s="3">
        <v>69</v>
      </c>
      <c r="BL42">
        <v>1</v>
      </c>
    </row>
    <row r="43" spans="40:64" x14ac:dyDescent="0.3">
      <c r="BK43" s="3">
        <v>82</v>
      </c>
      <c r="BL43">
        <v>1</v>
      </c>
    </row>
    <row r="44" spans="40:64" x14ac:dyDescent="0.3">
      <c r="BK44" s="3">
        <v>87</v>
      </c>
      <c r="BL44">
        <v>1</v>
      </c>
    </row>
    <row r="45" spans="40:64" x14ac:dyDescent="0.3">
      <c r="BK45" s="3">
        <v>88</v>
      </c>
      <c r="BL45">
        <v>1</v>
      </c>
    </row>
    <row r="46" spans="40:64" x14ac:dyDescent="0.3">
      <c r="BK46" s="3">
        <v>90</v>
      </c>
      <c r="BL46">
        <v>1</v>
      </c>
    </row>
    <row r="47" spans="40:64" x14ac:dyDescent="0.3">
      <c r="BK47" s="3">
        <v>92</v>
      </c>
      <c r="BL47">
        <v>1</v>
      </c>
    </row>
    <row r="48" spans="40:64" x14ac:dyDescent="0.3">
      <c r="BK48" s="3">
        <v>95</v>
      </c>
      <c r="BL48">
        <v>1</v>
      </c>
    </row>
    <row r="49" spans="63:64" x14ac:dyDescent="0.3">
      <c r="BK49" s="3">
        <v>100</v>
      </c>
      <c r="BL49">
        <v>1</v>
      </c>
    </row>
    <row r="50" spans="63:64" x14ac:dyDescent="0.3">
      <c r="BK50" s="3">
        <v>102</v>
      </c>
      <c r="BL50">
        <v>1</v>
      </c>
    </row>
    <row r="51" spans="63:64" x14ac:dyDescent="0.3">
      <c r="BK51" s="3">
        <v>112</v>
      </c>
      <c r="BL51">
        <v>1</v>
      </c>
    </row>
    <row r="52" spans="63:64" x14ac:dyDescent="0.3">
      <c r="BK52" s="3">
        <v>113</v>
      </c>
      <c r="BL52">
        <v>1</v>
      </c>
    </row>
    <row r="53" spans="63:64" x14ac:dyDescent="0.3">
      <c r="BK53" s="3">
        <v>114</v>
      </c>
      <c r="BL53">
        <v>1</v>
      </c>
    </row>
    <row r="54" spans="63:64" x14ac:dyDescent="0.3">
      <c r="BK54" s="3">
        <v>120</v>
      </c>
      <c r="BL54">
        <v>1</v>
      </c>
    </row>
    <row r="55" spans="63:64" x14ac:dyDescent="0.3">
      <c r="BK55" s="3">
        <v>123</v>
      </c>
      <c r="BL55">
        <v>1</v>
      </c>
    </row>
    <row r="56" spans="63:64" x14ac:dyDescent="0.3">
      <c r="BK56" s="3">
        <v>127</v>
      </c>
      <c r="BL56">
        <v>1</v>
      </c>
    </row>
    <row r="57" spans="63:64" x14ac:dyDescent="0.3">
      <c r="BK57" s="3">
        <v>132</v>
      </c>
      <c r="BL57">
        <v>1</v>
      </c>
    </row>
    <row r="58" spans="63:64" x14ac:dyDescent="0.3">
      <c r="BK58" s="3">
        <v>143</v>
      </c>
      <c r="BL58">
        <v>1</v>
      </c>
    </row>
    <row r="59" spans="63:64" x14ac:dyDescent="0.3">
      <c r="BK59" s="3">
        <v>147</v>
      </c>
      <c r="BL59">
        <v>1</v>
      </c>
    </row>
    <row r="60" spans="63:64" x14ac:dyDescent="0.3">
      <c r="BK60" s="3">
        <v>148</v>
      </c>
      <c r="BL60">
        <v>1</v>
      </c>
    </row>
    <row r="61" spans="63:64" x14ac:dyDescent="0.3">
      <c r="BK61" s="3">
        <v>152</v>
      </c>
      <c r="BL61">
        <v>1</v>
      </c>
    </row>
    <row r="62" spans="63:64" x14ac:dyDescent="0.3">
      <c r="BK62" s="3">
        <v>163</v>
      </c>
      <c r="BL62">
        <v>1</v>
      </c>
    </row>
    <row r="63" spans="63:64" x14ac:dyDescent="0.3">
      <c r="BK63" s="3">
        <v>169</v>
      </c>
      <c r="BL63">
        <v>1</v>
      </c>
    </row>
    <row r="64" spans="63:64" x14ac:dyDescent="0.3">
      <c r="BK64" s="3">
        <v>172</v>
      </c>
      <c r="BL64">
        <v>1</v>
      </c>
    </row>
    <row r="65" spans="63:64" x14ac:dyDescent="0.3">
      <c r="BK65" s="3">
        <v>175</v>
      </c>
      <c r="BL65">
        <v>1</v>
      </c>
    </row>
    <row r="66" spans="63:64" x14ac:dyDescent="0.3">
      <c r="BK66" s="3">
        <v>179</v>
      </c>
      <c r="BL66">
        <v>1</v>
      </c>
    </row>
    <row r="67" spans="63:64" x14ac:dyDescent="0.3">
      <c r="BK67" s="3">
        <v>180</v>
      </c>
      <c r="BL67">
        <v>1</v>
      </c>
    </row>
    <row r="68" spans="63:64" x14ac:dyDescent="0.3">
      <c r="BK68" s="3">
        <v>189</v>
      </c>
      <c r="BL68">
        <v>1</v>
      </c>
    </row>
    <row r="69" spans="63:64" x14ac:dyDescent="0.3">
      <c r="BK69" s="3">
        <v>193</v>
      </c>
      <c r="BL69">
        <v>1</v>
      </c>
    </row>
    <row r="70" spans="63:64" x14ac:dyDescent="0.3">
      <c r="BK70" s="3">
        <v>199</v>
      </c>
      <c r="BL70">
        <v>1</v>
      </c>
    </row>
    <row r="71" spans="63:64" x14ac:dyDescent="0.3">
      <c r="BK71" s="3">
        <v>204</v>
      </c>
      <c r="BL71">
        <v>1</v>
      </c>
    </row>
    <row r="72" spans="63:64" x14ac:dyDescent="0.3">
      <c r="BK72" s="3">
        <v>234</v>
      </c>
      <c r="BL72">
        <v>1</v>
      </c>
    </row>
    <row r="73" spans="63:64" x14ac:dyDescent="0.3">
      <c r="BK73" s="3">
        <v>236</v>
      </c>
      <c r="BL73">
        <v>1</v>
      </c>
    </row>
    <row r="74" spans="63:64" x14ac:dyDescent="0.3">
      <c r="BK74" s="3">
        <v>238</v>
      </c>
      <c r="BL74">
        <v>1</v>
      </c>
    </row>
    <row r="75" spans="63:64" x14ac:dyDescent="0.3">
      <c r="BK75" s="3">
        <v>244</v>
      </c>
      <c r="BL75">
        <v>1</v>
      </c>
    </row>
    <row r="76" spans="63:64" x14ac:dyDescent="0.3">
      <c r="BK76" s="3">
        <v>249</v>
      </c>
      <c r="BL76">
        <v>1</v>
      </c>
    </row>
    <row r="77" spans="63:64" x14ac:dyDescent="0.3">
      <c r="BK77" s="3">
        <v>256</v>
      </c>
      <c r="BL77">
        <v>1</v>
      </c>
    </row>
    <row r="78" spans="63:64" x14ac:dyDescent="0.3">
      <c r="BK78" s="3">
        <v>273</v>
      </c>
      <c r="BL78">
        <v>1</v>
      </c>
    </row>
    <row r="79" spans="63:64" x14ac:dyDescent="0.3">
      <c r="BK79" s="3">
        <v>287</v>
      </c>
      <c r="BL79">
        <v>1</v>
      </c>
    </row>
    <row r="80" spans="63:64" x14ac:dyDescent="0.3">
      <c r="BK80" s="3">
        <v>288</v>
      </c>
      <c r="BL80">
        <v>1</v>
      </c>
    </row>
    <row r="81" spans="63:64" x14ac:dyDescent="0.3">
      <c r="BK81" s="3">
        <v>289</v>
      </c>
      <c r="BL81">
        <v>1</v>
      </c>
    </row>
    <row r="82" spans="63:64" x14ac:dyDescent="0.3">
      <c r="BK82" s="3">
        <v>292</v>
      </c>
      <c r="BL82">
        <v>1</v>
      </c>
    </row>
    <row r="83" spans="63:64" x14ac:dyDescent="0.3">
      <c r="BK83" s="3">
        <v>294</v>
      </c>
      <c r="BL83">
        <v>1</v>
      </c>
    </row>
    <row r="84" spans="63:64" x14ac:dyDescent="0.3">
      <c r="BK84" s="3">
        <v>295</v>
      </c>
      <c r="BL84">
        <v>1</v>
      </c>
    </row>
    <row r="85" spans="63:64" x14ac:dyDescent="0.3">
      <c r="BK85" s="3">
        <v>302</v>
      </c>
      <c r="BL85">
        <v>1</v>
      </c>
    </row>
    <row r="86" spans="63:64" x14ac:dyDescent="0.3">
      <c r="BK86" s="3">
        <v>305</v>
      </c>
      <c r="BL86">
        <v>1</v>
      </c>
    </row>
    <row r="87" spans="63:64" x14ac:dyDescent="0.3">
      <c r="BK87" s="3">
        <v>310</v>
      </c>
      <c r="BL87">
        <v>1</v>
      </c>
    </row>
    <row r="88" spans="63:64" x14ac:dyDescent="0.3">
      <c r="BK88" s="3">
        <v>311</v>
      </c>
      <c r="BL88">
        <v>1</v>
      </c>
    </row>
    <row r="89" spans="63:64" x14ac:dyDescent="0.3">
      <c r="BK89" s="3">
        <v>315</v>
      </c>
      <c r="BL89">
        <v>1</v>
      </c>
    </row>
    <row r="90" spans="63:64" x14ac:dyDescent="0.3">
      <c r="BK90" s="3">
        <v>326</v>
      </c>
      <c r="BL90">
        <v>1</v>
      </c>
    </row>
    <row r="91" spans="63:64" x14ac:dyDescent="0.3">
      <c r="BK91" s="3">
        <v>329</v>
      </c>
      <c r="BL91">
        <v>1</v>
      </c>
    </row>
    <row r="92" spans="63:64" x14ac:dyDescent="0.3">
      <c r="BK92" s="3">
        <v>332</v>
      </c>
      <c r="BL92">
        <v>1</v>
      </c>
    </row>
    <row r="93" spans="63:64" x14ac:dyDescent="0.3">
      <c r="BK93" s="3">
        <v>340</v>
      </c>
      <c r="BL93">
        <v>1</v>
      </c>
    </row>
    <row r="94" spans="63:64" x14ac:dyDescent="0.3">
      <c r="BK94" s="3">
        <v>344</v>
      </c>
      <c r="BL94">
        <v>1</v>
      </c>
    </row>
    <row r="95" spans="63:64" x14ac:dyDescent="0.3">
      <c r="BK95" s="3">
        <v>357</v>
      </c>
      <c r="BL95">
        <v>1</v>
      </c>
    </row>
    <row r="96" spans="63:64" x14ac:dyDescent="0.3">
      <c r="BK96" s="3">
        <v>361</v>
      </c>
      <c r="BL96">
        <v>1</v>
      </c>
    </row>
    <row r="97" spans="63:64" x14ac:dyDescent="0.3">
      <c r="BK97" s="3">
        <v>362</v>
      </c>
      <c r="BL97">
        <v>1</v>
      </c>
    </row>
    <row r="98" spans="63:64" x14ac:dyDescent="0.3">
      <c r="BK98" s="3">
        <v>365</v>
      </c>
      <c r="BL98">
        <v>1</v>
      </c>
    </row>
    <row r="99" spans="63:64" x14ac:dyDescent="0.3">
      <c r="BK99" s="3">
        <v>368</v>
      </c>
      <c r="BL99">
        <v>1</v>
      </c>
    </row>
    <row r="100" spans="63:64" x14ac:dyDescent="0.3">
      <c r="BK100" s="3">
        <v>372</v>
      </c>
      <c r="BL100">
        <v>1</v>
      </c>
    </row>
    <row r="101" spans="63:64" x14ac:dyDescent="0.3">
      <c r="BK101" s="3">
        <v>393</v>
      </c>
      <c r="BL101">
        <v>1</v>
      </c>
    </row>
    <row r="102" spans="63:64" x14ac:dyDescent="0.3">
      <c r="BK102" s="3">
        <v>395</v>
      </c>
      <c r="BL102">
        <v>1</v>
      </c>
    </row>
    <row r="103" spans="63:64" x14ac:dyDescent="0.3">
      <c r="BK103" s="3">
        <v>396</v>
      </c>
      <c r="BL103">
        <v>1</v>
      </c>
    </row>
    <row r="104" spans="63:64" x14ac:dyDescent="0.3">
      <c r="BK104" s="3">
        <v>398</v>
      </c>
      <c r="BL104">
        <v>1</v>
      </c>
    </row>
    <row r="105" spans="63:64" x14ac:dyDescent="0.3">
      <c r="BK105" s="3">
        <v>400</v>
      </c>
      <c r="BL105">
        <v>1</v>
      </c>
    </row>
    <row r="106" spans="63:64" x14ac:dyDescent="0.3">
      <c r="BK106" s="3">
        <v>401</v>
      </c>
      <c r="BL106">
        <v>1</v>
      </c>
    </row>
    <row r="107" spans="63:64" x14ac:dyDescent="0.3">
      <c r="BK107" s="3">
        <v>405</v>
      </c>
      <c r="BL107">
        <v>1</v>
      </c>
    </row>
    <row r="108" spans="63:64" x14ac:dyDescent="0.3">
      <c r="BK108" s="3">
        <v>406</v>
      </c>
      <c r="BL108">
        <v>1</v>
      </c>
    </row>
    <row r="109" spans="63:64" x14ac:dyDescent="0.3">
      <c r="BK109" s="3">
        <v>407</v>
      </c>
      <c r="BL109">
        <v>1</v>
      </c>
    </row>
    <row r="110" spans="63:64" x14ac:dyDescent="0.3">
      <c r="BK110" s="3">
        <v>412</v>
      </c>
      <c r="BL110">
        <v>1</v>
      </c>
    </row>
    <row r="111" spans="63:64" x14ac:dyDescent="0.3">
      <c r="BK111" s="3">
        <v>427</v>
      </c>
      <c r="BL111">
        <v>1</v>
      </c>
    </row>
    <row r="112" spans="63:64" x14ac:dyDescent="0.3">
      <c r="BK112" s="3">
        <v>429</v>
      </c>
      <c r="BL112">
        <v>1</v>
      </c>
    </row>
    <row r="113" spans="63:64" x14ac:dyDescent="0.3">
      <c r="BK113" s="3">
        <v>431</v>
      </c>
      <c r="BL113">
        <v>1</v>
      </c>
    </row>
    <row r="114" spans="63:64" x14ac:dyDescent="0.3">
      <c r="BK114" s="3">
        <v>432</v>
      </c>
      <c r="BL114">
        <v>1</v>
      </c>
    </row>
    <row r="115" spans="63:64" x14ac:dyDescent="0.3">
      <c r="BK115" s="3">
        <v>433</v>
      </c>
      <c r="BL115">
        <v>1</v>
      </c>
    </row>
    <row r="116" spans="63:64" x14ac:dyDescent="0.3">
      <c r="BK116" s="3">
        <v>435</v>
      </c>
      <c r="BL116">
        <v>1</v>
      </c>
    </row>
    <row r="117" spans="63:64" x14ac:dyDescent="0.3">
      <c r="BK117" s="3">
        <v>437</v>
      </c>
      <c r="BL117">
        <v>1</v>
      </c>
    </row>
    <row r="118" spans="63:64" x14ac:dyDescent="0.3">
      <c r="BK118" s="3">
        <v>443</v>
      </c>
      <c r="BL118">
        <v>1</v>
      </c>
    </row>
    <row r="119" spans="63:64" x14ac:dyDescent="0.3">
      <c r="BK119" s="3">
        <v>467</v>
      </c>
      <c r="BL119">
        <v>1</v>
      </c>
    </row>
    <row r="120" spans="63:64" x14ac:dyDescent="0.3">
      <c r="BK120" s="3">
        <v>468</v>
      </c>
      <c r="BL120">
        <v>1</v>
      </c>
    </row>
    <row r="121" spans="63:64" x14ac:dyDescent="0.3">
      <c r="BK121" s="3">
        <v>472</v>
      </c>
      <c r="BL121">
        <v>1</v>
      </c>
    </row>
    <row r="122" spans="63:64" x14ac:dyDescent="0.3">
      <c r="BK122" s="3">
        <v>473</v>
      </c>
      <c r="BL122">
        <v>1</v>
      </c>
    </row>
    <row r="123" spans="63:64" x14ac:dyDescent="0.3">
      <c r="BK123" s="3">
        <v>477</v>
      </c>
      <c r="BL123">
        <v>1</v>
      </c>
    </row>
    <row r="124" spans="63:64" x14ac:dyDescent="0.3">
      <c r="BK124" s="3">
        <v>486</v>
      </c>
      <c r="BL124">
        <v>1</v>
      </c>
    </row>
    <row r="125" spans="63:64" x14ac:dyDescent="0.3">
      <c r="BK125" s="3">
        <v>493</v>
      </c>
      <c r="BL125">
        <v>1</v>
      </c>
    </row>
    <row r="126" spans="63:64" x14ac:dyDescent="0.3">
      <c r="BK126" s="3">
        <v>497</v>
      </c>
      <c r="BL126">
        <v>1</v>
      </c>
    </row>
    <row r="127" spans="63:64" x14ac:dyDescent="0.3">
      <c r="BK127" s="3">
        <v>501</v>
      </c>
      <c r="BL127">
        <v>1</v>
      </c>
    </row>
    <row r="128" spans="63:64" x14ac:dyDescent="0.3">
      <c r="BK128" s="3">
        <v>503</v>
      </c>
      <c r="BL128">
        <v>1</v>
      </c>
    </row>
    <row r="129" spans="63:64" x14ac:dyDescent="0.3">
      <c r="BK129" s="3">
        <v>505</v>
      </c>
      <c r="BL129">
        <v>1</v>
      </c>
    </row>
    <row r="130" spans="63:64" x14ac:dyDescent="0.3">
      <c r="BK130" s="3">
        <v>508</v>
      </c>
      <c r="BL130">
        <v>1</v>
      </c>
    </row>
    <row r="131" spans="63:64" x14ac:dyDescent="0.3">
      <c r="BK131" s="3">
        <v>512</v>
      </c>
      <c r="BL131">
        <v>1</v>
      </c>
    </row>
    <row r="132" spans="63:64" x14ac:dyDescent="0.3">
      <c r="BK132" s="3">
        <v>513</v>
      </c>
      <c r="BL132">
        <v>1</v>
      </c>
    </row>
    <row r="133" spans="63:64" x14ac:dyDescent="0.3">
      <c r="BK133" s="3">
        <v>515</v>
      </c>
      <c r="BL133">
        <v>1</v>
      </c>
    </row>
    <row r="134" spans="63:64" x14ac:dyDescent="0.3">
      <c r="BK134" s="3">
        <v>521</v>
      </c>
      <c r="BL134">
        <v>1</v>
      </c>
    </row>
    <row r="135" spans="63:64" x14ac:dyDescent="0.3">
      <c r="BK135" s="3">
        <v>528</v>
      </c>
      <c r="BL135">
        <v>1</v>
      </c>
    </row>
    <row r="136" spans="63:64" x14ac:dyDescent="0.3">
      <c r="BK136" s="3">
        <v>535</v>
      </c>
      <c r="BL136">
        <v>1</v>
      </c>
    </row>
    <row r="137" spans="63:64" x14ac:dyDescent="0.3">
      <c r="BK137" s="3">
        <v>545</v>
      </c>
      <c r="BL137">
        <v>1</v>
      </c>
    </row>
    <row r="138" spans="63:64" x14ac:dyDescent="0.3">
      <c r="BK138" s="3">
        <v>582</v>
      </c>
      <c r="BL138">
        <v>1</v>
      </c>
    </row>
    <row r="139" spans="63:64" x14ac:dyDescent="0.3">
      <c r="BK139" s="3">
        <v>584</v>
      </c>
      <c r="BL139">
        <v>1</v>
      </c>
    </row>
    <row r="140" spans="63:64" x14ac:dyDescent="0.3">
      <c r="BK140" s="3">
        <v>600</v>
      </c>
      <c r="BL140">
        <v>1</v>
      </c>
    </row>
    <row r="141" spans="63:64" x14ac:dyDescent="0.3">
      <c r="BK141" s="3">
        <v>602</v>
      </c>
      <c r="BL141">
        <v>1</v>
      </c>
    </row>
    <row r="142" spans="63:64" x14ac:dyDescent="0.3">
      <c r="BK142" s="3">
        <v>605</v>
      </c>
      <c r="BL142">
        <v>1</v>
      </c>
    </row>
    <row r="143" spans="63:64" x14ac:dyDescent="0.3">
      <c r="BK143" s="3">
        <v>615</v>
      </c>
      <c r="BL143">
        <v>1</v>
      </c>
    </row>
    <row r="144" spans="63:64" x14ac:dyDescent="0.3">
      <c r="BK144" s="3">
        <v>617</v>
      </c>
      <c r="BL144">
        <v>1</v>
      </c>
    </row>
    <row r="145" spans="63:64" x14ac:dyDescent="0.3">
      <c r="BK145" s="3">
        <v>618</v>
      </c>
      <c r="BL145">
        <v>1</v>
      </c>
    </row>
    <row r="146" spans="63:64" x14ac:dyDescent="0.3">
      <c r="BK146" s="3">
        <v>619</v>
      </c>
      <c r="BL146">
        <v>1</v>
      </c>
    </row>
    <row r="147" spans="63:64" x14ac:dyDescent="0.3">
      <c r="BK147" s="3">
        <v>624</v>
      </c>
      <c r="BL147">
        <v>1</v>
      </c>
    </row>
    <row r="148" spans="63:64" x14ac:dyDescent="0.3">
      <c r="BK148" s="3">
        <v>634</v>
      </c>
      <c r="BL148">
        <v>1</v>
      </c>
    </row>
    <row r="149" spans="63:64" x14ac:dyDescent="0.3">
      <c r="BK149" s="3">
        <v>637</v>
      </c>
      <c r="BL149">
        <v>1</v>
      </c>
    </row>
    <row r="150" spans="63:64" x14ac:dyDescent="0.3">
      <c r="BK150" s="3">
        <v>640</v>
      </c>
      <c r="BL150">
        <v>1</v>
      </c>
    </row>
    <row r="151" spans="63:64" x14ac:dyDescent="0.3">
      <c r="BK151" s="3">
        <v>642</v>
      </c>
      <c r="BL151">
        <v>1</v>
      </c>
    </row>
    <row r="152" spans="63:64" x14ac:dyDescent="0.3">
      <c r="BK152" s="3">
        <v>649</v>
      </c>
      <c r="BL152">
        <v>1</v>
      </c>
    </row>
    <row r="153" spans="63:64" x14ac:dyDescent="0.3">
      <c r="BK153" s="3">
        <v>656</v>
      </c>
      <c r="BL153">
        <v>1</v>
      </c>
    </row>
    <row r="154" spans="63:64" x14ac:dyDescent="0.3">
      <c r="BK154" s="3">
        <v>658</v>
      </c>
      <c r="BL154">
        <v>1</v>
      </c>
    </row>
    <row r="155" spans="63:64" x14ac:dyDescent="0.3">
      <c r="BK155" s="3">
        <v>670</v>
      </c>
      <c r="BL155">
        <v>1</v>
      </c>
    </row>
    <row r="156" spans="63:64" x14ac:dyDescent="0.3">
      <c r="BK156" s="3">
        <v>676</v>
      </c>
      <c r="BL156">
        <v>1</v>
      </c>
    </row>
    <row r="157" spans="63:64" x14ac:dyDescent="0.3">
      <c r="BK157" s="3">
        <v>678</v>
      </c>
      <c r="BL157">
        <v>1</v>
      </c>
    </row>
    <row r="158" spans="63:64" x14ac:dyDescent="0.3">
      <c r="BK158" s="3">
        <v>679</v>
      </c>
      <c r="BL158">
        <v>1</v>
      </c>
    </row>
    <row r="159" spans="63:64" x14ac:dyDescent="0.3">
      <c r="BK159" s="3">
        <v>685</v>
      </c>
      <c r="BL159">
        <v>1</v>
      </c>
    </row>
    <row r="160" spans="63:64" x14ac:dyDescent="0.3">
      <c r="BK160" s="3">
        <v>691</v>
      </c>
      <c r="BL160">
        <v>1</v>
      </c>
    </row>
    <row r="161" spans="63:64" x14ac:dyDescent="0.3">
      <c r="BK161" s="3">
        <v>693</v>
      </c>
      <c r="BL161">
        <v>1</v>
      </c>
    </row>
    <row r="162" spans="63:64" x14ac:dyDescent="0.3">
      <c r="BK162" s="3">
        <v>698</v>
      </c>
      <c r="BL162">
        <v>1</v>
      </c>
    </row>
    <row r="163" spans="63:64" x14ac:dyDescent="0.3">
      <c r="BK163" s="3">
        <v>700</v>
      </c>
      <c r="BL163">
        <v>1</v>
      </c>
    </row>
    <row r="164" spans="63:64" x14ac:dyDescent="0.3">
      <c r="BK164" s="3">
        <v>704</v>
      </c>
      <c r="BL164">
        <v>1</v>
      </c>
    </row>
    <row r="165" spans="63:64" x14ac:dyDescent="0.3">
      <c r="BK165" s="3">
        <v>708</v>
      </c>
      <c r="BL165">
        <v>1</v>
      </c>
    </row>
    <row r="166" spans="63:64" x14ac:dyDescent="0.3">
      <c r="BK166" s="3">
        <v>733</v>
      </c>
      <c r="BL166">
        <v>1</v>
      </c>
    </row>
    <row r="167" spans="63:64" x14ac:dyDescent="0.3">
      <c r="BK167" s="3">
        <v>734</v>
      </c>
      <c r="BL167">
        <v>1</v>
      </c>
    </row>
    <row r="168" spans="63:64" x14ac:dyDescent="0.3">
      <c r="BK168" s="3">
        <v>735</v>
      </c>
      <c r="BL168">
        <v>1</v>
      </c>
    </row>
    <row r="169" spans="63:64" x14ac:dyDescent="0.3">
      <c r="BK169" s="3">
        <v>746</v>
      </c>
      <c r="BL169">
        <v>1</v>
      </c>
    </row>
    <row r="170" spans="63:64" x14ac:dyDescent="0.3">
      <c r="BK170" s="3">
        <v>750</v>
      </c>
      <c r="BL170">
        <v>1</v>
      </c>
    </row>
    <row r="171" spans="63:64" x14ac:dyDescent="0.3">
      <c r="BK171" s="3">
        <v>762</v>
      </c>
      <c r="BL171">
        <v>1</v>
      </c>
    </row>
    <row r="172" spans="63:64" x14ac:dyDescent="0.3">
      <c r="BK172" s="3">
        <v>768</v>
      </c>
      <c r="BL172">
        <v>1</v>
      </c>
    </row>
    <row r="173" spans="63:64" x14ac:dyDescent="0.3">
      <c r="BK173" s="3">
        <v>770</v>
      </c>
      <c r="BL173">
        <v>1</v>
      </c>
    </row>
    <row r="174" spans="63:64" x14ac:dyDescent="0.3">
      <c r="BK174" s="3">
        <v>778</v>
      </c>
      <c r="BL174">
        <v>1</v>
      </c>
    </row>
    <row r="175" spans="63:64" x14ac:dyDescent="0.3">
      <c r="BK175" s="3">
        <v>785</v>
      </c>
      <c r="BL175">
        <v>1</v>
      </c>
    </row>
    <row r="176" spans="63:64" x14ac:dyDescent="0.3">
      <c r="BK176" s="3">
        <v>786</v>
      </c>
      <c r="BL176">
        <v>1</v>
      </c>
    </row>
    <row r="177" spans="63:64" x14ac:dyDescent="0.3">
      <c r="BK177" s="3">
        <v>787</v>
      </c>
      <c r="BL177">
        <v>1</v>
      </c>
    </row>
    <row r="178" spans="63:64" x14ac:dyDescent="0.3">
      <c r="BK178" s="3">
        <v>789</v>
      </c>
      <c r="BL178">
        <v>1</v>
      </c>
    </row>
    <row r="179" spans="63:64" x14ac:dyDescent="0.3">
      <c r="BK179" s="3">
        <v>790</v>
      </c>
      <c r="BL179">
        <v>1</v>
      </c>
    </row>
    <row r="180" spans="63:64" x14ac:dyDescent="0.3">
      <c r="BK180" s="3">
        <v>798</v>
      </c>
      <c r="BL180">
        <v>1</v>
      </c>
    </row>
    <row r="181" spans="63:64" x14ac:dyDescent="0.3">
      <c r="BK181" s="3">
        <v>803</v>
      </c>
      <c r="BL181">
        <v>1</v>
      </c>
    </row>
    <row r="182" spans="63:64" x14ac:dyDescent="0.3">
      <c r="BK182" s="3">
        <v>804</v>
      </c>
      <c r="BL182">
        <v>1</v>
      </c>
    </row>
    <row r="183" spans="63:64" x14ac:dyDescent="0.3">
      <c r="BK183" s="3">
        <v>805</v>
      </c>
      <c r="BL183">
        <v>1</v>
      </c>
    </row>
    <row r="184" spans="63:64" x14ac:dyDescent="0.3">
      <c r="BK184" s="3">
        <v>811</v>
      </c>
      <c r="BL184">
        <v>1</v>
      </c>
    </row>
    <row r="185" spans="63:64" x14ac:dyDescent="0.3">
      <c r="BK185" s="3">
        <v>812</v>
      </c>
      <c r="BL185">
        <v>1</v>
      </c>
    </row>
    <row r="186" spans="63:64" x14ac:dyDescent="0.3">
      <c r="BK186" s="3">
        <v>814</v>
      </c>
      <c r="BL186">
        <v>1</v>
      </c>
    </row>
    <row r="187" spans="63:64" x14ac:dyDescent="0.3">
      <c r="BK187" s="3">
        <v>821</v>
      </c>
      <c r="BL187">
        <v>1</v>
      </c>
    </row>
    <row r="188" spans="63:64" x14ac:dyDescent="0.3">
      <c r="BK188" s="3">
        <v>830</v>
      </c>
      <c r="BL188">
        <v>1</v>
      </c>
    </row>
    <row r="189" spans="63:64" x14ac:dyDescent="0.3">
      <c r="BK189" s="3">
        <v>839</v>
      </c>
      <c r="BL189">
        <v>1</v>
      </c>
    </row>
    <row r="190" spans="63:64" x14ac:dyDescent="0.3">
      <c r="BK190" s="3">
        <v>841</v>
      </c>
      <c r="BL190">
        <v>1</v>
      </c>
    </row>
    <row r="191" spans="63:64" x14ac:dyDescent="0.3">
      <c r="BK191" s="3">
        <v>844</v>
      </c>
      <c r="BL191">
        <v>1</v>
      </c>
    </row>
    <row r="192" spans="63:64" x14ac:dyDescent="0.3">
      <c r="BK192" s="3">
        <v>848</v>
      </c>
      <c r="BL192">
        <v>1</v>
      </c>
    </row>
    <row r="193" spans="63:64" x14ac:dyDescent="0.3">
      <c r="BK193" s="3">
        <v>853</v>
      </c>
      <c r="BL193">
        <v>1</v>
      </c>
    </row>
    <row r="194" spans="63:64" x14ac:dyDescent="0.3">
      <c r="BK194" s="3">
        <v>864</v>
      </c>
      <c r="BL194">
        <v>1</v>
      </c>
    </row>
    <row r="195" spans="63:64" x14ac:dyDescent="0.3">
      <c r="BK195" s="3">
        <v>865</v>
      </c>
      <c r="BL195">
        <v>1</v>
      </c>
    </row>
    <row r="196" spans="63:64" x14ac:dyDescent="0.3">
      <c r="BK196" s="3">
        <v>874</v>
      </c>
      <c r="BL196">
        <v>1</v>
      </c>
    </row>
    <row r="197" spans="63:64" x14ac:dyDescent="0.3">
      <c r="BK197" s="3">
        <v>876</v>
      </c>
      <c r="BL197">
        <v>1</v>
      </c>
    </row>
    <row r="198" spans="63:64" x14ac:dyDescent="0.3">
      <c r="BK198" s="3">
        <v>881</v>
      </c>
      <c r="BL198">
        <v>1</v>
      </c>
    </row>
    <row r="199" spans="63:64" x14ac:dyDescent="0.3">
      <c r="BK199" s="3">
        <v>883</v>
      </c>
      <c r="BL199">
        <v>1</v>
      </c>
    </row>
    <row r="200" spans="63:64" x14ac:dyDescent="0.3">
      <c r="BK200" s="3">
        <v>885</v>
      </c>
      <c r="BL200">
        <v>1</v>
      </c>
    </row>
    <row r="201" spans="63:64" x14ac:dyDescent="0.3">
      <c r="BK201" s="3">
        <v>886</v>
      </c>
      <c r="BL201">
        <v>1</v>
      </c>
    </row>
    <row r="202" spans="63:64" x14ac:dyDescent="0.3">
      <c r="BK202" s="3">
        <v>888</v>
      </c>
      <c r="BL202">
        <v>1</v>
      </c>
    </row>
    <row r="203" spans="63:64" x14ac:dyDescent="0.3">
      <c r="BK203" s="3">
        <v>889</v>
      </c>
      <c r="BL203">
        <v>1</v>
      </c>
    </row>
    <row r="204" spans="63:64" x14ac:dyDescent="0.3">
      <c r="BK204" s="3">
        <v>891</v>
      </c>
      <c r="BL204">
        <v>1</v>
      </c>
    </row>
    <row r="205" spans="63:64" x14ac:dyDescent="0.3">
      <c r="BK205" s="3">
        <v>894</v>
      </c>
      <c r="BL205">
        <v>1</v>
      </c>
    </row>
    <row r="206" spans="63:64" x14ac:dyDescent="0.3">
      <c r="BK206" s="3">
        <v>898</v>
      </c>
      <c r="BL206">
        <v>1</v>
      </c>
    </row>
    <row r="207" spans="63:64" x14ac:dyDescent="0.3">
      <c r="BK207" s="3">
        <v>899</v>
      </c>
      <c r="BL207">
        <v>1</v>
      </c>
    </row>
    <row r="208" spans="63:64" x14ac:dyDescent="0.3">
      <c r="BK208" s="3">
        <v>902</v>
      </c>
      <c r="BL208">
        <v>1</v>
      </c>
    </row>
    <row r="209" spans="63:64" x14ac:dyDescent="0.3">
      <c r="BK209" s="3">
        <v>903</v>
      </c>
      <c r="BL209">
        <v>1</v>
      </c>
    </row>
    <row r="210" spans="63:64" x14ac:dyDescent="0.3">
      <c r="BK210" s="3">
        <v>906</v>
      </c>
      <c r="BL210">
        <v>1</v>
      </c>
    </row>
    <row r="211" spans="63:64" x14ac:dyDescent="0.3">
      <c r="BK211" s="3">
        <v>913</v>
      </c>
      <c r="BL211">
        <v>1</v>
      </c>
    </row>
    <row r="212" spans="63:64" x14ac:dyDescent="0.3">
      <c r="BK212" s="3">
        <v>935</v>
      </c>
      <c r="BL212">
        <v>1</v>
      </c>
    </row>
    <row r="213" spans="63:64" x14ac:dyDescent="0.3">
      <c r="BK213" s="3">
        <v>936</v>
      </c>
      <c r="BL213">
        <v>1</v>
      </c>
    </row>
    <row r="214" spans="63:64" x14ac:dyDescent="0.3">
      <c r="BK214" s="3">
        <v>946</v>
      </c>
      <c r="BL214">
        <v>1</v>
      </c>
    </row>
    <row r="215" spans="63:64" x14ac:dyDescent="0.3">
      <c r="BK215" s="3">
        <v>948</v>
      </c>
      <c r="BL215">
        <v>1</v>
      </c>
    </row>
    <row r="216" spans="63:64" x14ac:dyDescent="0.3">
      <c r="BK216" s="3">
        <v>950</v>
      </c>
      <c r="BL216">
        <v>1</v>
      </c>
    </row>
    <row r="217" spans="63:64" x14ac:dyDescent="0.3">
      <c r="BK217" s="3">
        <v>951</v>
      </c>
      <c r="BL217">
        <v>1</v>
      </c>
    </row>
    <row r="218" spans="63:64" x14ac:dyDescent="0.3">
      <c r="BK218" s="3">
        <v>953</v>
      </c>
      <c r="BL218">
        <v>1</v>
      </c>
    </row>
    <row r="219" spans="63:64" x14ac:dyDescent="0.3">
      <c r="BK219" s="3">
        <v>955</v>
      </c>
      <c r="BL219">
        <v>1</v>
      </c>
    </row>
    <row r="220" spans="63:64" x14ac:dyDescent="0.3">
      <c r="BK220" s="3">
        <v>957</v>
      </c>
      <c r="BL220">
        <v>1</v>
      </c>
    </row>
    <row r="221" spans="63:64" x14ac:dyDescent="0.3">
      <c r="BK221" s="3">
        <v>959</v>
      </c>
      <c r="BL221">
        <v>1</v>
      </c>
    </row>
    <row r="222" spans="63:64" x14ac:dyDescent="0.3">
      <c r="BK222" s="3">
        <v>962</v>
      </c>
      <c r="BL222">
        <v>1</v>
      </c>
    </row>
    <row r="223" spans="63:64" x14ac:dyDescent="0.3">
      <c r="BK223" s="3">
        <v>977</v>
      </c>
      <c r="BL223">
        <v>1</v>
      </c>
    </row>
    <row r="224" spans="63:64" x14ac:dyDescent="0.3">
      <c r="BK224" s="3">
        <v>982</v>
      </c>
      <c r="BL224">
        <v>1</v>
      </c>
    </row>
    <row r="225" spans="63:64" x14ac:dyDescent="0.3">
      <c r="BK225" s="3">
        <v>984</v>
      </c>
      <c r="BL225">
        <v>1</v>
      </c>
    </row>
    <row r="226" spans="63:64" x14ac:dyDescent="0.3">
      <c r="BK226" s="3">
        <v>988</v>
      </c>
      <c r="BL226">
        <v>1</v>
      </c>
    </row>
    <row r="227" spans="63:64" x14ac:dyDescent="0.3">
      <c r="BK227" s="3">
        <v>991</v>
      </c>
      <c r="BL227">
        <v>1</v>
      </c>
    </row>
    <row r="228" spans="63:64" x14ac:dyDescent="0.3">
      <c r="BK228" s="3">
        <v>993</v>
      </c>
      <c r="BL228">
        <v>1</v>
      </c>
    </row>
    <row r="229" spans="63:64" x14ac:dyDescent="0.3">
      <c r="BK229" s="3">
        <v>999</v>
      </c>
      <c r="BL229">
        <v>1</v>
      </c>
    </row>
    <row r="230" spans="63:64" x14ac:dyDescent="0.3">
      <c r="BK230" s="3" t="s">
        <v>1842</v>
      </c>
    </row>
    <row r="231" spans="63:64" x14ac:dyDescent="0.3">
      <c r="BK231" s="3" t="s">
        <v>1814</v>
      </c>
      <c r="BL231">
        <v>200</v>
      </c>
    </row>
  </sheetData>
  <sheetProtection selectLockedCells="1" selectUnlockedCells="1"/>
  <mergeCells count="2">
    <mergeCell ref="AA24:AB24"/>
    <mergeCell ref="AA25:AB25"/>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 xmlns:x15="http://schemas.microsoft.com/office/spreadsheetml/2010/11/main" uri="{7E03D99C-DC04-49d9-9315-930204A7B6E9}">
      <x15:timelineRefs>
        <x15:timelineRef r:id="rId1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108D-B278-4B4D-A650-EAE168011460}">
  <dimension ref="A1:G201"/>
  <sheetViews>
    <sheetView topLeftCell="P1" workbookViewId="0">
      <selection activeCell="C12" sqref="C12"/>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s>
  <sheetData>
    <row r="1" spans="1:7" x14ac:dyDescent="0.3">
      <c r="A1" t="s">
        <v>0</v>
      </c>
      <c r="B1" t="s">
        <v>1</v>
      </c>
      <c r="C1" t="s">
        <v>2</v>
      </c>
      <c r="D1" t="s">
        <v>3</v>
      </c>
      <c r="E1" t="s">
        <v>4</v>
      </c>
      <c r="F1" t="s">
        <v>5</v>
      </c>
      <c r="G1" t="s">
        <v>6</v>
      </c>
    </row>
    <row r="2" spans="1:7" x14ac:dyDescent="0.3">
      <c r="A2">
        <v>230</v>
      </c>
      <c r="B2">
        <v>31</v>
      </c>
      <c r="C2" t="s">
        <v>7</v>
      </c>
      <c r="D2" t="s">
        <v>1608</v>
      </c>
      <c r="E2" t="s">
        <v>8</v>
      </c>
      <c r="F2" t="s">
        <v>9</v>
      </c>
      <c r="G2">
        <v>9961255787</v>
      </c>
    </row>
    <row r="3" spans="1:7" x14ac:dyDescent="0.3">
      <c r="A3">
        <v>3189</v>
      </c>
      <c r="B3">
        <v>495</v>
      </c>
      <c r="C3" t="s">
        <v>10</v>
      </c>
      <c r="D3" t="s">
        <v>1609</v>
      </c>
      <c r="E3" t="s">
        <v>11</v>
      </c>
      <c r="F3" t="s">
        <v>12</v>
      </c>
      <c r="G3">
        <v>3555176867</v>
      </c>
    </row>
    <row r="4" spans="1:7" x14ac:dyDescent="0.3">
      <c r="A4">
        <v>2216</v>
      </c>
      <c r="B4">
        <v>795</v>
      </c>
      <c r="C4" t="s">
        <v>13</v>
      </c>
      <c r="D4" t="s">
        <v>1610</v>
      </c>
      <c r="E4" t="s">
        <v>14</v>
      </c>
      <c r="F4" t="s">
        <v>15</v>
      </c>
      <c r="G4">
        <v>9835395970</v>
      </c>
    </row>
    <row r="5" spans="1:7" x14ac:dyDescent="0.3">
      <c r="A5">
        <v>1904</v>
      </c>
      <c r="B5">
        <v>33</v>
      </c>
      <c r="C5" t="s">
        <v>16</v>
      </c>
      <c r="D5" t="s">
        <v>1611</v>
      </c>
      <c r="E5" t="s">
        <v>8</v>
      </c>
      <c r="F5" t="s">
        <v>17</v>
      </c>
      <c r="G5">
        <v>3881250181</v>
      </c>
    </row>
    <row r="6" spans="1:7" x14ac:dyDescent="0.3">
      <c r="A6">
        <v>7342</v>
      </c>
      <c r="B6">
        <v>882</v>
      </c>
      <c r="C6" t="s">
        <v>18</v>
      </c>
      <c r="D6" t="s">
        <v>1612</v>
      </c>
      <c r="E6" t="s">
        <v>11</v>
      </c>
      <c r="F6" t="s">
        <v>19</v>
      </c>
      <c r="G6">
        <v>1507211823</v>
      </c>
    </row>
    <row r="7" spans="1:7" x14ac:dyDescent="0.3">
      <c r="A7">
        <v>7633</v>
      </c>
      <c r="B7">
        <v>657</v>
      </c>
      <c r="C7" t="s">
        <v>20</v>
      </c>
      <c r="D7" t="s">
        <v>1613</v>
      </c>
      <c r="E7" t="s">
        <v>8</v>
      </c>
      <c r="F7" t="s">
        <v>21</v>
      </c>
      <c r="G7">
        <v>5612381477</v>
      </c>
    </row>
    <row r="8" spans="1:7" x14ac:dyDescent="0.3">
      <c r="A8">
        <v>2154</v>
      </c>
      <c r="B8">
        <v>761</v>
      </c>
      <c r="C8" t="s">
        <v>22</v>
      </c>
      <c r="D8" t="s">
        <v>1614</v>
      </c>
      <c r="E8" t="s">
        <v>11</v>
      </c>
      <c r="F8" t="s">
        <v>23</v>
      </c>
      <c r="G8">
        <v>8094222335</v>
      </c>
    </row>
    <row r="9" spans="1:7" x14ac:dyDescent="0.3">
      <c r="A9">
        <v>5543</v>
      </c>
      <c r="B9">
        <v>20</v>
      </c>
      <c r="C9" t="s">
        <v>24</v>
      </c>
      <c r="D9" t="s">
        <v>1615</v>
      </c>
      <c r="E9" t="s">
        <v>11</v>
      </c>
      <c r="F9" t="s">
        <v>25</v>
      </c>
      <c r="G9">
        <v>4133741447</v>
      </c>
    </row>
    <row r="10" spans="1:7" x14ac:dyDescent="0.3">
      <c r="A10">
        <v>2332</v>
      </c>
      <c r="B10">
        <v>356</v>
      </c>
      <c r="C10" t="s">
        <v>26</v>
      </c>
      <c r="D10" t="s">
        <v>1616</v>
      </c>
      <c r="E10" t="s">
        <v>14</v>
      </c>
      <c r="F10" t="s">
        <v>27</v>
      </c>
      <c r="G10">
        <v>4399641006</v>
      </c>
    </row>
    <row r="11" spans="1:7" x14ac:dyDescent="0.3">
      <c r="A11">
        <v>4094</v>
      </c>
      <c r="B11">
        <v>301</v>
      </c>
      <c r="C11" t="s">
        <v>28</v>
      </c>
      <c r="D11" t="s">
        <v>1617</v>
      </c>
      <c r="E11" t="s">
        <v>8</v>
      </c>
      <c r="F11" t="s">
        <v>29</v>
      </c>
      <c r="G11">
        <v>7077259810</v>
      </c>
    </row>
    <row r="12" spans="1:7" x14ac:dyDescent="0.3">
      <c r="A12">
        <v>3042</v>
      </c>
      <c r="B12">
        <v>450</v>
      </c>
      <c r="C12" t="s">
        <v>477</v>
      </c>
      <c r="D12" t="s">
        <v>1618</v>
      </c>
      <c r="E12" t="s">
        <v>11</v>
      </c>
      <c r="F12" t="s">
        <v>30</v>
      </c>
      <c r="G12">
        <v>1634188566</v>
      </c>
    </row>
    <row r="13" spans="1:7" x14ac:dyDescent="0.3">
      <c r="A13">
        <v>2220</v>
      </c>
      <c r="B13">
        <v>782</v>
      </c>
      <c r="C13" t="s">
        <v>31</v>
      </c>
      <c r="D13" t="s">
        <v>1619</v>
      </c>
      <c r="E13" t="s">
        <v>11</v>
      </c>
      <c r="F13" t="s">
        <v>32</v>
      </c>
      <c r="G13">
        <v>6963794710</v>
      </c>
    </row>
    <row r="14" spans="1:7" x14ac:dyDescent="0.3">
      <c r="A14">
        <v>4988</v>
      </c>
      <c r="B14">
        <v>820</v>
      </c>
      <c r="C14" t="s">
        <v>33</v>
      </c>
      <c r="D14" t="s">
        <v>1620</v>
      </c>
      <c r="E14" t="s">
        <v>11</v>
      </c>
      <c r="F14" t="s">
        <v>34</v>
      </c>
      <c r="G14">
        <v>2644171337</v>
      </c>
    </row>
    <row r="15" spans="1:7" x14ac:dyDescent="0.3">
      <c r="A15">
        <v>175</v>
      </c>
      <c r="B15">
        <v>316</v>
      </c>
      <c r="C15" t="s">
        <v>35</v>
      </c>
      <c r="D15" t="s">
        <v>1621</v>
      </c>
      <c r="E15" t="s">
        <v>11</v>
      </c>
      <c r="F15" t="s">
        <v>36</v>
      </c>
      <c r="G15">
        <v>3057896481</v>
      </c>
    </row>
    <row r="16" spans="1:7" x14ac:dyDescent="0.3">
      <c r="A16">
        <v>4233</v>
      </c>
      <c r="B16">
        <v>945</v>
      </c>
      <c r="C16" t="s">
        <v>1622</v>
      </c>
      <c r="D16" t="s">
        <v>1623</v>
      </c>
      <c r="E16" t="s">
        <v>8</v>
      </c>
      <c r="F16" t="s">
        <v>37</v>
      </c>
      <c r="G16">
        <v>3335480444</v>
      </c>
    </row>
    <row r="17" spans="1:7" x14ac:dyDescent="0.3">
      <c r="A17">
        <v>4351</v>
      </c>
      <c r="B17">
        <v>174</v>
      </c>
      <c r="C17" t="s">
        <v>38</v>
      </c>
      <c r="D17" t="s">
        <v>1624</v>
      </c>
      <c r="E17" t="s">
        <v>8</v>
      </c>
      <c r="F17" t="s">
        <v>39</v>
      </c>
      <c r="G17">
        <v>1772719208</v>
      </c>
    </row>
    <row r="18" spans="1:7" x14ac:dyDescent="0.3">
      <c r="A18">
        <v>5578</v>
      </c>
      <c r="B18">
        <v>634</v>
      </c>
      <c r="C18" t="s">
        <v>40</v>
      </c>
      <c r="D18" t="s">
        <v>1625</v>
      </c>
      <c r="E18" t="s">
        <v>11</v>
      </c>
      <c r="F18" t="s">
        <v>41</v>
      </c>
      <c r="G18">
        <v>3581081156</v>
      </c>
    </row>
    <row r="19" spans="1:7" x14ac:dyDescent="0.3">
      <c r="A19">
        <v>4523</v>
      </c>
      <c r="B19">
        <v>456</v>
      </c>
      <c r="C19" t="s">
        <v>42</v>
      </c>
      <c r="D19" t="s">
        <v>1626</v>
      </c>
      <c r="E19" t="s">
        <v>11</v>
      </c>
      <c r="F19" t="s">
        <v>43</v>
      </c>
      <c r="G19">
        <v>9811567113</v>
      </c>
    </row>
    <row r="20" spans="1:7" x14ac:dyDescent="0.3">
      <c r="A20">
        <v>2972</v>
      </c>
      <c r="B20">
        <v>0</v>
      </c>
      <c r="C20" t="s">
        <v>44</v>
      </c>
      <c r="D20" t="s">
        <v>1627</v>
      </c>
      <c r="E20" t="s">
        <v>11</v>
      </c>
      <c r="F20" t="s">
        <v>45</v>
      </c>
      <c r="G20">
        <v>7176117751</v>
      </c>
    </row>
    <row r="21" spans="1:7" x14ac:dyDescent="0.3">
      <c r="A21">
        <v>6153</v>
      </c>
      <c r="B21">
        <v>186</v>
      </c>
      <c r="C21" t="s">
        <v>46</v>
      </c>
      <c r="D21" t="s">
        <v>1628</v>
      </c>
      <c r="E21" t="s">
        <v>14</v>
      </c>
      <c r="F21" t="s">
        <v>47</v>
      </c>
      <c r="G21">
        <v>5362454917</v>
      </c>
    </row>
    <row r="22" spans="1:7" x14ac:dyDescent="0.3">
      <c r="A22">
        <v>4852</v>
      </c>
      <c r="B22">
        <v>596</v>
      </c>
      <c r="C22" t="s">
        <v>48</v>
      </c>
      <c r="D22" t="s">
        <v>1629</v>
      </c>
      <c r="E22" t="s">
        <v>8</v>
      </c>
      <c r="F22" t="s">
        <v>49</v>
      </c>
      <c r="G22">
        <v>9745073612</v>
      </c>
    </row>
    <row r="23" spans="1:7" x14ac:dyDescent="0.3">
      <c r="A23">
        <v>8106</v>
      </c>
      <c r="B23">
        <v>245</v>
      </c>
      <c r="C23" t="s">
        <v>50</v>
      </c>
      <c r="D23" t="s">
        <v>1630</v>
      </c>
      <c r="E23" t="s">
        <v>14</v>
      </c>
      <c r="F23" t="s">
        <v>51</v>
      </c>
      <c r="G23">
        <v>4218762280</v>
      </c>
    </row>
    <row r="24" spans="1:7" x14ac:dyDescent="0.3">
      <c r="A24">
        <v>3917</v>
      </c>
      <c r="B24">
        <v>17</v>
      </c>
      <c r="C24" t="s">
        <v>52</v>
      </c>
      <c r="D24" t="s">
        <v>1631</v>
      </c>
      <c r="E24" t="s">
        <v>8</v>
      </c>
      <c r="F24" t="s">
        <v>53</v>
      </c>
      <c r="G24">
        <v>2224750233</v>
      </c>
    </row>
    <row r="25" spans="1:7" x14ac:dyDescent="0.3">
      <c r="A25">
        <v>9377</v>
      </c>
      <c r="B25">
        <v>48</v>
      </c>
      <c r="C25" t="s">
        <v>54</v>
      </c>
      <c r="D25" t="s">
        <v>1632</v>
      </c>
      <c r="E25" t="s">
        <v>8</v>
      </c>
      <c r="F25" t="s">
        <v>55</v>
      </c>
      <c r="G25">
        <v>8017236646</v>
      </c>
    </row>
    <row r="26" spans="1:7" x14ac:dyDescent="0.3">
      <c r="A26">
        <v>5387</v>
      </c>
      <c r="B26">
        <v>457</v>
      </c>
      <c r="C26" t="s">
        <v>56</v>
      </c>
      <c r="D26" t="s">
        <v>1633</v>
      </c>
      <c r="E26" t="s">
        <v>14</v>
      </c>
      <c r="F26" t="s">
        <v>57</v>
      </c>
      <c r="G26">
        <v>5712616501</v>
      </c>
    </row>
    <row r="27" spans="1:7" x14ac:dyDescent="0.3">
      <c r="A27">
        <v>6513</v>
      </c>
      <c r="B27">
        <v>944</v>
      </c>
      <c r="C27" t="s">
        <v>58</v>
      </c>
      <c r="D27" t="s">
        <v>1634</v>
      </c>
      <c r="E27" t="s">
        <v>14</v>
      </c>
      <c r="F27" t="s">
        <v>59</v>
      </c>
      <c r="G27">
        <v>7065731530</v>
      </c>
    </row>
    <row r="28" spans="1:7" x14ac:dyDescent="0.3">
      <c r="A28">
        <v>3965</v>
      </c>
      <c r="B28">
        <v>516</v>
      </c>
      <c r="C28" t="s">
        <v>60</v>
      </c>
      <c r="D28" t="s">
        <v>1635</v>
      </c>
      <c r="E28" t="s">
        <v>14</v>
      </c>
      <c r="F28" t="s">
        <v>61</v>
      </c>
      <c r="G28">
        <v>3636499761</v>
      </c>
    </row>
    <row r="29" spans="1:7" x14ac:dyDescent="0.3">
      <c r="A29">
        <v>8893</v>
      </c>
      <c r="B29">
        <v>847</v>
      </c>
      <c r="C29" t="s">
        <v>62</v>
      </c>
      <c r="D29" t="s">
        <v>1636</v>
      </c>
      <c r="E29" t="s">
        <v>14</v>
      </c>
      <c r="F29" t="s">
        <v>63</v>
      </c>
      <c r="G29">
        <v>6491626668</v>
      </c>
    </row>
    <row r="30" spans="1:7" x14ac:dyDescent="0.3">
      <c r="A30">
        <v>1897</v>
      </c>
      <c r="B30">
        <v>504</v>
      </c>
      <c r="C30" t="s">
        <v>64</v>
      </c>
      <c r="D30" t="s">
        <v>1637</v>
      </c>
      <c r="E30" t="s">
        <v>11</v>
      </c>
      <c r="F30" t="s">
        <v>65</v>
      </c>
      <c r="G30">
        <v>8023324199</v>
      </c>
    </row>
    <row r="31" spans="1:7" x14ac:dyDescent="0.3">
      <c r="A31">
        <v>390</v>
      </c>
      <c r="B31">
        <v>115</v>
      </c>
      <c r="C31" t="s">
        <v>66</v>
      </c>
      <c r="D31" t="s">
        <v>1638</v>
      </c>
      <c r="E31" t="s">
        <v>14</v>
      </c>
      <c r="F31" t="s">
        <v>67</v>
      </c>
      <c r="G31">
        <v>6958292565</v>
      </c>
    </row>
    <row r="32" spans="1:7" x14ac:dyDescent="0.3">
      <c r="A32">
        <v>3633</v>
      </c>
      <c r="B32">
        <v>740</v>
      </c>
      <c r="C32" t="s">
        <v>68</v>
      </c>
      <c r="D32" t="s">
        <v>1639</v>
      </c>
      <c r="E32" t="s">
        <v>8</v>
      </c>
      <c r="F32" t="s">
        <v>69</v>
      </c>
      <c r="G32">
        <v>3794685776</v>
      </c>
    </row>
    <row r="33" spans="1:7" x14ac:dyDescent="0.3">
      <c r="A33">
        <v>7828</v>
      </c>
      <c r="B33">
        <v>884</v>
      </c>
      <c r="C33" t="s">
        <v>70</v>
      </c>
      <c r="D33" t="s">
        <v>1640</v>
      </c>
      <c r="E33" t="s">
        <v>8</v>
      </c>
      <c r="F33" t="s">
        <v>71</v>
      </c>
      <c r="G33">
        <v>1973040699</v>
      </c>
    </row>
    <row r="34" spans="1:7" x14ac:dyDescent="0.3">
      <c r="A34">
        <v>2241</v>
      </c>
      <c r="B34">
        <v>446</v>
      </c>
      <c r="C34" t="s">
        <v>72</v>
      </c>
      <c r="D34" t="s">
        <v>1641</v>
      </c>
      <c r="E34" t="s">
        <v>8</v>
      </c>
      <c r="F34" t="s">
        <v>73</v>
      </c>
      <c r="G34">
        <v>4120733093</v>
      </c>
    </row>
    <row r="35" spans="1:7" x14ac:dyDescent="0.3">
      <c r="A35">
        <v>896</v>
      </c>
      <c r="B35">
        <v>74</v>
      </c>
      <c r="C35" t="s">
        <v>74</v>
      </c>
      <c r="D35" t="s">
        <v>1642</v>
      </c>
      <c r="E35" t="s">
        <v>8</v>
      </c>
      <c r="F35" t="s">
        <v>17</v>
      </c>
      <c r="G35">
        <v>5785102250</v>
      </c>
    </row>
    <row r="36" spans="1:7" x14ac:dyDescent="0.3">
      <c r="A36">
        <v>6361</v>
      </c>
      <c r="B36">
        <v>636</v>
      </c>
      <c r="C36" t="s">
        <v>75</v>
      </c>
      <c r="D36" t="s">
        <v>1643</v>
      </c>
      <c r="E36" t="s">
        <v>8</v>
      </c>
      <c r="F36" t="s">
        <v>76</v>
      </c>
      <c r="G36">
        <v>9235867886</v>
      </c>
    </row>
    <row r="37" spans="1:7" x14ac:dyDescent="0.3">
      <c r="A37">
        <v>6713</v>
      </c>
      <c r="B37">
        <v>37</v>
      </c>
      <c r="C37" t="s">
        <v>1644</v>
      </c>
      <c r="D37" t="s">
        <v>1645</v>
      </c>
      <c r="E37" t="s">
        <v>14</v>
      </c>
      <c r="F37" t="s">
        <v>77</v>
      </c>
      <c r="G37">
        <v>7134849334</v>
      </c>
    </row>
    <row r="38" spans="1:7" x14ac:dyDescent="0.3">
      <c r="A38">
        <v>4283</v>
      </c>
      <c r="B38">
        <v>804</v>
      </c>
      <c r="C38" t="s">
        <v>78</v>
      </c>
      <c r="D38" t="s">
        <v>1646</v>
      </c>
      <c r="E38" t="s">
        <v>11</v>
      </c>
      <c r="F38" t="s">
        <v>17</v>
      </c>
      <c r="G38">
        <v>4751700379</v>
      </c>
    </row>
    <row r="39" spans="1:7" x14ac:dyDescent="0.3">
      <c r="A39">
        <v>9486</v>
      </c>
      <c r="B39">
        <v>694</v>
      </c>
      <c r="C39" t="s">
        <v>79</v>
      </c>
      <c r="D39" t="s">
        <v>1647</v>
      </c>
      <c r="E39" t="s">
        <v>11</v>
      </c>
      <c r="F39" t="s">
        <v>80</v>
      </c>
      <c r="G39">
        <v>9430559862</v>
      </c>
    </row>
    <row r="40" spans="1:7" x14ac:dyDescent="0.3">
      <c r="A40">
        <v>308</v>
      </c>
      <c r="B40">
        <v>198</v>
      </c>
      <c r="C40" t="s">
        <v>81</v>
      </c>
      <c r="D40" t="s">
        <v>1648</v>
      </c>
      <c r="E40" t="s">
        <v>14</v>
      </c>
      <c r="F40" t="s">
        <v>82</v>
      </c>
      <c r="G40">
        <v>4160161977</v>
      </c>
    </row>
    <row r="41" spans="1:7" x14ac:dyDescent="0.3">
      <c r="A41">
        <v>8927</v>
      </c>
      <c r="B41">
        <v>576</v>
      </c>
      <c r="C41" t="s">
        <v>83</v>
      </c>
      <c r="D41" t="s">
        <v>1649</v>
      </c>
      <c r="E41" t="s">
        <v>11</v>
      </c>
      <c r="F41" t="s">
        <v>84</v>
      </c>
      <c r="G41">
        <v>1660494007</v>
      </c>
    </row>
    <row r="42" spans="1:7" x14ac:dyDescent="0.3">
      <c r="A42">
        <v>249</v>
      </c>
      <c r="B42">
        <v>754</v>
      </c>
      <c r="C42" t="s">
        <v>35</v>
      </c>
      <c r="D42" t="s">
        <v>1650</v>
      </c>
      <c r="E42" t="s">
        <v>14</v>
      </c>
      <c r="F42" t="s">
        <v>85</v>
      </c>
      <c r="G42">
        <v>2979310129</v>
      </c>
    </row>
    <row r="43" spans="1:7" x14ac:dyDescent="0.3">
      <c r="A43">
        <v>2620</v>
      </c>
      <c r="B43">
        <v>547</v>
      </c>
      <c r="C43" t="s">
        <v>86</v>
      </c>
      <c r="D43" t="s">
        <v>1651</v>
      </c>
      <c r="E43" t="s">
        <v>14</v>
      </c>
      <c r="F43" t="s">
        <v>87</v>
      </c>
      <c r="G43">
        <v>1973879566</v>
      </c>
    </row>
    <row r="44" spans="1:7" x14ac:dyDescent="0.3">
      <c r="A44">
        <v>1164</v>
      </c>
      <c r="B44">
        <v>656</v>
      </c>
      <c r="C44" t="s">
        <v>88</v>
      </c>
      <c r="D44" t="s">
        <v>1652</v>
      </c>
      <c r="E44" t="s">
        <v>8</v>
      </c>
      <c r="F44" t="s">
        <v>89</v>
      </c>
      <c r="G44">
        <v>7030699598</v>
      </c>
    </row>
    <row r="45" spans="1:7" x14ac:dyDescent="0.3">
      <c r="A45">
        <v>4711</v>
      </c>
      <c r="B45">
        <v>654</v>
      </c>
      <c r="C45" t="s">
        <v>90</v>
      </c>
      <c r="D45" t="s">
        <v>1653</v>
      </c>
      <c r="E45" t="s">
        <v>8</v>
      </c>
      <c r="F45" t="s">
        <v>91</v>
      </c>
      <c r="G45">
        <v>2618164744</v>
      </c>
    </row>
    <row r="46" spans="1:7" x14ac:dyDescent="0.3">
      <c r="A46">
        <v>4053</v>
      </c>
      <c r="B46">
        <v>646</v>
      </c>
      <c r="C46" t="s">
        <v>92</v>
      </c>
      <c r="D46" t="s">
        <v>1654</v>
      </c>
      <c r="E46" t="s">
        <v>14</v>
      </c>
      <c r="F46" t="s">
        <v>93</v>
      </c>
      <c r="G46">
        <v>6736421797</v>
      </c>
    </row>
    <row r="47" spans="1:7" x14ac:dyDescent="0.3">
      <c r="A47">
        <v>4272</v>
      </c>
      <c r="B47">
        <v>250</v>
      </c>
      <c r="C47" t="s">
        <v>94</v>
      </c>
      <c r="D47" t="s">
        <v>1655</v>
      </c>
      <c r="E47" t="s">
        <v>14</v>
      </c>
      <c r="F47" t="s">
        <v>95</v>
      </c>
      <c r="G47">
        <v>5071378297</v>
      </c>
    </row>
    <row r="48" spans="1:7" x14ac:dyDescent="0.3">
      <c r="A48">
        <v>7005</v>
      </c>
      <c r="B48">
        <v>81</v>
      </c>
      <c r="C48" t="s">
        <v>96</v>
      </c>
      <c r="D48" t="s">
        <v>1656</v>
      </c>
      <c r="E48" t="s">
        <v>14</v>
      </c>
      <c r="F48" t="s">
        <v>97</v>
      </c>
      <c r="G48">
        <v>3907479910</v>
      </c>
    </row>
    <row r="49" spans="1:7" x14ac:dyDescent="0.3">
      <c r="A49">
        <v>2308</v>
      </c>
      <c r="B49">
        <v>898</v>
      </c>
      <c r="C49" t="s">
        <v>98</v>
      </c>
      <c r="D49" t="s">
        <v>1657</v>
      </c>
      <c r="E49" t="s">
        <v>8</v>
      </c>
      <c r="F49" t="s">
        <v>99</v>
      </c>
      <c r="G49">
        <v>8175968796</v>
      </c>
    </row>
    <row r="50" spans="1:7" x14ac:dyDescent="0.3">
      <c r="A50">
        <v>5150</v>
      </c>
      <c r="B50">
        <v>461</v>
      </c>
      <c r="C50" t="s">
        <v>100</v>
      </c>
      <c r="D50" t="s">
        <v>1658</v>
      </c>
      <c r="E50" t="s">
        <v>11</v>
      </c>
      <c r="F50" t="s">
        <v>101</v>
      </c>
      <c r="G50">
        <v>2711085992</v>
      </c>
    </row>
    <row r="51" spans="1:7" x14ac:dyDescent="0.3">
      <c r="A51">
        <v>693</v>
      </c>
      <c r="B51">
        <v>390</v>
      </c>
      <c r="C51" t="s">
        <v>102</v>
      </c>
      <c r="D51" t="s">
        <v>1659</v>
      </c>
      <c r="E51" t="s">
        <v>8</v>
      </c>
      <c r="F51" t="s">
        <v>103</v>
      </c>
      <c r="G51">
        <v>3457826852</v>
      </c>
    </row>
    <row r="52" spans="1:7" x14ac:dyDescent="0.3">
      <c r="A52">
        <v>9598</v>
      </c>
      <c r="B52">
        <v>988</v>
      </c>
      <c r="C52" t="s">
        <v>104</v>
      </c>
      <c r="D52" t="s">
        <v>1660</v>
      </c>
      <c r="E52" t="s">
        <v>8</v>
      </c>
      <c r="F52" t="s">
        <v>105</v>
      </c>
      <c r="G52">
        <v>2858707837</v>
      </c>
    </row>
    <row r="53" spans="1:7" x14ac:dyDescent="0.3">
      <c r="A53">
        <v>8103</v>
      </c>
      <c r="B53">
        <v>597</v>
      </c>
      <c r="C53" t="s">
        <v>22</v>
      </c>
      <c r="D53" t="s">
        <v>1661</v>
      </c>
      <c r="E53" t="s">
        <v>14</v>
      </c>
      <c r="F53" t="s">
        <v>106</v>
      </c>
      <c r="G53">
        <v>2065509695</v>
      </c>
    </row>
    <row r="54" spans="1:7" x14ac:dyDescent="0.3">
      <c r="A54">
        <v>8894</v>
      </c>
      <c r="B54">
        <v>916</v>
      </c>
      <c r="C54" t="s">
        <v>107</v>
      </c>
      <c r="D54" t="s">
        <v>1662</v>
      </c>
      <c r="E54" t="s">
        <v>11</v>
      </c>
      <c r="F54" t="s">
        <v>108</v>
      </c>
      <c r="G54">
        <v>4133664929</v>
      </c>
    </row>
    <row r="55" spans="1:7" x14ac:dyDescent="0.3">
      <c r="A55">
        <v>114</v>
      </c>
      <c r="B55">
        <v>135</v>
      </c>
      <c r="C55" t="s">
        <v>42</v>
      </c>
      <c r="D55" t="s">
        <v>1663</v>
      </c>
      <c r="E55" t="s">
        <v>8</v>
      </c>
      <c r="F55" t="s">
        <v>109</v>
      </c>
      <c r="G55">
        <v>5958159146</v>
      </c>
    </row>
    <row r="56" spans="1:7" x14ac:dyDescent="0.3">
      <c r="A56">
        <v>6546</v>
      </c>
      <c r="B56">
        <v>262</v>
      </c>
      <c r="C56" t="s">
        <v>110</v>
      </c>
      <c r="D56" t="s">
        <v>1664</v>
      </c>
      <c r="E56" t="s">
        <v>11</v>
      </c>
      <c r="F56" t="s">
        <v>111</v>
      </c>
      <c r="G56">
        <v>1022633285</v>
      </c>
    </row>
    <row r="57" spans="1:7" x14ac:dyDescent="0.3">
      <c r="A57">
        <v>3571</v>
      </c>
      <c r="B57">
        <v>844</v>
      </c>
      <c r="C57" t="s">
        <v>112</v>
      </c>
      <c r="D57" t="s">
        <v>1665</v>
      </c>
      <c r="E57" t="s">
        <v>14</v>
      </c>
      <c r="F57" t="s">
        <v>113</v>
      </c>
      <c r="G57">
        <v>4283361474</v>
      </c>
    </row>
    <row r="58" spans="1:7" x14ac:dyDescent="0.3">
      <c r="A58">
        <v>7316</v>
      </c>
      <c r="B58">
        <v>169</v>
      </c>
      <c r="C58" t="s">
        <v>114</v>
      </c>
      <c r="D58" t="s">
        <v>1666</v>
      </c>
      <c r="E58" t="s">
        <v>14</v>
      </c>
      <c r="F58" t="s">
        <v>115</v>
      </c>
      <c r="G58">
        <v>2950413181</v>
      </c>
    </row>
    <row r="59" spans="1:7" x14ac:dyDescent="0.3">
      <c r="A59">
        <v>2478</v>
      </c>
      <c r="B59">
        <v>671</v>
      </c>
      <c r="C59" t="s">
        <v>116</v>
      </c>
      <c r="D59" t="s">
        <v>1667</v>
      </c>
      <c r="E59" t="s">
        <v>8</v>
      </c>
      <c r="F59" t="s">
        <v>117</v>
      </c>
      <c r="G59">
        <v>3513023435</v>
      </c>
    </row>
    <row r="60" spans="1:7" x14ac:dyDescent="0.3">
      <c r="A60">
        <v>1215</v>
      </c>
      <c r="B60">
        <v>353</v>
      </c>
      <c r="C60" t="s">
        <v>102</v>
      </c>
      <c r="D60" t="s">
        <v>1668</v>
      </c>
      <c r="E60" t="s">
        <v>8</v>
      </c>
      <c r="F60" t="s">
        <v>118</v>
      </c>
      <c r="G60">
        <v>6379672748</v>
      </c>
    </row>
    <row r="61" spans="1:7" x14ac:dyDescent="0.3">
      <c r="A61">
        <v>5402</v>
      </c>
      <c r="B61">
        <v>776</v>
      </c>
      <c r="C61" t="s">
        <v>112</v>
      </c>
      <c r="D61" t="s">
        <v>1669</v>
      </c>
      <c r="E61" t="s">
        <v>14</v>
      </c>
      <c r="F61" t="s">
        <v>119</v>
      </c>
      <c r="G61">
        <v>2335838084</v>
      </c>
    </row>
    <row r="62" spans="1:7" x14ac:dyDescent="0.3">
      <c r="A62">
        <v>1647</v>
      </c>
      <c r="B62">
        <v>205</v>
      </c>
      <c r="C62" t="s">
        <v>120</v>
      </c>
      <c r="D62" t="s">
        <v>1670</v>
      </c>
      <c r="E62" t="s">
        <v>8</v>
      </c>
      <c r="F62" t="s">
        <v>121</v>
      </c>
      <c r="G62">
        <v>2179414351</v>
      </c>
    </row>
    <row r="63" spans="1:7" x14ac:dyDescent="0.3">
      <c r="A63">
        <v>9423</v>
      </c>
      <c r="B63">
        <v>705</v>
      </c>
      <c r="C63" t="s">
        <v>122</v>
      </c>
      <c r="D63" t="s">
        <v>1671</v>
      </c>
      <c r="E63" t="s">
        <v>14</v>
      </c>
      <c r="F63" t="s">
        <v>123</v>
      </c>
      <c r="G63">
        <v>9984833487</v>
      </c>
    </row>
    <row r="64" spans="1:7" x14ac:dyDescent="0.3">
      <c r="A64">
        <v>6404</v>
      </c>
      <c r="B64">
        <v>10</v>
      </c>
      <c r="C64" t="s">
        <v>124</v>
      </c>
      <c r="D64" t="s">
        <v>1672</v>
      </c>
      <c r="E64" t="s">
        <v>8</v>
      </c>
      <c r="F64" t="s">
        <v>105</v>
      </c>
      <c r="G64">
        <v>4771182901</v>
      </c>
    </row>
    <row r="65" spans="1:7" x14ac:dyDescent="0.3">
      <c r="A65">
        <v>6767</v>
      </c>
      <c r="B65">
        <v>195</v>
      </c>
      <c r="C65" t="s">
        <v>125</v>
      </c>
      <c r="D65" t="s">
        <v>1673</v>
      </c>
      <c r="E65" t="s">
        <v>11</v>
      </c>
      <c r="F65" t="s">
        <v>126</v>
      </c>
      <c r="G65">
        <v>6825096485</v>
      </c>
    </row>
    <row r="66" spans="1:7" x14ac:dyDescent="0.3">
      <c r="A66">
        <v>1278</v>
      </c>
      <c r="B66">
        <v>136</v>
      </c>
      <c r="C66" t="s">
        <v>38</v>
      </c>
      <c r="D66" t="s">
        <v>1674</v>
      </c>
      <c r="E66" t="s">
        <v>11</v>
      </c>
      <c r="F66" t="s">
        <v>127</v>
      </c>
      <c r="G66">
        <v>9801474305</v>
      </c>
    </row>
    <row r="67" spans="1:7" x14ac:dyDescent="0.3">
      <c r="A67">
        <v>1334</v>
      </c>
      <c r="B67">
        <v>500</v>
      </c>
      <c r="C67" t="s">
        <v>124</v>
      </c>
      <c r="D67" t="s">
        <v>1675</v>
      </c>
      <c r="E67" t="s">
        <v>8</v>
      </c>
      <c r="F67" t="s">
        <v>128</v>
      </c>
      <c r="G67">
        <v>7636788633</v>
      </c>
    </row>
    <row r="68" spans="1:7" x14ac:dyDescent="0.3">
      <c r="A68">
        <v>8887</v>
      </c>
      <c r="B68">
        <v>969</v>
      </c>
      <c r="C68" t="s">
        <v>129</v>
      </c>
      <c r="D68" t="s">
        <v>1676</v>
      </c>
      <c r="E68" t="s">
        <v>14</v>
      </c>
      <c r="F68" t="s">
        <v>130</v>
      </c>
      <c r="G68">
        <v>6328420950</v>
      </c>
    </row>
    <row r="69" spans="1:7" x14ac:dyDescent="0.3">
      <c r="A69">
        <v>9858</v>
      </c>
      <c r="B69">
        <v>817</v>
      </c>
      <c r="C69" t="s">
        <v>131</v>
      </c>
      <c r="D69" t="s">
        <v>1677</v>
      </c>
      <c r="E69" t="s">
        <v>11</v>
      </c>
      <c r="F69" t="s">
        <v>132</v>
      </c>
      <c r="G69">
        <v>1174341766</v>
      </c>
    </row>
    <row r="70" spans="1:7" x14ac:dyDescent="0.3">
      <c r="A70">
        <v>9636</v>
      </c>
      <c r="B70">
        <v>833</v>
      </c>
      <c r="C70" t="s">
        <v>133</v>
      </c>
      <c r="D70" t="s">
        <v>1678</v>
      </c>
      <c r="E70" t="s">
        <v>11</v>
      </c>
      <c r="F70" t="s">
        <v>134</v>
      </c>
      <c r="G70">
        <v>9030541371</v>
      </c>
    </row>
    <row r="71" spans="1:7" x14ac:dyDescent="0.3">
      <c r="A71">
        <v>9943</v>
      </c>
      <c r="B71">
        <v>221</v>
      </c>
      <c r="C71" t="s">
        <v>135</v>
      </c>
      <c r="D71" t="s">
        <v>1679</v>
      </c>
      <c r="E71" t="s">
        <v>8</v>
      </c>
      <c r="F71" t="s">
        <v>136</v>
      </c>
      <c r="G71">
        <v>3573904144</v>
      </c>
    </row>
    <row r="72" spans="1:7" x14ac:dyDescent="0.3">
      <c r="A72">
        <v>1246</v>
      </c>
      <c r="B72">
        <v>77</v>
      </c>
      <c r="C72" t="s">
        <v>137</v>
      </c>
      <c r="D72" t="s">
        <v>1680</v>
      </c>
      <c r="E72" t="s">
        <v>14</v>
      </c>
      <c r="F72" t="s">
        <v>138</v>
      </c>
      <c r="G72">
        <v>9998350900</v>
      </c>
    </row>
    <row r="73" spans="1:7" x14ac:dyDescent="0.3">
      <c r="A73">
        <v>4527</v>
      </c>
      <c r="B73">
        <v>800</v>
      </c>
      <c r="C73" t="s">
        <v>204</v>
      </c>
      <c r="D73" t="s">
        <v>1681</v>
      </c>
      <c r="E73" t="s">
        <v>11</v>
      </c>
      <c r="F73" t="s">
        <v>139</v>
      </c>
      <c r="G73">
        <v>3715864347</v>
      </c>
    </row>
    <row r="74" spans="1:7" x14ac:dyDescent="0.3">
      <c r="A74">
        <v>3782</v>
      </c>
      <c r="B74">
        <v>146</v>
      </c>
      <c r="C74" t="s">
        <v>140</v>
      </c>
      <c r="D74" t="s">
        <v>1682</v>
      </c>
      <c r="E74" t="s">
        <v>14</v>
      </c>
      <c r="F74" t="s">
        <v>141</v>
      </c>
      <c r="G74">
        <v>8089653286</v>
      </c>
    </row>
    <row r="75" spans="1:7" x14ac:dyDescent="0.3">
      <c r="A75">
        <v>6225</v>
      </c>
      <c r="B75">
        <v>531</v>
      </c>
      <c r="C75" t="s">
        <v>88</v>
      </c>
      <c r="D75" t="s">
        <v>1683</v>
      </c>
      <c r="E75" t="s">
        <v>8</v>
      </c>
      <c r="F75" t="s">
        <v>142</v>
      </c>
      <c r="G75">
        <v>9827842133</v>
      </c>
    </row>
    <row r="76" spans="1:7" x14ac:dyDescent="0.3">
      <c r="A76">
        <v>2257</v>
      </c>
      <c r="B76">
        <v>503</v>
      </c>
      <c r="C76" t="s">
        <v>143</v>
      </c>
      <c r="D76" t="s">
        <v>1684</v>
      </c>
      <c r="E76" t="s">
        <v>14</v>
      </c>
      <c r="F76" t="s">
        <v>144</v>
      </c>
      <c r="G76">
        <v>2998991184</v>
      </c>
    </row>
    <row r="77" spans="1:7" x14ac:dyDescent="0.3">
      <c r="A77">
        <v>9177</v>
      </c>
      <c r="B77">
        <v>19</v>
      </c>
      <c r="C77" t="s">
        <v>145</v>
      </c>
      <c r="D77" t="s">
        <v>1685</v>
      </c>
      <c r="E77" t="s">
        <v>11</v>
      </c>
      <c r="F77" t="s">
        <v>146</v>
      </c>
      <c r="G77">
        <v>7591554939</v>
      </c>
    </row>
    <row r="78" spans="1:7" x14ac:dyDescent="0.3">
      <c r="A78">
        <v>8703</v>
      </c>
      <c r="B78">
        <v>897</v>
      </c>
      <c r="C78" t="s">
        <v>147</v>
      </c>
      <c r="D78" t="s">
        <v>1686</v>
      </c>
      <c r="E78" t="s">
        <v>8</v>
      </c>
      <c r="F78" t="s">
        <v>17</v>
      </c>
      <c r="G78">
        <v>7320532389</v>
      </c>
    </row>
    <row r="79" spans="1:7" x14ac:dyDescent="0.3">
      <c r="A79">
        <v>3514</v>
      </c>
      <c r="B79">
        <v>703</v>
      </c>
      <c r="C79" t="s">
        <v>112</v>
      </c>
      <c r="D79" t="s">
        <v>1687</v>
      </c>
      <c r="E79" t="s">
        <v>11</v>
      </c>
      <c r="F79" t="s">
        <v>148</v>
      </c>
      <c r="G79">
        <v>8552082746</v>
      </c>
    </row>
    <row r="80" spans="1:7" x14ac:dyDescent="0.3">
      <c r="A80">
        <v>3089</v>
      </c>
      <c r="B80">
        <v>249</v>
      </c>
      <c r="C80" t="s">
        <v>149</v>
      </c>
      <c r="D80" t="s">
        <v>1688</v>
      </c>
      <c r="E80" t="s">
        <v>8</v>
      </c>
      <c r="F80" t="s">
        <v>150</v>
      </c>
      <c r="G80">
        <v>8015529354</v>
      </c>
    </row>
    <row r="81" spans="1:7" x14ac:dyDescent="0.3">
      <c r="A81">
        <v>7253</v>
      </c>
      <c r="B81">
        <v>360</v>
      </c>
      <c r="C81" t="s">
        <v>104</v>
      </c>
      <c r="D81" t="s">
        <v>1689</v>
      </c>
      <c r="E81" t="s">
        <v>8</v>
      </c>
      <c r="F81" t="s">
        <v>151</v>
      </c>
      <c r="G81">
        <v>9700239171</v>
      </c>
    </row>
    <row r="82" spans="1:7" x14ac:dyDescent="0.3">
      <c r="A82">
        <v>8786</v>
      </c>
      <c r="B82">
        <v>327</v>
      </c>
      <c r="C82" t="s">
        <v>152</v>
      </c>
      <c r="D82" t="s">
        <v>1690</v>
      </c>
      <c r="E82" t="s">
        <v>8</v>
      </c>
      <c r="F82" t="s">
        <v>153</v>
      </c>
      <c r="G82">
        <v>8588987011</v>
      </c>
    </row>
    <row r="83" spans="1:7" x14ac:dyDescent="0.3">
      <c r="A83">
        <v>1211</v>
      </c>
      <c r="B83">
        <v>121</v>
      </c>
      <c r="C83" t="s">
        <v>154</v>
      </c>
      <c r="D83" t="s">
        <v>1691</v>
      </c>
      <c r="E83" t="s">
        <v>8</v>
      </c>
      <c r="F83" t="s">
        <v>155</v>
      </c>
      <c r="G83">
        <v>2797657807</v>
      </c>
    </row>
    <row r="84" spans="1:7" x14ac:dyDescent="0.3">
      <c r="A84">
        <v>359</v>
      </c>
      <c r="B84">
        <v>614</v>
      </c>
      <c r="C84" t="s">
        <v>156</v>
      </c>
      <c r="D84" t="s">
        <v>1692</v>
      </c>
      <c r="E84" t="s">
        <v>8</v>
      </c>
      <c r="F84" t="s">
        <v>157</v>
      </c>
      <c r="G84">
        <v>3420855911</v>
      </c>
    </row>
    <row r="85" spans="1:7" x14ac:dyDescent="0.3">
      <c r="A85">
        <v>2066</v>
      </c>
      <c r="B85">
        <v>80</v>
      </c>
      <c r="C85" t="s">
        <v>22</v>
      </c>
      <c r="D85" t="s">
        <v>1693</v>
      </c>
      <c r="E85" t="s">
        <v>14</v>
      </c>
      <c r="F85" t="s">
        <v>158</v>
      </c>
      <c r="G85">
        <v>5965931339</v>
      </c>
    </row>
    <row r="86" spans="1:7" x14ac:dyDescent="0.3">
      <c r="A86">
        <v>4322</v>
      </c>
      <c r="B86">
        <v>401</v>
      </c>
      <c r="C86" t="s">
        <v>159</v>
      </c>
      <c r="D86" t="s">
        <v>1694</v>
      </c>
      <c r="E86" t="s">
        <v>8</v>
      </c>
      <c r="F86" t="s">
        <v>160</v>
      </c>
      <c r="G86">
        <v>7775860985</v>
      </c>
    </row>
    <row r="87" spans="1:7" x14ac:dyDescent="0.3">
      <c r="A87">
        <v>7773</v>
      </c>
      <c r="B87">
        <v>914</v>
      </c>
      <c r="C87" t="s">
        <v>161</v>
      </c>
      <c r="D87" t="s">
        <v>1695</v>
      </c>
      <c r="E87" t="s">
        <v>8</v>
      </c>
      <c r="F87" t="s">
        <v>162</v>
      </c>
      <c r="G87">
        <v>2945958018</v>
      </c>
    </row>
    <row r="88" spans="1:7" x14ac:dyDescent="0.3">
      <c r="A88">
        <v>6746</v>
      </c>
      <c r="B88">
        <v>713</v>
      </c>
      <c r="C88" t="s">
        <v>163</v>
      </c>
      <c r="D88" t="s">
        <v>1696</v>
      </c>
      <c r="E88" t="s">
        <v>11</v>
      </c>
      <c r="F88" t="s">
        <v>164</v>
      </c>
      <c r="G88">
        <v>8157767838</v>
      </c>
    </row>
    <row r="89" spans="1:7" x14ac:dyDescent="0.3">
      <c r="A89">
        <v>6732</v>
      </c>
      <c r="B89">
        <v>568</v>
      </c>
      <c r="C89" t="s">
        <v>165</v>
      </c>
      <c r="D89" t="s">
        <v>1697</v>
      </c>
      <c r="E89" t="s">
        <v>8</v>
      </c>
      <c r="F89" t="s">
        <v>166</v>
      </c>
      <c r="G89">
        <v>9712766674</v>
      </c>
    </row>
    <row r="90" spans="1:7" x14ac:dyDescent="0.3">
      <c r="A90">
        <v>805</v>
      </c>
      <c r="B90">
        <v>752</v>
      </c>
      <c r="C90" t="s">
        <v>167</v>
      </c>
      <c r="D90" t="s">
        <v>1698</v>
      </c>
      <c r="E90" t="s">
        <v>14</v>
      </c>
      <c r="F90" t="s">
        <v>168</v>
      </c>
      <c r="G90">
        <v>2366659988</v>
      </c>
    </row>
    <row r="91" spans="1:7" x14ac:dyDescent="0.3">
      <c r="A91">
        <v>7540</v>
      </c>
      <c r="B91">
        <v>867</v>
      </c>
      <c r="C91" t="s">
        <v>169</v>
      </c>
      <c r="D91" t="s">
        <v>1699</v>
      </c>
      <c r="E91" t="s">
        <v>14</v>
      </c>
      <c r="F91" t="s">
        <v>170</v>
      </c>
      <c r="G91">
        <v>2771856986</v>
      </c>
    </row>
    <row r="92" spans="1:7" x14ac:dyDescent="0.3">
      <c r="A92">
        <v>5269</v>
      </c>
      <c r="B92">
        <v>980</v>
      </c>
      <c r="C92" t="s">
        <v>171</v>
      </c>
      <c r="D92" t="s">
        <v>1700</v>
      </c>
      <c r="E92" t="s">
        <v>14</v>
      </c>
      <c r="F92" t="s">
        <v>132</v>
      </c>
      <c r="G92">
        <v>4717095278</v>
      </c>
    </row>
    <row r="93" spans="1:7" x14ac:dyDescent="0.3">
      <c r="A93">
        <v>8404</v>
      </c>
      <c r="B93">
        <v>704</v>
      </c>
      <c r="C93" t="s">
        <v>172</v>
      </c>
      <c r="D93" t="s">
        <v>1701</v>
      </c>
      <c r="E93" t="s">
        <v>11</v>
      </c>
      <c r="F93" t="s">
        <v>173</v>
      </c>
      <c r="G93">
        <v>6852398753</v>
      </c>
    </row>
    <row r="94" spans="1:7" x14ac:dyDescent="0.3">
      <c r="A94">
        <v>519</v>
      </c>
      <c r="B94">
        <v>598</v>
      </c>
      <c r="C94" t="s">
        <v>174</v>
      </c>
      <c r="D94" t="s">
        <v>1702</v>
      </c>
      <c r="E94" t="s">
        <v>14</v>
      </c>
      <c r="F94" t="s">
        <v>175</v>
      </c>
      <c r="G94">
        <v>8198842186</v>
      </c>
    </row>
    <row r="95" spans="1:7" x14ac:dyDescent="0.3">
      <c r="A95">
        <v>4060</v>
      </c>
      <c r="B95">
        <v>932</v>
      </c>
      <c r="C95" t="s">
        <v>176</v>
      </c>
      <c r="D95" t="s">
        <v>1703</v>
      </c>
      <c r="E95" t="s">
        <v>11</v>
      </c>
      <c r="F95" t="s">
        <v>177</v>
      </c>
      <c r="G95">
        <v>7396097848</v>
      </c>
    </row>
    <row r="96" spans="1:7" x14ac:dyDescent="0.3">
      <c r="A96">
        <v>8860</v>
      </c>
      <c r="B96">
        <v>834</v>
      </c>
      <c r="C96" t="s">
        <v>178</v>
      </c>
      <c r="D96" t="s">
        <v>1704</v>
      </c>
      <c r="E96" t="s">
        <v>14</v>
      </c>
      <c r="F96" t="s">
        <v>179</v>
      </c>
      <c r="G96">
        <v>4508931602</v>
      </c>
    </row>
    <row r="97" spans="1:7" x14ac:dyDescent="0.3">
      <c r="A97">
        <v>7164</v>
      </c>
      <c r="B97">
        <v>209</v>
      </c>
      <c r="C97" t="s">
        <v>180</v>
      </c>
      <c r="D97" t="s">
        <v>1705</v>
      </c>
      <c r="E97" t="s">
        <v>14</v>
      </c>
      <c r="F97" t="s">
        <v>181</v>
      </c>
      <c r="G97">
        <v>8013342363</v>
      </c>
    </row>
    <row r="98" spans="1:7" x14ac:dyDescent="0.3">
      <c r="A98">
        <v>9792</v>
      </c>
      <c r="B98">
        <v>330</v>
      </c>
      <c r="C98" t="s">
        <v>182</v>
      </c>
      <c r="D98" t="s">
        <v>1706</v>
      </c>
      <c r="E98" t="s">
        <v>14</v>
      </c>
      <c r="F98" t="s">
        <v>183</v>
      </c>
      <c r="G98">
        <v>4775425957</v>
      </c>
    </row>
    <row r="99" spans="1:7" x14ac:dyDescent="0.3">
      <c r="A99">
        <v>9934</v>
      </c>
      <c r="B99">
        <v>138</v>
      </c>
      <c r="C99" t="s">
        <v>143</v>
      </c>
      <c r="D99" t="s">
        <v>1707</v>
      </c>
      <c r="E99" t="s">
        <v>14</v>
      </c>
      <c r="F99" t="s">
        <v>184</v>
      </c>
      <c r="G99">
        <v>2535125840</v>
      </c>
    </row>
    <row r="100" spans="1:7" x14ac:dyDescent="0.3">
      <c r="A100">
        <v>1980</v>
      </c>
      <c r="B100">
        <v>981</v>
      </c>
      <c r="C100" t="s">
        <v>185</v>
      </c>
      <c r="D100" t="s">
        <v>1708</v>
      </c>
      <c r="E100" t="s">
        <v>14</v>
      </c>
      <c r="F100" t="s">
        <v>186</v>
      </c>
      <c r="G100">
        <v>5833657416</v>
      </c>
    </row>
    <row r="101" spans="1:7" x14ac:dyDescent="0.3">
      <c r="A101">
        <v>9251</v>
      </c>
      <c r="B101">
        <v>130</v>
      </c>
      <c r="C101" t="s">
        <v>187</v>
      </c>
      <c r="D101" t="s">
        <v>1709</v>
      </c>
      <c r="E101" t="s">
        <v>14</v>
      </c>
      <c r="F101" t="s">
        <v>188</v>
      </c>
      <c r="G101">
        <v>5905581451</v>
      </c>
    </row>
    <row r="102" spans="1:7" x14ac:dyDescent="0.3">
      <c r="A102">
        <v>6717</v>
      </c>
      <c r="B102">
        <v>685</v>
      </c>
      <c r="C102" t="s">
        <v>189</v>
      </c>
      <c r="D102" t="s">
        <v>1710</v>
      </c>
      <c r="E102" t="s">
        <v>8</v>
      </c>
      <c r="F102" t="s">
        <v>190</v>
      </c>
      <c r="G102">
        <v>3742557097</v>
      </c>
    </row>
    <row r="103" spans="1:7" x14ac:dyDescent="0.3">
      <c r="A103">
        <v>3622</v>
      </c>
      <c r="B103">
        <v>544</v>
      </c>
      <c r="C103" t="s">
        <v>86</v>
      </c>
      <c r="D103" t="s">
        <v>1711</v>
      </c>
      <c r="E103" t="s">
        <v>8</v>
      </c>
      <c r="F103" t="s">
        <v>191</v>
      </c>
      <c r="G103">
        <v>1157949513</v>
      </c>
    </row>
    <row r="104" spans="1:7" x14ac:dyDescent="0.3">
      <c r="A104">
        <v>8808</v>
      </c>
      <c r="B104">
        <v>384</v>
      </c>
      <c r="C104" t="s">
        <v>192</v>
      </c>
      <c r="D104" t="s">
        <v>1712</v>
      </c>
      <c r="E104" t="s">
        <v>14</v>
      </c>
      <c r="F104" t="s">
        <v>193</v>
      </c>
      <c r="G104">
        <v>6061993877</v>
      </c>
    </row>
    <row r="105" spans="1:7" x14ac:dyDescent="0.3">
      <c r="A105">
        <v>4920</v>
      </c>
      <c r="B105">
        <v>467</v>
      </c>
      <c r="C105" t="s">
        <v>194</v>
      </c>
      <c r="D105" t="s">
        <v>1713</v>
      </c>
      <c r="E105" t="s">
        <v>14</v>
      </c>
      <c r="F105" t="s">
        <v>195</v>
      </c>
      <c r="G105">
        <v>7395125371</v>
      </c>
    </row>
    <row r="106" spans="1:7" x14ac:dyDescent="0.3">
      <c r="A106">
        <v>3140</v>
      </c>
      <c r="B106">
        <v>112</v>
      </c>
      <c r="C106" t="s">
        <v>196</v>
      </c>
      <c r="D106" t="s">
        <v>1714</v>
      </c>
      <c r="E106" t="s">
        <v>11</v>
      </c>
      <c r="F106" t="s">
        <v>197</v>
      </c>
      <c r="G106">
        <v>7624401610</v>
      </c>
    </row>
    <row r="107" spans="1:7" x14ac:dyDescent="0.3">
      <c r="A107">
        <v>8104</v>
      </c>
      <c r="B107">
        <v>906</v>
      </c>
      <c r="C107" t="s">
        <v>198</v>
      </c>
      <c r="D107" t="s">
        <v>1715</v>
      </c>
      <c r="E107" t="s">
        <v>11</v>
      </c>
      <c r="F107" t="s">
        <v>199</v>
      </c>
      <c r="G107">
        <v>8271413320</v>
      </c>
    </row>
    <row r="108" spans="1:7" x14ac:dyDescent="0.3">
      <c r="A108">
        <v>2208</v>
      </c>
      <c r="B108">
        <v>609</v>
      </c>
      <c r="C108" t="s">
        <v>200</v>
      </c>
      <c r="D108" t="s">
        <v>1716</v>
      </c>
      <c r="E108" t="s">
        <v>14</v>
      </c>
      <c r="F108" t="s">
        <v>201</v>
      </c>
      <c r="G108">
        <v>6202223720</v>
      </c>
    </row>
    <row r="109" spans="1:7" x14ac:dyDescent="0.3">
      <c r="A109">
        <v>7043</v>
      </c>
      <c r="B109">
        <v>379</v>
      </c>
      <c r="C109" t="s">
        <v>202</v>
      </c>
      <c r="D109" t="s">
        <v>1717</v>
      </c>
      <c r="E109" t="s">
        <v>14</v>
      </c>
      <c r="F109" t="s">
        <v>203</v>
      </c>
      <c r="G109">
        <v>8194423563</v>
      </c>
    </row>
    <row r="110" spans="1:7" x14ac:dyDescent="0.3">
      <c r="A110">
        <v>7485</v>
      </c>
      <c r="B110">
        <v>357</v>
      </c>
      <c r="C110" t="s">
        <v>204</v>
      </c>
      <c r="D110" t="s">
        <v>1718</v>
      </c>
      <c r="E110" t="s">
        <v>14</v>
      </c>
      <c r="F110" t="s">
        <v>205</v>
      </c>
      <c r="G110">
        <v>8529931415</v>
      </c>
    </row>
    <row r="111" spans="1:7" x14ac:dyDescent="0.3">
      <c r="A111">
        <v>1748</v>
      </c>
      <c r="B111">
        <v>364</v>
      </c>
      <c r="C111" t="s">
        <v>206</v>
      </c>
      <c r="D111" t="s">
        <v>1719</v>
      </c>
      <c r="E111" t="s">
        <v>8</v>
      </c>
      <c r="F111" t="s">
        <v>207</v>
      </c>
      <c r="G111">
        <v>4033094166</v>
      </c>
    </row>
    <row r="112" spans="1:7" x14ac:dyDescent="0.3">
      <c r="A112">
        <v>9968</v>
      </c>
      <c r="B112">
        <v>69</v>
      </c>
      <c r="C112" t="s">
        <v>208</v>
      </c>
      <c r="D112" t="s">
        <v>1720</v>
      </c>
      <c r="E112" t="s">
        <v>14</v>
      </c>
      <c r="F112" t="s">
        <v>209</v>
      </c>
      <c r="G112">
        <v>1840361778</v>
      </c>
    </row>
    <row r="113" spans="1:7" x14ac:dyDescent="0.3">
      <c r="A113">
        <v>5330</v>
      </c>
      <c r="B113">
        <v>973</v>
      </c>
      <c r="C113" t="s">
        <v>210</v>
      </c>
      <c r="D113" t="s">
        <v>1721</v>
      </c>
      <c r="E113" t="s">
        <v>14</v>
      </c>
      <c r="F113" t="s">
        <v>211</v>
      </c>
      <c r="G113">
        <v>5888927246</v>
      </c>
    </row>
    <row r="114" spans="1:7" x14ac:dyDescent="0.3">
      <c r="A114">
        <v>2183</v>
      </c>
      <c r="B114">
        <v>455</v>
      </c>
      <c r="C114" t="s">
        <v>212</v>
      </c>
      <c r="D114" t="s">
        <v>1722</v>
      </c>
      <c r="E114" t="s">
        <v>8</v>
      </c>
      <c r="F114" t="s">
        <v>213</v>
      </c>
      <c r="G114">
        <v>1146373455</v>
      </c>
    </row>
    <row r="115" spans="1:7" x14ac:dyDescent="0.3">
      <c r="A115">
        <v>2182</v>
      </c>
      <c r="B115">
        <v>247</v>
      </c>
      <c r="C115" t="s">
        <v>214</v>
      </c>
      <c r="D115" t="s">
        <v>1723</v>
      </c>
      <c r="E115" t="s">
        <v>14</v>
      </c>
      <c r="F115" t="s">
        <v>215</v>
      </c>
      <c r="G115">
        <v>4951091066</v>
      </c>
    </row>
    <row r="116" spans="1:7" x14ac:dyDescent="0.3">
      <c r="A116">
        <v>1087</v>
      </c>
      <c r="B116">
        <v>491</v>
      </c>
      <c r="C116" t="s">
        <v>216</v>
      </c>
      <c r="D116" t="s">
        <v>1724</v>
      </c>
      <c r="E116" t="s">
        <v>11</v>
      </c>
      <c r="F116" t="s">
        <v>217</v>
      </c>
      <c r="G116">
        <v>3384176833</v>
      </c>
    </row>
    <row r="117" spans="1:7" x14ac:dyDescent="0.3">
      <c r="A117">
        <v>4296</v>
      </c>
      <c r="B117">
        <v>826</v>
      </c>
      <c r="C117" t="s">
        <v>218</v>
      </c>
      <c r="D117" t="s">
        <v>1725</v>
      </c>
      <c r="E117" t="s">
        <v>8</v>
      </c>
      <c r="F117" t="s">
        <v>219</v>
      </c>
      <c r="G117">
        <v>7174320820</v>
      </c>
    </row>
    <row r="118" spans="1:7" x14ac:dyDescent="0.3">
      <c r="A118">
        <v>9784</v>
      </c>
      <c r="B118">
        <v>400</v>
      </c>
      <c r="C118" t="s">
        <v>220</v>
      </c>
      <c r="D118" t="s">
        <v>1726</v>
      </c>
      <c r="E118" t="s">
        <v>8</v>
      </c>
      <c r="F118" t="s">
        <v>221</v>
      </c>
      <c r="G118">
        <v>2668150446</v>
      </c>
    </row>
    <row r="119" spans="1:7" x14ac:dyDescent="0.3">
      <c r="A119">
        <v>6210</v>
      </c>
      <c r="B119">
        <v>271</v>
      </c>
      <c r="C119" t="s">
        <v>222</v>
      </c>
      <c r="D119" t="s">
        <v>1727</v>
      </c>
      <c r="E119" t="s">
        <v>14</v>
      </c>
      <c r="F119" t="s">
        <v>223</v>
      </c>
      <c r="G119">
        <v>5992525888</v>
      </c>
    </row>
    <row r="120" spans="1:7" x14ac:dyDescent="0.3">
      <c r="A120">
        <v>5781</v>
      </c>
      <c r="B120">
        <v>110</v>
      </c>
      <c r="C120" t="s">
        <v>224</v>
      </c>
      <c r="D120" t="s">
        <v>1728</v>
      </c>
      <c r="E120" t="s">
        <v>14</v>
      </c>
      <c r="F120" t="s">
        <v>225</v>
      </c>
      <c r="G120">
        <v>5391751398</v>
      </c>
    </row>
    <row r="121" spans="1:7" x14ac:dyDescent="0.3">
      <c r="A121">
        <v>8306</v>
      </c>
      <c r="B121">
        <v>277</v>
      </c>
      <c r="C121" t="s">
        <v>226</v>
      </c>
      <c r="D121" t="s">
        <v>1729</v>
      </c>
      <c r="E121" t="s">
        <v>14</v>
      </c>
      <c r="F121" t="s">
        <v>227</v>
      </c>
      <c r="G121">
        <v>4305011101</v>
      </c>
    </row>
    <row r="122" spans="1:7" x14ac:dyDescent="0.3">
      <c r="A122">
        <v>3270</v>
      </c>
      <c r="B122">
        <v>85</v>
      </c>
      <c r="C122" t="s">
        <v>228</v>
      </c>
      <c r="D122" t="s">
        <v>1730</v>
      </c>
      <c r="E122" t="s">
        <v>14</v>
      </c>
      <c r="F122" t="s">
        <v>229</v>
      </c>
      <c r="G122">
        <v>3253132607</v>
      </c>
    </row>
    <row r="123" spans="1:7" x14ac:dyDescent="0.3">
      <c r="A123">
        <v>6787</v>
      </c>
      <c r="B123">
        <v>863</v>
      </c>
      <c r="C123" t="s">
        <v>230</v>
      </c>
      <c r="D123" t="s">
        <v>1731</v>
      </c>
      <c r="E123" t="s">
        <v>11</v>
      </c>
      <c r="F123" t="s">
        <v>231</v>
      </c>
      <c r="G123">
        <v>3282200761</v>
      </c>
    </row>
    <row r="124" spans="1:7" x14ac:dyDescent="0.3">
      <c r="A124">
        <v>3733</v>
      </c>
      <c r="B124">
        <v>731</v>
      </c>
      <c r="C124" t="s">
        <v>232</v>
      </c>
      <c r="D124" t="s">
        <v>1732</v>
      </c>
      <c r="E124" t="s">
        <v>8</v>
      </c>
      <c r="F124" t="s">
        <v>233</v>
      </c>
      <c r="G124">
        <v>8831717023</v>
      </c>
    </row>
    <row r="125" spans="1:7" x14ac:dyDescent="0.3">
      <c r="A125">
        <v>207</v>
      </c>
      <c r="B125">
        <v>638</v>
      </c>
      <c r="C125" t="s">
        <v>234</v>
      </c>
      <c r="D125" t="s">
        <v>1733</v>
      </c>
      <c r="E125" t="s">
        <v>14</v>
      </c>
      <c r="F125" t="s">
        <v>235</v>
      </c>
      <c r="G125">
        <v>6274955877</v>
      </c>
    </row>
    <row r="126" spans="1:7" x14ac:dyDescent="0.3">
      <c r="A126">
        <v>3</v>
      </c>
      <c r="B126">
        <v>275</v>
      </c>
      <c r="C126" t="s">
        <v>236</v>
      </c>
      <c r="D126" t="s">
        <v>1734</v>
      </c>
      <c r="E126" t="s">
        <v>8</v>
      </c>
      <c r="F126" t="s">
        <v>237</v>
      </c>
      <c r="G126">
        <v>9875661422</v>
      </c>
    </row>
    <row r="127" spans="1:7" x14ac:dyDescent="0.3">
      <c r="A127">
        <v>1896</v>
      </c>
      <c r="B127">
        <v>278</v>
      </c>
      <c r="C127" t="s">
        <v>238</v>
      </c>
      <c r="D127" t="s">
        <v>1735</v>
      </c>
      <c r="E127" t="s">
        <v>14</v>
      </c>
      <c r="F127" t="s">
        <v>239</v>
      </c>
      <c r="G127">
        <v>9976580262</v>
      </c>
    </row>
    <row r="128" spans="1:7" x14ac:dyDescent="0.3">
      <c r="A128">
        <v>9631</v>
      </c>
      <c r="B128">
        <v>948</v>
      </c>
      <c r="C128" t="s">
        <v>240</v>
      </c>
      <c r="D128" t="s">
        <v>1736</v>
      </c>
      <c r="E128" t="s">
        <v>14</v>
      </c>
      <c r="F128" t="s">
        <v>241</v>
      </c>
      <c r="G128">
        <v>7191264003</v>
      </c>
    </row>
    <row r="129" spans="1:7" x14ac:dyDescent="0.3">
      <c r="A129">
        <v>3132</v>
      </c>
      <c r="B129">
        <v>912</v>
      </c>
      <c r="C129" t="s">
        <v>242</v>
      </c>
      <c r="D129" t="s">
        <v>1737</v>
      </c>
      <c r="E129" t="s">
        <v>14</v>
      </c>
      <c r="F129" t="s">
        <v>243</v>
      </c>
      <c r="G129">
        <v>3477191930</v>
      </c>
    </row>
    <row r="130" spans="1:7" x14ac:dyDescent="0.3">
      <c r="A130">
        <v>1202</v>
      </c>
      <c r="B130">
        <v>426</v>
      </c>
      <c r="C130" t="s">
        <v>244</v>
      </c>
      <c r="D130" t="s">
        <v>1738</v>
      </c>
      <c r="E130" t="s">
        <v>8</v>
      </c>
      <c r="F130" t="s">
        <v>245</v>
      </c>
      <c r="G130">
        <v>4935174932</v>
      </c>
    </row>
    <row r="131" spans="1:7" x14ac:dyDescent="0.3">
      <c r="A131">
        <v>8834</v>
      </c>
      <c r="B131">
        <v>735</v>
      </c>
      <c r="C131" t="s">
        <v>96</v>
      </c>
      <c r="D131" t="s">
        <v>1739</v>
      </c>
      <c r="E131" t="s">
        <v>8</v>
      </c>
      <c r="F131" t="s">
        <v>246</v>
      </c>
      <c r="G131">
        <v>6582738747</v>
      </c>
    </row>
    <row r="132" spans="1:7" x14ac:dyDescent="0.3">
      <c r="A132">
        <v>1201</v>
      </c>
      <c r="B132">
        <v>666</v>
      </c>
      <c r="C132" t="s">
        <v>247</v>
      </c>
      <c r="D132" t="s">
        <v>1740</v>
      </c>
      <c r="E132" t="s">
        <v>8</v>
      </c>
      <c r="F132" t="s">
        <v>248</v>
      </c>
      <c r="G132">
        <v>7050577792</v>
      </c>
    </row>
    <row r="133" spans="1:7" x14ac:dyDescent="0.3">
      <c r="A133">
        <v>2573</v>
      </c>
      <c r="B133">
        <v>888</v>
      </c>
      <c r="C133" t="s">
        <v>249</v>
      </c>
      <c r="D133" t="s">
        <v>1741</v>
      </c>
      <c r="E133" t="s">
        <v>8</v>
      </c>
      <c r="F133" t="s">
        <v>250</v>
      </c>
      <c r="G133">
        <v>8241842420</v>
      </c>
    </row>
    <row r="134" spans="1:7" x14ac:dyDescent="0.3">
      <c r="A134">
        <v>6759</v>
      </c>
      <c r="B134">
        <v>310</v>
      </c>
      <c r="C134" t="s">
        <v>251</v>
      </c>
      <c r="D134" t="s">
        <v>1742</v>
      </c>
      <c r="E134" t="s">
        <v>8</v>
      </c>
      <c r="F134" t="s">
        <v>252</v>
      </c>
      <c r="G134">
        <v>2604037592</v>
      </c>
    </row>
    <row r="135" spans="1:7" x14ac:dyDescent="0.3">
      <c r="A135">
        <v>2601</v>
      </c>
      <c r="B135">
        <v>43</v>
      </c>
      <c r="C135" t="s">
        <v>253</v>
      </c>
      <c r="D135" t="s">
        <v>1743</v>
      </c>
      <c r="E135" t="s">
        <v>11</v>
      </c>
      <c r="F135" t="s">
        <v>254</v>
      </c>
      <c r="G135">
        <v>9380507727</v>
      </c>
    </row>
    <row r="136" spans="1:7" x14ac:dyDescent="0.3">
      <c r="A136">
        <v>2656</v>
      </c>
      <c r="B136">
        <v>722</v>
      </c>
      <c r="C136" t="s">
        <v>88</v>
      </c>
      <c r="D136" t="s">
        <v>1744</v>
      </c>
      <c r="E136" t="s">
        <v>11</v>
      </c>
      <c r="F136" t="s">
        <v>255</v>
      </c>
      <c r="G136">
        <v>4722321429</v>
      </c>
    </row>
    <row r="137" spans="1:7" x14ac:dyDescent="0.3">
      <c r="A137">
        <v>9645</v>
      </c>
      <c r="B137">
        <v>233</v>
      </c>
      <c r="C137" t="s">
        <v>94</v>
      </c>
      <c r="D137" t="s">
        <v>1745</v>
      </c>
      <c r="E137" t="s">
        <v>11</v>
      </c>
      <c r="F137" t="s">
        <v>184</v>
      </c>
      <c r="G137">
        <v>9598036922</v>
      </c>
    </row>
    <row r="138" spans="1:7" x14ac:dyDescent="0.3">
      <c r="A138">
        <v>584</v>
      </c>
      <c r="B138">
        <v>392</v>
      </c>
      <c r="C138" t="s">
        <v>152</v>
      </c>
      <c r="D138" t="s">
        <v>1746</v>
      </c>
      <c r="E138" t="s">
        <v>11</v>
      </c>
      <c r="F138" t="s">
        <v>256</v>
      </c>
      <c r="G138">
        <v>2677043411</v>
      </c>
    </row>
    <row r="139" spans="1:7" x14ac:dyDescent="0.3">
      <c r="A139">
        <v>2121</v>
      </c>
      <c r="B139">
        <v>527</v>
      </c>
      <c r="C139" t="s">
        <v>257</v>
      </c>
      <c r="D139" t="s">
        <v>1747</v>
      </c>
      <c r="E139" t="s">
        <v>11</v>
      </c>
      <c r="F139" t="s">
        <v>258</v>
      </c>
      <c r="G139">
        <v>4336869761</v>
      </c>
    </row>
    <row r="140" spans="1:7" x14ac:dyDescent="0.3">
      <c r="A140">
        <v>2142</v>
      </c>
      <c r="B140">
        <v>767</v>
      </c>
      <c r="C140" t="s">
        <v>28</v>
      </c>
      <c r="D140" t="s">
        <v>1748</v>
      </c>
      <c r="E140" t="s">
        <v>8</v>
      </c>
      <c r="F140" t="s">
        <v>259</v>
      </c>
      <c r="G140">
        <v>3463358376</v>
      </c>
    </row>
    <row r="141" spans="1:7" x14ac:dyDescent="0.3">
      <c r="A141">
        <v>2396</v>
      </c>
      <c r="B141">
        <v>650</v>
      </c>
      <c r="C141" t="s">
        <v>260</v>
      </c>
      <c r="D141" t="s">
        <v>1749</v>
      </c>
      <c r="E141" t="s">
        <v>14</v>
      </c>
      <c r="F141" t="s">
        <v>261</v>
      </c>
      <c r="G141">
        <v>6083580617</v>
      </c>
    </row>
    <row r="142" spans="1:7" x14ac:dyDescent="0.3">
      <c r="A142">
        <v>8747</v>
      </c>
      <c r="B142">
        <v>908</v>
      </c>
      <c r="C142" t="s">
        <v>262</v>
      </c>
      <c r="D142" t="s">
        <v>1750</v>
      </c>
      <c r="E142" t="s">
        <v>14</v>
      </c>
      <c r="F142" t="s">
        <v>263</v>
      </c>
      <c r="G142">
        <v>3087180828</v>
      </c>
    </row>
    <row r="143" spans="1:7" x14ac:dyDescent="0.3">
      <c r="A143">
        <v>4142</v>
      </c>
      <c r="B143">
        <v>955</v>
      </c>
      <c r="C143" t="s">
        <v>264</v>
      </c>
      <c r="D143" t="s">
        <v>1751</v>
      </c>
      <c r="E143" t="s">
        <v>14</v>
      </c>
      <c r="F143" t="s">
        <v>265</v>
      </c>
      <c r="G143">
        <v>1771412315</v>
      </c>
    </row>
    <row r="144" spans="1:7" x14ac:dyDescent="0.3">
      <c r="A144">
        <v>9770</v>
      </c>
      <c r="B144">
        <v>106</v>
      </c>
      <c r="C144" t="s">
        <v>266</v>
      </c>
      <c r="D144" t="s">
        <v>1752</v>
      </c>
      <c r="E144" t="s">
        <v>11</v>
      </c>
      <c r="F144" t="s">
        <v>267</v>
      </c>
      <c r="G144">
        <v>7962531995</v>
      </c>
    </row>
    <row r="145" spans="1:7" x14ac:dyDescent="0.3">
      <c r="A145">
        <v>2593</v>
      </c>
      <c r="B145">
        <v>410</v>
      </c>
      <c r="C145" t="s">
        <v>206</v>
      </c>
      <c r="D145" t="s">
        <v>1753</v>
      </c>
      <c r="E145" t="s">
        <v>11</v>
      </c>
      <c r="F145" t="s">
        <v>268</v>
      </c>
      <c r="G145">
        <v>5212165773</v>
      </c>
    </row>
    <row r="146" spans="1:7" x14ac:dyDescent="0.3">
      <c r="A146">
        <v>9807</v>
      </c>
      <c r="B146">
        <v>311</v>
      </c>
      <c r="C146" t="s">
        <v>269</v>
      </c>
      <c r="D146" t="s">
        <v>1754</v>
      </c>
      <c r="E146" t="s">
        <v>14</v>
      </c>
      <c r="F146" t="s">
        <v>270</v>
      </c>
      <c r="G146">
        <v>1106944265</v>
      </c>
    </row>
    <row r="147" spans="1:7" x14ac:dyDescent="0.3">
      <c r="A147">
        <v>2525</v>
      </c>
      <c r="B147">
        <v>830</v>
      </c>
      <c r="C147" t="s">
        <v>271</v>
      </c>
      <c r="D147" t="s">
        <v>1755</v>
      </c>
      <c r="E147" t="s">
        <v>8</v>
      </c>
      <c r="F147" t="s">
        <v>272</v>
      </c>
      <c r="G147">
        <v>9484650144</v>
      </c>
    </row>
    <row r="148" spans="1:7" x14ac:dyDescent="0.3">
      <c r="A148">
        <v>1724</v>
      </c>
      <c r="B148">
        <v>805</v>
      </c>
      <c r="C148" t="s">
        <v>273</v>
      </c>
      <c r="D148" t="s">
        <v>1756</v>
      </c>
      <c r="E148" t="s">
        <v>8</v>
      </c>
      <c r="F148" t="s">
        <v>274</v>
      </c>
      <c r="G148">
        <v>5023276687</v>
      </c>
    </row>
    <row r="149" spans="1:7" x14ac:dyDescent="0.3">
      <c r="A149">
        <v>7146</v>
      </c>
      <c r="B149">
        <v>351</v>
      </c>
      <c r="C149" t="s">
        <v>275</v>
      </c>
      <c r="D149" t="s">
        <v>1757</v>
      </c>
      <c r="E149" t="s">
        <v>11</v>
      </c>
      <c r="F149" t="s">
        <v>276</v>
      </c>
      <c r="G149">
        <v>2048989791</v>
      </c>
    </row>
    <row r="150" spans="1:7" x14ac:dyDescent="0.3">
      <c r="A150">
        <v>563</v>
      </c>
      <c r="B150">
        <v>529</v>
      </c>
      <c r="C150" t="s">
        <v>277</v>
      </c>
      <c r="D150" t="s">
        <v>1758</v>
      </c>
      <c r="E150" t="s">
        <v>14</v>
      </c>
      <c r="F150" t="s">
        <v>278</v>
      </c>
      <c r="G150">
        <v>8133737988</v>
      </c>
    </row>
    <row r="151" spans="1:7" x14ac:dyDescent="0.3">
      <c r="A151">
        <v>7771</v>
      </c>
      <c r="B151">
        <v>52</v>
      </c>
      <c r="C151" t="s">
        <v>279</v>
      </c>
      <c r="D151" t="s">
        <v>1759</v>
      </c>
      <c r="E151" t="s">
        <v>14</v>
      </c>
      <c r="F151" t="s">
        <v>280</v>
      </c>
      <c r="G151">
        <v>3262621948</v>
      </c>
    </row>
    <row r="152" spans="1:7" x14ac:dyDescent="0.3">
      <c r="A152">
        <v>4789</v>
      </c>
      <c r="B152">
        <v>30</v>
      </c>
      <c r="C152" t="s">
        <v>281</v>
      </c>
      <c r="D152" t="s">
        <v>1760</v>
      </c>
      <c r="E152" t="s">
        <v>8</v>
      </c>
      <c r="F152" t="s">
        <v>282</v>
      </c>
      <c r="G152">
        <v>3426943865</v>
      </c>
    </row>
    <row r="153" spans="1:7" x14ac:dyDescent="0.3">
      <c r="A153">
        <v>3221</v>
      </c>
      <c r="B153">
        <v>421</v>
      </c>
      <c r="C153" t="s">
        <v>283</v>
      </c>
      <c r="D153" t="s">
        <v>1761</v>
      </c>
      <c r="E153" t="s">
        <v>14</v>
      </c>
      <c r="F153" t="s">
        <v>284</v>
      </c>
      <c r="G153">
        <v>7803854441</v>
      </c>
    </row>
    <row r="154" spans="1:7" x14ac:dyDescent="0.3">
      <c r="A154">
        <v>5197</v>
      </c>
      <c r="B154">
        <v>696</v>
      </c>
      <c r="C154" t="s">
        <v>285</v>
      </c>
      <c r="D154" t="s">
        <v>1762</v>
      </c>
      <c r="E154" t="s">
        <v>8</v>
      </c>
      <c r="F154" t="s">
        <v>286</v>
      </c>
      <c r="G154">
        <v>9770768694</v>
      </c>
    </row>
    <row r="155" spans="1:7" x14ac:dyDescent="0.3">
      <c r="A155">
        <v>8183</v>
      </c>
      <c r="B155">
        <v>788</v>
      </c>
      <c r="C155" t="s">
        <v>287</v>
      </c>
      <c r="D155" t="s">
        <v>1763</v>
      </c>
      <c r="E155" t="s">
        <v>14</v>
      </c>
      <c r="F155" t="s">
        <v>288</v>
      </c>
      <c r="G155">
        <v>2496040176</v>
      </c>
    </row>
    <row r="156" spans="1:7" x14ac:dyDescent="0.3">
      <c r="A156">
        <v>1126</v>
      </c>
      <c r="B156">
        <v>590</v>
      </c>
      <c r="C156" t="s">
        <v>289</v>
      </c>
      <c r="D156" t="s">
        <v>1764</v>
      </c>
      <c r="E156" t="s">
        <v>11</v>
      </c>
      <c r="F156" t="s">
        <v>290</v>
      </c>
      <c r="G156">
        <v>5597753640</v>
      </c>
    </row>
    <row r="157" spans="1:7" x14ac:dyDescent="0.3">
      <c r="A157">
        <v>4899</v>
      </c>
      <c r="B157">
        <v>417</v>
      </c>
      <c r="C157" t="s">
        <v>291</v>
      </c>
      <c r="D157" t="s">
        <v>1765</v>
      </c>
      <c r="E157" t="s">
        <v>8</v>
      </c>
      <c r="F157" t="s">
        <v>292</v>
      </c>
      <c r="G157">
        <v>6624913103</v>
      </c>
    </row>
    <row r="158" spans="1:7" x14ac:dyDescent="0.3">
      <c r="A158">
        <v>4732</v>
      </c>
      <c r="B158">
        <v>635</v>
      </c>
      <c r="C158" t="s">
        <v>293</v>
      </c>
      <c r="D158" t="s">
        <v>1766</v>
      </c>
      <c r="E158" t="s">
        <v>8</v>
      </c>
      <c r="F158" t="s">
        <v>294</v>
      </c>
      <c r="G158">
        <v>2676477272</v>
      </c>
    </row>
    <row r="159" spans="1:7" x14ac:dyDescent="0.3">
      <c r="A159">
        <v>4103</v>
      </c>
      <c r="B159">
        <v>549</v>
      </c>
      <c r="C159" t="s">
        <v>295</v>
      </c>
      <c r="D159" t="s">
        <v>1767</v>
      </c>
      <c r="E159" t="s">
        <v>8</v>
      </c>
      <c r="F159" t="s">
        <v>296</v>
      </c>
      <c r="G159">
        <v>7164606551</v>
      </c>
    </row>
    <row r="160" spans="1:7" x14ac:dyDescent="0.3">
      <c r="A160">
        <v>7861</v>
      </c>
      <c r="B160">
        <v>877</v>
      </c>
      <c r="C160" t="s">
        <v>297</v>
      </c>
      <c r="D160" t="s">
        <v>1768</v>
      </c>
      <c r="E160" t="s">
        <v>11</v>
      </c>
      <c r="F160" t="s">
        <v>298</v>
      </c>
      <c r="G160">
        <v>6448120894</v>
      </c>
    </row>
    <row r="161" spans="1:7" x14ac:dyDescent="0.3">
      <c r="A161">
        <v>7764</v>
      </c>
      <c r="B161">
        <v>690</v>
      </c>
      <c r="C161" t="s">
        <v>299</v>
      </c>
      <c r="D161" t="s">
        <v>1769</v>
      </c>
      <c r="E161" t="s">
        <v>11</v>
      </c>
      <c r="F161" t="s">
        <v>300</v>
      </c>
      <c r="G161">
        <v>8065274712</v>
      </c>
    </row>
    <row r="162" spans="1:7" x14ac:dyDescent="0.3">
      <c r="A162">
        <v>5345</v>
      </c>
      <c r="B162">
        <v>164</v>
      </c>
      <c r="C162" t="s">
        <v>301</v>
      </c>
      <c r="D162" t="s">
        <v>1770</v>
      </c>
      <c r="E162" t="s">
        <v>11</v>
      </c>
      <c r="F162" t="s">
        <v>302</v>
      </c>
      <c r="G162">
        <v>8636405460</v>
      </c>
    </row>
    <row r="163" spans="1:7" x14ac:dyDescent="0.3">
      <c r="A163">
        <v>6191</v>
      </c>
      <c r="B163">
        <v>279</v>
      </c>
      <c r="C163" t="s">
        <v>251</v>
      </c>
      <c r="D163" t="s">
        <v>1771</v>
      </c>
      <c r="E163" t="s">
        <v>14</v>
      </c>
      <c r="F163" t="s">
        <v>303</v>
      </c>
      <c r="G163">
        <v>7478765147</v>
      </c>
    </row>
    <row r="164" spans="1:7" x14ac:dyDescent="0.3">
      <c r="A164">
        <v>310</v>
      </c>
      <c r="B164">
        <v>574</v>
      </c>
      <c r="C164" t="s">
        <v>304</v>
      </c>
      <c r="D164" t="s">
        <v>1772</v>
      </c>
      <c r="E164" t="s">
        <v>8</v>
      </c>
      <c r="F164" t="s">
        <v>305</v>
      </c>
      <c r="G164">
        <v>5704304288</v>
      </c>
    </row>
    <row r="165" spans="1:7" x14ac:dyDescent="0.3">
      <c r="A165">
        <v>3095</v>
      </c>
      <c r="B165">
        <v>222</v>
      </c>
      <c r="C165" t="s">
        <v>306</v>
      </c>
      <c r="D165" t="s">
        <v>1773</v>
      </c>
      <c r="E165" t="s">
        <v>14</v>
      </c>
      <c r="F165" t="s">
        <v>307</v>
      </c>
      <c r="G165">
        <v>7239777917</v>
      </c>
    </row>
    <row r="166" spans="1:7" x14ac:dyDescent="0.3">
      <c r="A166">
        <v>2159</v>
      </c>
      <c r="B166">
        <v>640</v>
      </c>
      <c r="C166" t="s">
        <v>308</v>
      </c>
      <c r="D166" t="s">
        <v>1774</v>
      </c>
      <c r="E166" t="s">
        <v>14</v>
      </c>
      <c r="F166" t="s">
        <v>309</v>
      </c>
      <c r="G166">
        <v>2543703845</v>
      </c>
    </row>
    <row r="167" spans="1:7" x14ac:dyDescent="0.3">
      <c r="A167">
        <v>3569</v>
      </c>
      <c r="B167">
        <v>896</v>
      </c>
      <c r="C167" t="s">
        <v>310</v>
      </c>
      <c r="D167" t="s">
        <v>1775</v>
      </c>
      <c r="E167" t="s">
        <v>14</v>
      </c>
      <c r="F167" t="s">
        <v>311</v>
      </c>
      <c r="G167">
        <v>6104073082</v>
      </c>
    </row>
    <row r="168" spans="1:7" x14ac:dyDescent="0.3">
      <c r="A168">
        <v>5958</v>
      </c>
      <c r="B168">
        <v>318</v>
      </c>
      <c r="C168" t="s">
        <v>100</v>
      </c>
      <c r="D168" t="s">
        <v>1776</v>
      </c>
      <c r="E168" t="s">
        <v>14</v>
      </c>
      <c r="F168" t="s">
        <v>312</v>
      </c>
      <c r="G168">
        <v>5160860537</v>
      </c>
    </row>
    <row r="169" spans="1:7" x14ac:dyDescent="0.3">
      <c r="A169">
        <v>1275</v>
      </c>
      <c r="B169">
        <v>953</v>
      </c>
      <c r="C169" t="s">
        <v>313</v>
      </c>
      <c r="D169" t="s">
        <v>1777</v>
      </c>
      <c r="E169" t="s">
        <v>14</v>
      </c>
      <c r="F169" t="s">
        <v>314</v>
      </c>
      <c r="G169">
        <v>2792956542</v>
      </c>
    </row>
    <row r="170" spans="1:7" x14ac:dyDescent="0.3">
      <c r="A170">
        <v>6357</v>
      </c>
      <c r="B170">
        <v>681</v>
      </c>
      <c r="C170" t="s">
        <v>315</v>
      </c>
      <c r="D170" t="s">
        <v>1778</v>
      </c>
      <c r="E170" t="s">
        <v>14</v>
      </c>
      <c r="F170" t="s">
        <v>316</v>
      </c>
      <c r="G170">
        <v>3676237077</v>
      </c>
    </row>
    <row r="171" spans="1:7" x14ac:dyDescent="0.3">
      <c r="A171">
        <v>4551</v>
      </c>
      <c r="B171">
        <v>972</v>
      </c>
      <c r="C171" t="s">
        <v>317</v>
      </c>
      <c r="D171" t="s">
        <v>1779</v>
      </c>
      <c r="E171" t="s">
        <v>11</v>
      </c>
      <c r="F171" t="s">
        <v>318</v>
      </c>
      <c r="G171">
        <v>2375791511</v>
      </c>
    </row>
    <row r="172" spans="1:7" x14ac:dyDescent="0.3">
      <c r="A172">
        <v>4252</v>
      </c>
      <c r="B172">
        <v>407</v>
      </c>
      <c r="C172" t="s">
        <v>125</v>
      </c>
      <c r="D172" t="s">
        <v>1780</v>
      </c>
      <c r="E172" t="s">
        <v>8</v>
      </c>
      <c r="F172" t="s">
        <v>319</v>
      </c>
      <c r="G172">
        <v>1578883625</v>
      </c>
    </row>
    <row r="173" spans="1:7" x14ac:dyDescent="0.3">
      <c r="A173">
        <v>2096</v>
      </c>
      <c r="B173">
        <v>226</v>
      </c>
      <c r="C173" t="s">
        <v>320</v>
      </c>
      <c r="D173" t="s">
        <v>1781</v>
      </c>
      <c r="E173" t="s">
        <v>8</v>
      </c>
      <c r="F173" t="s">
        <v>321</v>
      </c>
      <c r="G173">
        <v>3365326918</v>
      </c>
    </row>
    <row r="174" spans="1:7" x14ac:dyDescent="0.3">
      <c r="A174">
        <v>5209</v>
      </c>
      <c r="B174">
        <v>762</v>
      </c>
      <c r="C174" t="s">
        <v>322</v>
      </c>
      <c r="D174" t="s">
        <v>1782</v>
      </c>
      <c r="E174" t="s">
        <v>14</v>
      </c>
      <c r="F174" t="s">
        <v>323</v>
      </c>
      <c r="G174">
        <v>8798033999</v>
      </c>
    </row>
    <row r="175" spans="1:7" x14ac:dyDescent="0.3">
      <c r="A175">
        <v>9271</v>
      </c>
      <c r="B175">
        <v>872</v>
      </c>
      <c r="C175" t="s">
        <v>324</v>
      </c>
      <c r="D175" t="s">
        <v>1783</v>
      </c>
      <c r="E175" t="s">
        <v>14</v>
      </c>
      <c r="F175" t="s">
        <v>325</v>
      </c>
      <c r="G175">
        <v>5734730611</v>
      </c>
    </row>
    <row r="176" spans="1:7" x14ac:dyDescent="0.3">
      <c r="A176">
        <v>6772</v>
      </c>
      <c r="B176">
        <v>473</v>
      </c>
      <c r="C176" t="s">
        <v>244</v>
      </c>
      <c r="D176" t="s">
        <v>1784</v>
      </c>
      <c r="E176" t="s">
        <v>11</v>
      </c>
      <c r="F176" t="s">
        <v>326</v>
      </c>
      <c r="G176">
        <v>7600088539</v>
      </c>
    </row>
    <row r="177" spans="1:7" x14ac:dyDescent="0.3">
      <c r="A177">
        <v>4628</v>
      </c>
      <c r="B177">
        <v>248</v>
      </c>
      <c r="C177" t="s">
        <v>327</v>
      </c>
      <c r="D177" t="s">
        <v>1785</v>
      </c>
      <c r="E177" t="s">
        <v>14</v>
      </c>
      <c r="F177" t="s">
        <v>328</v>
      </c>
      <c r="G177">
        <v>5946963380</v>
      </c>
    </row>
    <row r="178" spans="1:7" x14ac:dyDescent="0.3">
      <c r="A178">
        <v>3853</v>
      </c>
      <c r="B178">
        <v>416</v>
      </c>
      <c r="C178" t="s">
        <v>104</v>
      </c>
      <c r="D178" t="s">
        <v>1786</v>
      </c>
      <c r="E178" t="s">
        <v>14</v>
      </c>
      <c r="F178" t="s">
        <v>329</v>
      </c>
      <c r="G178">
        <v>2407798660</v>
      </c>
    </row>
    <row r="179" spans="1:7" x14ac:dyDescent="0.3">
      <c r="A179">
        <v>515</v>
      </c>
      <c r="B179">
        <v>425</v>
      </c>
      <c r="C179" t="s">
        <v>330</v>
      </c>
      <c r="D179" t="s">
        <v>1787</v>
      </c>
      <c r="E179" t="s">
        <v>11</v>
      </c>
      <c r="F179" t="s">
        <v>331</v>
      </c>
      <c r="G179">
        <v>3644687016</v>
      </c>
    </row>
    <row r="180" spans="1:7" x14ac:dyDescent="0.3">
      <c r="A180">
        <v>7513</v>
      </c>
      <c r="B180">
        <v>435</v>
      </c>
      <c r="C180" t="s">
        <v>332</v>
      </c>
      <c r="D180" t="s">
        <v>1788</v>
      </c>
      <c r="E180" t="s">
        <v>11</v>
      </c>
      <c r="F180" t="s">
        <v>333</v>
      </c>
      <c r="G180">
        <v>1848195986</v>
      </c>
    </row>
    <row r="181" spans="1:7" x14ac:dyDescent="0.3">
      <c r="A181">
        <v>9030</v>
      </c>
      <c r="B181">
        <v>370</v>
      </c>
      <c r="C181" t="s">
        <v>334</v>
      </c>
      <c r="D181" t="s">
        <v>1789</v>
      </c>
      <c r="E181" t="s">
        <v>8</v>
      </c>
      <c r="F181" t="s">
        <v>335</v>
      </c>
      <c r="G181">
        <v>5755404369</v>
      </c>
    </row>
    <row r="182" spans="1:7" x14ac:dyDescent="0.3">
      <c r="A182">
        <v>2378</v>
      </c>
      <c r="B182">
        <v>406</v>
      </c>
      <c r="C182" t="s">
        <v>159</v>
      </c>
      <c r="D182" t="s">
        <v>1790</v>
      </c>
      <c r="E182" t="s">
        <v>8</v>
      </c>
      <c r="F182" t="s">
        <v>336</v>
      </c>
      <c r="G182">
        <v>2705083615</v>
      </c>
    </row>
    <row r="183" spans="1:7" x14ac:dyDescent="0.3">
      <c r="A183">
        <v>5894</v>
      </c>
      <c r="B183">
        <v>976</v>
      </c>
      <c r="C183" t="s">
        <v>337</v>
      </c>
      <c r="D183" t="s">
        <v>1791</v>
      </c>
      <c r="E183" t="s">
        <v>8</v>
      </c>
      <c r="F183" t="s">
        <v>338</v>
      </c>
      <c r="G183">
        <v>2287296780</v>
      </c>
    </row>
    <row r="184" spans="1:7" x14ac:dyDescent="0.3">
      <c r="A184">
        <v>7587</v>
      </c>
      <c r="B184">
        <v>349</v>
      </c>
      <c r="C184" t="s">
        <v>339</v>
      </c>
      <c r="D184" t="s">
        <v>1792</v>
      </c>
      <c r="E184" t="s">
        <v>8</v>
      </c>
      <c r="F184" t="s">
        <v>340</v>
      </c>
      <c r="G184">
        <v>7152577292</v>
      </c>
    </row>
    <row r="185" spans="1:7" x14ac:dyDescent="0.3">
      <c r="A185">
        <v>1424</v>
      </c>
      <c r="B185">
        <v>595</v>
      </c>
      <c r="C185" t="s">
        <v>228</v>
      </c>
      <c r="D185" t="s">
        <v>1793</v>
      </c>
      <c r="E185" t="s">
        <v>14</v>
      </c>
      <c r="F185" t="s">
        <v>341</v>
      </c>
      <c r="G185">
        <v>5818539801</v>
      </c>
    </row>
    <row r="186" spans="1:7" x14ac:dyDescent="0.3">
      <c r="A186">
        <v>5214</v>
      </c>
      <c r="B186">
        <v>366</v>
      </c>
      <c r="C186" t="s">
        <v>342</v>
      </c>
      <c r="D186" t="s">
        <v>1794</v>
      </c>
      <c r="E186" t="s">
        <v>14</v>
      </c>
      <c r="F186" t="s">
        <v>343</v>
      </c>
      <c r="G186">
        <v>5684234865</v>
      </c>
    </row>
    <row r="187" spans="1:7" x14ac:dyDescent="0.3">
      <c r="A187">
        <v>8249</v>
      </c>
      <c r="B187">
        <v>39</v>
      </c>
      <c r="C187" t="s">
        <v>344</v>
      </c>
      <c r="D187" t="s">
        <v>1795</v>
      </c>
      <c r="E187" t="s">
        <v>14</v>
      </c>
      <c r="F187" t="s">
        <v>345</v>
      </c>
      <c r="G187">
        <v>8687515154</v>
      </c>
    </row>
    <row r="188" spans="1:7" x14ac:dyDescent="0.3">
      <c r="A188">
        <v>3172</v>
      </c>
      <c r="B188">
        <v>978</v>
      </c>
      <c r="C188" t="s">
        <v>22</v>
      </c>
      <c r="D188" t="s">
        <v>1796</v>
      </c>
      <c r="E188" t="s">
        <v>8</v>
      </c>
      <c r="F188" t="s">
        <v>346</v>
      </c>
      <c r="G188">
        <v>9719226221</v>
      </c>
    </row>
    <row r="189" spans="1:7" x14ac:dyDescent="0.3">
      <c r="A189">
        <v>5489</v>
      </c>
      <c r="B189">
        <v>623</v>
      </c>
      <c r="C189" t="s">
        <v>347</v>
      </c>
      <c r="D189" t="s">
        <v>1797</v>
      </c>
      <c r="E189" t="s">
        <v>14</v>
      </c>
      <c r="F189" t="s">
        <v>348</v>
      </c>
      <c r="G189">
        <v>4582180805</v>
      </c>
    </row>
    <row r="190" spans="1:7" x14ac:dyDescent="0.3">
      <c r="A190">
        <v>2037</v>
      </c>
      <c r="B190">
        <v>751</v>
      </c>
      <c r="C190" t="s">
        <v>349</v>
      </c>
      <c r="D190" t="s">
        <v>1798</v>
      </c>
      <c r="E190" t="s">
        <v>11</v>
      </c>
      <c r="F190" t="s">
        <v>350</v>
      </c>
      <c r="G190">
        <v>1731496685</v>
      </c>
    </row>
    <row r="191" spans="1:7" x14ac:dyDescent="0.3">
      <c r="A191">
        <v>2401</v>
      </c>
      <c r="B191">
        <v>899</v>
      </c>
      <c r="C191" t="s">
        <v>351</v>
      </c>
      <c r="D191" t="s">
        <v>1799</v>
      </c>
      <c r="E191" t="s">
        <v>11</v>
      </c>
      <c r="F191" t="s">
        <v>352</v>
      </c>
      <c r="G191">
        <v>2656568705</v>
      </c>
    </row>
    <row r="192" spans="1:7" x14ac:dyDescent="0.3">
      <c r="A192">
        <v>1303</v>
      </c>
      <c r="B192">
        <v>396</v>
      </c>
      <c r="C192" t="s">
        <v>353</v>
      </c>
      <c r="D192" t="s">
        <v>1800</v>
      </c>
      <c r="E192" t="s">
        <v>8</v>
      </c>
      <c r="F192" t="s">
        <v>305</v>
      </c>
      <c r="G192">
        <v>2383254556</v>
      </c>
    </row>
    <row r="193" spans="1:7" x14ac:dyDescent="0.3">
      <c r="A193">
        <v>6798</v>
      </c>
      <c r="B193">
        <v>792</v>
      </c>
      <c r="C193" t="s">
        <v>354</v>
      </c>
      <c r="D193" t="s">
        <v>1801</v>
      </c>
      <c r="E193" t="s">
        <v>8</v>
      </c>
      <c r="F193" t="s">
        <v>355</v>
      </c>
      <c r="G193">
        <v>3546706958</v>
      </c>
    </row>
    <row r="194" spans="1:7" x14ac:dyDescent="0.3">
      <c r="A194">
        <v>9917</v>
      </c>
      <c r="B194">
        <v>808</v>
      </c>
      <c r="C194" t="s">
        <v>46</v>
      </c>
      <c r="D194" t="s">
        <v>1802</v>
      </c>
      <c r="E194" t="s">
        <v>11</v>
      </c>
      <c r="F194" t="s">
        <v>356</v>
      </c>
      <c r="G194">
        <v>4148247171</v>
      </c>
    </row>
    <row r="195" spans="1:7" x14ac:dyDescent="0.3">
      <c r="A195">
        <v>2969</v>
      </c>
      <c r="B195">
        <v>903</v>
      </c>
      <c r="C195" t="s">
        <v>357</v>
      </c>
      <c r="D195" t="s">
        <v>1803</v>
      </c>
      <c r="E195" t="s">
        <v>14</v>
      </c>
      <c r="F195" t="s">
        <v>358</v>
      </c>
      <c r="G195">
        <v>8158241511</v>
      </c>
    </row>
    <row r="196" spans="1:7" x14ac:dyDescent="0.3">
      <c r="A196">
        <v>8737</v>
      </c>
      <c r="B196">
        <v>335</v>
      </c>
      <c r="C196" t="s">
        <v>359</v>
      </c>
      <c r="D196" t="s">
        <v>1804</v>
      </c>
      <c r="E196" t="s">
        <v>14</v>
      </c>
      <c r="F196" t="s">
        <v>360</v>
      </c>
      <c r="G196">
        <v>1345806313</v>
      </c>
    </row>
    <row r="197" spans="1:7" x14ac:dyDescent="0.3">
      <c r="A197">
        <v>2104</v>
      </c>
      <c r="B197">
        <v>784</v>
      </c>
      <c r="C197" t="s">
        <v>361</v>
      </c>
      <c r="D197" t="s">
        <v>1805</v>
      </c>
      <c r="E197" t="s">
        <v>11</v>
      </c>
      <c r="F197" t="s">
        <v>362</v>
      </c>
      <c r="G197">
        <v>9076432313</v>
      </c>
    </row>
    <row r="198" spans="1:7" x14ac:dyDescent="0.3">
      <c r="A198">
        <v>1702</v>
      </c>
      <c r="B198">
        <v>683</v>
      </c>
      <c r="C198" t="s">
        <v>363</v>
      </c>
      <c r="D198" t="s">
        <v>1806</v>
      </c>
      <c r="E198" t="s">
        <v>11</v>
      </c>
      <c r="F198" t="s">
        <v>364</v>
      </c>
      <c r="G198">
        <v>6507962797</v>
      </c>
    </row>
    <row r="199" spans="1:7" x14ac:dyDescent="0.3">
      <c r="A199">
        <v>8933</v>
      </c>
      <c r="B199">
        <v>536</v>
      </c>
      <c r="C199" t="s">
        <v>365</v>
      </c>
      <c r="D199" t="s">
        <v>1807</v>
      </c>
      <c r="E199" t="s">
        <v>14</v>
      </c>
      <c r="F199" t="s">
        <v>366</v>
      </c>
      <c r="G199">
        <v>5130575428</v>
      </c>
    </row>
    <row r="200" spans="1:7" x14ac:dyDescent="0.3">
      <c r="A200">
        <v>3624</v>
      </c>
      <c r="B200">
        <v>142</v>
      </c>
      <c r="C200" t="s">
        <v>367</v>
      </c>
      <c r="D200" t="s">
        <v>1808</v>
      </c>
      <c r="E200" t="s">
        <v>8</v>
      </c>
      <c r="F200" t="s">
        <v>368</v>
      </c>
      <c r="G200">
        <v>7652369372</v>
      </c>
    </row>
    <row r="201" spans="1:7" x14ac:dyDescent="0.3">
      <c r="A201">
        <v>4892</v>
      </c>
      <c r="B201">
        <v>617</v>
      </c>
      <c r="C201" t="s">
        <v>369</v>
      </c>
      <c r="D201" t="s">
        <v>1809</v>
      </c>
      <c r="E201" t="s">
        <v>11</v>
      </c>
      <c r="F201" t="s">
        <v>370</v>
      </c>
      <c r="G201">
        <v>9062287896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247C-10CF-442D-881F-EC1E6CA42AA8}">
  <dimension ref="A1:F201"/>
  <sheetViews>
    <sheetView workbookViewId="0">
      <selection activeCell="E3" sqref="E3"/>
    </sheetView>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s>
  <sheetData>
    <row r="1" spans="1:6" x14ac:dyDescent="0.3">
      <c r="A1" t="s">
        <v>371</v>
      </c>
      <c r="B1" t="s">
        <v>372</v>
      </c>
      <c r="C1" t="s">
        <v>373</v>
      </c>
      <c r="D1" t="s">
        <v>374</v>
      </c>
      <c r="E1" t="s">
        <v>375</v>
      </c>
      <c r="F1" t="s">
        <v>376</v>
      </c>
    </row>
    <row r="2" spans="1:6" x14ac:dyDescent="0.3">
      <c r="A2">
        <v>582</v>
      </c>
      <c r="B2" t="s">
        <v>377</v>
      </c>
      <c r="C2" t="s">
        <v>378</v>
      </c>
      <c r="D2" t="s">
        <v>379</v>
      </c>
      <c r="E2" t="s">
        <v>380</v>
      </c>
      <c r="F2">
        <v>2754220306</v>
      </c>
    </row>
    <row r="3" spans="1:6" x14ac:dyDescent="0.3">
      <c r="A3">
        <v>396</v>
      </c>
      <c r="B3" t="s">
        <v>50</v>
      </c>
      <c r="C3" t="s">
        <v>381</v>
      </c>
      <c r="D3" t="s">
        <v>382</v>
      </c>
      <c r="E3" t="s">
        <v>383</v>
      </c>
      <c r="F3">
        <v>4171197971</v>
      </c>
    </row>
    <row r="4" spans="1:6" x14ac:dyDescent="0.3">
      <c r="A4">
        <v>545</v>
      </c>
      <c r="B4" t="s">
        <v>384</v>
      </c>
      <c r="C4" t="s">
        <v>385</v>
      </c>
      <c r="D4" t="s">
        <v>17</v>
      </c>
      <c r="E4" t="s">
        <v>386</v>
      </c>
      <c r="F4">
        <v>8354987185</v>
      </c>
    </row>
    <row r="5" spans="1:6" x14ac:dyDescent="0.3">
      <c r="A5">
        <v>770</v>
      </c>
      <c r="B5" t="s">
        <v>277</v>
      </c>
      <c r="C5" t="s">
        <v>387</v>
      </c>
      <c r="D5" t="s">
        <v>388</v>
      </c>
      <c r="E5" t="s">
        <v>389</v>
      </c>
      <c r="F5">
        <v>6348759218</v>
      </c>
    </row>
    <row r="6" spans="1:6" x14ac:dyDescent="0.3">
      <c r="A6">
        <v>991</v>
      </c>
      <c r="B6" t="s">
        <v>390</v>
      </c>
      <c r="C6" t="s">
        <v>391</v>
      </c>
      <c r="D6" t="s">
        <v>392</v>
      </c>
      <c r="E6" t="s">
        <v>393</v>
      </c>
      <c r="F6">
        <v>5096424869</v>
      </c>
    </row>
    <row r="7" spans="1:6" x14ac:dyDescent="0.3">
      <c r="A7">
        <v>437</v>
      </c>
      <c r="B7" t="s">
        <v>394</v>
      </c>
      <c r="C7" t="s">
        <v>395</v>
      </c>
      <c r="D7" t="s">
        <v>396</v>
      </c>
      <c r="E7" t="s">
        <v>397</v>
      </c>
      <c r="F7">
        <v>2378946703</v>
      </c>
    </row>
    <row r="8" spans="1:6" x14ac:dyDescent="0.3">
      <c r="A8">
        <v>805</v>
      </c>
      <c r="B8" t="s">
        <v>72</v>
      </c>
      <c r="C8" t="s">
        <v>398</v>
      </c>
      <c r="D8" t="s">
        <v>399</v>
      </c>
      <c r="E8" t="s">
        <v>400</v>
      </c>
      <c r="F8">
        <v>8374022176</v>
      </c>
    </row>
    <row r="9" spans="1:6" x14ac:dyDescent="0.3">
      <c r="A9">
        <v>803</v>
      </c>
      <c r="B9" t="s">
        <v>401</v>
      </c>
      <c r="C9" t="s">
        <v>402</v>
      </c>
      <c r="D9" t="s">
        <v>403</v>
      </c>
      <c r="E9" t="s">
        <v>389</v>
      </c>
      <c r="F9">
        <v>5698225463</v>
      </c>
    </row>
    <row r="10" spans="1:6" x14ac:dyDescent="0.3">
      <c r="A10">
        <v>295</v>
      </c>
      <c r="B10" t="s">
        <v>404</v>
      </c>
      <c r="C10" t="s">
        <v>405</v>
      </c>
      <c r="D10" t="s">
        <v>406</v>
      </c>
      <c r="E10" t="s">
        <v>393</v>
      </c>
      <c r="F10">
        <v>1948808609</v>
      </c>
    </row>
    <row r="11" spans="1:6" x14ac:dyDescent="0.3">
      <c r="A11">
        <v>804</v>
      </c>
      <c r="B11" t="s">
        <v>407</v>
      </c>
      <c r="C11" t="s">
        <v>378</v>
      </c>
      <c r="D11" t="s">
        <v>39</v>
      </c>
      <c r="E11" t="s">
        <v>408</v>
      </c>
      <c r="F11">
        <v>5155277679</v>
      </c>
    </row>
    <row r="12" spans="1:6" x14ac:dyDescent="0.3">
      <c r="A12">
        <v>54</v>
      </c>
      <c r="B12" t="s">
        <v>409</v>
      </c>
      <c r="C12" t="s">
        <v>410</v>
      </c>
      <c r="D12" t="s">
        <v>411</v>
      </c>
      <c r="E12" t="s">
        <v>412</v>
      </c>
      <c r="F12">
        <v>8682770474</v>
      </c>
    </row>
    <row r="13" spans="1:6" x14ac:dyDescent="0.3">
      <c r="A13">
        <v>853</v>
      </c>
      <c r="B13" t="s">
        <v>413</v>
      </c>
      <c r="C13" t="s">
        <v>414</v>
      </c>
      <c r="D13" t="s">
        <v>415</v>
      </c>
      <c r="E13" t="s">
        <v>416</v>
      </c>
      <c r="F13">
        <v>9334728554</v>
      </c>
    </row>
    <row r="14" spans="1:6" x14ac:dyDescent="0.3">
      <c r="A14">
        <v>902</v>
      </c>
      <c r="B14" t="s">
        <v>417</v>
      </c>
      <c r="C14" t="s">
        <v>418</v>
      </c>
      <c r="D14" t="s">
        <v>419</v>
      </c>
      <c r="E14" t="s">
        <v>420</v>
      </c>
      <c r="F14">
        <v>8568849220</v>
      </c>
    </row>
    <row r="15" spans="1:6" x14ac:dyDescent="0.3">
      <c r="A15">
        <v>163</v>
      </c>
      <c r="B15" t="s">
        <v>421</v>
      </c>
      <c r="C15" t="s">
        <v>422</v>
      </c>
      <c r="D15" t="s">
        <v>423</v>
      </c>
      <c r="E15" t="s">
        <v>424</v>
      </c>
      <c r="F15">
        <v>6993831591</v>
      </c>
    </row>
    <row r="16" spans="1:6" x14ac:dyDescent="0.3">
      <c r="A16">
        <v>993</v>
      </c>
      <c r="B16" t="s">
        <v>425</v>
      </c>
      <c r="C16" t="s">
        <v>391</v>
      </c>
      <c r="D16" t="s">
        <v>426</v>
      </c>
      <c r="E16" t="s">
        <v>380</v>
      </c>
      <c r="F16">
        <v>3028920870</v>
      </c>
    </row>
    <row r="17" spans="1:6" x14ac:dyDescent="0.3">
      <c r="A17">
        <v>891</v>
      </c>
      <c r="B17" t="s">
        <v>427</v>
      </c>
      <c r="C17" t="s">
        <v>428</v>
      </c>
      <c r="D17" t="s">
        <v>429</v>
      </c>
      <c r="E17" t="s">
        <v>430</v>
      </c>
      <c r="F17">
        <v>8786356477</v>
      </c>
    </row>
    <row r="18" spans="1:6" x14ac:dyDescent="0.3">
      <c r="A18">
        <v>950</v>
      </c>
      <c r="B18" t="s">
        <v>431</v>
      </c>
      <c r="C18" t="s">
        <v>432</v>
      </c>
      <c r="D18" t="s">
        <v>433</v>
      </c>
      <c r="E18" t="s">
        <v>393</v>
      </c>
      <c r="F18">
        <v>5614057152</v>
      </c>
    </row>
    <row r="19" spans="1:6" x14ac:dyDescent="0.3">
      <c r="A19">
        <v>292</v>
      </c>
      <c r="B19" t="s">
        <v>434</v>
      </c>
      <c r="C19" t="s">
        <v>410</v>
      </c>
      <c r="D19" t="s">
        <v>435</v>
      </c>
      <c r="E19" t="s">
        <v>393</v>
      </c>
      <c r="F19">
        <v>7483616892</v>
      </c>
    </row>
    <row r="20" spans="1:6" x14ac:dyDescent="0.3">
      <c r="A20">
        <v>90</v>
      </c>
      <c r="B20" t="s">
        <v>436</v>
      </c>
      <c r="C20" t="s">
        <v>437</v>
      </c>
      <c r="D20" t="s">
        <v>438</v>
      </c>
      <c r="E20" t="s">
        <v>439</v>
      </c>
      <c r="F20">
        <v>2812376384</v>
      </c>
    </row>
    <row r="21" spans="1:6" x14ac:dyDescent="0.3">
      <c r="A21">
        <v>49</v>
      </c>
      <c r="B21" t="s">
        <v>440</v>
      </c>
      <c r="C21" t="s">
        <v>381</v>
      </c>
      <c r="D21" t="s">
        <v>441</v>
      </c>
      <c r="E21" t="s">
        <v>383</v>
      </c>
      <c r="F21">
        <v>5956508519</v>
      </c>
    </row>
    <row r="22" spans="1:6" x14ac:dyDescent="0.3">
      <c r="A22">
        <v>100</v>
      </c>
      <c r="B22" t="s">
        <v>442</v>
      </c>
      <c r="C22" t="s">
        <v>402</v>
      </c>
      <c r="D22" t="s">
        <v>443</v>
      </c>
      <c r="E22" t="s">
        <v>444</v>
      </c>
      <c r="F22">
        <v>5847136625</v>
      </c>
    </row>
    <row r="23" spans="1:6" x14ac:dyDescent="0.3">
      <c r="A23">
        <v>405</v>
      </c>
      <c r="B23" t="s">
        <v>445</v>
      </c>
      <c r="C23" t="s">
        <v>428</v>
      </c>
      <c r="D23" t="s">
        <v>446</v>
      </c>
      <c r="E23" t="s">
        <v>447</v>
      </c>
      <c r="F23">
        <v>4048218701</v>
      </c>
    </row>
    <row r="24" spans="1:6" x14ac:dyDescent="0.3">
      <c r="A24">
        <v>584</v>
      </c>
      <c r="B24" t="s">
        <v>448</v>
      </c>
      <c r="C24" t="s">
        <v>449</v>
      </c>
      <c r="D24" t="s">
        <v>450</v>
      </c>
      <c r="E24" t="s">
        <v>451</v>
      </c>
      <c r="F24">
        <v>1646327916</v>
      </c>
    </row>
    <row r="25" spans="1:6" x14ac:dyDescent="0.3">
      <c r="A25">
        <v>326</v>
      </c>
      <c r="B25" t="s">
        <v>436</v>
      </c>
      <c r="C25" t="s">
        <v>452</v>
      </c>
      <c r="D25" t="s">
        <v>276</v>
      </c>
      <c r="E25" t="s">
        <v>453</v>
      </c>
      <c r="F25">
        <v>2898450180</v>
      </c>
    </row>
    <row r="26" spans="1:6" x14ac:dyDescent="0.3">
      <c r="A26">
        <v>95</v>
      </c>
      <c r="B26" t="s">
        <v>454</v>
      </c>
      <c r="C26" t="s">
        <v>410</v>
      </c>
      <c r="D26" t="s">
        <v>455</v>
      </c>
      <c r="E26" t="s">
        <v>393</v>
      </c>
      <c r="F26">
        <v>1977102732</v>
      </c>
    </row>
    <row r="27" spans="1:6" x14ac:dyDescent="0.3">
      <c r="A27">
        <v>600</v>
      </c>
      <c r="B27" t="s">
        <v>456</v>
      </c>
      <c r="C27" t="s">
        <v>457</v>
      </c>
      <c r="D27" t="s">
        <v>458</v>
      </c>
      <c r="E27" t="s">
        <v>459</v>
      </c>
      <c r="F27">
        <v>1551452510</v>
      </c>
    </row>
    <row r="28" spans="1:6" x14ac:dyDescent="0.3">
      <c r="A28">
        <v>26</v>
      </c>
      <c r="B28" t="s">
        <v>460</v>
      </c>
      <c r="C28" t="s">
        <v>405</v>
      </c>
      <c r="D28" t="s">
        <v>461</v>
      </c>
      <c r="E28" t="s">
        <v>462</v>
      </c>
      <c r="F28">
        <v>5544881818</v>
      </c>
    </row>
    <row r="29" spans="1:6" x14ac:dyDescent="0.3">
      <c r="A29">
        <v>515</v>
      </c>
      <c r="B29" t="s">
        <v>463</v>
      </c>
      <c r="C29" t="s">
        <v>464</v>
      </c>
      <c r="D29" t="s">
        <v>465</v>
      </c>
      <c r="E29" t="s">
        <v>397</v>
      </c>
      <c r="F29">
        <v>6808482203</v>
      </c>
    </row>
    <row r="30" spans="1:6" x14ac:dyDescent="0.3">
      <c r="A30">
        <v>876</v>
      </c>
      <c r="B30" t="s">
        <v>466</v>
      </c>
      <c r="C30" t="s">
        <v>391</v>
      </c>
      <c r="D30" t="s">
        <v>467</v>
      </c>
      <c r="E30" t="s">
        <v>453</v>
      </c>
      <c r="F30">
        <v>6818183906</v>
      </c>
    </row>
    <row r="31" spans="1:6" x14ac:dyDescent="0.3">
      <c r="A31">
        <v>691</v>
      </c>
      <c r="B31" t="s">
        <v>377</v>
      </c>
      <c r="C31" t="s">
        <v>405</v>
      </c>
      <c r="D31" t="s">
        <v>468</v>
      </c>
      <c r="E31" t="s">
        <v>412</v>
      </c>
      <c r="F31">
        <v>1052447026</v>
      </c>
    </row>
    <row r="32" spans="1:6" x14ac:dyDescent="0.3">
      <c r="A32">
        <v>605</v>
      </c>
      <c r="B32" t="s">
        <v>469</v>
      </c>
      <c r="C32" t="s">
        <v>470</v>
      </c>
      <c r="D32" t="s">
        <v>471</v>
      </c>
      <c r="E32" t="s">
        <v>472</v>
      </c>
      <c r="F32">
        <v>1926409080</v>
      </c>
    </row>
    <row r="33" spans="1:6" x14ac:dyDescent="0.3">
      <c r="A33">
        <v>864</v>
      </c>
      <c r="B33" t="s">
        <v>74</v>
      </c>
      <c r="C33" t="s">
        <v>473</v>
      </c>
      <c r="D33" t="s">
        <v>474</v>
      </c>
      <c r="E33" t="s">
        <v>408</v>
      </c>
      <c r="F33">
        <v>7332778584</v>
      </c>
    </row>
    <row r="34" spans="1:6" x14ac:dyDescent="0.3">
      <c r="A34">
        <v>886</v>
      </c>
      <c r="B34" t="s">
        <v>475</v>
      </c>
      <c r="C34" t="s">
        <v>381</v>
      </c>
      <c r="D34" t="s">
        <v>476</v>
      </c>
      <c r="E34" t="s">
        <v>397</v>
      </c>
      <c r="F34">
        <v>1374706667</v>
      </c>
    </row>
    <row r="35" spans="1:6" x14ac:dyDescent="0.3">
      <c r="A35">
        <v>365</v>
      </c>
      <c r="B35" t="s">
        <v>477</v>
      </c>
      <c r="C35" t="s">
        <v>457</v>
      </c>
      <c r="D35" t="s">
        <v>168</v>
      </c>
      <c r="E35" t="s">
        <v>478</v>
      </c>
      <c r="F35">
        <v>2176301525</v>
      </c>
    </row>
    <row r="36" spans="1:6" x14ac:dyDescent="0.3">
      <c r="A36">
        <v>946</v>
      </c>
      <c r="B36" t="s">
        <v>436</v>
      </c>
      <c r="C36" t="s">
        <v>479</v>
      </c>
      <c r="D36" t="s">
        <v>480</v>
      </c>
      <c r="E36" t="s">
        <v>430</v>
      </c>
      <c r="F36">
        <v>1590827102</v>
      </c>
    </row>
    <row r="37" spans="1:6" x14ac:dyDescent="0.3">
      <c r="A37">
        <v>152</v>
      </c>
      <c r="B37" t="s">
        <v>481</v>
      </c>
      <c r="C37" t="s">
        <v>464</v>
      </c>
      <c r="D37" t="s">
        <v>482</v>
      </c>
      <c r="E37" t="s">
        <v>453</v>
      </c>
      <c r="F37">
        <v>1705805447</v>
      </c>
    </row>
    <row r="38" spans="1:6" x14ac:dyDescent="0.3">
      <c r="A38">
        <v>789</v>
      </c>
      <c r="B38" t="s">
        <v>483</v>
      </c>
      <c r="C38" t="s">
        <v>395</v>
      </c>
      <c r="D38" t="s">
        <v>484</v>
      </c>
      <c r="E38" t="s">
        <v>389</v>
      </c>
      <c r="F38">
        <v>7412005788</v>
      </c>
    </row>
    <row r="39" spans="1:6" x14ac:dyDescent="0.3">
      <c r="A39">
        <v>148</v>
      </c>
      <c r="B39" t="s">
        <v>485</v>
      </c>
      <c r="C39" t="s">
        <v>387</v>
      </c>
      <c r="D39" t="s">
        <v>486</v>
      </c>
      <c r="E39" t="s">
        <v>447</v>
      </c>
      <c r="F39">
        <v>4924177596</v>
      </c>
    </row>
    <row r="40" spans="1:6" x14ac:dyDescent="0.3">
      <c r="A40">
        <v>7</v>
      </c>
      <c r="B40" t="s">
        <v>487</v>
      </c>
      <c r="C40" t="s">
        <v>385</v>
      </c>
      <c r="D40" t="s">
        <v>488</v>
      </c>
      <c r="E40" t="s">
        <v>489</v>
      </c>
      <c r="F40">
        <v>9744154055</v>
      </c>
    </row>
    <row r="41" spans="1:6" x14ac:dyDescent="0.3">
      <c r="A41">
        <v>982</v>
      </c>
      <c r="B41" t="s">
        <v>490</v>
      </c>
      <c r="C41" t="s">
        <v>449</v>
      </c>
      <c r="D41" t="s">
        <v>491</v>
      </c>
      <c r="E41" t="s">
        <v>383</v>
      </c>
      <c r="F41">
        <v>5862720266</v>
      </c>
    </row>
    <row r="42" spans="1:6" x14ac:dyDescent="0.3">
      <c r="A42">
        <v>249</v>
      </c>
      <c r="B42" t="s">
        <v>492</v>
      </c>
      <c r="C42" t="s">
        <v>437</v>
      </c>
      <c r="D42" t="s">
        <v>493</v>
      </c>
      <c r="E42" t="s">
        <v>380</v>
      </c>
      <c r="F42">
        <v>6264685114</v>
      </c>
    </row>
    <row r="43" spans="1:6" x14ac:dyDescent="0.3">
      <c r="A43">
        <v>273</v>
      </c>
      <c r="B43" t="s">
        <v>357</v>
      </c>
      <c r="C43" t="s">
        <v>391</v>
      </c>
      <c r="D43" t="s">
        <v>494</v>
      </c>
      <c r="E43" t="s">
        <v>453</v>
      </c>
      <c r="F43">
        <v>6650624462</v>
      </c>
    </row>
    <row r="44" spans="1:6" x14ac:dyDescent="0.3">
      <c r="A44">
        <v>172</v>
      </c>
      <c r="B44" t="s">
        <v>495</v>
      </c>
      <c r="C44" t="s">
        <v>402</v>
      </c>
      <c r="D44" t="s">
        <v>496</v>
      </c>
      <c r="E44" t="s">
        <v>380</v>
      </c>
      <c r="F44">
        <v>7889923764</v>
      </c>
    </row>
    <row r="45" spans="1:6" x14ac:dyDescent="0.3">
      <c r="A45">
        <v>234</v>
      </c>
      <c r="B45" t="s">
        <v>497</v>
      </c>
      <c r="C45" t="s">
        <v>395</v>
      </c>
      <c r="D45" t="s">
        <v>498</v>
      </c>
      <c r="E45" t="s">
        <v>439</v>
      </c>
      <c r="F45">
        <v>4666975381</v>
      </c>
    </row>
    <row r="46" spans="1:6" x14ac:dyDescent="0.3">
      <c r="A46">
        <v>844</v>
      </c>
      <c r="B46" t="s">
        <v>499</v>
      </c>
      <c r="C46" t="s">
        <v>473</v>
      </c>
      <c r="D46" t="s">
        <v>500</v>
      </c>
      <c r="E46" t="s">
        <v>424</v>
      </c>
      <c r="F46">
        <v>1860620006</v>
      </c>
    </row>
    <row r="47" spans="1:6" x14ac:dyDescent="0.3">
      <c r="A47">
        <v>368</v>
      </c>
      <c r="B47" t="s">
        <v>501</v>
      </c>
      <c r="C47" t="s">
        <v>402</v>
      </c>
      <c r="D47" t="s">
        <v>502</v>
      </c>
      <c r="E47" t="s">
        <v>380</v>
      </c>
      <c r="F47">
        <v>1015130737</v>
      </c>
    </row>
    <row r="48" spans="1:6" x14ac:dyDescent="0.3">
      <c r="A48">
        <v>372</v>
      </c>
      <c r="B48" t="s">
        <v>44</v>
      </c>
      <c r="C48" t="s">
        <v>385</v>
      </c>
      <c r="D48" t="s">
        <v>503</v>
      </c>
      <c r="E48" t="s">
        <v>383</v>
      </c>
      <c r="F48">
        <v>3355369287</v>
      </c>
    </row>
    <row r="49" spans="1:6" x14ac:dyDescent="0.3">
      <c r="A49">
        <v>82</v>
      </c>
      <c r="B49" t="s">
        <v>504</v>
      </c>
      <c r="C49" t="s">
        <v>452</v>
      </c>
      <c r="D49" t="s">
        <v>450</v>
      </c>
      <c r="E49" t="s">
        <v>505</v>
      </c>
      <c r="F49">
        <v>7381630742</v>
      </c>
    </row>
    <row r="50" spans="1:6" x14ac:dyDescent="0.3">
      <c r="A50">
        <v>528</v>
      </c>
      <c r="B50" t="s">
        <v>506</v>
      </c>
      <c r="C50" t="s">
        <v>378</v>
      </c>
      <c r="D50" t="s">
        <v>290</v>
      </c>
      <c r="E50" t="s">
        <v>489</v>
      </c>
      <c r="F50">
        <v>3343867513</v>
      </c>
    </row>
    <row r="51" spans="1:6" x14ac:dyDescent="0.3">
      <c r="A51">
        <v>143</v>
      </c>
      <c r="B51" t="s">
        <v>271</v>
      </c>
      <c r="C51" t="s">
        <v>428</v>
      </c>
      <c r="D51" t="s">
        <v>507</v>
      </c>
      <c r="E51" t="s">
        <v>386</v>
      </c>
      <c r="F51">
        <v>1484052991</v>
      </c>
    </row>
    <row r="52" spans="1:6" x14ac:dyDescent="0.3">
      <c r="A52">
        <v>429</v>
      </c>
      <c r="B52" t="s">
        <v>508</v>
      </c>
      <c r="C52" t="s">
        <v>387</v>
      </c>
      <c r="D52" t="s">
        <v>509</v>
      </c>
      <c r="E52" t="s">
        <v>412</v>
      </c>
      <c r="F52">
        <v>5158272401</v>
      </c>
    </row>
    <row r="53" spans="1:6" x14ac:dyDescent="0.3">
      <c r="A53">
        <v>47</v>
      </c>
      <c r="B53" t="s">
        <v>79</v>
      </c>
      <c r="C53" t="s">
        <v>381</v>
      </c>
      <c r="D53" t="s">
        <v>510</v>
      </c>
      <c r="E53" t="s">
        <v>511</v>
      </c>
      <c r="F53">
        <v>6223189308</v>
      </c>
    </row>
    <row r="54" spans="1:6" x14ac:dyDescent="0.3">
      <c r="A54">
        <v>790</v>
      </c>
      <c r="B54" t="s">
        <v>363</v>
      </c>
      <c r="C54" t="s">
        <v>479</v>
      </c>
      <c r="D54" t="s">
        <v>512</v>
      </c>
      <c r="E54" t="s">
        <v>383</v>
      </c>
      <c r="F54">
        <v>1246424250</v>
      </c>
    </row>
    <row r="55" spans="1:6" x14ac:dyDescent="0.3">
      <c r="A55">
        <v>427</v>
      </c>
      <c r="B55" t="s">
        <v>513</v>
      </c>
      <c r="C55" t="s">
        <v>391</v>
      </c>
      <c r="D55" t="s">
        <v>514</v>
      </c>
      <c r="E55" t="s">
        <v>439</v>
      </c>
      <c r="F55">
        <v>4239981168</v>
      </c>
    </row>
    <row r="56" spans="1:6" x14ac:dyDescent="0.3">
      <c r="A56">
        <v>906</v>
      </c>
      <c r="B56" t="s">
        <v>515</v>
      </c>
      <c r="C56" t="s">
        <v>470</v>
      </c>
      <c r="D56" t="s">
        <v>435</v>
      </c>
      <c r="E56" t="s">
        <v>516</v>
      </c>
      <c r="F56">
        <v>3882423236</v>
      </c>
    </row>
    <row r="57" spans="1:6" x14ac:dyDescent="0.3">
      <c r="A57">
        <v>750</v>
      </c>
      <c r="B57" t="s">
        <v>517</v>
      </c>
      <c r="C57" t="s">
        <v>457</v>
      </c>
      <c r="D57" t="s">
        <v>518</v>
      </c>
      <c r="E57" t="s">
        <v>519</v>
      </c>
      <c r="F57">
        <v>9166200177</v>
      </c>
    </row>
    <row r="58" spans="1:6" x14ac:dyDescent="0.3">
      <c r="A58">
        <v>913</v>
      </c>
      <c r="B58" t="s">
        <v>520</v>
      </c>
      <c r="C58" t="s">
        <v>521</v>
      </c>
      <c r="D58" t="s">
        <v>522</v>
      </c>
      <c r="E58" t="s">
        <v>393</v>
      </c>
      <c r="F58">
        <v>5137511014</v>
      </c>
    </row>
    <row r="59" spans="1:6" x14ac:dyDescent="0.3">
      <c r="A59">
        <v>31</v>
      </c>
      <c r="B59" t="s">
        <v>523</v>
      </c>
      <c r="C59" t="s">
        <v>470</v>
      </c>
      <c r="D59" t="s">
        <v>524</v>
      </c>
      <c r="E59" t="s">
        <v>525</v>
      </c>
      <c r="F59">
        <v>9741124956</v>
      </c>
    </row>
    <row r="60" spans="1:6" x14ac:dyDescent="0.3">
      <c r="A60">
        <v>733</v>
      </c>
      <c r="B60" t="s">
        <v>526</v>
      </c>
      <c r="C60" t="s">
        <v>449</v>
      </c>
      <c r="D60" t="s">
        <v>527</v>
      </c>
      <c r="E60" t="s">
        <v>528</v>
      </c>
      <c r="F60">
        <v>1055293942</v>
      </c>
    </row>
    <row r="61" spans="1:6" x14ac:dyDescent="0.3">
      <c r="A61">
        <v>624</v>
      </c>
      <c r="B61" t="s">
        <v>337</v>
      </c>
      <c r="C61" t="s">
        <v>473</v>
      </c>
      <c r="D61" t="s">
        <v>529</v>
      </c>
      <c r="E61" t="s">
        <v>439</v>
      </c>
      <c r="F61">
        <v>2774587967</v>
      </c>
    </row>
    <row r="62" spans="1:6" x14ac:dyDescent="0.3">
      <c r="A62">
        <v>199</v>
      </c>
      <c r="B62" t="s">
        <v>244</v>
      </c>
      <c r="C62" t="s">
        <v>464</v>
      </c>
      <c r="D62" t="s">
        <v>530</v>
      </c>
      <c r="E62" t="s">
        <v>531</v>
      </c>
      <c r="F62">
        <v>6383939014</v>
      </c>
    </row>
    <row r="63" spans="1:6" x14ac:dyDescent="0.3">
      <c r="A63">
        <v>112</v>
      </c>
      <c r="B63" t="s">
        <v>532</v>
      </c>
      <c r="C63" t="s">
        <v>405</v>
      </c>
      <c r="D63" t="s">
        <v>207</v>
      </c>
      <c r="E63" t="s">
        <v>386</v>
      </c>
      <c r="F63">
        <v>8157564947</v>
      </c>
    </row>
    <row r="64" spans="1:6" x14ac:dyDescent="0.3">
      <c r="A64">
        <v>256</v>
      </c>
      <c r="B64" t="s">
        <v>60</v>
      </c>
      <c r="C64" t="s">
        <v>457</v>
      </c>
      <c r="D64" t="s">
        <v>533</v>
      </c>
      <c r="E64" t="s">
        <v>534</v>
      </c>
      <c r="F64">
        <v>2513725051</v>
      </c>
    </row>
    <row r="65" spans="1:6" x14ac:dyDescent="0.3">
      <c r="A65">
        <v>848</v>
      </c>
      <c r="B65" t="s">
        <v>535</v>
      </c>
      <c r="C65" t="s">
        <v>464</v>
      </c>
      <c r="D65" t="s">
        <v>536</v>
      </c>
      <c r="E65" t="s">
        <v>478</v>
      </c>
      <c r="F65">
        <v>6829482368</v>
      </c>
    </row>
    <row r="66" spans="1:6" x14ac:dyDescent="0.3">
      <c r="A66">
        <v>102</v>
      </c>
      <c r="B66" t="s">
        <v>72</v>
      </c>
      <c r="C66" t="s">
        <v>464</v>
      </c>
      <c r="D66" t="s">
        <v>537</v>
      </c>
      <c r="E66" t="s">
        <v>424</v>
      </c>
      <c r="F66">
        <v>3746956671</v>
      </c>
    </row>
    <row r="67" spans="1:6" x14ac:dyDescent="0.3">
      <c r="A67">
        <v>361</v>
      </c>
      <c r="B67" t="s">
        <v>538</v>
      </c>
      <c r="C67" t="s">
        <v>378</v>
      </c>
      <c r="D67" t="s">
        <v>539</v>
      </c>
      <c r="E67" t="s">
        <v>453</v>
      </c>
      <c r="F67">
        <v>3968979172</v>
      </c>
    </row>
    <row r="68" spans="1:6" x14ac:dyDescent="0.3">
      <c r="A68">
        <v>962</v>
      </c>
      <c r="B68" t="s">
        <v>540</v>
      </c>
      <c r="C68" t="s">
        <v>418</v>
      </c>
      <c r="D68" t="s">
        <v>541</v>
      </c>
      <c r="E68" t="s">
        <v>408</v>
      </c>
      <c r="F68">
        <v>3932448384</v>
      </c>
    </row>
    <row r="69" spans="1:6" x14ac:dyDescent="0.3">
      <c r="A69">
        <v>443</v>
      </c>
      <c r="B69" t="s">
        <v>542</v>
      </c>
      <c r="C69" t="s">
        <v>414</v>
      </c>
      <c r="D69" t="s">
        <v>543</v>
      </c>
      <c r="E69" t="s">
        <v>420</v>
      </c>
      <c r="F69">
        <v>2852248623</v>
      </c>
    </row>
    <row r="70" spans="1:6" x14ac:dyDescent="0.3">
      <c r="A70">
        <v>977</v>
      </c>
      <c r="B70" t="s">
        <v>544</v>
      </c>
      <c r="C70" t="s">
        <v>545</v>
      </c>
      <c r="D70" t="s">
        <v>510</v>
      </c>
      <c r="E70" t="s">
        <v>451</v>
      </c>
      <c r="F70">
        <v>2448301670</v>
      </c>
    </row>
    <row r="71" spans="1:6" x14ac:dyDescent="0.3">
      <c r="A71">
        <v>936</v>
      </c>
      <c r="B71" t="s">
        <v>210</v>
      </c>
      <c r="C71" t="s">
        <v>378</v>
      </c>
      <c r="D71" t="s">
        <v>546</v>
      </c>
      <c r="E71" t="s">
        <v>547</v>
      </c>
      <c r="F71">
        <v>3017545245</v>
      </c>
    </row>
    <row r="72" spans="1:6" x14ac:dyDescent="0.3">
      <c r="A72">
        <v>395</v>
      </c>
      <c r="B72" t="s">
        <v>548</v>
      </c>
      <c r="C72" t="s">
        <v>428</v>
      </c>
      <c r="D72" t="s">
        <v>549</v>
      </c>
      <c r="E72" t="s">
        <v>380</v>
      </c>
      <c r="F72">
        <v>3061127061</v>
      </c>
    </row>
    <row r="73" spans="1:6" x14ac:dyDescent="0.3">
      <c r="A73">
        <v>344</v>
      </c>
      <c r="B73" t="s">
        <v>96</v>
      </c>
      <c r="C73" t="s">
        <v>550</v>
      </c>
      <c r="D73" t="s">
        <v>551</v>
      </c>
      <c r="E73" t="s">
        <v>552</v>
      </c>
      <c r="F73">
        <v>6894953031</v>
      </c>
    </row>
    <row r="74" spans="1:6" x14ac:dyDescent="0.3">
      <c r="A74">
        <v>48</v>
      </c>
      <c r="B74" t="s">
        <v>553</v>
      </c>
      <c r="C74" t="s">
        <v>432</v>
      </c>
      <c r="D74" t="s">
        <v>554</v>
      </c>
      <c r="E74" t="s">
        <v>478</v>
      </c>
      <c r="F74">
        <v>3072705157</v>
      </c>
    </row>
    <row r="75" spans="1:6" x14ac:dyDescent="0.3">
      <c r="A75">
        <v>362</v>
      </c>
      <c r="B75" t="s">
        <v>555</v>
      </c>
      <c r="C75" t="s">
        <v>381</v>
      </c>
      <c r="D75" t="s">
        <v>556</v>
      </c>
      <c r="E75" t="s">
        <v>397</v>
      </c>
      <c r="F75">
        <v>7245809798</v>
      </c>
    </row>
    <row r="76" spans="1:6" x14ac:dyDescent="0.3">
      <c r="A76">
        <v>88</v>
      </c>
      <c r="B76" t="s">
        <v>557</v>
      </c>
      <c r="C76" t="s">
        <v>470</v>
      </c>
      <c r="D76" t="s">
        <v>558</v>
      </c>
      <c r="E76" t="s">
        <v>453</v>
      </c>
      <c r="F76">
        <v>8271644418</v>
      </c>
    </row>
    <row r="77" spans="1:6" x14ac:dyDescent="0.3">
      <c r="A77">
        <v>289</v>
      </c>
      <c r="B77" t="s">
        <v>81</v>
      </c>
      <c r="C77" t="s">
        <v>381</v>
      </c>
      <c r="D77" t="s">
        <v>559</v>
      </c>
      <c r="E77" t="s">
        <v>560</v>
      </c>
      <c r="F77">
        <v>3201665520</v>
      </c>
    </row>
    <row r="78" spans="1:6" x14ac:dyDescent="0.3">
      <c r="A78">
        <v>704</v>
      </c>
      <c r="B78" t="s">
        <v>561</v>
      </c>
      <c r="C78" t="s">
        <v>405</v>
      </c>
      <c r="D78" t="s">
        <v>562</v>
      </c>
      <c r="E78" t="s">
        <v>478</v>
      </c>
      <c r="F78">
        <v>3426056035</v>
      </c>
    </row>
    <row r="79" spans="1:6" x14ac:dyDescent="0.3">
      <c r="A79">
        <v>903</v>
      </c>
      <c r="B79" t="s">
        <v>102</v>
      </c>
      <c r="C79" t="s">
        <v>473</v>
      </c>
      <c r="D79" t="s">
        <v>563</v>
      </c>
      <c r="E79" t="s">
        <v>560</v>
      </c>
      <c r="F79">
        <v>1233066378</v>
      </c>
    </row>
    <row r="80" spans="1:6" x14ac:dyDescent="0.3">
      <c r="A80">
        <v>315</v>
      </c>
      <c r="B80" t="s">
        <v>98</v>
      </c>
      <c r="C80" t="s">
        <v>381</v>
      </c>
      <c r="D80" t="s">
        <v>17</v>
      </c>
      <c r="E80" t="s">
        <v>516</v>
      </c>
      <c r="F80">
        <v>6263485134</v>
      </c>
    </row>
    <row r="81" spans="1:6" x14ac:dyDescent="0.3">
      <c r="A81">
        <v>501</v>
      </c>
      <c r="B81" t="s">
        <v>564</v>
      </c>
      <c r="C81" t="s">
        <v>414</v>
      </c>
      <c r="D81" t="s">
        <v>565</v>
      </c>
      <c r="E81" t="s">
        <v>453</v>
      </c>
      <c r="F81">
        <v>1354925878</v>
      </c>
    </row>
    <row r="82" spans="1:6" x14ac:dyDescent="0.3">
      <c r="A82">
        <v>812</v>
      </c>
      <c r="B82" t="s">
        <v>566</v>
      </c>
      <c r="C82" t="s">
        <v>378</v>
      </c>
      <c r="D82" t="s">
        <v>567</v>
      </c>
      <c r="E82" t="s">
        <v>397</v>
      </c>
      <c r="F82">
        <v>6143377957</v>
      </c>
    </row>
    <row r="83" spans="1:6" x14ac:dyDescent="0.3">
      <c r="A83">
        <v>953</v>
      </c>
      <c r="B83" t="s">
        <v>18</v>
      </c>
      <c r="C83" t="s">
        <v>550</v>
      </c>
      <c r="D83" t="s">
        <v>568</v>
      </c>
      <c r="E83" t="s">
        <v>386</v>
      </c>
      <c r="F83">
        <v>1029837290</v>
      </c>
    </row>
    <row r="84" spans="1:6" x14ac:dyDescent="0.3">
      <c r="A84">
        <v>830</v>
      </c>
      <c r="B84" t="s">
        <v>492</v>
      </c>
      <c r="C84" t="s">
        <v>569</v>
      </c>
      <c r="D84" t="s">
        <v>570</v>
      </c>
      <c r="E84" t="s">
        <v>383</v>
      </c>
      <c r="F84">
        <v>9313787148</v>
      </c>
    </row>
    <row r="85" spans="1:6" x14ac:dyDescent="0.3">
      <c r="A85">
        <v>656</v>
      </c>
      <c r="B85" t="s">
        <v>571</v>
      </c>
      <c r="C85" t="s">
        <v>452</v>
      </c>
      <c r="D85" t="s">
        <v>572</v>
      </c>
      <c r="E85" t="s">
        <v>531</v>
      </c>
      <c r="F85">
        <v>9053980373</v>
      </c>
    </row>
    <row r="86" spans="1:6" x14ac:dyDescent="0.3">
      <c r="A86">
        <v>935</v>
      </c>
      <c r="B86" t="s">
        <v>573</v>
      </c>
      <c r="C86" t="s">
        <v>457</v>
      </c>
      <c r="D86" t="s">
        <v>574</v>
      </c>
      <c r="E86" t="s">
        <v>472</v>
      </c>
      <c r="F86">
        <v>2836649349</v>
      </c>
    </row>
    <row r="87" spans="1:6" x14ac:dyDescent="0.3">
      <c r="A87">
        <v>762</v>
      </c>
      <c r="B87" t="s">
        <v>575</v>
      </c>
      <c r="C87" t="s">
        <v>378</v>
      </c>
      <c r="D87" t="s">
        <v>576</v>
      </c>
      <c r="E87" t="s">
        <v>416</v>
      </c>
      <c r="F87">
        <v>1786274009</v>
      </c>
    </row>
    <row r="88" spans="1:6" x14ac:dyDescent="0.3">
      <c r="A88">
        <v>698</v>
      </c>
      <c r="B88" t="s">
        <v>79</v>
      </c>
      <c r="C88" t="s">
        <v>402</v>
      </c>
      <c r="D88" t="s">
        <v>577</v>
      </c>
      <c r="E88" t="s">
        <v>451</v>
      </c>
      <c r="F88">
        <v>1300453861</v>
      </c>
    </row>
    <row r="89" spans="1:6" x14ac:dyDescent="0.3">
      <c r="A89">
        <v>294</v>
      </c>
      <c r="B89" t="s">
        <v>578</v>
      </c>
      <c r="C89" t="s">
        <v>521</v>
      </c>
      <c r="D89" t="s">
        <v>465</v>
      </c>
      <c r="E89" t="s">
        <v>528</v>
      </c>
      <c r="F89">
        <v>6518015418</v>
      </c>
    </row>
    <row r="90" spans="1:6" x14ac:dyDescent="0.3">
      <c r="A90">
        <v>535</v>
      </c>
      <c r="B90" t="s">
        <v>189</v>
      </c>
      <c r="C90" t="s">
        <v>385</v>
      </c>
      <c r="D90" t="s">
        <v>579</v>
      </c>
      <c r="E90" t="s">
        <v>439</v>
      </c>
      <c r="F90">
        <v>7774474168</v>
      </c>
    </row>
    <row r="91" spans="1:6" x14ac:dyDescent="0.3">
      <c r="A91">
        <v>357</v>
      </c>
      <c r="B91" t="s">
        <v>580</v>
      </c>
      <c r="C91" t="s">
        <v>550</v>
      </c>
      <c r="D91" t="s">
        <v>581</v>
      </c>
      <c r="E91" t="s">
        <v>552</v>
      </c>
      <c r="F91">
        <v>5796916149</v>
      </c>
    </row>
    <row r="92" spans="1:6" x14ac:dyDescent="0.3">
      <c r="A92">
        <v>468</v>
      </c>
      <c r="B92" t="s">
        <v>582</v>
      </c>
      <c r="C92" t="s">
        <v>387</v>
      </c>
      <c r="D92" t="s">
        <v>583</v>
      </c>
      <c r="E92" t="s">
        <v>584</v>
      </c>
      <c r="F92">
        <v>2618359567</v>
      </c>
    </row>
    <row r="93" spans="1:6" x14ac:dyDescent="0.3">
      <c r="A93">
        <v>798</v>
      </c>
      <c r="B93" t="s">
        <v>585</v>
      </c>
      <c r="C93" t="s">
        <v>449</v>
      </c>
      <c r="D93" t="s">
        <v>586</v>
      </c>
      <c r="E93" t="s">
        <v>531</v>
      </c>
      <c r="F93">
        <v>2073271791</v>
      </c>
    </row>
    <row r="94" spans="1:6" x14ac:dyDescent="0.3">
      <c r="A94">
        <v>497</v>
      </c>
      <c r="B94" t="s">
        <v>587</v>
      </c>
      <c r="C94" t="s">
        <v>464</v>
      </c>
      <c r="D94" t="s">
        <v>588</v>
      </c>
      <c r="E94" t="s">
        <v>416</v>
      </c>
      <c r="F94">
        <v>8030257579</v>
      </c>
    </row>
    <row r="95" spans="1:6" x14ac:dyDescent="0.3">
      <c r="A95">
        <v>841</v>
      </c>
      <c r="B95" t="s">
        <v>589</v>
      </c>
      <c r="C95" t="s">
        <v>410</v>
      </c>
      <c r="D95" t="s">
        <v>590</v>
      </c>
      <c r="E95" t="s">
        <v>416</v>
      </c>
      <c r="F95">
        <v>1610528704</v>
      </c>
    </row>
    <row r="96" spans="1:6" x14ac:dyDescent="0.3">
      <c r="A96">
        <v>521</v>
      </c>
      <c r="B96" t="s">
        <v>591</v>
      </c>
      <c r="C96" t="s">
        <v>422</v>
      </c>
      <c r="D96" t="s">
        <v>592</v>
      </c>
      <c r="E96" t="s">
        <v>400</v>
      </c>
      <c r="F96">
        <v>4105997340</v>
      </c>
    </row>
    <row r="97" spans="1:6" x14ac:dyDescent="0.3">
      <c r="A97">
        <v>2</v>
      </c>
      <c r="B97" t="s">
        <v>593</v>
      </c>
      <c r="C97" t="s">
        <v>385</v>
      </c>
      <c r="D97" t="s">
        <v>594</v>
      </c>
      <c r="E97" t="s">
        <v>489</v>
      </c>
      <c r="F97">
        <v>9250747856</v>
      </c>
    </row>
    <row r="98" spans="1:6" x14ac:dyDescent="0.3">
      <c r="A98">
        <v>637</v>
      </c>
      <c r="B98" t="s">
        <v>575</v>
      </c>
      <c r="C98" t="s">
        <v>432</v>
      </c>
      <c r="D98" t="s">
        <v>595</v>
      </c>
      <c r="E98" t="s">
        <v>596</v>
      </c>
      <c r="F98">
        <v>8907221376</v>
      </c>
    </row>
    <row r="99" spans="1:6" x14ac:dyDescent="0.3">
      <c r="A99">
        <v>407</v>
      </c>
      <c r="B99" t="s">
        <v>597</v>
      </c>
      <c r="C99" t="s">
        <v>391</v>
      </c>
      <c r="D99" t="s">
        <v>598</v>
      </c>
      <c r="E99" t="s">
        <v>511</v>
      </c>
      <c r="F99">
        <v>5519170607</v>
      </c>
    </row>
    <row r="100" spans="1:6" x14ac:dyDescent="0.3">
      <c r="A100">
        <v>87</v>
      </c>
      <c r="B100" t="s">
        <v>407</v>
      </c>
      <c r="C100" t="s">
        <v>391</v>
      </c>
      <c r="D100" t="s">
        <v>17</v>
      </c>
      <c r="E100" t="s">
        <v>478</v>
      </c>
      <c r="F100">
        <v>4444871583</v>
      </c>
    </row>
    <row r="101" spans="1:6" x14ac:dyDescent="0.3">
      <c r="A101">
        <v>894</v>
      </c>
      <c r="B101" t="s">
        <v>599</v>
      </c>
      <c r="C101" t="s">
        <v>432</v>
      </c>
      <c r="D101" t="s">
        <v>600</v>
      </c>
      <c r="E101" t="s">
        <v>393</v>
      </c>
      <c r="F101">
        <v>9892285623</v>
      </c>
    </row>
    <row r="102" spans="1:6" x14ac:dyDescent="0.3">
      <c r="A102">
        <v>708</v>
      </c>
      <c r="B102" t="s">
        <v>431</v>
      </c>
      <c r="C102" t="s">
        <v>432</v>
      </c>
      <c r="D102" t="s">
        <v>259</v>
      </c>
      <c r="E102" t="s">
        <v>416</v>
      </c>
      <c r="F102">
        <v>6155699440</v>
      </c>
    </row>
    <row r="103" spans="1:6" x14ac:dyDescent="0.3">
      <c r="A103">
        <v>311</v>
      </c>
      <c r="B103" t="s">
        <v>601</v>
      </c>
      <c r="C103" t="s">
        <v>410</v>
      </c>
      <c r="D103" t="s">
        <v>602</v>
      </c>
      <c r="E103" t="s">
        <v>416</v>
      </c>
      <c r="F103">
        <v>2539275235</v>
      </c>
    </row>
    <row r="104" spans="1:6" x14ac:dyDescent="0.3">
      <c r="A104">
        <v>888</v>
      </c>
      <c r="B104" t="s">
        <v>603</v>
      </c>
      <c r="C104" t="s">
        <v>464</v>
      </c>
      <c r="D104" t="s">
        <v>450</v>
      </c>
      <c r="E104" t="s">
        <v>416</v>
      </c>
      <c r="F104">
        <v>4534991454</v>
      </c>
    </row>
    <row r="105" spans="1:6" x14ac:dyDescent="0.3">
      <c r="A105">
        <v>678</v>
      </c>
      <c r="B105" t="s">
        <v>604</v>
      </c>
      <c r="C105" t="s">
        <v>479</v>
      </c>
      <c r="D105" t="s">
        <v>119</v>
      </c>
      <c r="E105" t="s">
        <v>451</v>
      </c>
      <c r="F105">
        <v>9411155106</v>
      </c>
    </row>
    <row r="106" spans="1:6" x14ac:dyDescent="0.3">
      <c r="A106">
        <v>734</v>
      </c>
      <c r="B106" t="s">
        <v>605</v>
      </c>
      <c r="C106" t="s">
        <v>437</v>
      </c>
      <c r="D106" t="s">
        <v>606</v>
      </c>
      <c r="E106" t="s">
        <v>430</v>
      </c>
      <c r="F106">
        <v>1161903173</v>
      </c>
    </row>
    <row r="107" spans="1:6" x14ac:dyDescent="0.3">
      <c r="A107">
        <v>640</v>
      </c>
      <c r="B107" t="s">
        <v>607</v>
      </c>
      <c r="C107" t="s">
        <v>432</v>
      </c>
      <c r="D107" t="s">
        <v>608</v>
      </c>
      <c r="E107" t="s">
        <v>453</v>
      </c>
      <c r="F107">
        <v>7858706884</v>
      </c>
    </row>
    <row r="108" spans="1:6" x14ac:dyDescent="0.3">
      <c r="A108">
        <v>189</v>
      </c>
      <c r="B108" t="s">
        <v>609</v>
      </c>
      <c r="C108" t="s">
        <v>545</v>
      </c>
      <c r="D108" t="s">
        <v>610</v>
      </c>
      <c r="E108" t="s">
        <v>472</v>
      </c>
      <c r="F108">
        <v>1967221186</v>
      </c>
    </row>
    <row r="109" spans="1:6" x14ac:dyDescent="0.3">
      <c r="A109">
        <v>685</v>
      </c>
      <c r="B109" t="s">
        <v>611</v>
      </c>
      <c r="C109" t="s">
        <v>402</v>
      </c>
      <c r="D109" t="s">
        <v>612</v>
      </c>
      <c r="E109" t="s">
        <v>528</v>
      </c>
      <c r="F109">
        <v>9336147887</v>
      </c>
    </row>
    <row r="110" spans="1:6" x14ac:dyDescent="0.3">
      <c r="A110">
        <v>617</v>
      </c>
      <c r="B110" t="s">
        <v>178</v>
      </c>
      <c r="C110" t="s">
        <v>473</v>
      </c>
      <c r="D110" t="s">
        <v>613</v>
      </c>
      <c r="E110" t="s">
        <v>552</v>
      </c>
      <c r="F110">
        <v>8437782692</v>
      </c>
    </row>
    <row r="111" spans="1:6" x14ac:dyDescent="0.3">
      <c r="A111">
        <v>508</v>
      </c>
      <c r="B111" t="s">
        <v>614</v>
      </c>
      <c r="C111" t="s">
        <v>464</v>
      </c>
      <c r="D111" t="s">
        <v>615</v>
      </c>
      <c r="E111" t="s">
        <v>616</v>
      </c>
      <c r="F111">
        <v>4162410124</v>
      </c>
    </row>
    <row r="112" spans="1:6" x14ac:dyDescent="0.3">
      <c r="A112">
        <v>406</v>
      </c>
      <c r="B112" t="s">
        <v>466</v>
      </c>
      <c r="C112" t="s">
        <v>452</v>
      </c>
      <c r="D112" t="s">
        <v>617</v>
      </c>
      <c r="E112" t="s">
        <v>547</v>
      </c>
      <c r="F112">
        <v>3864558057</v>
      </c>
    </row>
    <row r="113" spans="1:6" x14ac:dyDescent="0.3">
      <c r="A113">
        <v>132</v>
      </c>
      <c r="B113" t="s">
        <v>618</v>
      </c>
      <c r="C113" t="s">
        <v>457</v>
      </c>
      <c r="D113" t="s">
        <v>619</v>
      </c>
      <c r="E113" t="s">
        <v>451</v>
      </c>
      <c r="F113">
        <v>2019622576</v>
      </c>
    </row>
    <row r="114" spans="1:6" x14ac:dyDescent="0.3">
      <c r="A114">
        <v>785</v>
      </c>
      <c r="B114" t="s">
        <v>620</v>
      </c>
      <c r="C114" t="s">
        <v>378</v>
      </c>
      <c r="D114" t="s">
        <v>621</v>
      </c>
      <c r="E114" t="s">
        <v>453</v>
      </c>
      <c r="F114">
        <v>1837040341</v>
      </c>
    </row>
    <row r="115" spans="1:6" x14ac:dyDescent="0.3">
      <c r="A115">
        <v>113</v>
      </c>
      <c r="B115" t="s">
        <v>622</v>
      </c>
      <c r="C115" t="s">
        <v>470</v>
      </c>
      <c r="D115" t="s">
        <v>623</v>
      </c>
      <c r="E115" t="s">
        <v>624</v>
      </c>
      <c r="F115">
        <v>4235755436</v>
      </c>
    </row>
    <row r="116" spans="1:6" x14ac:dyDescent="0.3">
      <c r="A116">
        <v>951</v>
      </c>
      <c r="B116" t="s">
        <v>285</v>
      </c>
      <c r="C116" t="s">
        <v>378</v>
      </c>
      <c r="D116" t="s">
        <v>625</v>
      </c>
      <c r="E116" t="s">
        <v>444</v>
      </c>
      <c r="F116">
        <v>4933964760</v>
      </c>
    </row>
    <row r="117" spans="1:6" x14ac:dyDescent="0.3">
      <c r="A117">
        <v>169</v>
      </c>
      <c r="B117" t="s">
        <v>626</v>
      </c>
      <c r="C117" t="s">
        <v>418</v>
      </c>
      <c r="D117" t="s">
        <v>627</v>
      </c>
      <c r="E117" t="s">
        <v>516</v>
      </c>
      <c r="F117">
        <v>9986862728</v>
      </c>
    </row>
    <row r="118" spans="1:6" x14ac:dyDescent="0.3">
      <c r="A118">
        <v>984</v>
      </c>
      <c r="B118" t="s">
        <v>628</v>
      </c>
      <c r="C118" t="s">
        <v>418</v>
      </c>
      <c r="D118" t="s">
        <v>629</v>
      </c>
      <c r="E118" t="s">
        <v>400</v>
      </c>
      <c r="F118">
        <v>2460523574</v>
      </c>
    </row>
    <row r="119" spans="1:6" x14ac:dyDescent="0.3">
      <c r="A119">
        <v>881</v>
      </c>
      <c r="B119" t="s">
        <v>630</v>
      </c>
      <c r="C119" t="s">
        <v>449</v>
      </c>
      <c r="D119" t="s">
        <v>631</v>
      </c>
      <c r="E119" t="s">
        <v>459</v>
      </c>
      <c r="F119">
        <v>3243646644</v>
      </c>
    </row>
    <row r="120" spans="1:6" x14ac:dyDescent="0.3">
      <c r="A120">
        <v>883</v>
      </c>
      <c r="B120" t="s">
        <v>632</v>
      </c>
      <c r="C120" t="s">
        <v>402</v>
      </c>
      <c r="D120" t="s">
        <v>633</v>
      </c>
      <c r="E120" t="s">
        <v>634</v>
      </c>
      <c r="F120">
        <v>4932358514</v>
      </c>
    </row>
    <row r="121" spans="1:6" x14ac:dyDescent="0.3">
      <c r="A121">
        <v>735</v>
      </c>
      <c r="B121" t="s">
        <v>454</v>
      </c>
      <c r="C121" t="s">
        <v>395</v>
      </c>
      <c r="D121" t="s">
        <v>635</v>
      </c>
      <c r="E121" t="s">
        <v>430</v>
      </c>
      <c r="F121">
        <v>1419382893</v>
      </c>
    </row>
    <row r="122" spans="1:6" x14ac:dyDescent="0.3">
      <c r="A122">
        <v>120</v>
      </c>
      <c r="B122" t="s">
        <v>636</v>
      </c>
      <c r="C122" t="s">
        <v>385</v>
      </c>
      <c r="D122" t="s">
        <v>637</v>
      </c>
      <c r="E122" t="s">
        <v>638</v>
      </c>
      <c r="F122">
        <v>6456637698</v>
      </c>
    </row>
    <row r="123" spans="1:6" x14ac:dyDescent="0.3">
      <c r="A123">
        <v>92</v>
      </c>
      <c r="B123" t="s">
        <v>639</v>
      </c>
      <c r="C123" t="s">
        <v>545</v>
      </c>
      <c r="D123" t="s">
        <v>640</v>
      </c>
      <c r="E123" t="s">
        <v>380</v>
      </c>
      <c r="F123">
        <v>4615496293</v>
      </c>
    </row>
    <row r="124" spans="1:6" x14ac:dyDescent="0.3">
      <c r="A124">
        <v>618</v>
      </c>
      <c r="B124" t="s">
        <v>604</v>
      </c>
      <c r="C124" t="s">
        <v>449</v>
      </c>
      <c r="D124" t="s">
        <v>641</v>
      </c>
      <c r="E124" t="s">
        <v>552</v>
      </c>
      <c r="F124">
        <v>6419268208</v>
      </c>
    </row>
    <row r="125" spans="1:6" x14ac:dyDescent="0.3">
      <c r="A125">
        <v>768</v>
      </c>
      <c r="B125" t="s">
        <v>642</v>
      </c>
      <c r="C125" t="s">
        <v>385</v>
      </c>
      <c r="D125" t="s">
        <v>643</v>
      </c>
      <c r="E125" t="s">
        <v>380</v>
      </c>
      <c r="F125">
        <v>3258758083</v>
      </c>
    </row>
    <row r="126" spans="1:6" x14ac:dyDescent="0.3">
      <c r="A126">
        <v>619</v>
      </c>
      <c r="B126" t="s">
        <v>644</v>
      </c>
      <c r="C126" t="s">
        <v>395</v>
      </c>
      <c r="D126" t="s">
        <v>645</v>
      </c>
      <c r="E126" t="s">
        <v>478</v>
      </c>
      <c r="F126">
        <v>9823103962</v>
      </c>
    </row>
    <row r="127" spans="1:6" x14ac:dyDescent="0.3">
      <c r="A127">
        <v>393</v>
      </c>
      <c r="B127" t="s">
        <v>174</v>
      </c>
      <c r="C127" t="s">
        <v>449</v>
      </c>
      <c r="D127" t="s">
        <v>646</v>
      </c>
      <c r="E127" t="s">
        <v>380</v>
      </c>
      <c r="F127">
        <v>5931525319</v>
      </c>
    </row>
    <row r="128" spans="1:6" x14ac:dyDescent="0.3">
      <c r="A128">
        <v>127</v>
      </c>
      <c r="B128" t="s">
        <v>174</v>
      </c>
      <c r="C128" t="s">
        <v>437</v>
      </c>
      <c r="D128" t="s">
        <v>647</v>
      </c>
      <c r="E128" t="s">
        <v>439</v>
      </c>
      <c r="F128">
        <v>5199096406</v>
      </c>
    </row>
    <row r="129" spans="1:6" x14ac:dyDescent="0.3">
      <c r="A129">
        <v>329</v>
      </c>
      <c r="B129" t="s">
        <v>648</v>
      </c>
      <c r="C129" t="s">
        <v>521</v>
      </c>
      <c r="D129" t="s">
        <v>649</v>
      </c>
      <c r="E129" t="s">
        <v>439</v>
      </c>
      <c r="F129">
        <v>4926013012</v>
      </c>
    </row>
    <row r="130" spans="1:6" x14ac:dyDescent="0.3">
      <c r="A130">
        <v>839</v>
      </c>
      <c r="B130" t="s">
        <v>650</v>
      </c>
      <c r="C130" t="s">
        <v>437</v>
      </c>
      <c r="D130" t="s">
        <v>651</v>
      </c>
      <c r="E130" t="s">
        <v>552</v>
      </c>
      <c r="F130">
        <v>1385206446</v>
      </c>
    </row>
    <row r="131" spans="1:6" x14ac:dyDescent="0.3">
      <c r="A131">
        <v>787</v>
      </c>
      <c r="B131" t="s">
        <v>639</v>
      </c>
      <c r="C131" t="s">
        <v>428</v>
      </c>
      <c r="D131" t="s">
        <v>652</v>
      </c>
      <c r="E131" t="s">
        <v>560</v>
      </c>
      <c r="F131">
        <v>7592482439</v>
      </c>
    </row>
    <row r="132" spans="1:6" x14ac:dyDescent="0.3">
      <c r="A132">
        <v>658</v>
      </c>
      <c r="B132" t="s">
        <v>182</v>
      </c>
      <c r="C132" t="s">
        <v>449</v>
      </c>
      <c r="D132" t="s">
        <v>653</v>
      </c>
      <c r="E132" t="s">
        <v>552</v>
      </c>
      <c r="F132">
        <v>1575826863</v>
      </c>
    </row>
    <row r="133" spans="1:6" x14ac:dyDescent="0.3">
      <c r="A133">
        <v>302</v>
      </c>
      <c r="B133" t="s">
        <v>654</v>
      </c>
      <c r="C133" t="s">
        <v>521</v>
      </c>
      <c r="D133" t="s">
        <v>655</v>
      </c>
      <c r="E133" t="s">
        <v>439</v>
      </c>
      <c r="F133">
        <v>4826890428</v>
      </c>
    </row>
    <row r="134" spans="1:6" x14ac:dyDescent="0.3">
      <c r="A134">
        <v>959</v>
      </c>
      <c r="B134" t="s">
        <v>656</v>
      </c>
      <c r="C134" t="s">
        <v>414</v>
      </c>
      <c r="D134" t="s">
        <v>657</v>
      </c>
      <c r="E134" t="s">
        <v>511</v>
      </c>
      <c r="F134">
        <v>1171287473</v>
      </c>
    </row>
    <row r="135" spans="1:6" x14ac:dyDescent="0.3">
      <c r="A135">
        <v>467</v>
      </c>
      <c r="B135" t="s">
        <v>658</v>
      </c>
      <c r="C135" t="s">
        <v>395</v>
      </c>
      <c r="D135" t="s">
        <v>659</v>
      </c>
      <c r="E135" t="s">
        <v>552</v>
      </c>
      <c r="F135">
        <v>3594123975</v>
      </c>
    </row>
    <row r="136" spans="1:6" x14ac:dyDescent="0.3">
      <c r="A136">
        <v>642</v>
      </c>
      <c r="B136" t="s">
        <v>660</v>
      </c>
      <c r="C136" t="s">
        <v>395</v>
      </c>
      <c r="D136" t="s">
        <v>661</v>
      </c>
      <c r="E136" t="s">
        <v>453</v>
      </c>
      <c r="F136">
        <v>7051750919</v>
      </c>
    </row>
    <row r="137" spans="1:6" x14ac:dyDescent="0.3">
      <c r="A137">
        <v>472</v>
      </c>
      <c r="B137" t="s">
        <v>662</v>
      </c>
      <c r="C137" t="s">
        <v>387</v>
      </c>
      <c r="D137" t="s">
        <v>663</v>
      </c>
      <c r="E137" t="s">
        <v>616</v>
      </c>
      <c r="F137">
        <v>6886408134</v>
      </c>
    </row>
    <row r="138" spans="1:6" x14ac:dyDescent="0.3">
      <c r="A138">
        <v>700</v>
      </c>
      <c r="B138" t="s">
        <v>664</v>
      </c>
      <c r="C138" t="s">
        <v>405</v>
      </c>
      <c r="D138" t="s">
        <v>665</v>
      </c>
      <c r="E138" t="s">
        <v>528</v>
      </c>
      <c r="F138">
        <v>7077868681</v>
      </c>
    </row>
    <row r="139" spans="1:6" x14ac:dyDescent="0.3">
      <c r="A139">
        <v>305</v>
      </c>
      <c r="B139" t="s">
        <v>42</v>
      </c>
      <c r="C139" t="s">
        <v>457</v>
      </c>
      <c r="D139" t="s">
        <v>666</v>
      </c>
      <c r="E139" t="s">
        <v>393</v>
      </c>
      <c r="F139">
        <v>4425132485</v>
      </c>
    </row>
    <row r="140" spans="1:6" x14ac:dyDescent="0.3">
      <c r="A140">
        <v>676</v>
      </c>
      <c r="B140" t="s">
        <v>667</v>
      </c>
      <c r="C140" t="s">
        <v>398</v>
      </c>
      <c r="D140" t="s">
        <v>668</v>
      </c>
      <c r="E140" t="s">
        <v>669</v>
      </c>
      <c r="F140">
        <v>3975638935</v>
      </c>
    </row>
    <row r="141" spans="1:6" x14ac:dyDescent="0.3">
      <c r="A141">
        <v>602</v>
      </c>
      <c r="B141" t="s">
        <v>670</v>
      </c>
      <c r="C141" t="s">
        <v>479</v>
      </c>
      <c r="D141" t="s">
        <v>671</v>
      </c>
      <c r="E141" t="s">
        <v>525</v>
      </c>
      <c r="F141">
        <v>8049380718</v>
      </c>
    </row>
    <row r="142" spans="1:6" x14ac:dyDescent="0.3">
      <c r="A142">
        <v>175</v>
      </c>
      <c r="B142" t="s">
        <v>672</v>
      </c>
      <c r="C142" t="s">
        <v>414</v>
      </c>
      <c r="D142" t="s">
        <v>673</v>
      </c>
      <c r="E142" t="s">
        <v>439</v>
      </c>
      <c r="F142">
        <v>6417574125</v>
      </c>
    </row>
    <row r="143" spans="1:6" x14ac:dyDescent="0.3">
      <c r="A143">
        <v>679</v>
      </c>
      <c r="B143" t="s">
        <v>291</v>
      </c>
      <c r="C143" t="s">
        <v>464</v>
      </c>
      <c r="D143" t="s">
        <v>510</v>
      </c>
      <c r="E143" t="s">
        <v>383</v>
      </c>
      <c r="F143">
        <v>2458047806</v>
      </c>
    </row>
    <row r="144" spans="1:6" x14ac:dyDescent="0.3">
      <c r="A144">
        <v>412</v>
      </c>
      <c r="B144" t="s">
        <v>504</v>
      </c>
      <c r="C144" t="s">
        <v>395</v>
      </c>
      <c r="D144" t="s">
        <v>674</v>
      </c>
      <c r="E144" t="s">
        <v>386</v>
      </c>
      <c r="F144">
        <v>4345935028</v>
      </c>
    </row>
    <row r="145" spans="1:6" x14ac:dyDescent="0.3">
      <c r="A145">
        <v>486</v>
      </c>
      <c r="B145" t="s">
        <v>675</v>
      </c>
      <c r="C145" t="s">
        <v>464</v>
      </c>
      <c r="D145" t="s">
        <v>676</v>
      </c>
      <c r="E145" t="s">
        <v>528</v>
      </c>
      <c r="F145">
        <v>4167720507</v>
      </c>
    </row>
    <row r="146" spans="1:6" x14ac:dyDescent="0.3">
      <c r="A146">
        <v>899</v>
      </c>
      <c r="B146" t="s">
        <v>677</v>
      </c>
      <c r="C146" t="s">
        <v>437</v>
      </c>
      <c r="D146" t="s">
        <v>678</v>
      </c>
      <c r="E146" t="s">
        <v>453</v>
      </c>
      <c r="F146">
        <v>4565205218</v>
      </c>
    </row>
    <row r="147" spans="1:6" x14ac:dyDescent="0.3">
      <c r="A147">
        <v>123</v>
      </c>
      <c r="B147" t="s">
        <v>679</v>
      </c>
      <c r="C147" t="s">
        <v>414</v>
      </c>
      <c r="D147" t="s">
        <v>121</v>
      </c>
      <c r="E147" t="s">
        <v>393</v>
      </c>
      <c r="F147">
        <v>1029848581</v>
      </c>
    </row>
    <row r="148" spans="1:6" x14ac:dyDescent="0.3">
      <c r="A148">
        <v>180</v>
      </c>
      <c r="B148" t="s">
        <v>365</v>
      </c>
      <c r="C148" t="s">
        <v>414</v>
      </c>
      <c r="D148" t="s">
        <v>680</v>
      </c>
      <c r="E148" t="s">
        <v>528</v>
      </c>
      <c r="F148">
        <v>6076587686</v>
      </c>
    </row>
    <row r="149" spans="1:6" x14ac:dyDescent="0.3">
      <c r="A149">
        <v>433</v>
      </c>
      <c r="B149" t="s">
        <v>365</v>
      </c>
      <c r="C149" t="s">
        <v>387</v>
      </c>
      <c r="D149" t="s">
        <v>681</v>
      </c>
      <c r="E149" t="s">
        <v>682</v>
      </c>
      <c r="F149">
        <v>4382867697</v>
      </c>
    </row>
    <row r="150" spans="1:6" x14ac:dyDescent="0.3">
      <c r="A150">
        <v>244</v>
      </c>
      <c r="B150" t="s">
        <v>683</v>
      </c>
      <c r="C150" t="s">
        <v>387</v>
      </c>
      <c r="D150" t="s">
        <v>684</v>
      </c>
      <c r="E150" t="s">
        <v>552</v>
      </c>
      <c r="F150">
        <v>8529787345</v>
      </c>
    </row>
    <row r="151" spans="1:6" x14ac:dyDescent="0.3">
      <c r="A151">
        <v>147</v>
      </c>
      <c r="B151" t="s">
        <v>122</v>
      </c>
      <c r="C151" t="s">
        <v>432</v>
      </c>
      <c r="D151" t="s">
        <v>685</v>
      </c>
      <c r="E151" t="s">
        <v>451</v>
      </c>
      <c r="F151">
        <v>2933328030</v>
      </c>
    </row>
    <row r="152" spans="1:6" x14ac:dyDescent="0.3">
      <c r="A152">
        <v>634</v>
      </c>
      <c r="B152" t="s">
        <v>475</v>
      </c>
      <c r="C152" t="s">
        <v>395</v>
      </c>
      <c r="D152" t="s">
        <v>686</v>
      </c>
      <c r="E152" t="s">
        <v>444</v>
      </c>
      <c r="F152">
        <v>1549574380</v>
      </c>
    </row>
    <row r="153" spans="1:6" x14ac:dyDescent="0.3">
      <c r="A153">
        <v>999</v>
      </c>
      <c r="B153" t="s">
        <v>687</v>
      </c>
      <c r="C153" t="s">
        <v>428</v>
      </c>
      <c r="D153" t="s">
        <v>647</v>
      </c>
      <c r="E153" t="s">
        <v>624</v>
      </c>
      <c r="F153">
        <v>5348595059</v>
      </c>
    </row>
    <row r="154" spans="1:6" x14ac:dyDescent="0.3">
      <c r="A154">
        <v>477</v>
      </c>
      <c r="B154" t="s">
        <v>688</v>
      </c>
      <c r="C154" t="s">
        <v>428</v>
      </c>
      <c r="D154" t="s">
        <v>689</v>
      </c>
      <c r="E154" t="s">
        <v>616</v>
      </c>
      <c r="F154">
        <v>8326159645</v>
      </c>
    </row>
    <row r="155" spans="1:6" x14ac:dyDescent="0.3">
      <c r="A155">
        <v>746</v>
      </c>
      <c r="B155" t="s">
        <v>100</v>
      </c>
      <c r="C155" t="s">
        <v>473</v>
      </c>
      <c r="D155" t="s">
        <v>690</v>
      </c>
      <c r="E155" t="s">
        <v>552</v>
      </c>
      <c r="F155">
        <v>4303568430</v>
      </c>
    </row>
    <row r="156" spans="1:6" x14ac:dyDescent="0.3">
      <c r="A156">
        <v>287</v>
      </c>
      <c r="B156" t="s">
        <v>691</v>
      </c>
      <c r="C156" t="s">
        <v>464</v>
      </c>
      <c r="D156" t="s">
        <v>692</v>
      </c>
      <c r="E156" t="s">
        <v>693</v>
      </c>
      <c r="F156">
        <v>4386754323</v>
      </c>
    </row>
    <row r="157" spans="1:6" x14ac:dyDescent="0.3">
      <c r="A157">
        <v>310</v>
      </c>
      <c r="B157" t="s">
        <v>694</v>
      </c>
      <c r="C157" t="s">
        <v>550</v>
      </c>
      <c r="D157" t="s">
        <v>695</v>
      </c>
      <c r="E157" t="s">
        <v>439</v>
      </c>
      <c r="F157">
        <v>8824594477</v>
      </c>
    </row>
    <row r="158" spans="1:6" x14ac:dyDescent="0.3">
      <c r="A158">
        <v>889</v>
      </c>
      <c r="B158" t="s">
        <v>696</v>
      </c>
      <c r="C158" t="s">
        <v>387</v>
      </c>
      <c r="D158" t="s">
        <v>697</v>
      </c>
      <c r="E158" t="s">
        <v>447</v>
      </c>
      <c r="F158">
        <v>1096489886</v>
      </c>
    </row>
    <row r="159" spans="1:6" x14ac:dyDescent="0.3">
      <c r="A159">
        <v>512</v>
      </c>
      <c r="B159" t="s">
        <v>698</v>
      </c>
      <c r="C159" t="s">
        <v>470</v>
      </c>
      <c r="D159" t="s">
        <v>699</v>
      </c>
      <c r="E159" t="s">
        <v>397</v>
      </c>
      <c r="F159">
        <v>3305516916</v>
      </c>
    </row>
    <row r="160" spans="1:6" x14ac:dyDescent="0.3">
      <c r="A160">
        <v>693</v>
      </c>
      <c r="B160" t="s">
        <v>700</v>
      </c>
      <c r="C160" t="s">
        <v>391</v>
      </c>
      <c r="D160" t="s">
        <v>701</v>
      </c>
      <c r="E160" t="s">
        <v>547</v>
      </c>
      <c r="F160">
        <v>6982317596</v>
      </c>
    </row>
    <row r="161" spans="1:6" x14ac:dyDescent="0.3">
      <c r="A161">
        <v>670</v>
      </c>
      <c r="B161" t="s">
        <v>330</v>
      </c>
      <c r="C161" t="s">
        <v>414</v>
      </c>
      <c r="D161" t="s">
        <v>702</v>
      </c>
      <c r="E161" t="s">
        <v>516</v>
      </c>
      <c r="F161">
        <v>6215794970</v>
      </c>
    </row>
    <row r="162" spans="1:6" x14ac:dyDescent="0.3">
      <c r="A162">
        <v>238</v>
      </c>
      <c r="B162" t="s">
        <v>703</v>
      </c>
      <c r="C162" t="s">
        <v>398</v>
      </c>
      <c r="D162" t="s">
        <v>704</v>
      </c>
      <c r="E162" t="s">
        <v>397</v>
      </c>
      <c r="F162">
        <v>2452732341</v>
      </c>
    </row>
    <row r="163" spans="1:6" x14ac:dyDescent="0.3">
      <c r="A163">
        <v>400</v>
      </c>
      <c r="B163" t="s">
        <v>705</v>
      </c>
      <c r="C163" t="s">
        <v>398</v>
      </c>
      <c r="D163" t="s">
        <v>706</v>
      </c>
      <c r="E163" t="s">
        <v>707</v>
      </c>
      <c r="F163">
        <v>1402030924</v>
      </c>
    </row>
    <row r="164" spans="1:6" x14ac:dyDescent="0.3">
      <c r="A164">
        <v>398</v>
      </c>
      <c r="B164" t="s">
        <v>708</v>
      </c>
      <c r="C164" t="s">
        <v>521</v>
      </c>
      <c r="D164" t="s">
        <v>709</v>
      </c>
      <c r="E164" t="s">
        <v>393</v>
      </c>
      <c r="F164">
        <v>1812999737</v>
      </c>
    </row>
    <row r="165" spans="1:6" x14ac:dyDescent="0.3">
      <c r="A165">
        <v>955</v>
      </c>
      <c r="B165" t="s">
        <v>226</v>
      </c>
      <c r="C165" t="s">
        <v>464</v>
      </c>
      <c r="D165" t="s">
        <v>710</v>
      </c>
      <c r="E165" t="s">
        <v>552</v>
      </c>
      <c r="F165">
        <v>6234964560</v>
      </c>
    </row>
    <row r="166" spans="1:6" x14ac:dyDescent="0.3">
      <c r="A166">
        <v>193</v>
      </c>
      <c r="B166" t="s">
        <v>711</v>
      </c>
      <c r="C166" t="s">
        <v>387</v>
      </c>
      <c r="D166" t="s">
        <v>712</v>
      </c>
      <c r="E166" t="s">
        <v>453</v>
      </c>
      <c r="F166">
        <v>2906446799</v>
      </c>
    </row>
    <row r="167" spans="1:6" x14ac:dyDescent="0.3">
      <c r="A167">
        <v>33</v>
      </c>
      <c r="B167" t="s">
        <v>320</v>
      </c>
      <c r="C167" t="s">
        <v>473</v>
      </c>
      <c r="D167" t="s">
        <v>713</v>
      </c>
      <c r="E167" t="s">
        <v>383</v>
      </c>
      <c r="F167">
        <v>6522949251</v>
      </c>
    </row>
    <row r="168" spans="1:6" x14ac:dyDescent="0.3">
      <c r="A168">
        <v>786</v>
      </c>
      <c r="B168" t="s">
        <v>679</v>
      </c>
      <c r="C168" t="s">
        <v>452</v>
      </c>
      <c r="D168" t="s">
        <v>537</v>
      </c>
      <c r="E168" t="s">
        <v>386</v>
      </c>
      <c r="F168">
        <v>3669773727</v>
      </c>
    </row>
    <row r="169" spans="1:6" x14ac:dyDescent="0.3">
      <c r="A169">
        <v>811</v>
      </c>
      <c r="B169" t="s">
        <v>714</v>
      </c>
      <c r="C169" t="s">
        <v>385</v>
      </c>
      <c r="D169" t="s">
        <v>715</v>
      </c>
      <c r="E169" t="s">
        <v>416</v>
      </c>
      <c r="F169">
        <v>3993420544</v>
      </c>
    </row>
    <row r="170" spans="1:6" x14ac:dyDescent="0.3">
      <c r="A170">
        <v>615</v>
      </c>
      <c r="B170" t="s">
        <v>716</v>
      </c>
      <c r="C170" t="s">
        <v>464</v>
      </c>
      <c r="D170" t="s">
        <v>717</v>
      </c>
      <c r="E170" t="s">
        <v>451</v>
      </c>
      <c r="F170">
        <v>5372626672</v>
      </c>
    </row>
    <row r="171" spans="1:6" x14ac:dyDescent="0.3">
      <c r="A171">
        <v>18</v>
      </c>
      <c r="B171" t="s">
        <v>131</v>
      </c>
      <c r="C171" t="s">
        <v>395</v>
      </c>
      <c r="D171" t="s">
        <v>702</v>
      </c>
      <c r="E171" t="s">
        <v>531</v>
      </c>
      <c r="F171">
        <v>8311555346</v>
      </c>
    </row>
    <row r="172" spans="1:6" x14ac:dyDescent="0.3">
      <c r="A172">
        <v>114</v>
      </c>
      <c r="B172" t="s">
        <v>718</v>
      </c>
      <c r="C172" t="s">
        <v>387</v>
      </c>
      <c r="D172" t="s">
        <v>719</v>
      </c>
      <c r="E172" t="s">
        <v>560</v>
      </c>
      <c r="F172">
        <v>7612488075</v>
      </c>
    </row>
    <row r="173" spans="1:6" x14ac:dyDescent="0.3">
      <c r="A173">
        <v>340</v>
      </c>
      <c r="B173" t="s">
        <v>172</v>
      </c>
      <c r="C173" t="s">
        <v>470</v>
      </c>
      <c r="D173" t="s">
        <v>720</v>
      </c>
      <c r="E173" t="s">
        <v>393</v>
      </c>
      <c r="F173">
        <v>6431033790</v>
      </c>
    </row>
    <row r="174" spans="1:6" x14ac:dyDescent="0.3">
      <c r="A174">
        <v>649</v>
      </c>
      <c r="B174" t="s">
        <v>721</v>
      </c>
      <c r="C174" t="s">
        <v>381</v>
      </c>
      <c r="D174" t="s">
        <v>722</v>
      </c>
      <c r="E174" t="s">
        <v>534</v>
      </c>
      <c r="F174">
        <v>7665617991</v>
      </c>
    </row>
    <row r="175" spans="1:6" x14ac:dyDescent="0.3">
      <c r="A175">
        <v>778</v>
      </c>
      <c r="B175" t="s">
        <v>723</v>
      </c>
      <c r="C175" t="s">
        <v>378</v>
      </c>
      <c r="D175" t="s">
        <v>724</v>
      </c>
      <c r="E175" t="s">
        <v>380</v>
      </c>
      <c r="F175">
        <v>4815198694</v>
      </c>
    </row>
    <row r="176" spans="1:6" x14ac:dyDescent="0.3">
      <c r="A176">
        <v>885</v>
      </c>
      <c r="B176" t="s">
        <v>460</v>
      </c>
      <c r="C176" t="s">
        <v>418</v>
      </c>
      <c r="D176" t="s">
        <v>725</v>
      </c>
      <c r="E176" t="s">
        <v>459</v>
      </c>
      <c r="F176">
        <v>9875605267</v>
      </c>
    </row>
    <row r="177" spans="1:6" x14ac:dyDescent="0.3">
      <c r="A177">
        <v>69</v>
      </c>
      <c r="B177" t="s">
        <v>726</v>
      </c>
      <c r="C177" t="s">
        <v>378</v>
      </c>
      <c r="D177" t="s">
        <v>727</v>
      </c>
      <c r="E177" t="s">
        <v>420</v>
      </c>
      <c r="F177">
        <v>5913610613</v>
      </c>
    </row>
    <row r="178" spans="1:6" x14ac:dyDescent="0.3">
      <c r="A178">
        <v>288</v>
      </c>
      <c r="B178" t="s">
        <v>728</v>
      </c>
      <c r="C178" t="s">
        <v>422</v>
      </c>
      <c r="D178" t="s">
        <v>729</v>
      </c>
      <c r="E178" t="s">
        <v>408</v>
      </c>
      <c r="F178">
        <v>7009589164</v>
      </c>
    </row>
    <row r="179" spans="1:6" x14ac:dyDescent="0.3">
      <c r="A179">
        <v>898</v>
      </c>
      <c r="B179" t="s">
        <v>94</v>
      </c>
      <c r="C179" t="s">
        <v>428</v>
      </c>
      <c r="D179" t="s">
        <v>730</v>
      </c>
      <c r="E179" t="s">
        <v>516</v>
      </c>
      <c r="F179">
        <v>3097734889</v>
      </c>
    </row>
    <row r="180" spans="1:6" x14ac:dyDescent="0.3">
      <c r="A180">
        <v>473</v>
      </c>
      <c r="B180" t="s">
        <v>731</v>
      </c>
      <c r="C180" t="s">
        <v>432</v>
      </c>
      <c r="D180" t="s">
        <v>732</v>
      </c>
      <c r="E180" t="s">
        <v>516</v>
      </c>
      <c r="F180">
        <v>3349318383</v>
      </c>
    </row>
    <row r="181" spans="1:6" x14ac:dyDescent="0.3">
      <c r="A181">
        <v>23</v>
      </c>
      <c r="B181" t="s">
        <v>733</v>
      </c>
      <c r="C181" t="s">
        <v>410</v>
      </c>
      <c r="D181" t="s">
        <v>734</v>
      </c>
      <c r="E181" t="s">
        <v>380</v>
      </c>
      <c r="F181">
        <v>2261795235</v>
      </c>
    </row>
    <row r="182" spans="1:6" x14ac:dyDescent="0.3">
      <c r="A182">
        <v>505</v>
      </c>
      <c r="B182" t="s">
        <v>735</v>
      </c>
      <c r="C182" t="s">
        <v>402</v>
      </c>
      <c r="D182" t="s">
        <v>736</v>
      </c>
      <c r="E182" t="s">
        <v>462</v>
      </c>
      <c r="F182">
        <v>8692599127</v>
      </c>
    </row>
    <row r="183" spans="1:6" x14ac:dyDescent="0.3">
      <c r="A183">
        <v>401</v>
      </c>
      <c r="B183" t="s">
        <v>737</v>
      </c>
      <c r="C183" t="s">
        <v>385</v>
      </c>
      <c r="D183" t="s">
        <v>738</v>
      </c>
      <c r="E183" t="s">
        <v>444</v>
      </c>
      <c r="F183">
        <v>3288511772</v>
      </c>
    </row>
    <row r="184" spans="1:6" x14ac:dyDescent="0.3">
      <c r="A184">
        <v>988</v>
      </c>
      <c r="B184" t="s">
        <v>739</v>
      </c>
      <c r="C184" t="s">
        <v>405</v>
      </c>
      <c r="D184" t="s">
        <v>740</v>
      </c>
      <c r="E184" t="s">
        <v>741</v>
      </c>
      <c r="F184">
        <v>9918649402</v>
      </c>
    </row>
    <row r="185" spans="1:6" x14ac:dyDescent="0.3">
      <c r="A185">
        <v>493</v>
      </c>
      <c r="B185" t="s">
        <v>742</v>
      </c>
      <c r="C185" t="s">
        <v>385</v>
      </c>
      <c r="D185" t="s">
        <v>743</v>
      </c>
      <c r="E185" t="s">
        <v>424</v>
      </c>
      <c r="F185">
        <v>5243247634</v>
      </c>
    </row>
    <row r="186" spans="1:6" x14ac:dyDescent="0.3">
      <c r="A186">
        <v>432</v>
      </c>
      <c r="B186" t="s">
        <v>744</v>
      </c>
      <c r="C186" t="s">
        <v>381</v>
      </c>
      <c r="D186" t="s">
        <v>745</v>
      </c>
      <c r="E186" t="s">
        <v>400</v>
      </c>
      <c r="F186">
        <v>1058029786</v>
      </c>
    </row>
    <row r="187" spans="1:6" x14ac:dyDescent="0.3">
      <c r="A187">
        <v>948</v>
      </c>
      <c r="B187" t="s">
        <v>658</v>
      </c>
      <c r="C187" t="s">
        <v>381</v>
      </c>
      <c r="D187" t="s">
        <v>746</v>
      </c>
      <c r="E187" t="s">
        <v>552</v>
      </c>
      <c r="F187">
        <v>2276744816</v>
      </c>
    </row>
    <row r="188" spans="1:6" x14ac:dyDescent="0.3">
      <c r="A188">
        <v>821</v>
      </c>
      <c r="B188" t="s">
        <v>747</v>
      </c>
      <c r="C188" t="s">
        <v>422</v>
      </c>
      <c r="D188" t="s">
        <v>748</v>
      </c>
      <c r="E188" t="s">
        <v>552</v>
      </c>
      <c r="F188">
        <v>6595878396</v>
      </c>
    </row>
    <row r="189" spans="1:6" x14ac:dyDescent="0.3">
      <c r="A189">
        <v>435</v>
      </c>
      <c r="B189" t="s">
        <v>749</v>
      </c>
      <c r="C189" t="s">
        <v>449</v>
      </c>
      <c r="D189" t="s">
        <v>17</v>
      </c>
      <c r="E189" t="s">
        <v>386</v>
      </c>
      <c r="F189">
        <v>9703448223</v>
      </c>
    </row>
    <row r="190" spans="1:6" x14ac:dyDescent="0.3">
      <c r="A190">
        <v>11</v>
      </c>
      <c r="B190" t="s">
        <v>354</v>
      </c>
      <c r="C190" t="s">
        <v>437</v>
      </c>
      <c r="D190" t="s">
        <v>750</v>
      </c>
      <c r="E190" t="s">
        <v>751</v>
      </c>
      <c r="F190">
        <v>7945949825</v>
      </c>
    </row>
    <row r="191" spans="1:6" x14ac:dyDescent="0.3">
      <c r="A191">
        <v>204</v>
      </c>
      <c r="B191" t="s">
        <v>752</v>
      </c>
      <c r="C191" t="s">
        <v>470</v>
      </c>
      <c r="D191" t="s">
        <v>17</v>
      </c>
      <c r="E191" t="s">
        <v>380</v>
      </c>
      <c r="F191">
        <v>4209429743</v>
      </c>
    </row>
    <row r="192" spans="1:6" x14ac:dyDescent="0.3">
      <c r="A192">
        <v>332</v>
      </c>
      <c r="B192" t="s">
        <v>264</v>
      </c>
      <c r="C192" t="s">
        <v>398</v>
      </c>
      <c r="D192" t="s">
        <v>17</v>
      </c>
      <c r="E192" t="s">
        <v>459</v>
      </c>
      <c r="F192">
        <v>9621041593</v>
      </c>
    </row>
    <row r="193" spans="1:6" x14ac:dyDescent="0.3">
      <c r="A193">
        <v>179</v>
      </c>
      <c r="B193" t="s">
        <v>573</v>
      </c>
      <c r="C193" t="s">
        <v>418</v>
      </c>
      <c r="D193" t="s">
        <v>753</v>
      </c>
      <c r="E193" t="s">
        <v>380</v>
      </c>
      <c r="F193">
        <v>9768020592</v>
      </c>
    </row>
    <row r="194" spans="1:6" x14ac:dyDescent="0.3">
      <c r="A194">
        <v>503</v>
      </c>
      <c r="B194" t="s">
        <v>754</v>
      </c>
      <c r="C194" t="s">
        <v>470</v>
      </c>
      <c r="D194" t="s">
        <v>755</v>
      </c>
      <c r="E194" t="s">
        <v>472</v>
      </c>
      <c r="F194">
        <v>1791431137</v>
      </c>
    </row>
    <row r="195" spans="1:6" x14ac:dyDescent="0.3">
      <c r="A195">
        <v>431</v>
      </c>
      <c r="B195" t="s">
        <v>677</v>
      </c>
      <c r="C195" t="s">
        <v>545</v>
      </c>
      <c r="D195" t="s">
        <v>756</v>
      </c>
      <c r="E195" t="s">
        <v>383</v>
      </c>
      <c r="F195">
        <v>7461936580</v>
      </c>
    </row>
    <row r="196" spans="1:6" x14ac:dyDescent="0.3">
      <c r="A196">
        <v>865</v>
      </c>
      <c r="B196" t="s">
        <v>757</v>
      </c>
      <c r="C196" t="s">
        <v>470</v>
      </c>
      <c r="D196" t="s">
        <v>758</v>
      </c>
      <c r="E196" t="s">
        <v>669</v>
      </c>
      <c r="F196">
        <v>6828905297</v>
      </c>
    </row>
    <row r="197" spans="1:6" x14ac:dyDescent="0.3">
      <c r="A197">
        <v>874</v>
      </c>
      <c r="B197" t="s">
        <v>257</v>
      </c>
      <c r="C197" t="s">
        <v>428</v>
      </c>
      <c r="D197" t="s">
        <v>759</v>
      </c>
      <c r="E197" t="s">
        <v>424</v>
      </c>
      <c r="F197">
        <v>2273691148</v>
      </c>
    </row>
    <row r="198" spans="1:6" x14ac:dyDescent="0.3">
      <c r="A198">
        <v>513</v>
      </c>
      <c r="B198" t="s">
        <v>70</v>
      </c>
      <c r="C198" t="s">
        <v>452</v>
      </c>
      <c r="D198" t="s">
        <v>755</v>
      </c>
      <c r="E198" t="s">
        <v>453</v>
      </c>
      <c r="F198">
        <v>5144195389</v>
      </c>
    </row>
    <row r="199" spans="1:6" x14ac:dyDescent="0.3">
      <c r="A199">
        <v>814</v>
      </c>
      <c r="B199" t="s">
        <v>605</v>
      </c>
      <c r="C199" t="s">
        <v>569</v>
      </c>
      <c r="D199" t="s">
        <v>760</v>
      </c>
      <c r="E199" t="s">
        <v>397</v>
      </c>
      <c r="F199">
        <v>7057705428</v>
      </c>
    </row>
    <row r="200" spans="1:6" x14ac:dyDescent="0.3">
      <c r="A200">
        <v>236</v>
      </c>
      <c r="B200" t="s">
        <v>564</v>
      </c>
      <c r="C200" t="s">
        <v>464</v>
      </c>
      <c r="D200" t="s">
        <v>761</v>
      </c>
      <c r="E200" t="s">
        <v>380</v>
      </c>
      <c r="F200">
        <v>2261152495</v>
      </c>
    </row>
    <row r="201" spans="1:6" x14ac:dyDescent="0.3">
      <c r="A201">
        <v>957</v>
      </c>
      <c r="B201" t="s">
        <v>762</v>
      </c>
      <c r="C201" t="s">
        <v>428</v>
      </c>
      <c r="D201" t="s">
        <v>763</v>
      </c>
      <c r="E201" t="s">
        <v>439</v>
      </c>
      <c r="F201">
        <v>1160558300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A519-D594-4CD4-86F0-35F16697835D}">
  <dimension ref="A1:G203"/>
  <sheetViews>
    <sheetView workbookViewId="0">
      <selection activeCell="A3" sqref="A3:G203"/>
    </sheetView>
  </sheetViews>
  <sheetFormatPr defaultRowHeight="14.4" x14ac:dyDescent="0.3"/>
  <cols>
    <col min="1" max="2" width="9"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s>
  <sheetData>
    <row r="1" spans="1:7" x14ac:dyDescent="0.3">
      <c r="A1" s="15" t="s">
        <v>1892</v>
      </c>
    </row>
    <row r="3" spans="1:7" x14ac:dyDescent="0.3">
      <c r="A3" t="s">
        <v>0</v>
      </c>
      <c r="B3" t="s">
        <v>1</v>
      </c>
      <c r="C3" t="s">
        <v>2</v>
      </c>
      <c r="D3" t="s">
        <v>3</v>
      </c>
      <c r="E3" t="s">
        <v>4</v>
      </c>
      <c r="F3" t="s">
        <v>5</v>
      </c>
      <c r="G3" t="s">
        <v>6</v>
      </c>
    </row>
    <row r="4" spans="1:7" x14ac:dyDescent="0.3">
      <c r="A4">
        <v>230</v>
      </c>
      <c r="B4">
        <v>31</v>
      </c>
      <c r="C4" t="s">
        <v>7</v>
      </c>
      <c r="D4" t="s">
        <v>1608</v>
      </c>
      <c r="E4" t="s">
        <v>8</v>
      </c>
      <c r="F4" t="s">
        <v>9</v>
      </c>
      <c r="G4">
        <v>9961255787</v>
      </c>
    </row>
    <row r="5" spans="1:7" x14ac:dyDescent="0.3">
      <c r="A5">
        <v>3189</v>
      </c>
      <c r="B5">
        <v>495</v>
      </c>
      <c r="C5" t="s">
        <v>10</v>
      </c>
      <c r="D5" t="s">
        <v>1609</v>
      </c>
      <c r="E5" t="s">
        <v>11</v>
      </c>
      <c r="F5" t="s">
        <v>12</v>
      </c>
      <c r="G5">
        <v>3555176867</v>
      </c>
    </row>
    <row r="6" spans="1:7" x14ac:dyDescent="0.3">
      <c r="A6">
        <v>2216</v>
      </c>
      <c r="B6">
        <v>795</v>
      </c>
      <c r="C6" t="s">
        <v>13</v>
      </c>
      <c r="D6" t="s">
        <v>1610</v>
      </c>
      <c r="E6" t="s">
        <v>14</v>
      </c>
      <c r="F6" t="s">
        <v>15</v>
      </c>
      <c r="G6">
        <v>9835395970</v>
      </c>
    </row>
    <row r="7" spans="1:7" x14ac:dyDescent="0.3">
      <c r="A7">
        <v>1904</v>
      </c>
      <c r="B7">
        <v>33</v>
      </c>
      <c r="C7" t="s">
        <v>16</v>
      </c>
      <c r="D7" t="s">
        <v>1611</v>
      </c>
      <c r="E7" t="s">
        <v>8</v>
      </c>
      <c r="F7" t="s">
        <v>17</v>
      </c>
      <c r="G7">
        <v>3881250181</v>
      </c>
    </row>
    <row r="8" spans="1:7" x14ac:dyDescent="0.3">
      <c r="A8">
        <v>7342</v>
      </c>
      <c r="B8">
        <v>882</v>
      </c>
      <c r="C8" t="s">
        <v>18</v>
      </c>
      <c r="D8" t="s">
        <v>1612</v>
      </c>
      <c r="E8" t="s">
        <v>11</v>
      </c>
      <c r="F8" t="s">
        <v>19</v>
      </c>
      <c r="G8">
        <v>1507211823</v>
      </c>
    </row>
    <row r="9" spans="1:7" x14ac:dyDescent="0.3">
      <c r="A9">
        <v>7633</v>
      </c>
      <c r="B9">
        <v>657</v>
      </c>
      <c r="C9" t="s">
        <v>20</v>
      </c>
      <c r="D9" t="s">
        <v>1613</v>
      </c>
      <c r="E9" t="s">
        <v>8</v>
      </c>
      <c r="F9" t="s">
        <v>21</v>
      </c>
      <c r="G9">
        <v>5612381477</v>
      </c>
    </row>
    <row r="10" spans="1:7" x14ac:dyDescent="0.3">
      <c r="A10">
        <v>2154</v>
      </c>
      <c r="B10">
        <v>761</v>
      </c>
      <c r="C10" t="s">
        <v>22</v>
      </c>
      <c r="D10" t="s">
        <v>1614</v>
      </c>
      <c r="E10" t="s">
        <v>11</v>
      </c>
      <c r="F10" t="s">
        <v>23</v>
      </c>
      <c r="G10">
        <v>8094222335</v>
      </c>
    </row>
    <row r="11" spans="1:7" x14ac:dyDescent="0.3">
      <c r="A11">
        <v>5543</v>
      </c>
      <c r="B11">
        <v>20</v>
      </c>
      <c r="C11" t="s">
        <v>24</v>
      </c>
      <c r="D11" t="s">
        <v>1615</v>
      </c>
      <c r="E11" t="s">
        <v>11</v>
      </c>
      <c r="F11" t="s">
        <v>25</v>
      </c>
      <c r="G11">
        <v>4133741447</v>
      </c>
    </row>
    <row r="12" spans="1:7" x14ac:dyDescent="0.3">
      <c r="A12">
        <v>2332</v>
      </c>
      <c r="B12">
        <v>356</v>
      </c>
      <c r="C12" t="s">
        <v>26</v>
      </c>
      <c r="D12" t="s">
        <v>1616</v>
      </c>
      <c r="E12" t="s">
        <v>14</v>
      </c>
      <c r="F12" t="s">
        <v>27</v>
      </c>
      <c r="G12">
        <v>4399641006</v>
      </c>
    </row>
    <row r="13" spans="1:7" x14ac:dyDescent="0.3">
      <c r="A13">
        <v>4094</v>
      </c>
      <c r="B13">
        <v>301</v>
      </c>
      <c r="C13" t="s">
        <v>28</v>
      </c>
      <c r="D13" t="s">
        <v>1617</v>
      </c>
      <c r="E13" t="s">
        <v>8</v>
      </c>
      <c r="F13" t="s">
        <v>29</v>
      </c>
      <c r="G13">
        <v>7077259810</v>
      </c>
    </row>
    <row r="14" spans="1:7" x14ac:dyDescent="0.3">
      <c r="A14">
        <v>3042</v>
      </c>
      <c r="B14">
        <v>450</v>
      </c>
      <c r="C14" t="s">
        <v>477</v>
      </c>
      <c r="D14" t="s">
        <v>1618</v>
      </c>
      <c r="E14" t="s">
        <v>11</v>
      </c>
      <c r="F14" t="s">
        <v>30</v>
      </c>
      <c r="G14">
        <v>1634188566</v>
      </c>
    </row>
    <row r="15" spans="1:7" x14ac:dyDescent="0.3">
      <c r="A15">
        <v>2220</v>
      </c>
      <c r="B15">
        <v>782</v>
      </c>
      <c r="C15" t="s">
        <v>31</v>
      </c>
      <c r="D15" t="s">
        <v>1619</v>
      </c>
      <c r="E15" t="s">
        <v>11</v>
      </c>
      <c r="F15" t="s">
        <v>32</v>
      </c>
      <c r="G15">
        <v>6963794710</v>
      </c>
    </row>
    <row r="16" spans="1:7" x14ac:dyDescent="0.3">
      <c r="A16">
        <v>4988</v>
      </c>
      <c r="B16">
        <v>820</v>
      </c>
      <c r="C16" t="s">
        <v>33</v>
      </c>
      <c r="D16" t="s">
        <v>1620</v>
      </c>
      <c r="E16" t="s">
        <v>11</v>
      </c>
      <c r="F16" t="s">
        <v>34</v>
      </c>
      <c r="G16">
        <v>2644171337</v>
      </c>
    </row>
    <row r="17" spans="1:7" x14ac:dyDescent="0.3">
      <c r="A17">
        <v>175</v>
      </c>
      <c r="B17">
        <v>316</v>
      </c>
      <c r="C17" t="s">
        <v>35</v>
      </c>
      <c r="D17" t="s">
        <v>1621</v>
      </c>
      <c r="E17" t="s">
        <v>11</v>
      </c>
      <c r="F17" t="s">
        <v>36</v>
      </c>
      <c r="G17">
        <v>3057896481</v>
      </c>
    </row>
    <row r="18" spans="1:7" x14ac:dyDescent="0.3">
      <c r="A18">
        <v>4233</v>
      </c>
      <c r="B18">
        <v>945</v>
      </c>
      <c r="C18" t="s">
        <v>1622</v>
      </c>
      <c r="D18" t="s">
        <v>1623</v>
      </c>
      <c r="E18" t="s">
        <v>8</v>
      </c>
      <c r="F18" t="s">
        <v>37</v>
      </c>
      <c r="G18">
        <v>3335480444</v>
      </c>
    </row>
    <row r="19" spans="1:7" x14ac:dyDescent="0.3">
      <c r="A19">
        <v>4351</v>
      </c>
      <c r="B19">
        <v>174</v>
      </c>
      <c r="C19" t="s">
        <v>38</v>
      </c>
      <c r="D19" t="s">
        <v>1624</v>
      </c>
      <c r="E19" t="s">
        <v>8</v>
      </c>
      <c r="F19" t="s">
        <v>39</v>
      </c>
      <c r="G19">
        <v>1772719208</v>
      </c>
    </row>
    <row r="20" spans="1:7" x14ac:dyDescent="0.3">
      <c r="A20">
        <v>5578</v>
      </c>
      <c r="B20">
        <v>634</v>
      </c>
      <c r="C20" t="s">
        <v>40</v>
      </c>
      <c r="D20" t="s">
        <v>1625</v>
      </c>
      <c r="E20" t="s">
        <v>11</v>
      </c>
      <c r="F20" t="s">
        <v>41</v>
      </c>
      <c r="G20">
        <v>3581081156</v>
      </c>
    </row>
    <row r="21" spans="1:7" x14ac:dyDescent="0.3">
      <c r="A21">
        <v>4523</v>
      </c>
      <c r="B21">
        <v>456</v>
      </c>
      <c r="C21" t="s">
        <v>42</v>
      </c>
      <c r="D21" t="s">
        <v>1626</v>
      </c>
      <c r="E21" t="s">
        <v>11</v>
      </c>
      <c r="F21" t="s">
        <v>43</v>
      </c>
      <c r="G21">
        <v>9811567113</v>
      </c>
    </row>
    <row r="22" spans="1:7" x14ac:dyDescent="0.3">
      <c r="A22">
        <v>2972</v>
      </c>
      <c r="B22">
        <v>0</v>
      </c>
      <c r="C22" t="s">
        <v>44</v>
      </c>
      <c r="D22" t="s">
        <v>1627</v>
      </c>
      <c r="E22" t="s">
        <v>11</v>
      </c>
      <c r="F22" t="s">
        <v>45</v>
      </c>
      <c r="G22">
        <v>7176117751</v>
      </c>
    </row>
    <row r="23" spans="1:7" x14ac:dyDescent="0.3">
      <c r="A23">
        <v>6153</v>
      </c>
      <c r="B23">
        <v>186</v>
      </c>
      <c r="C23" t="s">
        <v>46</v>
      </c>
      <c r="D23" t="s">
        <v>1628</v>
      </c>
      <c r="E23" t="s">
        <v>14</v>
      </c>
      <c r="F23" t="s">
        <v>47</v>
      </c>
      <c r="G23">
        <v>5362454917</v>
      </c>
    </row>
    <row r="24" spans="1:7" x14ac:dyDescent="0.3">
      <c r="A24">
        <v>4852</v>
      </c>
      <c r="B24">
        <v>596</v>
      </c>
      <c r="C24" t="s">
        <v>48</v>
      </c>
      <c r="D24" t="s">
        <v>1629</v>
      </c>
      <c r="E24" t="s">
        <v>8</v>
      </c>
      <c r="F24" t="s">
        <v>49</v>
      </c>
      <c r="G24">
        <v>9745073612</v>
      </c>
    </row>
    <row r="25" spans="1:7" x14ac:dyDescent="0.3">
      <c r="A25">
        <v>8106</v>
      </c>
      <c r="B25">
        <v>245</v>
      </c>
      <c r="C25" t="s">
        <v>50</v>
      </c>
      <c r="D25" t="s">
        <v>1630</v>
      </c>
      <c r="E25" t="s">
        <v>14</v>
      </c>
      <c r="F25" t="s">
        <v>51</v>
      </c>
      <c r="G25">
        <v>4218762280</v>
      </c>
    </row>
    <row r="26" spans="1:7" x14ac:dyDescent="0.3">
      <c r="A26">
        <v>3917</v>
      </c>
      <c r="B26">
        <v>17</v>
      </c>
      <c r="C26" t="s">
        <v>52</v>
      </c>
      <c r="D26" t="s">
        <v>1631</v>
      </c>
      <c r="E26" t="s">
        <v>8</v>
      </c>
      <c r="F26" t="s">
        <v>53</v>
      </c>
      <c r="G26">
        <v>2224750233</v>
      </c>
    </row>
    <row r="27" spans="1:7" x14ac:dyDescent="0.3">
      <c r="A27">
        <v>9377</v>
      </c>
      <c r="B27">
        <v>48</v>
      </c>
      <c r="C27" t="s">
        <v>54</v>
      </c>
      <c r="D27" t="s">
        <v>1632</v>
      </c>
      <c r="E27" t="s">
        <v>8</v>
      </c>
      <c r="F27" t="s">
        <v>55</v>
      </c>
      <c r="G27">
        <v>8017236646</v>
      </c>
    </row>
    <row r="28" spans="1:7" x14ac:dyDescent="0.3">
      <c r="A28">
        <v>5387</v>
      </c>
      <c r="B28">
        <v>457</v>
      </c>
      <c r="C28" t="s">
        <v>56</v>
      </c>
      <c r="D28" t="s">
        <v>1633</v>
      </c>
      <c r="E28" t="s">
        <v>14</v>
      </c>
      <c r="F28" t="s">
        <v>57</v>
      </c>
      <c r="G28">
        <v>5712616501</v>
      </c>
    </row>
    <row r="29" spans="1:7" x14ac:dyDescent="0.3">
      <c r="A29">
        <v>6513</v>
      </c>
      <c r="B29">
        <v>944</v>
      </c>
      <c r="C29" t="s">
        <v>58</v>
      </c>
      <c r="D29" t="s">
        <v>1634</v>
      </c>
      <c r="E29" t="s">
        <v>14</v>
      </c>
      <c r="F29" t="s">
        <v>59</v>
      </c>
      <c r="G29">
        <v>7065731530</v>
      </c>
    </row>
    <row r="30" spans="1:7" x14ac:dyDescent="0.3">
      <c r="A30">
        <v>3965</v>
      </c>
      <c r="B30">
        <v>516</v>
      </c>
      <c r="C30" t="s">
        <v>60</v>
      </c>
      <c r="D30" t="s">
        <v>1635</v>
      </c>
      <c r="E30" t="s">
        <v>14</v>
      </c>
      <c r="F30" t="s">
        <v>61</v>
      </c>
      <c r="G30">
        <v>3636499761</v>
      </c>
    </row>
    <row r="31" spans="1:7" x14ac:dyDescent="0.3">
      <c r="A31">
        <v>8893</v>
      </c>
      <c r="B31">
        <v>847</v>
      </c>
      <c r="C31" t="s">
        <v>62</v>
      </c>
      <c r="D31" t="s">
        <v>1636</v>
      </c>
      <c r="E31" t="s">
        <v>14</v>
      </c>
      <c r="F31" t="s">
        <v>63</v>
      </c>
      <c r="G31">
        <v>6491626668</v>
      </c>
    </row>
    <row r="32" spans="1:7" x14ac:dyDescent="0.3">
      <c r="A32">
        <v>1897</v>
      </c>
      <c r="B32">
        <v>504</v>
      </c>
      <c r="C32" t="s">
        <v>64</v>
      </c>
      <c r="D32" t="s">
        <v>1637</v>
      </c>
      <c r="E32" t="s">
        <v>11</v>
      </c>
      <c r="F32" t="s">
        <v>65</v>
      </c>
      <c r="G32">
        <v>8023324199</v>
      </c>
    </row>
    <row r="33" spans="1:7" x14ac:dyDescent="0.3">
      <c r="A33">
        <v>390</v>
      </c>
      <c r="B33">
        <v>115</v>
      </c>
      <c r="C33" t="s">
        <v>66</v>
      </c>
      <c r="D33" t="s">
        <v>1638</v>
      </c>
      <c r="E33" t="s">
        <v>14</v>
      </c>
      <c r="F33" t="s">
        <v>67</v>
      </c>
      <c r="G33">
        <v>6958292565</v>
      </c>
    </row>
    <row r="34" spans="1:7" x14ac:dyDescent="0.3">
      <c r="A34">
        <v>3633</v>
      </c>
      <c r="B34">
        <v>740</v>
      </c>
      <c r="C34" t="s">
        <v>68</v>
      </c>
      <c r="D34" t="s">
        <v>1639</v>
      </c>
      <c r="E34" t="s">
        <v>8</v>
      </c>
      <c r="F34" t="s">
        <v>69</v>
      </c>
      <c r="G34">
        <v>3794685776</v>
      </c>
    </row>
    <row r="35" spans="1:7" x14ac:dyDescent="0.3">
      <c r="A35">
        <v>7828</v>
      </c>
      <c r="B35">
        <v>884</v>
      </c>
      <c r="C35" t="s">
        <v>70</v>
      </c>
      <c r="D35" t="s">
        <v>1640</v>
      </c>
      <c r="E35" t="s">
        <v>8</v>
      </c>
      <c r="F35" t="s">
        <v>71</v>
      </c>
      <c r="G35">
        <v>1973040699</v>
      </c>
    </row>
    <row r="36" spans="1:7" x14ac:dyDescent="0.3">
      <c r="A36">
        <v>2241</v>
      </c>
      <c r="B36">
        <v>446</v>
      </c>
      <c r="C36" t="s">
        <v>72</v>
      </c>
      <c r="D36" t="s">
        <v>1641</v>
      </c>
      <c r="E36" t="s">
        <v>8</v>
      </c>
      <c r="F36" t="s">
        <v>73</v>
      </c>
      <c r="G36">
        <v>4120733093</v>
      </c>
    </row>
    <row r="37" spans="1:7" x14ac:dyDescent="0.3">
      <c r="A37">
        <v>896</v>
      </c>
      <c r="B37">
        <v>74</v>
      </c>
      <c r="C37" t="s">
        <v>74</v>
      </c>
      <c r="D37" t="s">
        <v>1642</v>
      </c>
      <c r="E37" t="s">
        <v>8</v>
      </c>
      <c r="F37" t="s">
        <v>17</v>
      </c>
      <c r="G37">
        <v>5785102250</v>
      </c>
    </row>
    <row r="38" spans="1:7" x14ac:dyDescent="0.3">
      <c r="A38">
        <v>6361</v>
      </c>
      <c r="B38">
        <v>636</v>
      </c>
      <c r="C38" t="s">
        <v>75</v>
      </c>
      <c r="D38" t="s">
        <v>1643</v>
      </c>
      <c r="E38" t="s">
        <v>8</v>
      </c>
      <c r="F38" t="s">
        <v>76</v>
      </c>
      <c r="G38">
        <v>9235867886</v>
      </c>
    </row>
    <row r="39" spans="1:7" x14ac:dyDescent="0.3">
      <c r="A39">
        <v>6713</v>
      </c>
      <c r="B39">
        <v>37</v>
      </c>
      <c r="C39" t="s">
        <v>1644</v>
      </c>
      <c r="D39" t="s">
        <v>1645</v>
      </c>
      <c r="E39" t="s">
        <v>14</v>
      </c>
      <c r="F39" t="s">
        <v>77</v>
      </c>
      <c r="G39">
        <v>7134849334</v>
      </c>
    </row>
    <row r="40" spans="1:7" x14ac:dyDescent="0.3">
      <c r="A40">
        <v>4283</v>
      </c>
      <c r="B40">
        <v>804</v>
      </c>
      <c r="C40" t="s">
        <v>78</v>
      </c>
      <c r="D40" t="s">
        <v>1646</v>
      </c>
      <c r="E40" t="s">
        <v>11</v>
      </c>
      <c r="F40" t="s">
        <v>17</v>
      </c>
      <c r="G40">
        <v>4751700379</v>
      </c>
    </row>
    <row r="41" spans="1:7" x14ac:dyDescent="0.3">
      <c r="A41">
        <v>9486</v>
      </c>
      <c r="B41">
        <v>694</v>
      </c>
      <c r="C41" t="s">
        <v>79</v>
      </c>
      <c r="D41" t="s">
        <v>1647</v>
      </c>
      <c r="E41" t="s">
        <v>11</v>
      </c>
      <c r="F41" t="s">
        <v>80</v>
      </c>
      <c r="G41">
        <v>9430559862</v>
      </c>
    </row>
    <row r="42" spans="1:7" x14ac:dyDescent="0.3">
      <c r="A42">
        <v>308</v>
      </c>
      <c r="B42">
        <v>198</v>
      </c>
      <c r="C42" t="s">
        <v>81</v>
      </c>
      <c r="D42" t="s">
        <v>1648</v>
      </c>
      <c r="E42" t="s">
        <v>14</v>
      </c>
      <c r="F42" t="s">
        <v>82</v>
      </c>
      <c r="G42">
        <v>4160161977</v>
      </c>
    </row>
    <row r="43" spans="1:7" x14ac:dyDescent="0.3">
      <c r="A43">
        <v>8927</v>
      </c>
      <c r="B43">
        <v>576</v>
      </c>
      <c r="C43" t="s">
        <v>83</v>
      </c>
      <c r="D43" t="s">
        <v>1649</v>
      </c>
      <c r="E43" t="s">
        <v>11</v>
      </c>
      <c r="F43" t="s">
        <v>84</v>
      </c>
      <c r="G43">
        <v>1660494007</v>
      </c>
    </row>
    <row r="44" spans="1:7" x14ac:dyDescent="0.3">
      <c r="A44">
        <v>249</v>
      </c>
      <c r="B44">
        <v>754</v>
      </c>
      <c r="C44" t="s">
        <v>35</v>
      </c>
      <c r="D44" t="s">
        <v>1650</v>
      </c>
      <c r="E44" t="s">
        <v>14</v>
      </c>
      <c r="F44" t="s">
        <v>85</v>
      </c>
      <c r="G44">
        <v>2979310129</v>
      </c>
    </row>
    <row r="45" spans="1:7" x14ac:dyDescent="0.3">
      <c r="A45">
        <v>2620</v>
      </c>
      <c r="B45">
        <v>547</v>
      </c>
      <c r="C45" t="s">
        <v>86</v>
      </c>
      <c r="D45" t="s">
        <v>1651</v>
      </c>
      <c r="E45" t="s">
        <v>14</v>
      </c>
      <c r="F45" t="s">
        <v>87</v>
      </c>
      <c r="G45">
        <v>1973879566</v>
      </c>
    </row>
    <row r="46" spans="1:7" x14ac:dyDescent="0.3">
      <c r="A46">
        <v>1164</v>
      </c>
      <c r="B46">
        <v>656</v>
      </c>
      <c r="C46" t="s">
        <v>88</v>
      </c>
      <c r="D46" t="s">
        <v>1652</v>
      </c>
      <c r="E46" t="s">
        <v>8</v>
      </c>
      <c r="F46" t="s">
        <v>89</v>
      </c>
      <c r="G46">
        <v>7030699598</v>
      </c>
    </row>
    <row r="47" spans="1:7" x14ac:dyDescent="0.3">
      <c r="A47">
        <v>4711</v>
      </c>
      <c r="B47">
        <v>654</v>
      </c>
      <c r="C47" t="s">
        <v>90</v>
      </c>
      <c r="D47" t="s">
        <v>1653</v>
      </c>
      <c r="E47" t="s">
        <v>8</v>
      </c>
      <c r="F47" t="s">
        <v>91</v>
      </c>
      <c r="G47">
        <v>2618164744</v>
      </c>
    </row>
    <row r="48" spans="1:7" x14ac:dyDescent="0.3">
      <c r="A48">
        <v>4053</v>
      </c>
      <c r="B48">
        <v>646</v>
      </c>
      <c r="C48" t="s">
        <v>92</v>
      </c>
      <c r="D48" t="s">
        <v>1654</v>
      </c>
      <c r="E48" t="s">
        <v>14</v>
      </c>
      <c r="F48" t="s">
        <v>93</v>
      </c>
      <c r="G48">
        <v>6736421797</v>
      </c>
    </row>
    <row r="49" spans="1:7" x14ac:dyDescent="0.3">
      <c r="A49">
        <v>4272</v>
      </c>
      <c r="B49">
        <v>250</v>
      </c>
      <c r="C49" t="s">
        <v>94</v>
      </c>
      <c r="D49" t="s">
        <v>1655</v>
      </c>
      <c r="E49" t="s">
        <v>14</v>
      </c>
      <c r="F49" t="s">
        <v>95</v>
      </c>
      <c r="G49">
        <v>5071378297</v>
      </c>
    </row>
    <row r="50" spans="1:7" x14ac:dyDescent="0.3">
      <c r="A50">
        <v>7005</v>
      </c>
      <c r="B50">
        <v>81</v>
      </c>
      <c r="C50" t="s">
        <v>96</v>
      </c>
      <c r="D50" t="s">
        <v>1656</v>
      </c>
      <c r="E50" t="s">
        <v>14</v>
      </c>
      <c r="F50" t="s">
        <v>97</v>
      </c>
      <c r="G50">
        <v>3907479910</v>
      </c>
    </row>
    <row r="51" spans="1:7" x14ac:dyDescent="0.3">
      <c r="A51">
        <v>2308</v>
      </c>
      <c r="B51">
        <v>898</v>
      </c>
      <c r="C51" t="s">
        <v>98</v>
      </c>
      <c r="D51" t="s">
        <v>1657</v>
      </c>
      <c r="E51" t="s">
        <v>8</v>
      </c>
      <c r="F51" t="s">
        <v>99</v>
      </c>
      <c r="G51">
        <v>8175968796</v>
      </c>
    </row>
    <row r="52" spans="1:7" x14ac:dyDescent="0.3">
      <c r="A52">
        <v>5150</v>
      </c>
      <c r="B52">
        <v>461</v>
      </c>
      <c r="C52" t="s">
        <v>100</v>
      </c>
      <c r="D52" t="s">
        <v>1658</v>
      </c>
      <c r="E52" t="s">
        <v>11</v>
      </c>
      <c r="F52" t="s">
        <v>101</v>
      </c>
      <c r="G52">
        <v>2711085992</v>
      </c>
    </row>
    <row r="53" spans="1:7" x14ac:dyDescent="0.3">
      <c r="A53">
        <v>693</v>
      </c>
      <c r="B53">
        <v>390</v>
      </c>
      <c r="C53" t="s">
        <v>102</v>
      </c>
      <c r="D53" t="s">
        <v>1659</v>
      </c>
      <c r="E53" t="s">
        <v>8</v>
      </c>
      <c r="F53" t="s">
        <v>103</v>
      </c>
      <c r="G53">
        <v>3457826852</v>
      </c>
    </row>
    <row r="54" spans="1:7" x14ac:dyDescent="0.3">
      <c r="A54">
        <v>9598</v>
      </c>
      <c r="B54">
        <v>988</v>
      </c>
      <c r="C54" t="s">
        <v>104</v>
      </c>
      <c r="D54" t="s">
        <v>1660</v>
      </c>
      <c r="E54" t="s">
        <v>8</v>
      </c>
      <c r="F54" t="s">
        <v>105</v>
      </c>
      <c r="G54">
        <v>2858707837</v>
      </c>
    </row>
    <row r="55" spans="1:7" x14ac:dyDescent="0.3">
      <c r="A55">
        <v>8103</v>
      </c>
      <c r="B55">
        <v>597</v>
      </c>
      <c r="C55" t="s">
        <v>22</v>
      </c>
      <c r="D55" t="s">
        <v>1661</v>
      </c>
      <c r="E55" t="s">
        <v>14</v>
      </c>
      <c r="F55" t="s">
        <v>106</v>
      </c>
      <c r="G55">
        <v>2065509695</v>
      </c>
    </row>
    <row r="56" spans="1:7" x14ac:dyDescent="0.3">
      <c r="A56">
        <v>8894</v>
      </c>
      <c r="B56">
        <v>916</v>
      </c>
      <c r="C56" t="s">
        <v>107</v>
      </c>
      <c r="D56" t="s">
        <v>1662</v>
      </c>
      <c r="E56" t="s">
        <v>11</v>
      </c>
      <c r="F56" t="s">
        <v>108</v>
      </c>
      <c r="G56">
        <v>4133664929</v>
      </c>
    </row>
    <row r="57" spans="1:7" x14ac:dyDescent="0.3">
      <c r="A57">
        <v>114</v>
      </c>
      <c r="B57">
        <v>135</v>
      </c>
      <c r="C57" t="s">
        <v>42</v>
      </c>
      <c r="D57" t="s">
        <v>1663</v>
      </c>
      <c r="E57" t="s">
        <v>8</v>
      </c>
      <c r="F57" t="s">
        <v>109</v>
      </c>
      <c r="G57">
        <v>5958159146</v>
      </c>
    </row>
    <row r="58" spans="1:7" x14ac:dyDescent="0.3">
      <c r="A58">
        <v>6546</v>
      </c>
      <c r="B58">
        <v>262</v>
      </c>
      <c r="C58" t="s">
        <v>110</v>
      </c>
      <c r="D58" t="s">
        <v>1664</v>
      </c>
      <c r="E58" t="s">
        <v>11</v>
      </c>
      <c r="F58" t="s">
        <v>111</v>
      </c>
      <c r="G58">
        <v>1022633285</v>
      </c>
    </row>
    <row r="59" spans="1:7" x14ac:dyDescent="0.3">
      <c r="A59">
        <v>3571</v>
      </c>
      <c r="B59">
        <v>844</v>
      </c>
      <c r="C59" t="s">
        <v>112</v>
      </c>
      <c r="D59" t="s">
        <v>1665</v>
      </c>
      <c r="E59" t="s">
        <v>14</v>
      </c>
      <c r="F59" t="s">
        <v>113</v>
      </c>
      <c r="G59">
        <v>4283361474</v>
      </c>
    </row>
    <row r="60" spans="1:7" x14ac:dyDescent="0.3">
      <c r="A60">
        <v>7316</v>
      </c>
      <c r="B60">
        <v>169</v>
      </c>
      <c r="C60" t="s">
        <v>114</v>
      </c>
      <c r="D60" t="s">
        <v>1666</v>
      </c>
      <c r="E60" t="s">
        <v>14</v>
      </c>
      <c r="F60" t="s">
        <v>115</v>
      </c>
      <c r="G60">
        <v>2950413181</v>
      </c>
    </row>
    <row r="61" spans="1:7" x14ac:dyDescent="0.3">
      <c r="A61">
        <v>2478</v>
      </c>
      <c r="B61">
        <v>671</v>
      </c>
      <c r="C61" t="s">
        <v>116</v>
      </c>
      <c r="D61" t="s">
        <v>1667</v>
      </c>
      <c r="E61" t="s">
        <v>8</v>
      </c>
      <c r="F61" t="s">
        <v>117</v>
      </c>
      <c r="G61">
        <v>3513023435</v>
      </c>
    </row>
    <row r="62" spans="1:7" x14ac:dyDescent="0.3">
      <c r="A62">
        <v>1215</v>
      </c>
      <c r="B62">
        <v>353</v>
      </c>
      <c r="C62" t="s">
        <v>102</v>
      </c>
      <c r="D62" t="s">
        <v>1668</v>
      </c>
      <c r="E62" t="s">
        <v>8</v>
      </c>
      <c r="F62" t="s">
        <v>118</v>
      </c>
      <c r="G62">
        <v>6379672748</v>
      </c>
    </row>
    <row r="63" spans="1:7" x14ac:dyDescent="0.3">
      <c r="A63">
        <v>5402</v>
      </c>
      <c r="B63">
        <v>776</v>
      </c>
      <c r="C63" t="s">
        <v>112</v>
      </c>
      <c r="D63" t="s">
        <v>1669</v>
      </c>
      <c r="E63" t="s">
        <v>14</v>
      </c>
      <c r="F63" t="s">
        <v>119</v>
      </c>
      <c r="G63">
        <v>2335838084</v>
      </c>
    </row>
    <row r="64" spans="1:7" x14ac:dyDescent="0.3">
      <c r="A64">
        <v>1647</v>
      </c>
      <c r="B64">
        <v>205</v>
      </c>
      <c r="C64" t="s">
        <v>120</v>
      </c>
      <c r="D64" t="s">
        <v>1670</v>
      </c>
      <c r="E64" t="s">
        <v>8</v>
      </c>
      <c r="F64" t="s">
        <v>121</v>
      </c>
      <c r="G64">
        <v>2179414351</v>
      </c>
    </row>
    <row r="65" spans="1:7" x14ac:dyDescent="0.3">
      <c r="A65">
        <v>9423</v>
      </c>
      <c r="B65">
        <v>705</v>
      </c>
      <c r="C65" t="s">
        <v>122</v>
      </c>
      <c r="D65" t="s">
        <v>1671</v>
      </c>
      <c r="E65" t="s">
        <v>14</v>
      </c>
      <c r="F65" t="s">
        <v>123</v>
      </c>
      <c r="G65">
        <v>9984833487</v>
      </c>
    </row>
    <row r="66" spans="1:7" x14ac:dyDescent="0.3">
      <c r="A66">
        <v>6404</v>
      </c>
      <c r="B66">
        <v>10</v>
      </c>
      <c r="C66" t="s">
        <v>124</v>
      </c>
      <c r="D66" t="s">
        <v>1672</v>
      </c>
      <c r="E66" t="s">
        <v>8</v>
      </c>
      <c r="F66" t="s">
        <v>105</v>
      </c>
      <c r="G66">
        <v>4771182901</v>
      </c>
    </row>
    <row r="67" spans="1:7" x14ac:dyDescent="0.3">
      <c r="A67">
        <v>6767</v>
      </c>
      <c r="B67">
        <v>195</v>
      </c>
      <c r="C67" t="s">
        <v>125</v>
      </c>
      <c r="D67" t="s">
        <v>1673</v>
      </c>
      <c r="E67" t="s">
        <v>11</v>
      </c>
      <c r="F67" t="s">
        <v>126</v>
      </c>
      <c r="G67">
        <v>6825096485</v>
      </c>
    </row>
    <row r="68" spans="1:7" x14ac:dyDescent="0.3">
      <c r="A68">
        <v>1278</v>
      </c>
      <c r="B68">
        <v>136</v>
      </c>
      <c r="C68" t="s">
        <v>38</v>
      </c>
      <c r="D68" t="s">
        <v>1674</v>
      </c>
      <c r="E68" t="s">
        <v>11</v>
      </c>
      <c r="F68" t="s">
        <v>127</v>
      </c>
      <c r="G68">
        <v>9801474305</v>
      </c>
    </row>
    <row r="69" spans="1:7" x14ac:dyDescent="0.3">
      <c r="A69">
        <v>1334</v>
      </c>
      <c r="B69">
        <v>500</v>
      </c>
      <c r="C69" t="s">
        <v>124</v>
      </c>
      <c r="D69" t="s">
        <v>1675</v>
      </c>
      <c r="E69" t="s">
        <v>8</v>
      </c>
      <c r="F69" t="s">
        <v>128</v>
      </c>
      <c r="G69">
        <v>7636788633</v>
      </c>
    </row>
    <row r="70" spans="1:7" x14ac:dyDescent="0.3">
      <c r="A70">
        <v>8887</v>
      </c>
      <c r="B70">
        <v>969</v>
      </c>
      <c r="C70" t="s">
        <v>129</v>
      </c>
      <c r="D70" t="s">
        <v>1676</v>
      </c>
      <c r="E70" t="s">
        <v>14</v>
      </c>
      <c r="F70" t="s">
        <v>130</v>
      </c>
      <c r="G70">
        <v>6328420950</v>
      </c>
    </row>
    <row r="71" spans="1:7" x14ac:dyDescent="0.3">
      <c r="A71">
        <v>9858</v>
      </c>
      <c r="B71">
        <v>817</v>
      </c>
      <c r="C71" t="s">
        <v>131</v>
      </c>
      <c r="D71" t="s">
        <v>1677</v>
      </c>
      <c r="E71" t="s">
        <v>11</v>
      </c>
      <c r="F71" t="s">
        <v>132</v>
      </c>
      <c r="G71">
        <v>1174341766</v>
      </c>
    </row>
    <row r="72" spans="1:7" x14ac:dyDescent="0.3">
      <c r="A72">
        <v>9636</v>
      </c>
      <c r="B72">
        <v>833</v>
      </c>
      <c r="C72" t="s">
        <v>133</v>
      </c>
      <c r="D72" t="s">
        <v>1678</v>
      </c>
      <c r="E72" t="s">
        <v>11</v>
      </c>
      <c r="F72" t="s">
        <v>134</v>
      </c>
      <c r="G72">
        <v>9030541371</v>
      </c>
    </row>
    <row r="73" spans="1:7" x14ac:dyDescent="0.3">
      <c r="A73">
        <v>9943</v>
      </c>
      <c r="B73">
        <v>221</v>
      </c>
      <c r="C73" t="s">
        <v>135</v>
      </c>
      <c r="D73" t="s">
        <v>1679</v>
      </c>
      <c r="E73" t="s">
        <v>8</v>
      </c>
      <c r="F73" t="s">
        <v>136</v>
      </c>
      <c r="G73">
        <v>3573904144</v>
      </c>
    </row>
    <row r="74" spans="1:7" x14ac:dyDescent="0.3">
      <c r="A74">
        <v>1246</v>
      </c>
      <c r="B74">
        <v>77</v>
      </c>
      <c r="C74" t="s">
        <v>137</v>
      </c>
      <c r="D74" t="s">
        <v>1680</v>
      </c>
      <c r="E74" t="s">
        <v>14</v>
      </c>
      <c r="F74" t="s">
        <v>138</v>
      </c>
      <c r="G74">
        <v>9998350900</v>
      </c>
    </row>
    <row r="75" spans="1:7" x14ac:dyDescent="0.3">
      <c r="A75">
        <v>4527</v>
      </c>
      <c r="B75">
        <v>800</v>
      </c>
      <c r="C75" t="s">
        <v>204</v>
      </c>
      <c r="D75" t="s">
        <v>1681</v>
      </c>
      <c r="E75" t="s">
        <v>11</v>
      </c>
      <c r="F75" t="s">
        <v>139</v>
      </c>
      <c r="G75">
        <v>3715864347</v>
      </c>
    </row>
    <row r="76" spans="1:7" x14ac:dyDescent="0.3">
      <c r="A76">
        <v>3782</v>
      </c>
      <c r="B76">
        <v>146</v>
      </c>
      <c r="C76" t="s">
        <v>140</v>
      </c>
      <c r="D76" t="s">
        <v>1682</v>
      </c>
      <c r="E76" t="s">
        <v>14</v>
      </c>
      <c r="F76" t="s">
        <v>141</v>
      </c>
      <c r="G76">
        <v>8089653286</v>
      </c>
    </row>
    <row r="77" spans="1:7" x14ac:dyDescent="0.3">
      <c r="A77">
        <v>6225</v>
      </c>
      <c r="B77">
        <v>531</v>
      </c>
      <c r="C77" t="s">
        <v>88</v>
      </c>
      <c r="D77" t="s">
        <v>1683</v>
      </c>
      <c r="E77" t="s">
        <v>8</v>
      </c>
      <c r="F77" t="s">
        <v>142</v>
      </c>
      <c r="G77">
        <v>9827842133</v>
      </c>
    </row>
    <row r="78" spans="1:7" x14ac:dyDescent="0.3">
      <c r="A78">
        <v>2257</v>
      </c>
      <c r="B78">
        <v>503</v>
      </c>
      <c r="C78" t="s">
        <v>143</v>
      </c>
      <c r="D78" t="s">
        <v>1684</v>
      </c>
      <c r="E78" t="s">
        <v>14</v>
      </c>
      <c r="F78" t="s">
        <v>144</v>
      </c>
      <c r="G78">
        <v>2998991184</v>
      </c>
    </row>
    <row r="79" spans="1:7" x14ac:dyDescent="0.3">
      <c r="A79">
        <v>9177</v>
      </c>
      <c r="B79">
        <v>19</v>
      </c>
      <c r="C79" t="s">
        <v>145</v>
      </c>
      <c r="D79" t="s">
        <v>1685</v>
      </c>
      <c r="E79" t="s">
        <v>11</v>
      </c>
      <c r="F79" t="s">
        <v>146</v>
      </c>
      <c r="G79">
        <v>7591554939</v>
      </c>
    </row>
    <row r="80" spans="1:7" x14ac:dyDescent="0.3">
      <c r="A80">
        <v>8703</v>
      </c>
      <c r="B80">
        <v>897</v>
      </c>
      <c r="C80" t="s">
        <v>147</v>
      </c>
      <c r="D80" t="s">
        <v>1686</v>
      </c>
      <c r="E80" t="s">
        <v>8</v>
      </c>
      <c r="F80" t="s">
        <v>17</v>
      </c>
      <c r="G80">
        <v>7320532389</v>
      </c>
    </row>
    <row r="81" spans="1:7" x14ac:dyDescent="0.3">
      <c r="A81">
        <v>3514</v>
      </c>
      <c r="B81">
        <v>703</v>
      </c>
      <c r="C81" t="s">
        <v>112</v>
      </c>
      <c r="D81" t="s">
        <v>1687</v>
      </c>
      <c r="E81" t="s">
        <v>11</v>
      </c>
      <c r="F81" t="s">
        <v>148</v>
      </c>
      <c r="G81">
        <v>8552082746</v>
      </c>
    </row>
    <row r="82" spans="1:7" x14ac:dyDescent="0.3">
      <c r="A82">
        <v>3089</v>
      </c>
      <c r="B82">
        <v>249</v>
      </c>
      <c r="C82" t="s">
        <v>149</v>
      </c>
      <c r="D82" t="s">
        <v>1688</v>
      </c>
      <c r="E82" t="s">
        <v>8</v>
      </c>
      <c r="F82" t="s">
        <v>150</v>
      </c>
      <c r="G82">
        <v>8015529354</v>
      </c>
    </row>
    <row r="83" spans="1:7" x14ac:dyDescent="0.3">
      <c r="A83">
        <v>7253</v>
      </c>
      <c r="B83">
        <v>360</v>
      </c>
      <c r="C83" t="s">
        <v>104</v>
      </c>
      <c r="D83" t="s">
        <v>1689</v>
      </c>
      <c r="E83" t="s">
        <v>8</v>
      </c>
      <c r="F83" t="s">
        <v>151</v>
      </c>
      <c r="G83">
        <v>9700239171</v>
      </c>
    </row>
    <row r="84" spans="1:7" x14ac:dyDescent="0.3">
      <c r="A84">
        <v>8786</v>
      </c>
      <c r="B84">
        <v>327</v>
      </c>
      <c r="C84" t="s">
        <v>152</v>
      </c>
      <c r="D84" t="s">
        <v>1690</v>
      </c>
      <c r="E84" t="s">
        <v>8</v>
      </c>
      <c r="F84" t="s">
        <v>153</v>
      </c>
      <c r="G84">
        <v>8588987011</v>
      </c>
    </row>
    <row r="85" spans="1:7" x14ac:dyDescent="0.3">
      <c r="A85">
        <v>1211</v>
      </c>
      <c r="B85">
        <v>121</v>
      </c>
      <c r="C85" t="s">
        <v>154</v>
      </c>
      <c r="D85" t="s">
        <v>1691</v>
      </c>
      <c r="E85" t="s">
        <v>8</v>
      </c>
      <c r="F85" t="s">
        <v>155</v>
      </c>
      <c r="G85">
        <v>2797657807</v>
      </c>
    </row>
    <row r="86" spans="1:7" x14ac:dyDescent="0.3">
      <c r="A86">
        <v>359</v>
      </c>
      <c r="B86">
        <v>614</v>
      </c>
      <c r="C86" t="s">
        <v>156</v>
      </c>
      <c r="D86" t="s">
        <v>1692</v>
      </c>
      <c r="E86" t="s">
        <v>8</v>
      </c>
      <c r="F86" t="s">
        <v>157</v>
      </c>
      <c r="G86">
        <v>3420855911</v>
      </c>
    </row>
    <row r="87" spans="1:7" x14ac:dyDescent="0.3">
      <c r="A87">
        <v>2066</v>
      </c>
      <c r="B87">
        <v>80</v>
      </c>
      <c r="C87" t="s">
        <v>22</v>
      </c>
      <c r="D87" t="s">
        <v>1693</v>
      </c>
      <c r="E87" t="s">
        <v>14</v>
      </c>
      <c r="F87" t="s">
        <v>158</v>
      </c>
      <c r="G87">
        <v>5965931339</v>
      </c>
    </row>
    <row r="88" spans="1:7" x14ac:dyDescent="0.3">
      <c r="A88">
        <v>4322</v>
      </c>
      <c r="B88">
        <v>401</v>
      </c>
      <c r="C88" t="s">
        <v>159</v>
      </c>
      <c r="D88" t="s">
        <v>1694</v>
      </c>
      <c r="E88" t="s">
        <v>8</v>
      </c>
      <c r="F88" t="s">
        <v>160</v>
      </c>
      <c r="G88">
        <v>7775860985</v>
      </c>
    </row>
    <row r="89" spans="1:7" x14ac:dyDescent="0.3">
      <c r="A89">
        <v>7773</v>
      </c>
      <c r="B89">
        <v>914</v>
      </c>
      <c r="C89" t="s">
        <v>161</v>
      </c>
      <c r="D89" t="s">
        <v>1695</v>
      </c>
      <c r="E89" t="s">
        <v>8</v>
      </c>
      <c r="F89" t="s">
        <v>162</v>
      </c>
      <c r="G89">
        <v>2945958018</v>
      </c>
    </row>
    <row r="90" spans="1:7" x14ac:dyDescent="0.3">
      <c r="A90">
        <v>6746</v>
      </c>
      <c r="B90">
        <v>713</v>
      </c>
      <c r="C90" t="s">
        <v>163</v>
      </c>
      <c r="D90" t="s">
        <v>1696</v>
      </c>
      <c r="E90" t="s">
        <v>11</v>
      </c>
      <c r="F90" t="s">
        <v>164</v>
      </c>
      <c r="G90">
        <v>8157767838</v>
      </c>
    </row>
    <row r="91" spans="1:7" x14ac:dyDescent="0.3">
      <c r="A91">
        <v>6732</v>
      </c>
      <c r="B91">
        <v>568</v>
      </c>
      <c r="C91" t="s">
        <v>165</v>
      </c>
      <c r="D91" t="s">
        <v>1697</v>
      </c>
      <c r="E91" t="s">
        <v>8</v>
      </c>
      <c r="F91" t="s">
        <v>166</v>
      </c>
      <c r="G91">
        <v>9712766674</v>
      </c>
    </row>
    <row r="92" spans="1:7" x14ac:dyDescent="0.3">
      <c r="A92">
        <v>805</v>
      </c>
      <c r="B92">
        <v>752</v>
      </c>
      <c r="C92" t="s">
        <v>167</v>
      </c>
      <c r="D92" t="s">
        <v>1698</v>
      </c>
      <c r="E92" t="s">
        <v>14</v>
      </c>
      <c r="F92" t="s">
        <v>168</v>
      </c>
      <c r="G92">
        <v>2366659988</v>
      </c>
    </row>
    <row r="93" spans="1:7" x14ac:dyDescent="0.3">
      <c r="A93">
        <v>7540</v>
      </c>
      <c r="B93">
        <v>867</v>
      </c>
      <c r="C93" t="s">
        <v>169</v>
      </c>
      <c r="D93" t="s">
        <v>1699</v>
      </c>
      <c r="E93" t="s">
        <v>14</v>
      </c>
      <c r="F93" t="s">
        <v>170</v>
      </c>
      <c r="G93">
        <v>2771856986</v>
      </c>
    </row>
    <row r="94" spans="1:7" x14ac:dyDescent="0.3">
      <c r="A94">
        <v>5269</v>
      </c>
      <c r="B94">
        <v>980</v>
      </c>
      <c r="C94" t="s">
        <v>171</v>
      </c>
      <c r="D94" t="s">
        <v>1700</v>
      </c>
      <c r="E94" t="s">
        <v>14</v>
      </c>
      <c r="F94" t="s">
        <v>132</v>
      </c>
      <c r="G94">
        <v>4717095278</v>
      </c>
    </row>
    <row r="95" spans="1:7" x14ac:dyDescent="0.3">
      <c r="A95">
        <v>8404</v>
      </c>
      <c r="B95">
        <v>704</v>
      </c>
      <c r="C95" t="s">
        <v>172</v>
      </c>
      <c r="D95" t="s">
        <v>1701</v>
      </c>
      <c r="E95" t="s">
        <v>11</v>
      </c>
      <c r="F95" t="s">
        <v>173</v>
      </c>
      <c r="G95">
        <v>6852398753</v>
      </c>
    </row>
    <row r="96" spans="1:7" x14ac:dyDescent="0.3">
      <c r="A96">
        <v>519</v>
      </c>
      <c r="B96">
        <v>598</v>
      </c>
      <c r="C96" t="s">
        <v>174</v>
      </c>
      <c r="D96" t="s">
        <v>1702</v>
      </c>
      <c r="E96" t="s">
        <v>14</v>
      </c>
      <c r="F96" t="s">
        <v>175</v>
      </c>
      <c r="G96">
        <v>8198842186</v>
      </c>
    </row>
    <row r="97" spans="1:7" x14ac:dyDescent="0.3">
      <c r="A97">
        <v>4060</v>
      </c>
      <c r="B97">
        <v>932</v>
      </c>
      <c r="C97" t="s">
        <v>176</v>
      </c>
      <c r="D97" t="s">
        <v>1703</v>
      </c>
      <c r="E97" t="s">
        <v>11</v>
      </c>
      <c r="F97" t="s">
        <v>177</v>
      </c>
      <c r="G97">
        <v>7396097848</v>
      </c>
    </row>
    <row r="98" spans="1:7" x14ac:dyDescent="0.3">
      <c r="A98">
        <v>8860</v>
      </c>
      <c r="B98">
        <v>834</v>
      </c>
      <c r="C98" t="s">
        <v>178</v>
      </c>
      <c r="D98" t="s">
        <v>1704</v>
      </c>
      <c r="E98" t="s">
        <v>14</v>
      </c>
      <c r="F98" t="s">
        <v>179</v>
      </c>
      <c r="G98">
        <v>4508931602</v>
      </c>
    </row>
    <row r="99" spans="1:7" x14ac:dyDescent="0.3">
      <c r="A99">
        <v>7164</v>
      </c>
      <c r="B99">
        <v>209</v>
      </c>
      <c r="C99" t="s">
        <v>180</v>
      </c>
      <c r="D99" t="s">
        <v>1705</v>
      </c>
      <c r="E99" t="s">
        <v>14</v>
      </c>
      <c r="F99" t="s">
        <v>181</v>
      </c>
      <c r="G99">
        <v>8013342363</v>
      </c>
    </row>
    <row r="100" spans="1:7" x14ac:dyDescent="0.3">
      <c r="A100">
        <v>9792</v>
      </c>
      <c r="B100">
        <v>330</v>
      </c>
      <c r="C100" t="s">
        <v>182</v>
      </c>
      <c r="D100" t="s">
        <v>1706</v>
      </c>
      <c r="E100" t="s">
        <v>14</v>
      </c>
      <c r="F100" t="s">
        <v>183</v>
      </c>
      <c r="G100">
        <v>4775425957</v>
      </c>
    </row>
    <row r="101" spans="1:7" x14ac:dyDescent="0.3">
      <c r="A101">
        <v>9934</v>
      </c>
      <c r="B101">
        <v>138</v>
      </c>
      <c r="C101" t="s">
        <v>143</v>
      </c>
      <c r="D101" t="s">
        <v>1707</v>
      </c>
      <c r="E101" t="s">
        <v>14</v>
      </c>
      <c r="F101" t="s">
        <v>184</v>
      </c>
      <c r="G101">
        <v>2535125840</v>
      </c>
    </row>
    <row r="102" spans="1:7" x14ac:dyDescent="0.3">
      <c r="A102">
        <v>1980</v>
      </c>
      <c r="B102">
        <v>981</v>
      </c>
      <c r="C102" t="s">
        <v>185</v>
      </c>
      <c r="D102" t="s">
        <v>1708</v>
      </c>
      <c r="E102" t="s">
        <v>14</v>
      </c>
      <c r="F102" t="s">
        <v>186</v>
      </c>
      <c r="G102">
        <v>5833657416</v>
      </c>
    </row>
    <row r="103" spans="1:7" x14ac:dyDescent="0.3">
      <c r="A103">
        <v>9251</v>
      </c>
      <c r="B103">
        <v>130</v>
      </c>
      <c r="C103" t="s">
        <v>187</v>
      </c>
      <c r="D103" t="s">
        <v>1709</v>
      </c>
      <c r="E103" t="s">
        <v>14</v>
      </c>
      <c r="F103" t="s">
        <v>188</v>
      </c>
      <c r="G103">
        <v>5905581451</v>
      </c>
    </row>
    <row r="104" spans="1:7" x14ac:dyDescent="0.3">
      <c r="A104">
        <v>6717</v>
      </c>
      <c r="B104">
        <v>685</v>
      </c>
      <c r="C104" t="s">
        <v>189</v>
      </c>
      <c r="D104" t="s">
        <v>1710</v>
      </c>
      <c r="E104" t="s">
        <v>8</v>
      </c>
      <c r="F104" t="s">
        <v>190</v>
      </c>
      <c r="G104">
        <v>3742557097</v>
      </c>
    </row>
    <row r="105" spans="1:7" x14ac:dyDescent="0.3">
      <c r="A105">
        <v>3622</v>
      </c>
      <c r="B105">
        <v>544</v>
      </c>
      <c r="C105" t="s">
        <v>86</v>
      </c>
      <c r="D105" t="s">
        <v>1711</v>
      </c>
      <c r="E105" t="s">
        <v>8</v>
      </c>
      <c r="F105" t="s">
        <v>191</v>
      </c>
      <c r="G105">
        <v>1157949513</v>
      </c>
    </row>
    <row r="106" spans="1:7" x14ac:dyDescent="0.3">
      <c r="A106">
        <v>8808</v>
      </c>
      <c r="B106">
        <v>384</v>
      </c>
      <c r="C106" t="s">
        <v>192</v>
      </c>
      <c r="D106" t="s">
        <v>1712</v>
      </c>
      <c r="E106" t="s">
        <v>14</v>
      </c>
      <c r="F106" t="s">
        <v>193</v>
      </c>
      <c r="G106">
        <v>6061993877</v>
      </c>
    </row>
    <row r="107" spans="1:7" x14ac:dyDescent="0.3">
      <c r="A107">
        <v>4920</v>
      </c>
      <c r="B107">
        <v>467</v>
      </c>
      <c r="C107" t="s">
        <v>194</v>
      </c>
      <c r="D107" t="s">
        <v>1713</v>
      </c>
      <c r="E107" t="s">
        <v>14</v>
      </c>
      <c r="F107" t="s">
        <v>195</v>
      </c>
      <c r="G107">
        <v>7395125371</v>
      </c>
    </row>
    <row r="108" spans="1:7" x14ac:dyDescent="0.3">
      <c r="A108">
        <v>3140</v>
      </c>
      <c r="B108">
        <v>112</v>
      </c>
      <c r="C108" t="s">
        <v>196</v>
      </c>
      <c r="D108" t="s">
        <v>1714</v>
      </c>
      <c r="E108" t="s">
        <v>11</v>
      </c>
      <c r="F108" t="s">
        <v>197</v>
      </c>
      <c r="G108">
        <v>7624401610</v>
      </c>
    </row>
    <row r="109" spans="1:7" x14ac:dyDescent="0.3">
      <c r="A109">
        <v>8104</v>
      </c>
      <c r="B109">
        <v>906</v>
      </c>
      <c r="C109" t="s">
        <v>198</v>
      </c>
      <c r="D109" t="s">
        <v>1715</v>
      </c>
      <c r="E109" t="s">
        <v>11</v>
      </c>
      <c r="F109" t="s">
        <v>199</v>
      </c>
      <c r="G109">
        <v>8271413320</v>
      </c>
    </row>
    <row r="110" spans="1:7" x14ac:dyDescent="0.3">
      <c r="A110">
        <v>2208</v>
      </c>
      <c r="B110">
        <v>609</v>
      </c>
      <c r="C110" t="s">
        <v>200</v>
      </c>
      <c r="D110" t="s">
        <v>1716</v>
      </c>
      <c r="E110" t="s">
        <v>14</v>
      </c>
      <c r="F110" t="s">
        <v>201</v>
      </c>
      <c r="G110">
        <v>6202223720</v>
      </c>
    </row>
    <row r="111" spans="1:7" x14ac:dyDescent="0.3">
      <c r="A111">
        <v>7043</v>
      </c>
      <c r="B111">
        <v>379</v>
      </c>
      <c r="C111" t="s">
        <v>202</v>
      </c>
      <c r="D111" t="s">
        <v>1717</v>
      </c>
      <c r="E111" t="s">
        <v>14</v>
      </c>
      <c r="F111" t="s">
        <v>203</v>
      </c>
      <c r="G111">
        <v>8194423563</v>
      </c>
    </row>
    <row r="112" spans="1:7" x14ac:dyDescent="0.3">
      <c r="A112">
        <v>7485</v>
      </c>
      <c r="B112">
        <v>357</v>
      </c>
      <c r="C112" t="s">
        <v>204</v>
      </c>
      <c r="D112" t="s">
        <v>1718</v>
      </c>
      <c r="E112" t="s">
        <v>14</v>
      </c>
      <c r="F112" t="s">
        <v>205</v>
      </c>
      <c r="G112">
        <v>8529931415</v>
      </c>
    </row>
    <row r="113" spans="1:7" x14ac:dyDescent="0.3">
      <c r="A113">
        <v>1748</v>
      </c>
      <c r="B113">
        <v>364</v>
      </c>
      <c r="C113" t="s">
        <v>206</v>
      </c>
      <c r="D113" t="s">
        <v>1719</v>
      </c>
      <c r="E113" t="s">
        <v>8</v>
      </c>
      <c r="F113" t="s">
        <v>207</v>
      </c>
      <c r="G113">
        <v>4033094166</v>
      </c>
    </row>
    <row r="114" spans="1:7" x14ac:dyDescent="0.3">
      <c r="A114">
        <v>9968</v>
      </c>
      <c r="B114">
        <v>69</v>
      </c>
      <c r="C114" t="s">
        <v>208</v>
      </c>
      <c r="D114" t="s">
        <v>1720</v>
      </c>
      <c r="E114" t="s">
        <v>14</v>
      </c>
      <c r="F114" t="s">
        <v>209</v>
      </c>
      <c r="G114">
        <v>1840361778</v>
      </c>
    </row>
    <row r="115" spans="1:7" x14ac:dyDescent="0.3">
      <c r="A115">
        <v>5330</v>
      </c>
      <c r="B115">
        <v>973</v>
      </c>
      <c r="C115" t="s">
        <v>210</v>
      </c>
      <c r="D115" t="s">
        <v>1721</v>
      </c>
      <c r="E115" t="s">
        <v>14</v>
      </c>
      <c r="F115" t="s">
        <v>211</v>
      </c>
      <c r="G115">
        <v>5888927246</v>
      </c>
    </row>
    <row r="116" spans="1:7" x14ac:dyDescent="0.3">
      <c r="A116">
        <v>2183</v>
      </c>
      <c r="B116">
        <v>455</v>
      </c>
      <c r="C116" t="s">
        <v>212</v>
      </c>
      <c r="D116" t="s">
        <v>1722</v>
      </c>
      <c r="E116" t="s">
        <v>8</v>
      </c>
      <c r="F116" t="s">
        <v>213</v>
      </c>
      <c r="G116">
        <v>1146373455</v>
      </c>
    </row>
    <row r="117" spans="1:7" x14ac:dyDescent="0.3">
      <c r="A117">
        <v>2182</v>
      </c>
      <c r="B117">
        <v>247</v>
      </c>
      <c r="C117" t="s">
        <v>214</v>
      </c>
      <c r="D117" t="s">
        <v>1723</v>
      </c>
      <c r="E117" t="s">
        <v>14</v>
      </c>
      <c r="F117" t="s">
        <v>215</v>
      </c>
      <c r="G117">
        <v>4951091066</v>
      </c>
    </row>
    <row r="118" spans="1:7" x14ac:dyDescent="0.3">
      <c r="A118">
        <v>1087</v>
      </c>
      <c r="B118">
        <v>491</v>
      </c>
      <c r="C118" t="s">
        <v>216</v>
      </c>
      <c r="D118" t="s">
        <v>1724</v>
      </c>
      <c r="E118" t="s">
        <v>11</v>
      </c>
      <c r="F118" t="s">
        <v>217</v>
      </c>
      <c r="G118">
        <v>3384176833</v>
      </c>
    </row>
    <row r="119" spans="1:7" x14ac:dyDescent="0.3">
      <c r="A119">
        <v>4296</v>
      </c>
      <c r="B119">
        <v>826</v>
      </c>
      <c r="C119" t="s">
        <v>218</v>
      </c>
      <c r="D119" t="s">
        <v>1725</v>
      </c>
      <c r="E119" t="s">
        <v>8</v>
      </c>
      <c r="F119" t="s">
        <v>219</v>
      </c>
      <c r="G119">
        <v>7174320820</v>
      </c>
    </row>
    <row r="120" spans="1:7" x14ac:dyDescent="0.3">
      <c r="A120">
        <v>9784</v>
      </c>
      <c r="B120">
        <v>400</v>
      </c>
      <c r="C120" t="s">
        <v>220</v>
      </c>
      <c r="D120" t="s">
        <v>1726</v>
      </c>
      <c r="E120" t="s">
        <v>8</v>
      </c>
      <c r="F120" t="s">
        <v>221</v>
      </c>
      <c r="G120">
        <v>2668150446</v>
      </c>
    </row>
    <row r="121" spans="1:7" x14ac:dyDescent="0.3">
      <c r="A121">
        <v>6210</v>
      </c>
      <c r="B121">
        <v>271</v>
      </c>
      <c r="C121" t="s">
        <v>222</v>
      </c>
      <c r="D121" t="s">
        <v>1727</v>
      </c>
      <c r="E121" t="s">
        <v>14</v>
      </c>
      <c r="F121" t="s">
        <v>223</v>
      </c>
      <c r="G121">
        <v>5992525888</v>
      </c>
    </row>
    <row r="122" spans="1:7" x14ac:dyDescent="0.3">
      <c r="A122">
        <v>5781</v>
      </c>
      <c r="B122">
        <v>110</v>
      </c>
      <c r="C122" t="s">
        <v>224</v>
      </c>
      <c r="D122" t="s">
        <v>1728</v>
      </c>
      <c r="E122" t="s">
        <v>14</v>
      </c>
      <c r="F122" t="s">
        <v>225</v>
      </c>
      <c r="G122">
        <v>5391751398</v>
      </c>
    </row>
    <row r="123" spans="1:7" x14ac:dyDescent="0.3">
      <c r="A123">
        <v>8306</v>
      </c>
      <c r="B123">
        <v>277</v>
      </c>
      <c r="C123" t="s">
        <v>226</v>
      </c>
      <c r="D123" t="s">
        <v>1729</v>
      </c>
      <c r="E123" t="s">
        <v>14</v>
      </c>
      <c r="F123" t="s">
        <v>227</v>
      </c>
      <c r="G123">
        <v>4305011101</v>
      </c>
    </row>
    <row r="124" spans="1:7" x14ac:dyDescent="0.3">
      <c r="A124">
        <v>3270</v>
      </c>
      <c r="B124">
        <v>85</v>
      </c>
      <c r="C124" t="s">
        <v>228</v>
      </c>
      <c r="D124" t="s">
        <v>1730</v>
      </c>
      <c r="E124" t="s">
        <v>14</v>
      </c>
      <c r="F124" t="s">
        <v>229</v>
      </c>
      <c r="G124">
        <v>3253132607</v>
      </c>
    </row>
    <row r="125" spans="1:7" x14ac:dyDescent="0.3">
      <c r="A125">
        <v>6787</v>
      </c>
      <c r="B125">
        <v>863</v>
      </c>
      <c r="C125" t="s">
        <v>230</v>
      </c>
      <c r="D125" t="s">
        <v>1731</v>
      </c>
      <c r="E125" t="s">
        <v>11</v>
      </c>
      <c r="F125" t="s">
        <v>231</v>
      </c>
      <c r="G125">
        <v>3282200761</v>
      </c>
    </row>
    <row r="126" spans="1:7" x14ac:dyDescent="0.3">
      <c r="A126">
        <v>3733</v>
      </c>
      <c r="B126">
        <v>731</v>
      </c>
      <c r="C126" t="s">
        <v>232</v>
      </c>
      <c r="D126" t="s">
        <v>1732</v>
      </c>
      <c r="E126" t="s">
        <v>8</v>
      </c>
      <c r="F126" t="s">
        <v>233</v>
      </c>
      <c r="G126">
        <v>8831717023</v>
      </c>
    </row>
    <row r="127" spans="1:7" x14ac:dyDescent="0.3">
      <c r="A127">
        <v>207</v>
      </c>
      <c r="B127">
        <v>638</v>
      </c>
      <c r="C127" t="s">
        <v>234</v>
      </c>
      <c r="D127" t="s">
        <v>1733</v>
      </c>
      <c r="E127" t="s">
        <v>14</v>
      </c>
      <c r="F127" t="s">
        <v>235</v>
      </c>
      <c r="G127">
        <v>6274955877</v>
      </c>
    </row>
    <row r="128" spans="1:7" x14ac:dyDescent="0.3">
      <c r="A128">
        <v>3</v>
      </c>
      <c r="B128">
        <v>275</v>
      </c>
      <c r="C128" t="s">
        <v>236</v>
      </c>
      <c r="D128" t="s">
        <v>1734</v>
      </c>
      <c r="E128" t="s">
        <v>8</v>
      </c>
      <c r="F128" t="s">
        <v>237</v>
      </c>
      <c r="G128">
        <v>9875661422</v>
      </c>
    </row>
    <row r="129" spans="1:7" x14ac:dyDescent="0.3">
      <c r="A129">
        <v>1896</v>
      </c>
      <c r="B129">
        <v>278</v>
      </c>
      <c r="C129" t="s">
        <v>238</v>
      </c>
      <c r="D129" t="s">
        <v>1735</v>
      </c>
      <c r="E129" t="s">
        <v>14</v>
      </c>
      <c r="F129" t="s">
        <v>239</v>
      </c>
      <c r="G129">
        <v>9976580262</v>
      </c>
    </row>
    <row r="130" spans="1:7" x14ac:dyDescent="0.3">
      <c r="A130">
        <v>9631</v>
      </c>
      <c r="B130">
        <v>948</v>
      </c>
      <c r="C130" t="s">
        <v>240</v>
      </c>
      <c r="D130" t="s">
        <v>1736</v>
      </c>
      <c r="E130" t="s">
        <v>14</v>
      </c>
      <c r="F130" t="s">
        <v>241</v>
      </c>
      <c r="G130">
        <v>7191264003</v>
      </c>
    </row>
    <row r="131" spans="1:7" x14ac:dyDescent="0.3">
      <c r="A131">
        <v>3132</v>
      </c>
      <c r="B131">
        <v>912</v>
      </c>
      <c r="C131" t="s">
        <v>242</v>
      </c>
      <c r="D131" t="s">
        <v>1737</v>
      </c>
      <c r="E131" t="s">
        <v>14</v>
      </c>
      <c r="F131" t="s">
        <v>243</v>
      </c>
      <c r="G131">
        <v>3477191930</v>
      </c>
    </row>
    <row r="132" spans="1:7" x14ac:dyDescent="0.3">
      <c r="A132">
        <v>1202</v>
      </c>
      <c r="B132">
        <v>426</v>
      </c>
      <c r="C132" t="s">
        <v>244</v>
      </c>
      <c r="D132" t="s">
        <v>1738</v>
      </c>
      <c r="E132" t="s">
        <v>8</v>
      </c>
      <c r="F132" t="s">
        <v>245</v>
      </c>
      <c r="G132">
        <v>4935174932</v>
      </c>
    </row>
    <row r="133" spans="1:7" x14ac:dyDescent="0.3">
      <c r="A133">
        <v>8834</v>
      </c>
      <c r="B133">
        <v>735</v>
      </c>
      <c r="C133" t="s">
        <v>96</v>
      </c>
      <c r="D133" t="s">
        <v>1739</v>
      </c>
      <c r="E133" t="s">
        <v>8</v>
      </c>
      <c r="F133" t="s">
        <v>246</v>
      </c>
      <c r="G133">
        <v>6582738747</v>
      </c>
    </row>
    <row r="134" spans="1:7" x14ac:dyDescent="0.3">
      <c r="A134">
        <v>1201</v>
      </c>
      <c r="B134">
        <v>666</v>
      </c>
      <c r="C134" t="s">
        <v>247</v>
      </c>
      <c r="D134" t="s">
        <v>1740</v>
      </c>
      <c r="E134" t="s">
        <v>8</v>
      </c>
      <c r="F134" t="s">
        <v>248</v>
      </c>
      <c r="G134">
        <v>7050577792</v>
      </c>
    </row>
    <row r="135" spans="1:7" x14ac:dyDescent="0.3">
      <c r="A135">
        <v>2573</v>
      </c>
      <c r="B135">
        <v>888</v>
      </c>
      <c r="C135" t="s">
        <v>249</v>
      </c>
      <c r="D135" t="s">
        <v>1741</v>
      </c>
      <c r="E135" t="s">
        <v>8</v>
      </c>
      <c r="F135" t="s">
        <v>250</v>
      </c>
      <c r="G135">
        <v>8241842420</v>
      </c>
    </row>
    <row r="136" spans="1:7" x14ac:dyDescent="0.3">
      <c r="A136">
        <v>6759</v>
      </c>
      <c r="B136">
        <v>310</v>
      </c>
      <c r="C136" t="s">
        <v>251</v>
      </c>
      <c r="D136" t="s">
        <v>1742</v>
      </c>
      <c r="E136" t="s">
        <v>8</v>
      </c>
      <c r="F136" t="s">
        <v>252</v>
      </c>
      <c r="G136">
        <v>2604037592</v>
      </c>
    </row>
    <row r="137" spans="1:7" x14ac:dyDescent="0.3">
      <c r="A137">
        <v>2601</v>
      </c>
      <c r="B137">
        <v>43</v>
      </c>
      <c r="C137" t="s">
        <v>253</v>
      </c>
      <c r="D137" t="s">
        <v>1743</v>
      </c>
      <c r="E137" t="s">
        <v>11</v>
      </c>
      <c r="F137" t="s">
        <v>254</v>
      </c>
      <c r="G137">
        <v>9380507727</v>
      </c>
    </row>
    <row r="138" spans="1:7" x14ac:dyDescent="0.3">
      <c r="A138">
        <v>2656</v>
      </c>
      <c r="B138">
        <v>722</v>
      </c>
      <c r="C138" t="s">
        <v>88</v>
      </c>
      <c r="D138" t="s">
        <v>1744</v>
      </c>
      <c r="E138" t="s">
        <v>11</v>
      </c>
      <c r="F138" t="s">
        <v>255</v>
      </c>
      <c r="G138">
        <v>4722321429</v>
      </c>
    </row>
    <row r="139" spans="1:7" x14ac:dyDescent="0.3">
      <c r="A139">
        <v>9645</v>
      </c>
      <c r="B139">
        <v>233</v>
      </c>
      <c r="C139" t="s">
        <v>94</v>
      </c>
      <c r="D139" t="s">
        <v>1745</v>
      </c>
      <c r="E139" t="s">
        <v>11</v>
      </c>
      <c r="F139" t="s">
        <v>184</v>
      </c>
      <c r="G139">
        <v>9598036922</v>
      </c>
    </row>
    <row r="140" spans="1:7" x14ac:dyDescent="0.3">
      <c r="A140">
        <v>584</v>
      </c>
      <c r="B140">
        <v>392</v>
      </c>
      <c r="C140" t="s">
        <v>152</v>
      </c>
      <c r="D140" t="s">
        <v>1746</v>
      </c>
      <c r="E140" t="s">
        <v>11</v>
      </c>
      <c r="F140" t="s">
        <v>256</v>
      </c>
      <c r="G140">
        <v>2677043411</v>
      </c>
    </row>
    <row r="141" spans="1:7" x14ac:dyDescent="0.3">
      <c r="A141">
        <v>2121</v>
      </c>
      <c r="B141">
        <v>527</v>
      </c>
      <c r="C141" t="s">
        <v>257</v>
      </c>
      <c r="D141" t="s">
        <v>1747</v>
      </c>
      <c r="E141" t="s">
        <v>11</v>
      </c>
      <c r="F141" t="s">
        <v>258</v>
      </c>
      <c r="G141">
        <v>4336869761</v>
      </c>
    </row>
    <row r="142" spans="1:7" x14ac:dyDescent="0.3">
      <c r="A142">
        <v>2142</v>
      </c>
      <c r="B142">
        <v>767</v>
      </c>
      <c r="C142" t="s">
        <v>28</v>
      </c>
      <c r="D142" t="s">
        <v>1748</v>
      </c>
      <c r="E142" t="s">
        <v>8</v>
      </c>
      <c r="F142" t="s">
        <v>259</v>
      </c>
      <c r="G142">
        <v>3463358376</v>
      </c>
    </row>
    <row r="143" spans="1:7" x14ac:dyDescent="0.3">
      <c r="A143">
        <v>2396</v>
      </c>
      <c r="B143">
        <v>650</v>
      </c>
      <c r="C143" t="s">
        <v>260</v>
      </c>
      <c r="D143" t="s">
        <v>1749</v>
      </c>
      <c r="E143" t="s">
        <v>14</v>
      </c>
      <c r="F143" t="s">
        <v>261</v>
      </c>
      <c r="G143">
        <v>6083580617</v>
      </c>
    </row>
    <row r="144" spans="1:7" x14ac:dyDescent="0.3">
      <c r="A144">
        <v>8747</v>
      </c>
      <c r="B144">
        <v>908</v>
      </c>
      <c r="C144" t="s">
        <v>262</v>
      </c>
      <c r="D144" t="s">
        <v>1750</v>
      </c>
      <c r="E144" t="s">
        <v>14</v>
      </c>
      <c r="F144" t="s">
        <v>263</v>
      </c>
      <c r="G144">
        <v>3087180828</v>
      </c>
    </row>
    <row r="145" spans="1:7" x14ac:dyDescent="0.3">
      <c r="A145">
        <v>4142</v>
      </c>
      <c r="B145">
        <v>955</v>
      </c>
      <c r="C145" t="s">
        <v>264</v>
      </c>
      <c r="D145" t="s">
        <v>1751</v>
      </c>
      <c r="E145" t="s">
        <v>14</v>
      </c>
      <c r="F145" t="s">
        <v>265</v>
      </c>
      <c r="G145">
        <v>1771412315</v>
      </c>
    </row>
    <row r="146" spans="1:7" x14ac:dyDescent="0.3">
      <c r="A146">
        <v>9770</v>
      </c>
      <c r="B146">
        <v>106</v>
      </c>
      <c r="C146" t="s">
        <v>266</v>
      </c>
      <c r="D146" t="s">
        <v>1752</v>
      </c>
      <c r="E146" t="s">
        <v>11</v>
      </c>
      <c r="F146" t="s">
        <v>267</v>
      </c>
      <c r="G146">
        <v>7962531995</v>
      </c>
    </row>
    <row r="147" spans="1:7" x14ac:dyDescent="0.3">
      <c r="A147">
        <v>2593</v>
      </c>
      <c r="B147">
        <v>410</v>
      </c>
      <c r="C147" t="s">
        <v>206</v>
      </c>
      <c r="D147" t="s">
        <v>1753</v>
      </c>
      <c r="E147" t="s">
        <v>11</v>
      </c>
      <c r="F147" t="s">
        <v>268</v>
      </c>
      <c r="G147">
        <v>5212165773</v>
      </c>
    </row>
    <row r="148" spans="1:7" x14ac:dyDescent="0.3">
      <c r="A148">
        <v>9807</v>
      </c>
      <c r="B148">
        <v>311</v>
      </c>
      <c r="C148" t="s">
        <v>269</v>
      </c>
      <c r="D148" t="s">
        <v>1754</v>
      </c>
      <c r="E148" t="s">
        <v>14</v>
      </c>
      <c r="F148" t="s">
        <v>270</v>
      </c>
      <c r="G148">
        <v>1106944265</v>
      </c>
    </row>
    <row r="149" spans="1:7" x14ac:dyDescent="0.3">
      <c r="A149">
        <v>2525</v>
      </c>
      <c r="B149">
        <v>830</v>
      </c>
      <c r="C149" t="s">
        <v>271</v>
      </c>
      <c r="D149" t="s">
        <v>1755</v>
      </c>
      <c r="E149" t="s">
        <v>8</v>
      </c>
      <c r="F149" t="s">
        <v>272</v>
      </c>
      <c r="G149">
        <v>9484650144</v>
      </c>
    </row>
    <row r="150" spans="1:7" x14ac:dyDescent="0.3">
      <c r="A150">
        <v>1724</v>
      </c>
      <c r="B150">
        <v>805</v>
      </c>
      <c r="C150" t="s">
        <v>273</v>
      </c>
      <c r="D150" t="s">
        <v>1756</v>
      </c>
      <c r="E150" t="s">
        <v>8</v>
      </c>
      <c r="F150" t="s">
        <v>274</v>
      </c>
      <c r="G150">
        <v>5023276687</v>
      </c>
    </row>
    <row r="151" spans="1:7" x14ac:dyDescent="0.3">
      <c r="A151">
        <v>7146</v>
      </c>
      <c r="B151">
        <v>351</v>
      </c>
      <c r="C151" t="s">
        <v>275</v>
      </c>
      <c r="D151" t="s">
        <v>1757</v>
      </c>
      <c r="E151" t="s">
        <v>11</v>
      </c>
      <c r="F151" t="s">
        <v>276</v>
      </c>
      <c r="G151">
        <v>2048989791</v>
      </c>
    </row>
    <row r="152" spans="1:7" x14ac:dyDescent="0.3">
      <c r="A152">
        <v>563</v>
      </c>
      <c r="B152">
        <v>529</v>
      </c>
      <c r="C152" t="s">
        <v>277</v>
      </c>
      <c r="D152" t="s">
        <v>1758</v>
      </c>
      <c r="E152" t="s">
        <v>14</v>
      </c>
      <c r="F152" t="s">
        <v>278</v>
      </c>
      <c r="G152">
        <v>8133737988</v>
      </c>
    </row>
    <row r="153" spans="1:7" x14ac:dyDescent="0.3">
      <c r="A153">
        <v>7771</v>
      </c>
      <c r="B153">
        <v>52</v>
      </c>
      <c r="C153" t="s">
        <v>279</v>
      </c>
      <c r="D153" t="s">
        <v>1759</v>
      </c>
      <c r="E153" t="s">
        <v>14</v>
      </c>
      <c r="F153" t="s">
        <v>280</v>
      </c>
      <c r="G153">
        <v>3262621948</v>
      </c>
    </row>
    <row r="154" spans="1:7" x14ac:dyDescent="0.3">
      <c r="A154">
        <v>4789</v>
      </c>
      <c r="B154">
        <v>30</v>
      </c>
      <c r="C154" t="s">
        <v>281</v>
      </c>
      <c r="D154" t="s">
        <v>1760</v>
      </c>
      <c r="E154" t="s">
        <v>8</v>
      </c>
      <c r="F154" t="s">
        <v>282</v>
      </c>
      <c r="G154">
        <v>3426943865</v>
      </c>
    </row>
    <row r="155" spans="1:7" x14ac:dyDescent="0.3">
      <c r="A155">
        <v>3221</v>
      </c>
      <c r="B155">
        <v>421</v>
      </c>
      <c r="C155" t="s">
        <v>283</v>
      </c>
      <c r="D155" t="s">
        <v>1761</v>
      </c>
      <c r="E155" t="s">
        <v>14</v>
      </c>
      <c r="F155" t="s">
        <v>284</v>
      </c>
      <c r="G155">
        <v>7803854441</v>
      </c>
    </row>
    <row r="156" spans="1:7" x14ac:dyDescent="0.3">
      <c r="A156">
        <v>5197</v>
      </c>
      <c r="B156">
        <v>696</v>
      </c>
      <c r="C156" t="s">
        <v>285</v>
      </c>
      <c r="D156" t="s">
        <v>1762</v>
      </c>
      <c r="E156" t="s">
        <v>8</v>
      </c>
      <c r="F156" t="s">
        <v>286</v>
      </c>
      <c r="G156">
        <v>9770768694</v>
      </c>
    </row>
    <row r="157" spans="1:7" x14ac:dyDescent="0.3">
      <c r="A157">
        <v>8183</v>
      </c>
      <c r="B157">
        <v>788</v>
      </c>
      <c r="C157" t="s">
        <v>287</v>
      </c>
      <c r="D157" t="s">
        <v>1763</v>
      </c>
      <c r="E157" t="s">
        <v>14</v>
      </c>
      <c r="F157" t="s">
        <v>288</v>
      </c>
      <c r="G157">
        <v>2496040176</v>
      </c>
    </row>
    <row r="158" spans="1:7" x14ac:dyDescent="0.3">
      <c r="A158">
        <v>1126</v>
      </c>
      <c r="B158">
        <v>590</v>
      </c>
      <c r="C158" t="s">
        <v>289</v>
      </c>
      <c r="D158" t="s">
        <v>1764</v>
      </c>
      <c r="E158" t="s">
        <v>11</v>
      </c>
      <c r="F158" t="s">
        <v>290</v>
      </c>
      <c r="G158">
        <v>5597753640</v>
      </c>
    </row>
    <row r="159" spans="1:7" x14ac:dyDescent="0.3">
      <c r="A159">
        <v>4899</v>
      </c>
      <c r="B159">
        <v>417</v>
      </c>
      <c r="C159" t="s">
        <v>291</v>
      </c>
      <c r="D159" t="s">
        <v>1765</v>
      </c>
      <c r="E159" t="s">
        <v>8</v>
      </c>
      <c r="F159" t="s">
        <v>292</v>
      </c>
      <c r="G159">
        <v>6624913103</v>
      </c>
    </row>
    <row r="160" spans="1:7" x14ac:dyDescent="0.3">
      <c r="A160">
        <v>4732</v>
      </c>
      <c r="B160">
        <v>635</v>
      </c>
      <c r="C160" t="s">
        <v>293</v>
      </c>
      <c r="D160" t="s">
        <v>1766</v>
      </c>
      <c r="E160" t="s">
        <v>8</v>
      </c>
      <c r="F160" t="s">
        <v>294</v>
      </c>
      <c r="G160">
        <v>2676477272</v>
      </c>
    </row>
    <row r="161" spans="1:7" x14ac:dyDescent="0.3">
      <c r="A161">
        <v>4103</v>
      </c>
      <c r="B161">
        <v>549</v>
      </c>
      <c r="C161" t="s">
        <v>295</v>
      </c>
      <c r="D161" t="s">
        <v>1767</v>
      </c>
      <c r="E161" t="s">
        <v>8</v>
      </c>
      <c r="F161" t="s">
        <v>296</v>
      </c>
      <c r="G161">
        <v>7164606551</v>
      </c>
    </row>
    <row r="162" spans="1:7" x14ac:dyDescent="0.3">
      <c r="A162">
        <v>7861</v>
      </c>
      <c r="B162">
        <v>877</v>
      </c>
      <c r="C162" t="s">
        <v>297</v>
      </c>
      <c r="D162" t="s">
        <v>1768</v>
      </c>
      <c r="E162" t="s">
        <v>11</v>
      </c>
      <c r="F162" t="s">
        <v>298</v>
      </c>
      <c r="G162">
        <v>6448120894</v>
      </c>
    </row>
    <row r="163" spans="1:7" x14ac:dyDescent="0.3">
      <c r="A163">
        <v>7764</v>
      </c>
      <c r="B163">
        <v>690</v>
      </c>
      <c r="C163" t="s">
        <v>299</v>
      </c>
      <c r="D163" t="s">
        <v>1769</v>
      </c>
      <c r="E163" t="s">
        <v>11</v>
      </c>
      <c r="F163" t="s">
        <v>300</v>
      </c>
      <c r="G163">
        <v>8065274712</v>
      </c>
    </row>
    <row r="164" spans="1:7" x14ac:dyDescent="0.3">
      <c r="A164">
        <v>5345</v>
      </c>
      <c r="B164">
        <v>164</v>
      </c>
      <c r="C164" t="s">
        <v>301</v>
      </c>
      <c r="D164" t="s">
        <v>1770</v>
      </c>
      <c r="E164" t="s">
        <v>11</v>
      </c>
      <c r="F164" t="s">
        <v>302</v>
      </c>
      <c r="G164">
        <v>8636405460</v>
      </c>
    </row>
    <row r="165" spans="1:7" x14ac:dyDescent="0.3">
      <c r="A165">
        <v>6191</v>
      </c>
      <c r="B165">
        <v>279</v>
      </c>
      <c r="C165" t="s">
        <v>251</v>
      </c>
      <c r="D165" t="s">
        <v>1771</v>
      </c>
      <c r="E165" t="s">
        <v>14</v>
      </c>
      <c r="F165" t="s">
        <v>303</v>
      </c>
      <c r="G165">
        <v>7478765147</v>
      </c>
    </row>
    <row r="166" spans="1:7" x14ac:dyDescent="0.3">
      <c r="A166">
        <v>310</v>
      </c>
      <c r="B166">
        <v>574</v>
      </c>
      <c r="C166" t="s">
        <v>304</v>
      </c>
      <c r="D166" t="s">
        <v>1772</v>
      </c>
      <c r="E166" t="s">
        <v>8</v>
      </c>
      <c r="F166" t="s">
        <v>305</v>
      </c>
      <c r="G166">
        <v>5704304288</v>
      </c>
    </row>
    <row r="167" spans="1:7" x14ac:dyDescent="0.3">
      <c r="A167">
        <v>3095</v>
      </c>
      <c r="B167">
        <v>222</v>
      </c>
      <c r="C167" t="s">
        <v>306</v>
      </c>
      <c r="D167" t="s">
        <v>1773</v>
      </c>
      <c r="E167" t="s">
        <v>14</v>
      </c>
      <c r="F167" t="s">
        <v>307</v>
      </c>
      <c r="G167">
        <v>7239777917</v>
      </c>
    </row>
    <row r="168" spans="1:7" x14ac:dyDescent="0.3">
      <c r="A168">
        <v>2159</v>
      </c>
      <c r="B168">
        <v>640</v>
      </c>
      <c r="C168" t="s">
        <v>308</v>
      </c>
      <c r="D168" t="s">
        <v>1774</v>
      </c>
      <c r="E168" t="s">
        <v>14</v>
      </c>
      <c r="F168" t="s">
        <v>309</v>
      </c>
      <c r="G168">
        <v>2543703845</v>
      </c>
    </row>
    <row r="169" spans="1:7" x14ac:dyDescent="0.3">
      <c r="A169">
        <v>3569</v>
      </c>
      <c r="B169">
        <v>896</v>
      </c>
      <c r="C169" t="s">
        <v>310</v>
      </c>
      <c r="D169" t="s">
        <v>1775</v>
      </c>
      <c r="E169" t="s">
        <v>14</v>
      </c>
      <c r="F169" t="s">
        <v>311</v>
      </c>
      <c r="G169">
        <v>6104073082</v>
      </c>
    </row>
    <row r="170" spans="1:7" x14ac:dyDescent="0.3">
      <c r="A170">
        <v>5958</v>
      </c>
      <c r="B170">
        <v>318</v>
      </c>
      <c r="C170" t="s">
        <v>100</v>
      </c>
      <c r="D170" t="s">
        <v>1776</v>
      </c>
      <c r="E170" t="s">
        <v>14</v>
      </c>
      <c r="F170" t="s">
        <v>312</v>
      </c>
      <c r="G170">
        <v>5160860537</v>
      </c>
    </row>
    <row r="171" spans="1:7" x14ac:dyDescent="0.3">
      <c r="A171">
        <v>1275</v>
      </c>
      <c r="B171">
        <v>953</v>
      </c>
      <c r="C171" t="s">
        <v>313</v>
      </c>
      <c r="D171" t="s">
        <v>1777</v>
      </c>
      <c r="E171" t="s">
        <v>14</v>
      </c>
      <c r="F171" t="s">
        <v>314</v>
      </c>
      <c r="G171">
        <v>2792956542</v>
      </c>
    </row>
    <row r="172" spans="1:7" x14ac:dyDescent="0.3">
      <c r="A172">
        <v>6357</v>
      </c>
      <c r="B172">
        <v>681</v>
      </c>
      <c r="C172" t="s">
        <v>315</v>
      </c>
      <c r="D172" t="s">
        <v>1778</v>
      </c>
      <c r="E172" t="s">
        <v>14</v>
      </c>
      <c r="F172" t="s">
        <v>316</v>
      </c>
      <c r="G172">
        <v>3676237077</v>
      </c>
    </row>
    <row r="173" spans="1:7" x14ac:dyDescent="0.3">
      <c r="A173">
        <v>4551</v>
      </c>
      <c r="B173">
        <v>972</v>
      </c>
      <c r="C173" t="s">
        <v>317</v>
      </c>
      <c r="D173" t="s">
        <v>1779</v>
      </c>
      <c r="E173" t="s">
        <v>11</v>
      </c>
      <c r="F173" t="s">
        <v>318</v>
      </c>
      <c r="G173">
        <v>2375791511</v>
      </c>
    </row>
    <row r="174" spans="1:7" x14ac:dyDescent="0.3">
      <c r="A174">
        <v>4252</v>
      </c>
      <c r="B174">
        <v>407</v>
      </c>
      <c r="C174" t="s">
        <v>125</v>
      </c>
      <c r="D174" t="s">
        <v>1780</v>
      </c>
      <c r="E174" t="s">
        <v>8</v>
      </c>
      <c r="F174" t="s">
        <v>319</v>
      </c>
      <c r="G174">
        <v>1578883625</v>
      </c>
    </row>
    <row r="175" spans="1:7" x14ac:dyDescent="0.3">
      <c r="A175">
        <v>2096</v>
      </c>
      <c r="B175">
        <v>226</v>
      </c>
      <c r="C175" t="s">
        <v>320</v>
      </c>
      <c r="D175" t="s">
        <v>1781</v>
      </c>
      <c r="E175" t="s">
        <v>8</v>
      </c>
      <c r="F175" t="s">
        <v>321</v>
      </c>
      <c r="G175">
        <v>3365326918</v>
      </c>
    </row>
    <row r="176" spans="1:7" x14ac:dyDescent="0.3">
      <c r="A176">
        <v>5209</v>
      </c>
      <c r="B176">
        <v>762</v>
      </c>
      <c r="C176" t="s">
        <v>322</v>
      </c>
      <c r="D176" t="s">
        <v>1782</v>
      </c>
      <c r="E176" t="s">
        <v>14</v>
      </c>
      <c r="F176" t="s">
        <v>323</v>
      </c>
      <c r="G176">
        <v>8798033999</v>
      </c>
    </row>
    <row r="177" spans="1:7" x14ac:dyDescent="0.3">
      <c r="A177">
        <v>9271</v>
      </c>
      <c r="B177">
        <v>872</v>
      </c>
      <c r="C177" t="s">
        <v>324</v>
      </c>
      <c r="D177" t="s">
        <v>1783</v>
      </c>
      <c r="E177" t="s">
        <v>14</v>
      </c>
      <c r="F177" t="s">
        <v>325</v>
      </c>
      <c r="G177">
        <v>5734730611</v>
      </c>
    </row>
    <row r="178" spans="1:7" x14ac:dyDescent="0.3">
      <c r="A178">
        <v>6772</v>
      </c>
      <c r="B178">
        <v>473</v>
      </c>
      <c r="C178" t="s">
        <v>244</v>
      </c>
      <c r="D178" t="s">
        <v>1784</v>
      </c>
      <c r="E178" t="s">
        <v>11</v>
      </c>
      <c r="F178" t="s">
        <v>326</v>
      </c>
      <c r="G178">
        <v>7600088539</v>
      </c>
    </row>
    <row r="179" spans="1:7" x14ac:dyDescent="0.3">
      <c r="A179">
        <v>4628</v>
      </c>
      <c r="B179">
        <v>248</v>
      </c>
      <c r="C179" t="s">
        <v>327</v>
      </c>
      <c r="D179" t="s">
        <v>1785</v>
      </c>
      <c r="E179" t="s">
        <v>14</v>
      </c>
      <c r="F179" t="s">
        <v>328</v>
      </c>
      <c r="G179">
        <v>5946963380</v>
      </c>
    </row>
    <row r="180" spans="1:7" x14ac:dyDescent="0.3">
      <c r="A180">
        <v>3853</v>
      </c>
      <c r="B180">
        <v>416</v>
      </c>
      <c r="C180" t="s">
        <v>104</v>
      </c>
      <c r="D180" t="s">
        <v>1786</v>
      </c>
      <c r="E180" t="s">
        <v>14</v>
      </c>
      <c r="F180" t="s">
        <v>329</v>
      </c>
      <c r="G180">
        <v>2407798660</v>
      </c>
    </row>
    <row r="181" spans="1:7" x14ac:dyDescent="0.3">
      <c r="A181">
        <v>515</v>
      </c>
      <c r="B181">
        <v>425</v>
      </c>
      <c r="C181" t="s">
        <v>330</v>
      </c>
      <c r="D181" t="s">
        <v>1787</v>
      </c>
      <c r="E181" t="s">
        <v>11</v>
      </c>
      <c r="F181" t="s">
        <v>331</v>
      </c>
      <c r="G181">
        <v>3644687016</v>
      </c>
    </row>
    <row r="182" spans="1:7" x14ac:dyDescent="0.3">
      <c r="A182">
        <v>7513</v>
      </c>
      <c r="B182">
        <v>435</v>
      </c>
      <c r="C182" t="s">
        <v>332</v>
      </c>
      <c r="D182" t="s">
        <v>1788</v>
      </c>
      <c r="E182" t="s">
        <v>11</v>
      </c>
      <c r="F182" t="s">
        <v>333</v>
      </c>
      <c r="G182">
        <v>1848195986</v>
      </c>
    </row>
    <row r="183" spans="1:7" x14ac:dyDescent="0.3">
      <c r="A183">
        <v>9030</v>
      </c>
      <c r="B183">
        <v>370</v>
      </c>
      <c r="C183" t="s">
        <v>334</v>
      </c>
      <c r="D183" t="s">
        <v>1789</v>
      </c>
      <c r="E183" t="s">
        <v>8</v>
      </c>
      <c r="F183" t="s">
        <v>335</v>
      </c>
      <c r="G183">
        <v>5755404369</v>
      </c>
    </row>
    <row r="184" spans="1:7" x14ac:dyDescent="0.3">
      <c r="A184">
        <v>2378</v>
      </c>
      <c r="B184">
        <v>406</v>
      </c>
      <c r="C184" t="s">
        <v>159</v>
      </c>
      <c r="D184" t="s">
        <v>1790</v>
      </c>
      <c r="E184" t="s">
        <v>8</v>
      </c>
      <c r="F184" t="s">
        <v>336</v>
      </c>
      <c r="G184">
        <v>2705083615</v>
      </c>
    </row>
    <row r="185" spans="1:7" x14ac:dyDescent="0.3">
      <c r="A185">
        <v>5894</v>
      </c>
      <c r="B185">
        <v>976</v>
      </c>
      <c r="C185" t="s">
        <v>337</v>
      </c>
      <c r="D185" t="s">
        <v>1791</v>
      </c>
      <c r="E185" t="s">
        <v>8</v>
      </c>
      <c r="F185" t="s">
        <v>338</v>
      </c>
      <c r="G185">
        <v>2287296780</v>
      </c>
    </row>
    <row r="186" spans="1:7" x14ac:dyDescent="0.3">
      <c r="A186">
        <v>7587</v>
      </c>
      <c r="B186">
        <v>349</v>
      </c>
      <c r="C186" t="s">
        <v>339</v>
      </c>
      <c r="D186" t="s">
        <v>1792</v>
      </c>
      <c r="E186" t="s">
        <v>8</v>
      </c>
      <c r="F186" t="s">
        <v>340</v>
      </c>
      <c r="G186">
        <v>7152577292</v>
      </c>
    </row>
    <row r="187" spans="1:7" x14ac:dyDescent="0.3">
      <c r="A187">
        <v>1424</v>
      </c>
      <c r="B187">
        <v>595</v>
      </c>
      <c r="C187" t="s">
        <v>228</v>
      </c>
      <c r="D187" t="s">
        <v>1793</v>
      </c>
      <c r="E187" t="s">
        <v>14</v>
      </c>
      <c r="F187" t="s">
        <v>341</v>
      </c>
      <c r="G187">
        <v>5818539801</v>
      </c>
    </row>
    <row r="188" spans="1:7" x14ac:dyDescent="0.3">
      <c r="A188">
        <v>5214</v>
      </c>
      <c r="B188">
        <v>366</v>
      </c>
      <c r="C188" t="s">
        <v>342</v>
      </c>
      <c r="D188" t="s">
        <v>1794</v>
      </c>
      <c r="E188" t="s">
        <v>14</v>
      </c>
      <c r="F188" t="s">
        <v>343</v>
      </c>
      <c r="G188">
        <v>5684234865</v>
      </c>
    </row>
    <row r="189" spans="1:7" x14ac:dyDescent="0.3">
      <c r="A189">
        <v>8249</v>
      </c>
      <c r="B189">
        <v>39</v>
      </c>
      <c r="C189" t="s">
        <v>344</v>
      </c>
      <c r="D189" t="s">
        <v>1795</v>
      </c>
      <c r="E189" t="s">
        <v>14</v>
      </c>
      <c r="F189" t="s">
        <v>345</v>
      </c>
      <c r="G189">
        <v>8687515154</v>
      </c>
    </row>
    <row r="190" spans="1:7" x14ac:dyDescent="0.3">
      <c r="A190">
        <v>3172</v>
      </c>
      <c r="B190">
        <v>978</v>
      </c>
      <c r="C190" t="s">
        <v>22</v>
      </c>
      <c r="D190" t="s">
        <v>1796</v>
      </c>
      <c r="E190" t="s">
        <v>8</v>
      </c>
      <c r="F190" t="s">
        <v>346</v>
      </c>
      <c r="G190">
        <v>9719226221</v>
      </c>
    </row>
    <row r="191" spans="1:7" x14ac:dyDescent="0.3">
      <c r="A191">
        <v>5489</v>
      </c>
      <c r="B191">
        <v>623</v>
      </c>
      <c r="C191" t="s">
        <v>347</v>
      </c>
      <c r="D191" t="s">
        <v>1797</v>
      </c>
      <c r="E191" t="s">
        <v>14</v>
      </c>
      <c r="F191" t="s">
        <v>348</v>
      </c>
      <c r="G191">
        <v>4582180805</v>
      </c>
    </row>
    <row r="192" spans="1:7" x14ac:dyDescent="0.3">
      <c r="A192">
        <v>2037</v>
      </c>
      <c r="B192">
        <v>751</v>
      </c>
      <c r="C192" t="s">
        <v>349</v>
      </c>
      <c r="D192" t="s">
        <v>1798</v>
      </c>
      <c r="E192" t="s">
        <v>11</v>
      </c>
      <c r="F192" t="s">
        <v>350</v>
      </c>
      <c r="G192">
        <v>1731496685</v>
      </c>
    </row>
    <row r="193" spans="1:7" x14ac:dyDescent="0.3">
      <c r="A193">
        <v>2401</v>
      </c>
      <c r="B193">
        <v>899</v>
      </c>
      <c r="C193" t="s">
        <v>351</v>
      </c>
      <c r="D193" t="s">
        <v>1799</v>
      </c>
      <c r="E193" t="s">
        <v>11</v>
      </c>
      <c r="F193" t="s">
        <v>352</v>
      </c>
      <c r="G193">
        <v>2656568705</v>
      </c>
    </row>
    <row r="194" spans="1:7" x14ac:dyDescent="0.3">
      <c r="A194">
        <v>1303</v>
      </c>
      <c r="B194">
        <v>396</v>
      </c>
      <c r="C194" t="s">
        <v>353</v>
      </c>
      <c r="D194" t="s">
        <v>1800</v>
      </c>
      <c r="E194" t="s">
        <v>8</v>
      </c>
      <c r="F194" t="s">
        <v>305</v>
      </c>
      <c r="G194">
        <v>2383254556</v>
      </c>
    </row>
    <row r="195" spans="1:7" x14ac:dyDescent="0.3">
      <c r="A195">
        <v>6798</v>
      </c>
      <c r="B195">
        <v>792</v>
      </c>
      <c r="C195" t="s">
        <v>354</v>
      </c>
      <c r="D195" t="s">
        <v>1801</v>
      </c>
      <c r="E195" t="s">
        <v>8</v>
      </c>
      <c r="F195" t="s">
        <v>355</v>
      </c>
      <c r="G195">
        <v>3546706958</v>
      </c>
    </row>
    <row r="196" spans="1:7" x14ac:dyDescent="0.3">
      <c r="A196">
        <v>9917</v>
      </c>
      <c r="B196">
        <v>808</v>
      </c>
      <c r="C196" t="s">
        <v>46</v>
      </c>
      <c r="D196" t="s">
        <v>1802</v>
      </c>
      <c r="E196" t="s">
        <v>11</v>
      </c>
      <c r="F196" t="s">
        <v>356</v>
      </c>
      <c r="G196">
        <v>4148247171</v>
      </c>
    </row>
    <row r="197" spans="1:7" x14ac:dyDescent="0.3">
      <c r="A197">
        <v>2969</v>
      </c>
      <c r="B197">
        <v>903</v>
      </c>
      <c r="C197" t="s">
        <v>357</v>
      </c>
      <c r="D197" t="s">
        <v>1803</v>
      </c>
      <c r="E197" t="s">
        <v>14</v>
      </c>
      <c r="F197" t="s">
        <v>358</v>
      </c>
      <c r="G197">
        <v>8158241511</v>
      </c>
    </row>
    <row r="198" spans="1:7" x14ac:dyDescent="0.3">
      <c r="A198">
        <v>8737</v>
      </c>
      <c r="B198">
        <v>335</v>
      </c>
      <c r="C198" t="s">
        <v>359</v>
      </c>
      <c r="D198" t="s">
        <v>1804</v>
      </c>
      <c r="E198" t="s">
        <v>14</v>
      </c>
      <c r="F198" t="s">
        <v>360</v>
      </c>
      <c r="G198">
        <v>1345806313</v>
      </c>
    </row>
    <row r="199" spans="1:7" x14ac:dyDescent="0.3">
      <c r="A199">
        <v>2104</v>
      </c>
      <c r="B199">
        <v>784</v>
      </c>
      <c r="C199" t="s">
        <v>361</v>
      </c>
      <c r="D199" t="s">
        <v>1805</v>
      </c>
      <c r="E199" t="s">
        <v>11</v>
      </c>
      <c r="F199" t="s">
        <v>362</v>
      </c>
      <c r="G199">
        <v>9076432313</v>
      </c>
    </row>
    <row r="200" spans="1:7" x14ac:dyDescent="0.3">
      <c r="A200">
        <v>1702</v>
      </c>
      <c r="B200">
        <v>683</v>
      </c>
      <c r="C200" t="s">
        <v>363</v>
      </c>
      <c r="D200" t="s">
        <v>1806</v>
      </c>
      <c r="E200" t="s">
        <v>11</v>
      </c>
      <c r="F200" t="s">
        <v>364</v>
      </c>
      <c r="G200">
        <v>6507962797</v>
      </c>
    </row>
    <row r="201" spans="1:7" x14ac:dyDescent="0.3">
      <c r="A201">
        <v>8933</v>
      </c>
      <c r="B201">
        <v>536</v>
      </c>
      <c r="C201" t="s">
        <v>365</v>
      </c>
      <c r="D201" t="s">
        <v>1807</v>
      </c>
      <c r="E201" t="s">
        <v>14</v>
      </c>
      <c r="F201" t="s">
        <v>366</v>
      </c>
      <c r="G201">
        <v>5130575428</v>
      </c>
    </row>
    <row r="202" spans="1:7" x14ac:dyDescent="0.3">
      <c r="A202">
        <v>3624</v>
      </c>
      <c r="B202">
        <v>142</v>
      </c>
      <c r="C202" t="s">
        <v>367</v>
      </c>
      <c r="D202" t="s">
        <v>1808</v>
      </c>
      <c r="E202" t="s">
        <v>8</v>
      </c>
      <c r="F202" t="s">
        <v>368</v>
      </c>
      <c r="G202">
        <v>7652369372</v>
      </c>
    </row>
    <row r="203" spans="1:7" x14ac:dyDescent="0.3">
      <c r="A203">
        <v>4892</v>
      </c>
      <c r="B203">
        <v>617</v>
      </c>
      <c r="C203" t="s">
        <v>369</v>
      </c>
      <c r="D203" t="s">
        <v>1809</v>
      </c>
      <c r="E203" t="s">
        <v>11</v>
      </c>
      <c r="F203" t="s">
        <v>370</v>
      </c>
      <c r="G203">
        <v>9062287896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081DC-CDE8-4D62-8232-D745634904E5}">
  <dimension ref="A1:X208"/>
  <sheetViews>
    <sheetView workbookViewId="0">
      <selection activeCell="E11" sqref="E11"/>
    </sheetView>
  </sheetViews>
  <sheetFormatPr defaultRowHeight="14.4" x14ac:dyDescent="0.3"/>
  <cols>
    <col min="1" max="1" width="16.44140625" bestFit="1" customWidth="1"/>
    <col min="2" max="2" width="17.33203125" bestFit="1" customWidth="1"/>
    <col min="3" max="3" width="14.33203125" bestFit="1" customWidth="1"/>
    <col min="4" max="4" width="26.5546875" bestFit="1" customWidth="1"/>
    <col min="5" max="5" width="25.44140625" bestFit="1" customWidth="1"/>
    <col min="6" max="6" width="33.109375" bestFit="1" customWidth="1"/>
    <col min="7" max="7" width="32.44140625" bestFit="1" customWidth="1"/>
    <col min="8" max="8" width="30.109375" customWidth="1"/>
    <col min="9" max="9" width="31.77734375" bestFit="1" customWidth="1"/>
    <col min="10" max="10" width="32.88671875" bestFit="1" customWidth="1"/>
    <col min="11" max="11" width="38.21875" bestFit="1" customWidth="1"/>
    <col min="12" max="12" width="39.109375" bestFit="1" customWidth="1"/>
    <col min="18" max="18" width="12.5546875" bestFit="1" customWidth="1"/>
    <col min="19" max="19" width="10.33203125" bestFit="1" customWidth="1"/>
    <col min="23" max="23" width="12.5546875" bestFit="1" customWidth="1"/>
    <col min="24" max="24" width="23.109375" bestFit="1" customWidth="1"/>
  </cols>
  <sheetData>
    <row r="1" spans="1:24" x14ac:dyDescent="0.3">
      <c r="A1" t="s">
        <v>764</v>
      </c>
      <c r="B1" t="s">
        <v>765</v>
      </c>
      <c r="C1" t="s">
        <v>766</v>
      </c>
      <c r="D1" t="s">
        <v>1870</v>
      </c>
      <c r="E1" t="s">
        <v>1871</v>
      </c>
      <c r="F1" t="s">
        <v>1872</v>
      </c>
      <c r="G1" t="s">
        <v>1873</v>
      </c>
      <c r="H1" t="s">
        <v>1874</v>
      </c>
      <c r="I1" t="s">
        <v>1875</v>
      </c>
      <c r="J1" t="s">
        <v>1876</v>
      </c>
      <c r="K1" t="s">
        <v>1877</v>
      </c>
      <c r="L1" t="s">
        <v>1878</v>
      </c>
      <c r="N1" t="s">
        <v>1857</v>
      </c>
      <c r="O1" t="s">
        <v>1858</v>
      </c>
      <c r="Q1" t="s">
        <v>1859</v>
      </c>
      <c r="R1" t="s">
        <v>1864</v>
      </c>
    </row>
    <row r="2" spans="1:24" x14ac:dyDescent="0.3">
      <c r="A2">
        <v>582</v>
      </c>
      <c r="B2">
        <v>690</v>
      </c>
      <c r="C2">
        <v>690</v>
      </c>
      <c r="D2">
        <v>690</v>
      </c>
      <c r="E2">
        <v>230</v>
      </c>
      <c r="F2" t="s">
        <v>986</v>
      </c>
      <c r="G2" t="s">
        <v>987</v>
      </c>
      <c r="H2" t="s">
        <v>988</v>
      </c>
      <c r="I2">
        <v>553</v>
      </c>
      <c r="J2">
        <v>1210</v>
      </c>
      <c r="K2" t="s">
        <v>989</v>
      </c>
      <c r="L2" t="s">
        <v>990</v>
      </c>
      <c r="N2" cm="1">
        <f t="array" ref="N2:N201">_xlfn.UNIQUE(A2:A201)</f>
        <v>582</v>
      </c>
      <c r="O2">
        <f>COUNTIF(A2:A201, N2)</f>
        <v>1</v>
      </c>
      <c r="Q2" t="s">
        <v>1860</v>
      </c>
      <c r="R2">
        <v>1</v>
      </c>
      <c r="S2" t="str" cm="1">
        <f t="array" ref="S2:S5">_xlfn.UNIQUE(Q2:Q7)</f>
        <v>ram</v>
      </c>
      <c r="T2">
        <f>COUNTIF(Q2:Q7,S2)</f>
        <v>2</v>
      </c>
    </row>
    <row r="3" spans="1:24" x14ac:dyDescent="0.3">
      <c r="A3">
        <v>396</v>
      </c>
      <c r="B3">
        <v>933</v>
      </c>
      <c r="C3">
        <v>933</v>
      </c>
      <c r="D3">
        <v>933</v>
      </c>
      <c r="E3">
        <v>3189</v>
      </c>
      <c r="F3" t="s">
        <v>986</v>
      </c>
      <c r="G3" t="s">
        <v>991</v>
      </c>
      <c r="H3" t="s">
        <v>992</v>
      </c>
      <c r="I3">
        <v>810</v>
      </c>
      <c r="J3">
        <v>1114</v>
      </c>
      <c r="K3" t="s">
        <v>993</v>
      </c>
      <c r="L3" t="s">
        <v>994</v>
      </c>
      <c r="N3">
        <v>396</v>
      </c>
      <c r="O3">
        <f t="shared" ref="O3:O25" si="0">COUNTIF(A3:A202, N3)</f>
        <v>1</v>
      </c>
      <c r="Q3" t="s">
        <v>1860</v>
      </c>
      <c r="R3">
        <v>4</v>
      </c>
      <c r="S3" t="str">
        <v>lax</v>
      </c>
      <c r="T3">
        <f t="shared" ref="T3:T5" si="1">COUNTIF(Q3:Q8,S3)</f>
        <v>1</v>
      </c>
    </row>
    <row r="4" spans="1:24" x14ac:dyDescent="0.3">
      <c r="A4">
        <v>545</v>
      </c>
      <c r="B4">
        <v>261</v>
      </c>
      <c r="C4">
        <v>261</v>
      </c>
      <c r="D4">
        <v>261</v>
      </c>
      <c r="E4">
        <v>2216</v>
      </c>
      <c r="F4" t="s">
        <v>995</v>
      </c>
      <c r="G4" t="s">
        <v>987</v>
      </c>
      <c r="H4" t="s">
        <v>992</v>
      </c>
      <c r="I4">
        <v>994</v>
      </c>
      <c r="J4">
        <v>1020</v>
      </c>
      <c r="K4" t="s">
        <v>996</v>
      </c>
      <c r="L4" t="s">
        <v>997</v>
      </c>
      <c r="N4">
        <v>545</v>
      </c>
      <c r="O4">
        <f t="shared" si="0"/>
        <v>1</v>
      </c>
      <c r="Q4" t="s">
        <v>1861</v>
      </c>
      <c r="R4">
        <v>7</v>
      </c>
      <c r="S4" t="str">
        <v>rahul</v>
      </c>
      <c r="T4">
        <f t="shared" si="1"/>
        <v>2</v>
      </c>
    </row>
    <row r="5" spans="1:24" x14ac:dyDescent="0.3">
      <c r="A5">
        <v>770</v>
      </c>
      <c r="B5">
        <v>445</v>
      </c>
      <c r="C5">
        <v>445</v>
      </c>
      <c r="D5">
        <v>445</v>
      </c>
      <c r="E5">
        <v>1904</v>
      </c>
      <c r="F5" t="s">
        <v>998</v>
      </c>
      <c r="G5" t="s">
        <v>987</v>
      </c>
      <c r="H5" t="s">
        <v>992</v>
      </c>
      <c r="I5">
        <v>598</v>
      </c>
      <c r="J5">
        <v>1351</v>
      </c>
      <c r="K5" t="s">
        <v>999</v>
      </c>
      <c r="L5" t="s">
        <v>1000</v>
      </c>
      <c r="N5">
        <v>770</v>
      </c>
      <c r="O5">
        <f t="shared" si="0"/>
        <v>1</v>
      </c>
      <c r="Q5" t="s">
        <v>1862</v>
      </c>
      <c r="R5">
        <v>8</v>
      </c>
      <c r="S5" t="str">
        <v>bob</v>
      </c>
      <c r="T5">
        <f t="shared" si="1"/>
        <v>1</v>
      </c>
    </row>
    <row r="6" spans="1:24" x14ac:dyDescent="0.3">
      <c r="A6">
        <v>991</v>
      </c>
      <c r="B6">
        <v>722</v>
      </c>
      <c r="C6">
        <v>722</v>
      </c>
      <c r="D6">
        <v>722</v>
      </c>
      <c r="E6">
        <v>7342</v>
      </c>
      <c r="F6" t="s">
        <v>1001</v>
      </c>
      <c r="G6" t="s">
        <v>991</v>
      </c>
      <c r="H6" t="s">
        <v>992</v>
      </c>
      <c r="I6">
        <v>412</v>
      </c>
      <c r="J6">
        <v>566</v>
      </c>
      <c r="K6" t="s">
        <v>1002</v>
      </c>
      <c r="L6" t="s">
        <v>1003</v>
      </c>
      <c r="N6">
        <v>991</v>
      </c>
      <c r="O6">
        <f t="shared" si="0"/>
        <v>1</v>
      </c>
      <c r="Q6" t="s">
        <v>1862</v>
      </c>
      <c r="R6">
        <v>5</v>
      </c>
    </row>
    <row r="7" spans="1:24" x14ac:dyDescent="0.3">
      <c r="A7">
        <v>437</v>
      </c>
      <c r="B7">
        <v>129</v>
      </c>
      <c r="C7">
        <v>129</v>
      </c>
      <c r="D7">
        <v>129</v>
      </c>
      <c r="E7">
        <v>7633</v>
      </c>
      <c r="F7" t="s">
        <v>1004</v>
      </c>
      <c r="G7" t="s">
        <v>987</v>
      </c>
      <c r="H7" t="s">
        <v>988</v>
      </c>
      <c r="I7">
        <v>379</v>
      </c>
      <c r="J7">
        <v>590</v>
      </c>
      <c r="K7" t="s">
        <v>1005</v>
      </c>
      <c r="L7" t="s">
        <v>1006</v>
      </c>
      <c r="N7">
        <v>437</v>
      </c>
      <c r="O7">
        <f t="shared" si="0"/>
        <v>1</v>
      </c>
      <c r="Q7" t="s">
        <v>1863</v>
      </c>
      <c r="R7">
        <v>2</v>
      </c>
      <c r="W7" s="2" t="s">
        <v>1813</v>
      </c>
      <c r="X7" t="s">
        <v>1856</v>
      </c>
    </row>
    <row r="8" spans="1:24" x14ac:dyDescent="0.3">
      <c r="A8">
        <v>805</v>
      </c>
      <c r="B8">
        <v>489</v>
      </c>
      <c r="C8">
        <v>489</v>
      </c>
      <c r="D8">
        <v>489</v>
      </c>
      <c r="E8">
        <v>2154</v>
      </c>
      <c r="F8" t="s">
        <v>1007</v>
      </c>
      <c r="G8" t="s">
        <v>987</v>
      </c>
      <c r="H8" t="s">
        <v>988</v>
      </c>
      <c r="I8">
        <v>892</v>
      </c>
      <c r="J8">
        <v>1407</v>
      </c>
      <c r="K8" t="s">
        <v>1008</v>
      </c>
      <c r="L8" t="s">
        <v>1009</v>
      </c>
      <c r="N8">
        <v>805</v>
      </c>
      <c r="O8">
        <f t="shared" si="0"/>
        <v>1</v>
      </c>
      <c r="W8" s="3">
        <v>2</v>
      </c>
      <c r="X8">
        <v>1</v>
      </c>
    </row>
    <row r="9" spans="1:24" x14ac:dyDescent="0.3">
      <c r="A9">
        <v>803</v>
      </c>
      <c r="B9">
        <v>165</v>
      </c>
      <c r="C9">
        <v>165</v>
      </c>
      <c r="D9">
        <v>165</v>
      </c>
      <c r="E9">
        <v>5543</v>
      </c>
      <c r="F9" t="s">
        <v>1010</v>
      </c>
      <c r="G9" t="s">
        <v>987</v>
      </c>
      <c r="H9" t="s">
        <v>988</v>
      </c>
      <c r="I9">
        <v>347</v>
      </c>
      <c r="J9">
        <v>786</v>
      </c>
      <c r="K9" t="s">
        <v>1011</v>
      </c>
      <c r="L9" t="s">
        <v>640</v>
      </c>
      <c r="N9">
        <v>803</v>
      </c>
      <c r="O9">
        <f t="shared" si="0"/>
        <v>1</v>
      </c>
      <c r="W9" s="3">
        <v>7</v>
      </c>
      <c r="X9">
        <v>1</v>
      </c>
    </row>
    <row r="10" spans="1:24" x14ac:dyDescent="0.3">
      <c r="A10">
        <v>295</v>
      </c>
      <c r="B10">
        <v>164</v>
      </c>
      <c r="C10">
        <v>164</v>
      </c>
      <c r="D10">
        <v>164</v>
      </c>
      <c r="E10">
        <v>2332</v>
      </c>
      <c r="F10" t="s">
        <v>1012</v>
      </c>
      <c r="G10" t="s">
        <v>991</v>
      </c>
      <c r="H10" t="s">
        <v>992</v>
      </c>
      <c r="I10">
        <v>457</v>
      </c>
      <c r="J10">
        <v>855</v>
      </c>
      <c r="K10" t="s">
        <v>1013</v>
      </c>
      <c r="L10" t="s">
        <v>1014</v>
      </c>
      <c r="N10">
        <v>295</v>
      </c>
      <c r="O10">
        <f t="shared" si="0"/>
        <v>1</v>
      </c>
      <c r="W10" s="3">
        <v>11</v>
      </c>
      <c r="X10">
        <v>1</v>
      </c>
    </row>
    <row r="11" spans="1:24" x14ac:dyDescent="0.3">
      <c r="A11">
        <v>804</v>
      </c>
      <c r="B11">
        <v>364</v>
      </c>
      <c r="C11">
        <v>364</v>
      </c>
      <c r="D11">
        <v>364</v>
      </c>
      <c r="E11">
        <v>4094</v>
      </c>
      <c r="F11" t="s">
        <v>1015</v>
      </c>
      <c r="G11" t="s">
        <v>991</v>
      </c>
      <c r="H11" t="s">
        <v>992</v>
      </c>
      <c r="I11">
        <v>957</v>
      </c>
      <c r="J11">
        <v>1182</v>
      </c>
      <c r="K11" t="s">
        <v>1016</v>
      </c>
      <c r="L11" t="s">
        <v>1017</v>
      </c>
      <c r="N11">
        <v>804</v>
      </c>
      <c r="O11">
        <f t="shared" si="0"/>
        <v>1</v>
      </c>
      <c r="W11" s="3">
        <v>18</v>
      </c>
      <c r="X11">
        <v>1</v>
      </c>
    </row>
    <row r="12" spans="1:24" x14ac:dyDescent="0.3">
      <c r="A12">
        <v>54</v>
      </c>
      <c r="B12">
        <v>469</v>
      </c>
      <c r="C12">
        <v>469</v>
      </c>
      <c r="D12">
        <v>469</v>
      </c>
      <c r="E12">
        <v>3042</v>
      </c>
      <c r="F12" t="s">
        <v>1001</v>
      </c>
      <c r="G12" t="s">
        <v>991</v>
      </c>
      <c r="H12" t="s">
        <v>988</v>
      </c>
      <c r="I12">
        <v>23</v>
      </c>
      <c r="J12">
        <v>25</v>
      </c>
      <c r="K12" t="s">
        <v>1018</v>
      </c>
      <c r="L12" t="s">
        <v>1019</v>
      </c>
      <c r="N12">
        <v>54</v>
      </c>
      <c r="O12">
        <f t="shared" si="0"/>
        <v>1</v>
      </c>
      <c r="W12" s="3">
        <v>23</v>
      </c>
      <c r="X12">
        <v>1</v>
      </c>
    </row>
    <row r="13" spans="1:24" x14ac:dyDescent="0.3">
      <c r="A13">
        <v>853</v>
      </c>
      <c r="B13">
        <v>158</v>
      </c>
      <c r="C13">
        <v>158</v>
      </c>
      <c r="D13">
        <v>158</v>
      </c>
      <c r="E13">
        <v>2220</v>
      </c>
      <c r="F13" t="s">
        <v>986</v>
      </c>
      <c r="G13" t="s">
        <v>987</v>
      </c>
      <c r="H13" t="s">
        <v>992</v>
      </c>
      <c r="I13">
        <v>479</v>
      </c>
      <c r="J13">
        <v>861</v>
      </c>
      <c r="K13" t="s">
        <v>17</v>
      </c>
      <c r="L13" t="s">
        <v>1020</v>
      </c>
      <c r="N13">
        <v>853</v>
      </c>
      <c r="O13">
        <f t="shared" si="0"/>
        <v>1</v>
      </c>
      <c r="W13" s="3">
        <v>26</v>
      </c>
      <c r="X13">
        <v>1</v>
      </c>
    </row>
    <row r="14" spans="1:24" x14ac:dyDescent="0.3">
      <c r="A14">
        <v>902</v>
      </c>
      <c r="B14">
        <v>337</v>
      </c>
      <c r="C14">
        <v>337</v>
      </c>
      <c r="D14">
        <v>337</v>
      </c>
      <c r="E14">
        <v>4988</v>
      </c>
      <c r="F14" t="s">
        <v>1001</v>
      </c>
      <c r="G14" t="s">
        <v>987</v>
      </c>
      <c r="H14" t="s">
        <v>992</v>
      </c>
      <c r="I14">
        <v>305</v>
      </c>
      <c r="J14">
        <v>834</v>
      </c>
      <c r="K14" t="s">
        <v>1021</v>
      </c>
      <c r="L14" t="s">
        <v>1022</v>
      </c>
      <c r="N14">
        <v>902</v>
      </c>
      <c r="O14">
        <f t="shared" si="0"/>
        <v>1</v>
      </c>
      <c r="W14" s="3">
        <v>31</v>
      </c>
      <c r="X14">
        <v>1</v>
      </c>
    </row>
    <row r="15" spans="1:24" x14ac:dyDescent="0.3">
      <c r="A15">
        <v>163</v>
      </c>
      <c r="B15">
        <v>634</v>
      </c>
      <c r="C15">
        <v>634</v>
      </c>
      <c r="D15">
        <v>634</v>
      </c>
      <c r="E15">
        <v>175</v>
      </c>
      <c r="F15" t="s">
        <v>986</v>
      </c>
      <c r="G15" t="s">
        <v>991</v>
      </c>
      <c r="H15" t="s">
        <v>992</v>
      </c>
      <c r="I15">
        <v>939</v>
      </c>
      <c r="J15">
        <v>1446</v>
      </c>
      <c r="K15" t="s">
        <v>1023</v>
      </c>
      <c r="L15" t="s">
        <v>1024</v>
      </c>
      <c r="N15">
        <v>163</v>
      </c>
      <c r="O15">
        <f t="shared" si="0"/>
        <v>1</v>
      </c>
      <c r="W15" s="3">
        <v>33</v>
      </c>
      <c r="X15">
        <v>1</v>
      </c>
    </row>
    <row r="16" spans="1:24" x14ac:dyDescent="0.3">
      <c r="A16">
        <v>993</v>
      </c>
      <c r="B16">
        <v>577</v>
      </c>
      <c r="C16">
        <v>577</v>
      </c>
      <c r="D16">
        <v>577</v>
      </c>
      <c r="E16">
        <v>4233</v>
      </c>
      <c r="F16" t="s">
        <v>1007</v>
      </c>
      <c r="G16" t="s">
        <v>987</v>
      </c>
      <c r="H16" t="s">
        <v>988</v>
      </c>
      <c r="I16">
        <v>679</v>
      </c>
      <c r="J16">
        <v>1455</v>
      </c>
      <c r="K16" t="s">
        <v>1025</v>
      </c>
      <c r="L16" t="s">
        <v>17</v>
      </c>
      <c r="N16">
        <v>993</v>
      </c>
      <c r="O16">
        <f t="shared" si="0"/>
        <v>1</v>
      </c>
      <c r="W16" s="3">
        <v>47</v>
      </c>
      <c r="X16">
        <v>1</v>
      </c>
    </row>
    <row r="17" spans="1:24" x14ac:dyDescent="0.3">
      <c r="A17">
        <v>891</v>
      </c>
      <c r="B17">
        <v>907</v>
      </c>
      <c r="C17">
        <v>907</v>
      </c>
      <c r="D17">
        <v>907</v>
      </c>
      <c r="E17">
        <v>4351</v>
      </c>
      <c r="F17" t="s">
        <v>1001</v>
      </c>
      <c r="G17" t="s">
        <v>991</v>
      </c>
      <c r="H17" t="s">
        <v>992</v>
      </c>
      <c r="I17">
        <v>803</v>
      </c>
      <c r="J17">
        <v>1020</v>
      </c>
      <c r="K17" t="s">
        <v>1026</v>
      </c>
      <c r="L17" t="s">
        <v>631</v>
      </c>
      <c r="N17">
        <v>891</v>
      </c>
      <c r="O17">
        <f t="shared" si="0"/>
        <v>1</v>
      </c>
      <c r="W17" s="3">
        <v>48</v>
      </c>
      <c r="X17">
        <v>1</v>
      </c>
    </row>
    <row r="18" spans="1:24" x14ac:dyDescent="0.3">
      <c r="A18">
        <v>950</v>
      </c>
      <c r="B18">
        <v>870</v>
      </c>
      <c r="C18">
        <v>870</v>
      </c>
      <c r="D18">
        <v>870</v>
      </c>
      <c r="E18">
        <v>5578</v>
      </c>
      <c r="F18" t="s">
        <v>1027</v>
      </c>
      <c r="G18" t="s">
        <v>987</v>
      </c>
      <c r="H18" t="s">
        <v>988</v>
      </c>
      <c r="I18">
        <v>783</v>
      </c>
      <c r="J18">
        <v>1042</v>
      </c>
      <c r="K18" t="s">
        <v>1028</v>
      </c>
      <c r="L18" t="s">
        <v>1029</v>
      </c>
      <c r="N18">
        <v>950</v>
      </c>
      <c r="O18">
        <f t="shared" si="0"/>
        <v>1</v>
      </c>
      <c r="W18" s="3">
        <v>49</v>
      </c>
      <c r="X18">
        <v>1</v>
      </c>
    </row>
    <row r="19" spans="1:24" x14ac:dyDescent="0.3">
      <c r="A19">
        <v>292</v>
      </c>
      <c r="B19">
        <v>982</v>
      </c>
      <c r="C19">
        <v>982</v>
      </c>
      <c r="D19">
        <v>982</v>
      </c>
      <c r="E19">
        <v>4523</v>
      </c>
      <c r="F19" t="s">
        <v>1010</v>
      </c>
      <c r="G19" t="s">
        <v>987</v>
      </c>
      <c r="H19" t="s">
        <v>988</v>
      </c>
      <c r="I19">
        <v>432</v>
      </c>
      <c r="J19">
        <v>915</v>
      </c>
      <c r="K19" t="s">
        <v>17</v>
      </c>
      <c r="L19" t="s">
        <v>1030</v>
      </c>
      <c r="N19">
        <v>292</v>
      </c>
      <c r="O19">
        <f t="shared" si="0"/>
        <v>1</v>
      </c>
      <c r="W19" s="3">
        <v>54</v>
      </c>
      <c r="X19">
        <v>1</v>
      </c>
    </row>
    <row r="20" spans="1:24" x14ac:dyDescent="0.3">
      <c r="A20">
        <v>90</v>
      </c>
      <c r="B20">
        <v>351</v>
      </c>
      <c r="C20">
        <v>351</v>
      </c>
      <c r="D20">
        <v>351</v>
      </c>
      <c r="E20">
        <v>2972</v>
      </c>
      <c r="F20" t="s">
        <v>1010</v>
      </c>
      <c r="G20" t="s">
        <v>987</v>
      </c>
      <c r="H20" t="s">
        <v>988</v>
      </c>
      <c r="I20">
        <v>776</v>
      </c>
      <c r="J20">
        <v>1053</v>
      </c>
      <c r="K20" t="s">
        <v>1031</v>
      </c>
      <c r="L20" t="s">
        <v>1032</v>
      </c>
      <c r="N20">
        <v>90</v>
      </c>
      <c r="O20">
        <f t="shared" si="0"/>
        <v>1</v>
      </c>
      <c r="R20" s="2" t="s">
        <v>1813</v>
      </c>
      <c r="S20" t="s">
        <v>1865</v>
      </c>
      <c r="W20" s="3">
        <v>69</v>
      </c>
      <c r="X20">
        <v>1</v>
      </c>
    </row>
    <row r="21" spans="1:24" x14ac:dyDescent="0.3">
      <c r="A21">
        <v>49</v>
      </c>
      <c r="B21">
        <v>328</v>
      </c>
      <c r="C21">
        <v>328</v>
      </c>
      <c r="D21">
        <v>328</v>
      </c>
      <c r="E21">
        <v>6153</v>
      </c>
      <c r="F21" t="s">
        <v>986</v>
      </c>
      <c r="G21" t="s">
        <v>987</v>
      </c>
      <c r="H21" t="s">
        <v>992</v>
      </c>
      <c r="I21">
        <v>710</v>
      </c>
      <c r="J21">
        <v>1066</v>
      </c>
      <c r="K21" t="s">
        <v>1033</v>
      </c>
      <c r="L21" t="s">
        <v>1034</v>
      </c>
      <c r="N21">
        <v>49</v>
      </c>
      <c r="O21">
        <f t="shared" si="0"/>
        <v>1</v>
      </c>
      <c r="R21" s="3" t="s">
        <v>1863</v>
      </c>
      <c r="S21">
        <v>1</v>
      </c>
      <c r="W21" s="3">
        <v>82</v>
      </c>
      <c r="X21">
        <v>1</v>
      </c>
    </row>
    <row r="22" spans="1:24" x14ac:dyDescent="0.3">
      <c r="A22">
        <v>100</v>
      </c>
      <c r="B22">
        <v>242</v>
      </c>
      <c r="C22">
        <v>242</v>
      </c>
      <c r="D22">
        <v>242</v>
      </c>
      <c r="E22">
        <v>4852</v>
      </c>
      <c r="F22" t="s">
        <v>1027</v>
      </c>
      <c r="G22" t="s">
        <v>987</v>
      </c>
      <c r="H22" t="s">
        <v>988</v>
      </c>
      <c r="I22">
        <v>959</v>
      </c>
      <c r="J22">
        <v>1253</v>
      </c>
      <c r="K22" t="s">
        <v>1035</v>
      </c>
      <c r="L22" t="s">
        <v>1036</v>
      </c>
      <c r="N22">
        <v>100</v>
      </c>
      <c r="O22">
        <f t="shared" si="0"/>
        <v>1</v>
      </c>
      <c r="R22" s="3" t="s">
        <v>1861</v>
      </c>
      <c r="S22">
        <v>1</v>
      </c>
      <c r="W22" s="3">
        <v>87</v>
      </c>
      <c r="X22">
        <v>1</v>
      </c>
    </row>
    <row r="23" spans="1:24" x14ac:dyDescent="0.3">
      <c r="A23">
        <v>405</v>
      </c>
      <c r="B23">
        <v>421</v>
      </c>
      <c r="C23">
        <v>421</v>
      </c>
      <c r="D23">
        <v>421</v>
      </c>
      <c r="E23">
        <v>8106</v>
      </c>
      <c r="F23" t="s">
        <v>1015</v>
      </c>
      <c r="G23" t="s">
        <v>991</v>
      </c>
      <c r="H23" t="s">
        <v>988</v>
      </c>
      <c r="I23">
        <v>147</v>
      </c>
      <c r="J23">
        <v>535</v>
      </c>
      <c r="K23" t="s">
        <v>17</v>
      </c>
      <c r="L23" t="s">
        <v>1037</v>
      </c>
      <c r="N23">
        <v>405</v>
      </c>
      <c r="O23">
        <f t="shared" si="0"/>
        <v>1</v>
      </c>
      <c r="R23" s="3" t="s">
        <v>1862</v>
      </c>
      <c r="S23">
        <v>2</v>
      </c>
      <c r="W23" s="3">
        <v>88</v>
      </c>
      <c r="X23">
        <v>1</v>
      </c>
    </row>
    <row r="24" spans="1:24" x14ac:dyDescent="0.3">
      <c r="A24">
        <v>584</v>
      </c>
      <c r="B24">
        <v>6</v>
      </c>
      <c r="C24">
        <v>6</v>
      </c>
      <c r="D24">
        <v>6</v>
      </c>
      <c r="E24">
        <v>3917</v>
      </c>
      <c r="F24" t="s">
        <v>1038</v>
      </c>
      <c r="G24" t="s">
        <v>991</v>
      </c>
      <c r="H24" t="s">
        <v>992</v>
      </c>
      <c r="I24">
        <v>613</v>
      </c>
      <c r="J24">
        <v>1256</v>
      </c>
      <c r="K24" t="s">
        <v>17</v>
      </c>
      <c r="L24" t="s">
        <v>435</v>
      </c>
      <c r="N24">
        <v>584</v>
      </c>
      <c r="O24">
        <f t="shared" si="0"/>
        <v>1</v>
      </c>
      <c r="R24" s="3" t="s">
        <v>1860</v>
      </c>
      <c r="S24">
        <v>2</v>
      </c>
      <c r="W24" s="3">
        <v>90</v>
      </c>
      <c r="X24">
        <v>1</v>
      </c>
    </row>
    <row r="25" spans="1:24" x14ac:dyDescent="0.3">
      <c r="A25">
        <v>326</v>
      </c>
      <c r="B25">
        <v>384</v>
      </c>
      <c r="C25">
        <v>384</v>
      </c>
      <c r="D25">
        <v>384</v>
      </c>
      <c r="E25">
        <v>9377</v>
      </c>
      <c r="F25" t="s">
        <v>995</v>
      </c>
      <c r="G25" t="s">
        <v>987</v>
      </c>
      <c r="H25" t="s">
        <v>988</v>
      </c>
      <c r="I25">
        <v>590</v>
      </c>
      <c r="J25">
        <v>1033</v>
      </c>
      <c r="K25" t="s">
        <v>1039</v>
      </c>
      <c r="L25" t="s">
        <v>1040</v>
      </c>
      <c r="N25">
        <v>326</v>
      </c>
      <c r="O25">
        <f t="shared" si="0"/>
        <v>1</v>
      </c>
      <c r="R25" s="3" t="s">
        <v>1814</v>
      </c>
      <c r="S25">
        <v>6</v>
      </c>
      <c r="W25" s="3">
        <v>92</v>
      </c>
      <c r="X25">
        <v>1</v>
      </c>
    </row>
    <row r="26" spans="1:24" x14ac:dyDescent="0.3">
      <c r="A26">
        <v>95</v>
      </c>
      <c r="B26">
        <v>286</v>
      </c>
      <c r="C26">
        <v>286</v>
      </c>
      <c r="D26">
        <v>286</v>
      </c>
      <c r="E26">
        <v>5387</v>
      </c>
      <c r="F26" t="s">
        <v>1001</v>
      </c>
      <c r="G26" t="s">
        <v>987</v>
      </c>
      <c r="H26" t="s">
        <v>988</v>
      </c>
      <c r="I26">
        <v>193</v>
      </c>
      <c r="J26">
        <v>817</v>
      </c>
      <c r="K26" t="s">
        <v>1041</v>
      </c>
      <c r="L26" t="s">
        <v>1042</v>
      </c>
      <c r="N26">
        <v>95</v>
      </c>
      <c r="O26">
        <f>COUNTIF(A26:A225, N26)</f>
        <v>1</v>
      </c>
      <c r="W26" s="3">
        <v>95</v>
      </c>
      <c r="X26">
        <v>1</v>
      </c>
    </row>
    <row r="27" spans="1:24" x14ac:dyDescent="0.3">
      <c r="A27">
        <v>600</v>
      </c>
      <c r="B27">
        <v>892</v>
      </c>
      <c r="C27">
        <v>892</v>
      </c>
      <c r="D27">
        <v>892</v>
      </c>
      <c r="E27">
        <v>6513</v>
      </c>
      <c r="F27" t="s">
        <v>995</v>
      </c>
      <c r="G27" t="s">
        <v>987</v>
      </c>
      <c r="H27" t="s">
        <v>988</v>
      </c>
      <c r="I27">
        <v>879</v>
      </c>
      <c r="J27">
        <v>1037</v>
      </c>
      <c r="K27" t="s">
        <v>1043</v>
      </c>
      <c r="L27" t="s">
        <v>1044</v>
      </c>
      <c r="N27">
        <v>600</v>
      </c>
      <c r="O27">
        <f t="shared" ref="O27:O49" si="2">COUNTIF(A27:A226, N27)</f>
        <v>1</v>
      </c>
      <c r="W27" s="3">
        <v>100</v>
      </c>
      <c r="X27">
        <v>1</v>
      </c>
    </row>
    <row r="28" spans="1:24" x14ac:dyDescent="0.3">
      <c r="A28">
        <v>26</v>
      </c>
      <c r="B28">
        <v>558</v>
      </c>
      <c r="C28">
        <v>558</v>
      </c>
      <c r="D28">
        <v>558</v>
      </c>
      <c r="E28">
        <v>3965</v>
      </c>
      <c r="F28" t="s">
        <v>1010</v>
      </c>
      <c r="G28" t="s">
        <v>987</v>
      </c>
      <c r="H28" t="s">
        <v>988</v>
      </c>
      <c r="I28">
        <v>275</v>
      </c>
      <c r="J28">
        <v>951</v>
      </c>
      <c r="K28" t="s">
        <v>1045</v>
      </c>
      <c r="L28" t="s">
        <v>1046</v>
      </c>
      <c r="N28">
        <v>26</v>
      </c>
      <c r="O28">
        <f t="shared" si="2"/>
        <v>1</v>
      </c>
      <c r="W28" s="3">
        <v>102</v>
      </c>
      <c r="X28">
        <v>1</v>
      </c>
    </row>
    <row r="29" spans="1:24" x14ac:dyDescent="0.3">
      <c r="A29">
        <v>515</v>
      </c>
      <c r="B29">
        <v>481</v>
      </c>
      <c r="C29">
        <v>481</v>
      </c>
      <c r="D29">
        <v>481</v>
      </c>
      <c r="E29">
        <v>8893</v>
      </c>
      <c r="F29" t="s">
        <v>1027</v>
      </c>
      <c r="G29" t="s">
        <v>991</v>
      </c>
      <c r="H29" t="s">
        <v>988</v>
      </c>
      <c r="I29">
        <v>319</v>
      </c>
      <c r="J29">
        <v>770</v>
      </c>
      <c r="K29" t="s">
        <v>510</v>
      </c>
      <c r="L29" t="s">
        <v>1047</v>
      </c>
      <c r="N29">
        <v>515</v>
      </c>
      <c r="O29">
        <f t="shared" si="2"/>
        <v>1</v>
      </c>
      <c r="W29" s="3">
        <v>112</v>
      </c>
      <c r="X29">
        <v>1</v>
      </c>
    </row>
    <row r="30" spans="1:24" x14ac:dyDescent="0.3">
      <c r="A30">
        <v>876</v>
      </c>
      <c r="B30">
        <v>155</v>
      </c>
      <c r="C30">
        <v>155</v>
      </c>
      <c r="D30">
        <v>155</v>
      </c>
      <c r="E30">
        <v>1897</v>
      </c>
      <c r="F30" t="s">
        <v>1012</v>
      </c>
      <c r="G30" t="s">
        <v>987</v>
      </c>
      <c r="H30" t="s">
        <v>992</v>
      </c>
      <c r="I30">
        <v>52</v>
      </c>
      <c r="J30">
        <v>293</v>
      </c>
      <c r="K30" t="s">
        <v>17</v>
      </c>
      <c r="L30" t="s">
        <v>1048</v>
      </c>
      <c r="N30">
        <v>876</v>
      </c>
      <c r="O30">
        <f t="shared" si="2"/>
        <v>1</v>
      </c>
      <c r="W30" s="3">
        <v>113</v>
      </c>
      <c r="X30">
        <v>1</v>
      </c>
    </row>
    <row r="31" spans="1:24" x14ac:dyDescent="0.3">
      <c r="A31">
        <v>691</v>
      </c>
      <c r="B31">
        <v>771</v>
      </c>
      <c r="C31">
        <v>771</v>
      </c>
      <c r="D31">
        <v>771</v>
      </c>
      <c r="E31">
        <v>390</v>
      </c>
      <c r="F31" t="s">
        <v>1001</v>
      </c>
      <c r="G31" t="s">
        <v>987</v>
      </c>
      <c r="H31" t="s">
        <v>988</v>
      </c>
      <c r="I31">
        <v>702</v>
      </c>
      <c r="J31">
        <v>1414</v>
      </c>
      <c r="K31" t="s">
        <v>1049</v>
      </c>
      <c r="L31" t="s">
        <v>1050</v>
      </c>
      <c r="N31">
        <v>691</v>
      </c>
      <c r="O31">
        <f t="shared" si="2"/>
        <v>1</v>
      </c>
      <c r="W31" s="3">
        <v>114</v>
      </c>
      <c r="X31">
        <v>1</v>
      </c>
    </row>
    <row r="32" spans="1:24" x14ac:dyDescent="0.3">
      <c r="A32">
        <v>605</v>
      </c>
      <c r="B32">
        <v>945</v>
      </c>
      <c r="C32">
        <v>945</v>
      </c>
      <c r="D32">
        <v>945</v>
      </c>
      <c r="E32">
        <v>3633</v>
      </c>
      <c r="F32" t="s">
        <v>986</v>
      </c>
      <c r="G32" t="s">
        <v>987</v>
      </c>
      <c r="H32" t="s">
        <v>992</v>
      </c>
      <c r="I32">
        <v>299</v>
      </c>
      <c r="J32">
        <v>524</v>
      </c>
      <c r="K32" t="s">
        <v>1051</v>
      </c>
      <c r="L32" t="s">
        <v>1052</v>
      </c>
      <c r="N32">
        <v>605</v>
      </c>
      <c r="O32">
        <f t="shared" si="2"/>
        <v>1</v>
      </c>
      <c r="W32" s="3">
        <v>120</v>
      </c>
      <c r="X32">
        <v>1</v>
      </c>
    </row>
    <row r="33" spans="1:24" x14ac:dyDescent="0.3">
      <c r="A33">
        <v>864</v>
      </c>
      <c r="B33">
        <v>719</v>
      </c>
      <c r="C33">
        <v>719</v>
      </c>
      <c r="D33">
        <v>719</v>
      </c>
      <c r="E33">
        <v>7828</v>
      </c>
      <c r="F33" t="s">
        <v>1038</v>
      </c>
      <c r="G33" t="s">
        <v>987</v>
      </c>
      <c r="H33" t="s">
        <v>988</v>
      </c>
      <c r="I33">
        <v>930</v>
      </c>
      <c r="J33">
        <v>1183</v>
      </c>
      <c r="K33" t="s">
        <v>1053</v>
      </c>
      <c r="L33" t="s">
        <v>1054</v>
      </c>
      <c r="N33">
        <v>864</v>
      </c>
      <c r="O33">
        <f t="shared" si="2"/>
        <v>1</v>
      </c>
      <c r="W33" s="3">
        <v>123</v>
      </c>
      <c r="X33">
        <v>1</v>
      </c>
    </row>
    <row r="34" spans="1:24" x14ac:dyDescent="0.3">
      <c r="A34">
        <v>886</v>
      </c>
      <c r="B34">
        <v>493</v>
      </c>
      <c r="C34">
        <v>493</v>
      </c>
      <c r="D34">
        <v>493</v>
      </c>
      <c r="E34">
        <v>2241</v>
      </c>
      <c r="F34" t="s">
        <v>998</v>
      </c>
      <c r="G34" t="s">
        <v>987</v>
      </c>
      <c r="H34" t="s">
        <v>988</v>
      </c>
      <c r="I34">
        <v>314</v>
      </c>
      <c r="J34">
        <v>566</v>
      </c>
      <c r="K34" t="s">
        <v>1055</v>
      </c>
      <c r="L34" t="s">
        <v>1056</v>
      </c>
      <c r="N34">
        <v>886</v>
      </c>
      <c r="O34">
        <f t="shared" si="2"/>
        <v>1</v>
      </c>
      <c r="W34" s="3">
        <v>127</v>
      </c>
      <c r="X34">
        <v>1</v>
      </c>
    </row>
    <row r="35" spans="1:24" x14ac:dyDescent="0.3">
      <c r="A35">
        <v>365</v>
      </c>
      <c r="B35">
        <v>998</v>
      </c>
      <c r="C35">
        <v>998</v>
      </c>
      <c r="D35">
        <v>998</v>
      </c>
      <c r="E35">
        <v>896</v>
      </c>
      <c r="F35" t="s">
        <v>1012</v>
      </c>
      <c r="G35" t="s">
        <v>991</v>
      </c>
      <c r="H35" t="s">
        <v>992</v>
      </c>
      <c r="I35">
        <v>109</v>
      </c>
      <c r="J35">
        <v>961</v>
      </c>
      <c r="K35" t="s">
        <v>1057</v>
      </c>
      <c r="L35" t="s">
        <v>1058</v>
      </c>
      <c r="N35">
        <v>365</v>
      </c>
      <c r="O35">
        <f t="shared" si="2"/>
        <v>1</v>
      </c>
      <c r="W35" s="3">
        <v>132</v>
      </c>
      <c r="X35">
        <v>1</v>
      </c>
    </row>
    <row r="36" spans="1:24" x14ac:dyDescent="0.3">
      <c r="A36">
        <v>946</v>
      </c>
      <c r="B36">
        <v>968</v>
      </c>
      <c r="C36">
        <v>968</v>
      </c>
      <c r="D36">
        <v>968</v>
      </c>
      <c r="E36">
        <v>6361</v>
      </c>
      <c r="F36" t="s">
        <v>1004</v>
      </c>
      <c r="G36" t="s">
        <v>987</v>
      </c>
      <c r="H36" t="s">
        <v>988</v>
      </c>
      <c r="I36">
        <v>24</v>
      </c>
      <c r="J36">
        <v>54</v>
      </c>
      <c r="K36" t="s">
        <v>1059</v>
      </c>
      <c r="L36" t="s">
        <v>256</v>
      </c>
      <c r="N36">
        <v>946</v>
      </c>
      <c r="O36">
        <f t="shared" si="2"/>
        <v>1</v>
      </c>
      <c r="W36" s="3">
        <v>143</v>
      </c>
      <c r="X36">
        <v>1</v>
      </c>
    </row>
    <row r="37" spans="1:24" x14ac:dyDescent="0.3">
      <c r="A37">
        <v>152</v>
      </c>
      <c r="B37">
        <v>738</v>
      </c>
      <c r="C37">
        <v>738</v>
      </c>
      <c r="D37">
        <v>738</v>
      </c>
      <c r="E37">
        <v>6713</v>
      </c>
      <c r="F37" t="s">
        <v>1001</v>
      </c>
      <c r="G37" t="s">
        <v>987</v>
      </c>
      <c r="H37" t="s">
        <v>992</v>
      </c>
      <c r="I37">
        <v>545</v>
      </c>
      <c r="J37">
        <v>1044</v>
      </c>
      <c r="K37" t="s">
        <v>1060</v>
      </c>
      <c r="L37" t="s">
        <v>1061</v>
      </c>
      <c r="N37">
        <v>152</v>
      </c>
      <c r="O37">
        <f t="shared" si="2"/>
        <v>1</v>
      </c>
      <c r="W37" s="3">
        <v>147</v>
      </c>
      <c r="X37">
        <v>1</v>
      </c>
    </row>
    <row r="38" spans="1:24" x14ac:dyDescent="0.3">
      <c r="A38">
        <v>789</v>
      </c>
      <c r="B38">
        <v>912</v>
      </c>
      <c r="C38">
        <v>912</v>
      </c>
      <c r="D38">
        <v>912</v>
      </c>
      <c r="E38">
        <v>4283</v>
      </c>
      <c r="F38" t="s">
        <v>1007</v>
      </c>
      <c r="G38" t="s">
        <v>991</v>
      </c>
      <c r="H38" t="s">
        <v>988</v>
      </c>
      <c r="I38">
        <v>505</v>
      </c>
      <c r="J38">
        <v>1082</v>
      </c>
      <c r="K38" t="s">
        <v>1062</v>
      </c>
      <c r="L38" t="s">
        <v>1063</v>
      </c>
      <c r="N38">
        <v>789</v>
      </c>
      <c r="O38">
        <f>COUNTIF(A38:A237, N38)</f>
        <v>1</v>
      </c>
      <c r="W38" s="3">
        <v>148</v>
      </c>
      <c r="X38">
        <v>1</v>
      </c>
    </row>
    <row r="39" spans="1:24" x14ac:dyDescent="0.3">
      <c r="A39">
        <v>148</v>
      </c>
      <c r="B39">
        <v>782</v>
      </c>
      <c r="C39">
        <v>782</v>
      </c>
      <c r="D39">
        <v>782</v>
      </c>
      <c r="E39">
        <v>9486</v>
      </c>
      <c r="F39" t="s">
        <v>1001</v>
      </c>
      <c r="G39" t="s">
        <v>991</v>
      </c>
      <c r="H39" t="s">
        <v>988</v>
      </c>
      <c r="I39">
        <v>182</v>
      </c>
      <c r="J39">
        <v>871</v>
      </c>
      <c r="K39" t="s">
        <v>1064</v>
      </c>
      <c r="L39" t="s">
        <v>1065</v>
      </c>
      <c r="N39">
        <v>148</v>
      </c>
      <c r="O39">
        <f t="shared" si="2"/>
        <v>1</v>
      </c>
      <c r="W39" s="3">
        <v>152</v>
      </c>
      <c r="X39">
        <v>1</v>
      </c>
    </row>
    <row r="40" spans="1:24" x14ac:dyDescent="0.3">
      <c r="A40">
        <v>7</v>
      </c>
      <c r="B40">
        <v>140</v>
      </c>
      <c r="C40">
        <v>140</v>
      </c>
      <c r="D40">
        <v>140</v>
      </c>
      <c r="E40">
        <v>308</v>
      </c>
      <c r="F40" t="s">
        <v>995</v>
      </c>
      <c r="G40" t="s">
        <v>991</v>
      </c>
      <c r="H40" t="s">
        <v>988</v>
      </c>
      <c r="I40">
        <v>226</v>
      </c>
      <c r="J40">
        <v>970</v>
      </c>
      <c r="K40" t="s">
        <v>1066</v>
      </c>
      <c r="L40" t="s">
        <v>1067</v>
      </c>
      <c r="N40">
        <v>7</v>
      </c>
      <c r="O40">
        <f t="shared" si="2"/>
        <v>1</v>
      </c>
      <c r="W40" s="3">
        <v>163</v>
      </c>
      <c r="X40">
        <v>1</v>
      </c>
    </row>
    <row r="41" spans="1:24" x14ac:dyDescent="0.3">
      <c r="A41">
        <v>982</v>
      </c>
      <c r="B41">
        <v>702</v>
      </c>
      <c r="C41">
        <v>702</v>
      </c>
      <c r="D41">
        <v>702</v>
      </c>
      <c r="E41">
        <v>8927</v>
      </c>
      <c r="F41" t="s">
        <v>998</v>
      </c>
      <c r="G41" t="s">
        <v>991</v>
      </c>
      <c r="H41" t="s">
        <v>988</v>
      </c>
      <c r="I41">
        <v>111</v>
      </c>
      <c r="J41">
        <v>617</v>
      </c>
      <c r="K41" t="s">
        <v>1068</v>
      </c>
      <c r="L41" t="s">
        <v>1069</v>
      </c>
      <c r="N41">
        <v>982</v>
      </c>
      <c r="O41">
        <f t="shared" si="2"/>
        <v>1</v>
      </c>
      <c r="W41" s="3">
        <v>169</v>
      </c>
      <c r="X41">
        <v>1</v>
      </c>
    </row>
    <row r="42" spans="1:24" x14ac:dyDescent="0.3">
      <c r="A42">
        <v>249</v>
      </c>
      <c r="B42">
        <v>284</v>
      </c>
      <c r="C42">
        <v>284</v>
      </c>
      <c r="D42">
        <v>284</v>
      </c>
      <c r="E42">
        <v>249</v>
      </c>
      <c r="F42" t="s">
        <v>1012</v>
      </c>
      <c r="G42" t="s">
        <v>991</v>
      </c>
      <c r="H42" t="s">
        <v>992</v>
      </c>
      <c r="I42">
        <v>145</v>
      </c>
      <c r="J42">
        <v>814</v>
      </c>
      <c r="K42" t="s">
        <v>1070</v>
      </c>
      <c r="L42" t="s">
        <v>17</v>
      </c>
      <c r="N42">
        <v>249</v>
      </c>
      <c r="O42">
        <f t="shared" si="2"/>
        <v>1</v>
      </c>
      <c r="W42" s="3">
        <v>172</v>
      </c>
      <c r="X42">
        <v>1</v>
      </c>
    </row>
    <row r="43" spans="1:24" x14ac:dyDescent="0.3">
      <c r="A43">
        <v>273</v>
      </c>
      <c r="B43">
        <v>199</v>
      </c>
      <c r="C43">
        <v>199</v>
      </c>
      <c r="D43">
        <v>199</v>
      </c>
      <c r="E43">
        <v>2620</v>
      </c>
      <c r="F43" t="s">
        <v>1001</v>
      </c>
      <c r="G43" t="s">
        <v>987</v>
      </c>
      <c r="H43" t="s">
        <v>988</v>
      </c>
      <c r="I43">
        <v>829</v>
      </c>
      <c r="J43">
        <v>1145</v>
      </c>
      <c r="K43" t="s">
        <v>1071</v>
      </c>
      <c r="L43" t="s">
        <v>1072</v>
      </c>
      <c r="N43">
        <v>273</v>
      </c>
      <c r="O43">
        <f t="shared" si="2"/>
        <v>1</v>
      </c>
      <c r="W43" s="3">
        <v>175</v>
      </c>
      <c r="X43">
        <v>1</v>
      </c>
    </row>
    <row r="44" spans="1:24" x14ac:dyDescent="0.3">
      <c r="A44">
        <v>172</v>
      </c>
      <c r="B44">
        <v>228</v>
      </c>
      <c r="C44">
        <v>228</v>
      </c>
      <c r="D44">
        <v>228</v>
      </c>
      <c r="E44">
        <v>1164</v>
      </c>
      <c r="F44" t="s">
        <v>1001</v>
      </c>
      <c r="G44" t="s">
        <v>987</v>
      </c>
      <c r="H44" t="s">
        <v>988</v>
      </c>
      <c r="I44">
        <v>269</v>
      </c>
      <c r="J44">
        <v>902</v>
      </c>
      <c r="K44" t="s">
        <v>17</v>
      </c>
      <c r="L44" t="s">
        <v>1073</v>
      </c>
      <c r="N44">
        <v>172</v>
      </c>
      <c r="O44">
        <f t="shared" si="2"/>
        <v>1</v>
      </c>
      <c r="W44" s="3">
        <v>179</v>
      </c>
      <c r="X44">
        <v>1</v>
      </c>
    </row>
    <row r="45" spans="1:24" x14ac:dyDescent="0.3">
      <c r="A45">
        <v>234</v>
      </c>
      <c r="B45">
        <v>908</v>
      </c>
      <c r="C45">
        <v>908</v>
      </c>
      <c r="D45">
        <v>908</v>
      </c>
      <c r="E45">
        <v>4711</v>
      </c>
      <c r="F45" t="s">
        <v>1012</v>
      </c>
      <c r="G45" t="s">
        <v>991</v>
      </c>
      <c r="H45" t="s">
        <v>988</v>
      </c>
      <c r="I45">
        <v>660</v>
      </c>
      <c r="J45">
        <v>1470</v>
      </c>
      <c r="K45" t="s">
        <v>1074</v>
      </c>
      <c r="L45" t="s">
        <v>1075</v>
      </c>
      <c r="N45">
        <v>234</v>
      </c>
      <c r="O45">
        <f t="shared" si="2"/>
        <v>1</v>
      </c>
      <c r="W45" s="3">
        <v>180</v>
      </c>
      <c r="X45">
        <v>1</v>
      </c>
    </row>
    <row r="46" spans="1:24" x14ac:dyDescent="0.3">
      <c r="A46">
        <v>844</v>
      </c>
      <c r="B46">
        <v>594</v>
      </c>
      <c r="C46">
        <v>594</v>
      </c>
      <c r="D46">
        <v>594</v>
      </c>
      <c r="E46">
        <v>4053</v>
      </c>
      <c r="F46" t="s">
        <v>998</v>
      </c>
      <c r="G46" t="s">
        <v>987</v>
      </c>
      <c r="H46" t="s">
        <v>988</v>
      </c>
      <c r="I46">
        <v>484</v>
      </c>
      <c r="J46">
        <v>568</v>
      </c>
      <c r="K46" t="s">
        <v>450</v>
      </c>
      <c r="L46" t="s">
        <v>1076</v>
      </c>
      <c r="N46">
        <v>844</v>
      </c>
      <c r="O46">
        <f t="shared" si="2"/>
        <v>1</v>
      </c>
      <c r="W46" s="3">
        <v>189</v>
      </c>
      <c r="X46">
        <v>1</v>
      </c>
    </row>
    <row r="47" spans="1:24" x14ac:dyDescent="0.3">
      <c r="A47">
        <v>368</v>
      </c>
      <c r="B47">
        <v>542</v>
      </c>
      <c r="C47">
        <v>542</v>
      </c>
      <c r="D47">
        <v>542</v>
      </c>
      <c r="E47">
        <v>4272</v>
      </c>
      <c r="F47" t="s">
        <v>1004</v>
      </c>
      <c r="G47" t="s">
        <v>991</v>
      </c>
      <c r="H47" t="s">
        <v>988</v>
      </c>
      <c r="I47">
        <v>100</v>
      </c>
      <c r="J47">
        <v>487</v>
      </c>
      <c r="K47" t="s">
        <v>335</v>
      </c>
      <c r="L47" t="s">
        <v>1077</v>
      </c>
      <c r="N47">
        <v>368</v>
      </c>
      <c r="O47">
        <f t="shared" si="2"/>
        <v>1</v>
      </c>
      <c r="W47" s="3">
        <v>193</v>
      </c>
      <c r="X47">
        <v>1</v>
      </c>
    </row>
    <row r="48" spans="1:24" x14ac:dyDescent="0.3">
      <c r="A48">
        <v>372</v>
      </c>
      <c r="B48">
        <v>586</v>
      </c>
      <c r="C48">
        <v>586</v>
      </c>
      <c r="D48">
        <v>586</v>
      </c>
      <c r="E48">
        <v>7005</v>
      </c>
      <c r="F48" t="s">
        <v>1027</v>
      </c>
      <c r="G48" t="s">
        <v>987</v>
      </c>
      <c r="H48" t="s">
        <v>992</v>
      </c>
      <c r="I48">
        <v>711</v>
      </c>
      <c r="J48">
        <v>1197</v>
      </c>
      <c r="K48" t="s">
        <v>1078</v>
      </c>
      <c r="L48" t="s">
        <v>1079</v>
      </c>
      <c r="N48">
        <v>372</v>
      </c>
      <c r="O48">
        <f t="shared" si="2"/>
        <v>1</v>
      </c>
      <c r="W48" s="3">
        <v>199</v>
      </c>
      <c r="X48">
        <v>1</v>
      </c>
    </row>
    <row r="49" spans="1:24" x14ac:dyDescent="0.3">
      <c r="A49">
        <v>82</v>
      </c>
      <c r="B49">
        <v>636</v>
      </c>
      <c r="C49">
        <v>636</v>
      </c>
      <c r="D49">
        <v>636</v>
      </c>
      <c r="E49">
        <v>2308</v>
      </c>
      <c r="F49" t="s">
        <v>998</v>
      </c>
      <c r="G49" t="s">
        <v>991</v>
      </c>
      <c r="H49" t="s">
        <v>988</v>
      </c>
      <c r="I49">
        <v>325</v>
      </c>
      <c r="J49">
        <v>994</v>
      </c>
      <c r="K49" t="s">
        <v>1080</v>
      </c>
      <c r="L49" t="s">
        <v>1081</v>
      </c>
      <c r="N49">
        <v>82</v>
      </c>
      <c r="O49">
        <f t="shared" si="2"/>
        <v>1</v>
      </c>
      <c r="W49" s="3">
        <v>204</v>
      </c>
      <c r="X49">
        <v>1</v>
      </c>
    </row>
    <row r="50" spans="1:24" x14ac:dyDescent="0.3">
      <c r="A50">
        <v>528</v>
      </c>
      <c r="B50">
        <v>581</v>
      </c>
      <c r="C50">
        <v>581</v>
      </c>
      <c r="D50">
        <v>581</v>
      </c>
      <c r="E50">
        <v>5150</v>
      </c>
      <c r="F50" t="s">
        <v>1015</v>
      </c>
      <c r="G50" t="s">
        <v>987</v>
      </c>
      <c r="H50" t="s">
        <v>988</v>
      </c>
      <c r="I50">
        <v>209</v>
      </c>
      <c r="J50">
        <v>933</v>
      </c>
      <c r="K50" t="s">
        <v>1082</v>
      </c>
      <c r="L50" t="s">
        <v>1083</v>
      </c>
      <c r="N50">
        <v>528</v>
      </c>
      <c r="W50" s="3">
        <v>234</v>
      </c>
      <c r="X50">
        <v>1</v>
      </c>
    </row>
    <row r="51" spans="1:24" x14ac:dyDescent="0.3">
      <c r="A51">
        <v>143</v>
      </c>
      <c r="B51">
        <v>336</v>
      </c>
      <c r="C51">
        <v>336</v>
      </c>
      <c r="D51">
        <v>336</v>
      </c>
      <c r="E51">
        <v>693</v>
      </c>
      <c r="F51" t="s">
        <v>1027</v>
      </c>
      <c r="G51" t="s">
        <v>991</v>
      </c>
      <c r="H51" t="s">
        <v>992</v>
      </c>
      <c r="I51">
        <v>996</v>
      </c>
      <c r="J51">
        <v>1168</v>
      </c>
      <c r="K51" t="s">
        <v>17</v>
      </c>
      <c r="L51" t="s">
        <v>1084</v>
      </c>
      <c r="N51">
        <v>143</v>
      </c>
      <c r="W51" s="3">
        <v>236</v>
      </c>
      <c r="X51">
        <v>1</v>
      </c>
    </row>
    <row r="52" spans="1:24" x14ac:dyDescent="0.3">
      <c r="A52">
        <v>429</v>
      </c>
      <c r="B52">
        <v>504</v>
      </c>
      <c r="C52">
        <v>504</v>
      </c>
      <c r="D52">
        <v>504</v>
      </c>
      <c r="E52">
        <v>9598</v>
      </c>
      <c r="F52" t="s">
        <v>995</v>
      </c>
      <c r="G52" t="s">
        <v>991</v>
      </c>
      <c r="H52" t="s">
        <v>988</v>
      </c>
      <c r="I52">
        <v>420</v>
      </c>
      <c r="J52">
        <v>561</v>
      </c>
      <c r="K52" t="s">
        <v>1085</v>
      </c>
      <c r="L52" t="s">
        <v>1086</v>
      </c>
      <c r="N52">
        <v>429</v>
      </c>
      <c r="W52" s="3">
        <v>238</v>
      </c>
      <c r="X52">
        <v>1</v>
      </c>
    </row>
    <row r="53" spans="1:24" x14ac:dyDescent="0.3">
      <c r="A53">
        <v>47</v>
      </c>
      <c r="B53">
        <v>346</v>
      </c>
      <c r="C53">
        <v>346</v>
      </c>
      <c r="D53">
        <v>346</v>
      </c>
      <c r="E53">
        <v>8103</v>
      </c>
      <c r="F53" t="s">
        <v>1010</v>
      </c>
      <c r="G53" t="s">
        <v>991</v>
      </c>
      <c r="H53" t="s">
        <v>992</v>
      </c>
      <c r="I53">
        <v>182</v>
      </c>
      <c r="J53">
        <v>850</v>
      </c>
      <c r="K53" t="s">
        <v>1087</v>
      </c>
      <c r="L53" t="s">
        <v>1088</v>
      </c>
      <c r="N53">
        <v>47</v>
      </c>
      <c r="W53" s="3">
        <v>244</v>
      </c>
      <c r="X53">
        <v>1</v>
      </c>
    </row>
    <row r="54" spans="1:24" x14ac:dyDescent="0.3">
      <c r="A54">
        <v>790</v>
      </c>
      <c r="B54">
        <v>135</v>
      </c>
      <c r="C54">
        <v>135</v>
      </c>
      <c r="D54">
        <v>135</v>
      </c>
      <c r="E54">
        <v>8894</v>
      </c>
      <c r="F54" t="s">
        <v>1027</v>
      </c>
      <c r="G54" t="s">
        <v>987</v>
      </c>
      <c r="H54" t="s">
        <v>992</v>
      </c>
      <c r="I54">
        <v>901</v>
      </c>
      <c r="J54">
        <v>1393</v>
      </c>
      <c r="K54" t="s">
        <v>1089</v>
      </c>
      <c r="L54" t="s">
        <v>1090</v>
      </c>
      <c r="N54">
        <v>790</v>
      </c>
      <c r="W54" s="3">
        <v>249</v>
      </c>
      <c r="X54">
        <v>1</v>
      </c>
    </row>
    <row r="55" spans="1:24" x14ac:dyDescent="0.3">
      <c r="A55">
        <v>427</v>
      </c>
      <c r="B55">
        <v>822</v>
      </c>
      <c r="C55">
        <v>822</v>
      </c>
      <c r="D55">
        <v>822</v>
      </c>
      <c r="E55">
        <v>114</v>
      </c>
      <c r="F55" t="s">
        <v>1027</v>
      </c>
      <c r="G55" t="s">
        <v>991</v>
      </c>
      <c r="H55" t="s">
        <v>988</v>
      </c>
      <c r="I55">
        <v>88</v>
      </c>
      <c r="J55">
        <v>426</v>
      </c>
      <c r="K55" t="s">
        <v>1091</v>
      </c>
      <c r="L55" t="s">
        <v>1092</v>
      </c>
      <c r="N55">
        <v>427</v>
      </c>
      <c r="W55" s="3">
        <v>256</v>
      </c>
      <c r="X55">
        <v>1</v>
      </c>
    </row>
    <row r="56" spans="1:24" x14ac:dyDescent="0.3">
      <c r="A56">
        <v>906</v>
      </c>
      <c r="B56">
        <v>95</v>
      </c>
      <c r="C56">
        <v>95</v>
      </c>
      <c r="D56">
        <v>95</v>
      </c>
      <c r="E56">
        <v>6546</v>
      </c>
      <c r="F56" t="s">
        <v>1001</v>
      </c>
      <c r="G56" t="s">
        <v>987</v>
      </c>
      <c r="H56" t="s">
        <v>988</v>
      </c>
      <c r="I56">
        <v>660</v>
      </c>
      <c r="J56">
        <v>1208</v>
      </c>
      <c r="K56" t="s">
        <v>1093</v>
      </c>
      <c r="L56" t="s">
        <v>1094</v>
      </c>
      <c r="N56">
        <v>906</v>
      </c>
      <c r="W56" s="3">
        <v>273</v>
      </c>
      <c r="X56">
        <v>1</v>
      </c>
    </row>
    <row r="57" spans="1:24" x14ac:dyDescent="0.3">
      <c r="A57">
        <v>750</v>
      </c>
      <c r="B57">
        <v>597</v>
      </c>
      <c r="C57">
        <v>597</v>
      </c>
      <c r="D57">
        <v>597</v>
      </c>
      <c r="E57">
        <v>3571</v>
      </c>
      <c r="F57" t="s">
        <v>995</v>
      </c>
      <c r="G57" t="s">
        <v>987</v>
      </c>
      <c r="H57" t="s">
        <v>988</v>
      </c>
      <c r="I57">
        <v>267</v>
      </c>
      <c r="J57">
        <v>925</v>
      </c>
      <c r="K57" t="s">
        <v>1095</v>
      </c>
      <c r="L57" t="s">
        <v>1096</v>
      </c>
      <c r="N57">
        <v>750</v>
      </c>
      <c r="W57" s="3">
        <v>287</v>
      </c>
      <c r="X57">
        <v>1</v>
      </c>
    </row>
    <row r="58" spans="1:24" x14ac:dyDescent="0.3">
      <c r="A58">
        <v>913</v>
      </c>
      <c r="B58">
        <v>340</v>
      </c>
      <c r="C58">
        <v>340</v>
      </c>
      <c r="D58">
        <v>340</v>
      </c>
      <c r="E58">
        <v>7316</v>
      </c>
      <c r="F58" t="s">
        <v>1007</v>
      </c>
      <c r="G58" t="s">
        <v>991</v>
      </c>
      <c r="H58" t="s">
        <v>992</v>
      </c>
      <c r="I58">
        <v>905</v>
      </c>
      <c r="J58">
        <v>1392</v>
      </c>
      <c r="K58" t="s">
        <v>1097</v>
      </c>
      <c r="L58" t="s">
        <v>1098</v>
      </c>
      <c r="N58">
        <v>913</v>
      </c>
      <c r="W58" s="3">
        <v>288</v>
      </c>
      <c r="X58">
        <v>1</v>
      </c>
    </row>
    <row r="59" spans="1:24" x14ac:dyDescent="0.3">
      <c r="A59">
        <v>31</v>
      </c>
      <c r="B59">
        <v>905</v>
      </c>
      <c r="C59">
        <v>905</v>
      </c>
      <c r="D59">
        <v>905</v>
      </c>
      <c r="E59">
        <v>2478</v>
      </c>
      <c r="F59" t="s">
        <v>995</v>
      </c>
      <c r="G59" t="s">
        <v>987</v>
      </c>
      <c r="H59" t="s">
        <v>992</v>
      </c>
      <c r="I59">
        <v>799</v>
      </c>
      <c r="J59">
        <v>1425</v>
      </c>
      <c r="K59" t="s">
        <v>1099</v>
      </c>
      <c r="L59" t="s">
        <v>1100</v>
      </c>
      <c r="N59">
        <v>31</v>
      </c>
      <c r="W59" s="3">
        <v>289</v>
      </c>
      <c r="X59">
        <v>1</v>
      </c>
    </row>
    <row r="60" spans="1:24" x14ac:dyDescent="0.3">
      <c r="A60">
        <v>733</v>
      </c>
      <c r="B60">
        <v>250</v>
      </c>
      <c r="C60">
        <v>250</v>
      </c>
      <c r="D60">
        <v>250</v>
      </c>
      <c r="E60">
        <v>1215</v>
      </c>
      <c r="F60" t="s">
        <v>1027</v>
      </c>
      <c r="G60" t="s">
        <v>991</v>
      </c>
      <c r="H60" t="s">
        <v>992</v>
      </c>
      <c r="I60">
        <v>773</v>
      </c>
      <c r="J60">
        <v>1225</v>
      </c>
      <c r="K60" t="s">
        <v>710</v>
      </c>
      <c r="L60" t="s">
        <v>543</v>
      </c>
      <c r="N60">
        <v>733</v>
      </c>
      <c r="W60" s="3">
        <v>292</v>
      </c>
      <c r="X60">
        <v>1</v>
      </c>
    </row>
    <row r="61" spans="1:24" x14ac:dyDescent="0.3">
      <c r="A61">
        <v>624</v>
      </c>
      <c r="B61">
        <v>400</v>
      </c>
      <c r="C61">
        <v>400</v>
      </c>
      <c r="D61">
        <v>400</v>
      </c>
      <c r="E61">
        <v>5402</v>
      </c>
      <c r="F61" t="s">
        <v>995</v>
      </c>
      <c r="G61" t="s">
        <v>987</v>
      </c>
      <c r="H61" t="s">
        <v>992</v>
      </c>
      <c r="I61">
        <v>78</v>
      </c>
      <c r="J61">
        <v>403</v>
      </c>
      <c r="K61" t="s">
        <v>1101</v>
      </c>
      <c r="L61" t="s">
        <v>1102</v>
      </c>
      <c r="N61">
        <v>624</v>
      </c>
      <c r="W61" s="3">
        <v>294</v>
      </c>
      <c r="X61">
        <v>1</v>
      </c>
    </row>
    <row r="62" spans="1:24" x14ac:dyDescent="0.3">
      <c r="A62">
        <v>199</v>
      </c>
      <c r="B62">
        <v>877</v>
      </c>
      <c r="C62">
        <v>877</v>
      </c>
      <c r="D62">
        <v>877</v>
      </c>
      <c r="E62">
        <v>1647</v>
      </c>
      <c r="F62" t="s">
        <v>1010</v>
      </c>
      <c r="G62" t="s">
        <v>987</v>
      </c>
      <c r="H62" t="s">
        <v>992</v>
      </c>
      <c r="I62">
        <v>791</v>
      </c>
      <c r="J62">
        <v>1169</v>
      </c>
      <c r="K62" t="s">
        <v>1103</v>
      </c>
      <c r="L62" t="s">
        <v>1104</v>
      </c>
      <c r="N62">
        <v>199</v>
      </c>
      <c r="W62" s="3">
        <v>295</v>
      </c>
      <c r="X62">
        <v>1</v>
      </c>
    </row>
    <row r="63" spans="1:24" x14ac:dyDescent="0.3">
      <c r="A63">
        <v>112</v>
      </c>
      <c r="B63">
        <v>97</v>
      </c>
      <c r="C63">
        <v>97</v>
      </c>
      <c r="D63">
        <v>97</v>
      </c>
      <c r="E63">
        <v>9423</v>
      </c>
      <c r="F63" t="s">
        <v>1027</v>
      </c>
      <c r="G63" t="s">
        <v>987</v>
      </c>
      <c r="H63" t="s">
        <v>992</v>
      </c>
      <c r="I63">
        <v>603</v>
      </c>
      <c r="J63">
        <v>1167</v>
      </c>
      <c r="K63" t="s">
        <v>1105</v>
      </c>
      <c r="L63" t="s">
        <v>1011</v>
      </c>
      <c r="N63">
        <v>112</v>
      </c>
      <c r="W63" s="3">
        <v>302</v>
      </c>
      <c r="X63">
        <v>1</v>
      </c>
    </row>
    <row r="64" spans="1:24" x14ac:dyDescent="0.3">
      <c r="A64">
        <v>256</v>
      </c>
      <c r="B64">
        <v>12</v>
      </c>
      <c r="C64">
        <v>12</v>
      </c>
      <c r="D64">
        <v>12</v>
      </c>
      <c r="E64">
        <v>6404</v>
      </c>
      <c r="F64" t="s">
        <v>1027</v>
      </c>
      <c r="G64" t="s">
        <v>987</v>
      </c>
      <c r="H64" t="s">
        <v>988</v>
      </c>
      <c r="I64">
        <v>360</v>
      </c>
      <c r="J64">
        <v>565</v>
      </c>
      <c r="K64" t="s">
        <v>1106</v>
      </c>
      <c r="L64" t="s">
        <v>1107</v>
      </c>
      <c r="N64">
        <v>256</v>
      </c>
      <c r="W64" s="3">
        <v>305</v>
      </c>
      <c r="X64">
        <v>1</v>
      </c>
    </row>
    <row r="65" spans="1:24" x14ac:dyDescent="0.3">
      <c r="A65">
        <v>848</v>
      </c>
      <c r="B65">
        <v>353</v>
      </c>
      <c r="C65">
        <v>353</v>
      </c>
      <c r="D65">
        <v>353</v>
      </c>
      <c r="E65">
        <v>6767</v>
      </c>
      <c r="F65" t="s">
        <v>1007</v>
      </c>
      <c r="G65" t="s">
        <v>987</v>
      </c>
      <c r="H65" t="s">
        <v>992</v>
      </c>
      <c r="I65">
        <v>84</v>
      </c>
      <c r="J65">
        <v>354</v>
      </c>
      <c r="K65" t="s">
        <v>1108</v>
      </c>
      <c r="L65" t="s">
        <v>1109</v>
      </c>
      <c r="N65">
        <v>848</v>
      </c>
      <c r="W65" s="3">
        <v>310</v>
      </c>
      <c r="X65">
        <v>1</v>
      </c>
    </row>
    <row r="66" spans="1:24" x14ac:dyDescent="0.3">
      <c r="A66">
        <v>102</v>
      </c>
      <c r="B66">
        <v>856</v>
      </c>
      <c r="C66">
        <v>856</v>
      </c>
      <c r="D66">
        <v>856</v>
      </c>
      <c r="E66">
        <v>1278</v>
      </c>
      <c r="F66" t="s">
        <v>1015</v>
      </c>
      <c r="G66" t="s">
        <v>987</v>
      </c>
      <c r="H66" t="s">
        <v>988</v>
      </c>
      <c r="I66">
        <v>880</v>
      </c>
      <c r="J66">
        <v>1178</v>
      </c>
      <c r="K66" t="s">
        <v>1110</v>
      </c>
      <c r="L66" t="s">
        <v>1111</v>
      </c>
      <c r="N66">
        <v>102</v>
      </c>
      <c r="W66" s="3">
        <v>311</v>
      </c>
      <c r="X66">
        <v>1</v>
      </c>
    </row>
    <row r="67" spans="1:24" x14ac:dyDescent="0.3">
      <c r="A67">
        <v>361</v>
      </c>
      <c r="B67">
        <v>1</v>
      </c>
      <c r="C67">
        <v>1</v>
      </c>
      <c r="D67">
        <v>1</v>
      </c>
      <c r="E67">
        <v>1334</v>
      </c>
      <c r="F67" t="s">
        <v>1038</v>
      </c>
      <c r="G67" t="s">
        <v>991</v>
      </c>
      <c r="H67" t="s">
        <v>992</v>
      </c>
      <c r="I67">
        <v>947</v>
      </c>
      <c r="J67">
        <v>1385</v>
      </c>
      <c r="K67" t="s">
        <v>1112</v>
      </c>
      <c r="L67" t="s">
        <v>1113</v>
      </c>
      <c r="N67">
        <v>361</v>
      </c>
      <c r="W67" s="3">
        <v>315</v>
      </c>
      <c r="X67">
        <v>1</v>
      </c>
    </row>
    <row r="68" spans="1:24" x14ac:dyDescent="0.3">
      <c r="A68">
        <v>962</v>
      </c>
      <c r="B68">
        <v>390</v>
      </c>
      <c r="C68">
        <v>390</v>
      </c>
      <c r="D68">
        <v>390</v>
      </c>
      <c r="E68">
        <v>8887</v>
      </c>
      <c r="F68" t="s">
        <v>1015</v>
      </c>
      <c r="G68" t="s">
        <v>987</v>
      </c>
      <c r="H68" t="s">
        <v>988</v>
      </c>
      <c r="I68">
        <v>234</v>
      </c>
      <c r="J68">
        <v>780</v>
      </c>
      <c r="K68" t="s">
        <v>1114</v>
      </c>
      <c r="L68" t="s">
        <v>1115</v>
      </c>
      <c r="N68">
        <v>962</v>
      </c>
      <c r="W68" s="3">
        <v>326</v>
      </c>
      <c r="X68">
        <v>1</v>
      </c>
    </row>
    <row r="69" spans="1:24" x14ac:dyDescent="0.3">
      <c r="A69">
        <v>443</v>
      </c>
      <c r="B69">
        <v>446</v>
      </c>
      <c r="C69">
        <v>446</v>
      </c>
      <c r="D69">
        <v>446</v>
      </c>
      <c r="E69">
        <v>9858</v>
      </c>
      <c r="F69" t="s">
        <v>1004</v>
      </c>
      <c r="G69" t="s">
        <v>987</v>
      </c>
      <c r="H69" t="s">
        <v>992</v>
      </c>
      <c r="I69">
        <v>931</v>
      </c>
      <c r="J69">
        <v>1247</v>
      </c>
      <c r="K69" t="s">
        <v>474</v>
      </c>
      <c r="L69" t="s">
        <v>1116</v>
      </c>
      <c r="N69">
        <v>443</v>
      </c>
      <c r="W69" s="3">
        <v>329</v>
      </c>
      <c r="X69">
        <v>1</v>
      </c>
    </row>
    <row r="70" spans="1:24" x14ac:dyDescent="0.3">
      <c r="A70">
        <v>977</v>
      </c>
      <c r="B70">
        <v>32</v>
      </c>
      <c r="C70">
        <v>32</v>
      </c>
      <c r="D70">
        <v>32</v>
      </c>
      <c r="E70">
        <v>9636</v>
      </c>
      <c r="F70" t="s">
        <v>1038</v>
      </c>
      <c r="G70" t="s">
        <v>987</v>
      </c>
      <c r="H70" t="s">
        <v>992</v>
      </c>
      <c r="I70">
        <v>478</v>
      </c>
      <c r="J70">
        <v>705</v>
      </c>
      <c r="K70" t="s">
        <v>1117</v>
      </c>
      <c r="L70" t="s">
        <v>1118</v>
      </c>
      <c r="N70">
        <v>977</v>
      </c>
      <c r="W70" s="3">
        <v>332</v>
      </c>
      <c r="X70">
        <v>1</v>
      </c>
    </row>
    <row r="71" spans="1:24" x14ac:dyDescent="0.3">
      <c r="A71">
        <v>936</v>
      </c>
      <c r="B71">
        <v>420</v>
      </c>
      <c r="C71">
        <v>420</v>
      </c>
      <c r="D71">
        <v>420</v>
      </c>
      <c r="E71">
        <v>9943</v>
      </c>
      <c r="F71" t="s">
        <v>1010</v>
      </c>
      <c r="G71" t="s">
        <v>987</v>
      </c>
      <c r="H71" t="s">
        <v>992</v>
      </c>
      <c r="I71">
        <v>638</v>
      </c>
      <c r="J71">
        <v>1130</v>
      </c>
      <c r="K71" t="s">
        <v>1119</v>
      </c>
      <c r="L71" t="s">
        <v>166</v>
      </c>
      <c r="N71">
        <v>936</v>
      </c>
      <c r="W71" s="3">
        <v>340</v>
      </c>
      <c r="X71">
        <v>1</v>
      </c>
    </row>
    <row r="72" spans="1:24" x14ac:dyDescent="0.3">
      <c r="A72">
        <v>395</v>
      </c>
      <c r="B72">
        <v>708</v>
      </c>
      <c r="C72">
        <v>708</v>
      </c>
      <c r="D72">
        <v>708</v>
      </c>
      <c r="E72">
        <v>1246</v>
      </c>
      <c r="F72" t="s">
        <v>1010</v>
      </c>
      <c r="G72" t="s">
        <v>987</v>
      </c>
      <c r="H72" t="s">
        <v>992</v>
      </c>
      <c r="I72">
        <v>50</v>
      </c>
      <c r="J72">
        <v>72</v>
      </c>
      <c r="K72" t="s">
        <v>1120</v>
      </c>
      <c r="L72" t="s">
        <v>1121</v>
      </c>
      <c r="N72">
        <v>395</v>
      </c>
      <c r="W72" s="3">
        <v>344</v>
      </c>
      <c r="X72">
        <v>1</v>
      </c>
    </row>
    <row r="73" spans="1:24" x14ac:dyDescent="0.3">
      <c r="A73">
        <v>344</v>
      </c>
      <c r="B73">
        <v>227</v>
      </c>
      <c r="C73">
        <v>227</v>
      </c>
      <c r="D73">
        <v>227</v>
      </c>
      <c r="E73">
        <v>4527</v>
      </c>
      <c r="F73" t="s">
        <v>1010</v>
      </c>
      <c r="G73" t="s">
        <v>991</v>
      </c>
      <c r="H73" t="s">
        <v>988</v>
      </c>
      <c r="I73">
        <v>477</v>
      </c>
      <c r="J73">
        <v>564</v>
      </c>
      <c r="K73" t="s">
        <v>1122</v>
      </c>
      <c r="L73" t="s">
        <v>1123</v>
      </c>
      <c r="N73">
        <v>344</v>
      </c>
      <c r="W73" s="3">
        <v>357</v>
      </c>
      <c r="X73">
        <v>1</v>
      </c>
    </row>
    <row r="74" spans="1:24" x14ac:dyDescent="0.3">
      <c r="A74">
        <v>48</v>
      </c>
      <c r="B74">
        <v>595</v>
      </c>
      <c r="C74">
        <v>595</v>
      </c>
      <c r="D74">
        <v>595</v>
      </c>
      <c r="E74">
        <v>3782</v>
      </c>
      <c r="F74" t="s">
        <v>1007</v>
      </c>
      <c r="G74" t="s">
        <v>991</v>
      </c>
      <c r="H74" t="s">
        <v>988</v>
      </c>
      <c r="I74">
        <v>879</v>
      </c>
      <c r="J74">
        <v>1040</v>
      </c>
      <c r="K74" t="s">
        <v>1124</v>
      </c>
      <c r="L74" t="s">
        <v>1125</v>
      </c>
      <c r="N74">
        <v>48</v>
      </c>
      <c r="W74" s="3">
        <v>361</v>
      </c>
      <c r="X74">
        <v>1</v>
      </c>
    </row>
    <row r="75" spans="1:24" x14ac:dyDescent="0.3">
      <c r="A75">
        <v>362</v>
      </c>
      <c r="B75">
        <v>211</v>
      </c>
      <c r="C75">
        <v>211</v>
      </c>
      <c r="D75">
        <v>211</v>
      </c>
      <c r="E75">
        <v>6225</v>
      </c>
      <c r="F75" t="s">
        <v>1001</v>
      </c>
      <c r="G75" t="s">
        <v>987</v>
      </c>
      <c r="H75" t="s">
        <v>992</v>
      </c>
      <c r="I75">
        <v>912</v>
      </c>
      <c r="J75">
        <v>1220</v>
      </c>
      <c r="K75" t="s">
        <v>1126</v>
      </c>
      <c r="L75" t="s">
        <v>1127</v>
      </c>
      <c r="N75">
        <v>362</v>
      </c>
      <c r="W75" s="3">
        <v>362</v>
      </c>
      <c r="X75">
        <v>1</v>
      </c>
    </row>
    <row r="76" spans="1:24" x14ac:dyDescent="0.3">
      <c r="A76">
        <v>88</v>
      </c>
      <c r="B76">
        <v>650</v>
      </c>
      <c r="C76">
        <v>650</v>
      </c>
      <c r="D76">
        <v>650</v>
      </c>
      <c r="E76">
        <v>2257</v>
      </c>
      <c r="F76" t="s">
        <v>1004</v>
      </c>
      <c r="G76" t="s">
        <v>991</v>
      </c>
      <c r="H76" t="s">
        <v>988</v>
      </c>
      <c r="I76">
        <v>868</v>
      </c>
      <c r="J76">
        <v>1141</v>
      </c>
      <c r="K76" t="s">
        <v>1128</v>
      </c>
      <c r="L76" t="s">
        <v>1129</v>
      </c>
      <c r="N76">
        <v>88</v>
      </c>
      <c r="W76" s="3">
        <v>365</v>
      </c>
      <c r="X76">
        <v>1</v>
      </c>
    </row>
    <row r="77" spans="1:24" x14ac:dyDescent="0.3">
      <c r="A77">
        <v>289</v>
      </c>
      <c r="B77">
        <v>45</v>
      </c>
      <c r="C77">
        <v>45</v>
      </c>
      <c r="D77">
        <v>45</v>
      </c>
      <c r="E77">
        <v>9177</v>
      </c>
      <c r="F77" t="s">
        <v>986</v>
      </c>
      <c r="G77" t="s">
        <v>987</v>
      </c>
      <c r="H77" t="s">
        <v>992</v>
      </c>
      <c r="I77">
        <v>889</v>
      </c>
      <c r="J77">
        <v>1050</v>
      </c>
      <c r="K77" t="s">
        <v>1130</v>
      </c>
      <c r="L77" t="s">
        <v>1131</v>
      </c>
      <c r="N77">
        <v>289</v>
      </c>
      <c r="W77" s="3">
        <v>368</v>
      </c>
      <c r="X77">
        <v>1</v>
      </c>
    </row>
    <row r="78" spans="1:24" x14ac:dyDescent="0.3">
      <c r="A78">
        <v>704</v>
      </c>
      <c r="B78">
        <v>201</v>
      </c>
      <c r="C78">
        <v>201</v>
      </c>
      <c r="D78">
        <v>201</v>
      </c>
      <c r="E78">
        <v>8703</v>
      </c>
      <c r="F78" t="s">
        <v>998</v>
      </c>
      <c r="G78" t="s">
        <v>987</v>
      </c>
      <c r="H78" t="s">
        <v>988</v>
      </c>
      <c r="I78">
        <v>482</v>
      </c>
      <c r="J78">
        <v>850</v>
      </c>
      <c r="K78" t="s">
        <v>1132</v>
      </c>
      <c r="L78" t="s">
        <v>1133</v>
      </c>
      <c r="N78">
        <v>704</v>
      </c>
      <c r="W78" s="3">
        <v>372</v>
      </c>
      <c r="X78">
        <v>1</v>
      </c>
    </row>
    <row r="79" spans="1:24" x14ac:dyDescent="0.3">
      <c r="A79">
        <v>903</v>
      </c>
      <c r="B79">
        <v>564</v>
      </c>
      <c r="C79">
        <v>564</v>
      </c>
      <c r="D79">
        <v>564</v>
      </c>
      <c r="E79">
        <v>3514</v>
      </c>
      <c r="F79" t="s">
        <v>986</v>
      </c>
      <c r="G79" t="s">
        <v>991</v>
      </c>
      <c r="H79" t="s">
        <v>992</v>
      </c>
      <c r="I79">
        <v>683</v>
      </c>
      <c r="J79">
        <v>1275</v>
      </c>
      <c r="K79" t="s">
        <v>1134</v>
      </c>
      <c r="L79" t="s">
        <v>1135</v>
      </c>
      <c r="N79">
        <v>903</v>
      </c>
      <c r="W79" s="3">
        <v>393</v>
      </c>
      <c r="X79">
        <v>1</v>
      </c>
    </row>
    <row r="80" spans="1:24" x14ac:dyDescent="0.3">
      <c r="A80">
        <v>315</v>
      </c>
      <c r="B80">
        <v>138</v>
      </c>
      <c r="C80">
        <v>138</v>
      </c>
      <c r="D80">
        <v>138</v>
      </c>
      <c r="E80">
        <v>3089</v>
      </c>
      <c r="F80" t="s">
        <v>998</v>
      </c>
      <c r="G80" t="s">
        <v>987</v>
      </c>
      <c r="H80" t="s">
        <v>988</v>
      </c>
      <c r="I80">
        <v>382</v>
      </c>
      <c r="J80">
        <v>714</v>
      </c>
      <c r="K80" t="s">
        <v>1136</v>
      </c>
      <c r="L80" t="s">
        <v>29</v>
      </c>
      <c r="N80">
        <v>315</v>
      </c>
      <c r="W80" s="3">
        <v>395</v>
      </c>
      <c r="X80">
        <v>1</v>
      </c>
    </row>
    <row r="81" spans="1:24" x14ac:dyDescent="0.3">
      <c r="A81">
        <v>501</v>
      </c>
      <c r="B81">
        <v>57</v>
      </c>
      <c r="C81">
        <v>57</v>
      </c>
      <c r="D81">
        <v>57</v>
      </c>
      <c r="E81">
        <v>7253</v>
      </c>
      <c r="F81" t="s">
        <v>1027</v>
      </c>
      <c r="G81" t="s">
        <v>987</v>
      </c>
      <c r="H81" t="s">
        <v>988</v>
      </c>
      <c r="I81">
        <v>753</v>
      </c>
      <c r="J81">
        <v>1027</v>
      </c>
      <c r="K81" t="s">
        <v>1137</v>
      </c>
      <c r="L81" t="s">
        <v>1138</v>
      </c>
      <c r="N81">
        <v>501</v>
      </c>
      <c r="W81" s="3">
        <v>396</v>
      </c>
      <c r="X81">
        <v>1</v>
      </c>
    </row>
    <row r="82" spans="1:24" x14ac:dyDescent="0.3">
      <c r="A82">
        <v>812</v>
      </c>
      <c r="B82">
        <v>128</v>
      </c>
      <c r="C82">
        <v>128</v>
      </c>
      <c r="D82">
        <v>128</v>
      </c>
      <c r="E82">
        <v>8786</v>
      </c>
      <c r="F82" t="s">
        <v>1038</v>
      </c>
      <c r="G82" t="s">
        <v>991</v>
      </c>
      <c r="H82" t="s">
        <v>992</v>
      </c>
      <c r="I82">
        <v>718</v>
      </c>
      <c r="J82">
        <v>1486</v>
      </c>
      <c r="K82" t="s">
        <v>105</v>
      </c>
      <c r="L82" t="s">
        <v>1139</v>
      </c>
      <c r="N82">
        <v>812</v>
      </c>
      <c r="W82" s="3">
        <v>398</v>
      </c>
      <c r="X82">
        <v>1</v>
      </c>
    </row>
    <row r="83" spans="1:24" x14ac:dyDescent="0.3">
      <c r="A83">
        <v>953</v>
      </c>
      <c r="B83">
        <v>33</v>
      </c>
      <c r="C83">
        <v>33</v>
      </c>
      <c r="D83">
        <v>33</v>
      </c>
      <c r="E83">
        <v>1211</v>
      </c>
      <c r="F83" t="s">
        <v>1010</v>
      </c>
      <c r="G83" t="s">
        <v>987</v>
      </c>
      <c r="H83" t="s">
        <v>992</v>
      </c>
      <c r="I83">
        <v>577</v>
      </c>
      <c r="J83">
        <v>1312</v>
      </c>
      <c r="K83" t="s">
        <v>1140</v>
      </c>
      <c r="L83" t="s">
        <v>1141</v>
      </c>
      <c r="N83">
        <v>953</v>
      </c>
      <c r="W83" s="3">
        <v>400</v>
      </c>
      <c r="X83">
        <v>1</v>
      </c>
    </row>
    <row r="84" spans="1:24" x14ac:dyDescent="0.3">
      <c r="A84">
        <v>830</v>
      </c>
      <c r="B84">
        <v>936</v>
      </c>
      <c r="C84">
        <v>936</v>
      </c>
      <c r="D84">
        <v>936</v>
      </c>
      <c r="E84">
        <v>359</v>
      </c>
      <c r="F84" t="s">
        <v>1001</v>
      </c>
      <c r="G84" t="s">
        <v>991</v>
      </c>
      <c r="H84" t="s">
        <v>992</v>
      </c>
      <c r="I84">
        <v>607</v>
      </c>
      <c r="J84">
        <v>1007</v>
      </c>
      <c r="K84" t="s">
        <v>1142</v>
      </c>
      <c r="L84" t="s">
        <v>1143</v>
      </c>
      <c r="N84">
        <v>830</v>
      </c>
      <c r="W84" s="3">
        <v>401</v>
      </c>
      <c r="X84">
        <v>1</v>
      </c>
    </row>
    <row r="85" spans="1:24" x14ac:dyDescent="0.3">
      <c r="A85">
        <v>656</v>
      </c>
      <c r="B85">
        <v>762</v>
      </c>
      <c r="C85">
        <v>762</v>
      </c>
      <c r="D85">
        <v>762</v>
      </c>
      <c r="E85">
        <v>2066</v>
      </c>
      <c r="F85" t="s">
        <v>1015</v>
      </c>
      <c r="G85" t="s">
        <v>991</v>
      </c>
      <c r="H85" t="s">
        <v>988</v>
      </c>
      <c r="I85">
        <v>242</v>
      </c>
      <c r="J85">
        <v>926</v>
      </c>
      <c r="K85" t="s">
        <v>1144</v>
      </c>
      <c r="L85" t="s">
        <v>486</v>
      </c>
      <c r="N85">
        <v>656</v>
      </c>
      <c r="W85" s="3">
        <v>405</v>
      </c>
      <c r="X85">
        <v>1</v>
      </c>
    </row>
    <row r="86" spans="1:24" x14ac:dyDescent="0.3">
      <c r="A86">
        <v>935</v>
      </c>
      <c r="B86">
        <v>838</v>
      </c>
      <c r="C86">
        <v>838</v>
      </c>
      <c r="D86">
        <v>838</v>
      </c>
      <c r="E86">
        <v>4322</v>
      </c>
      <c r="F86" t="s">
        <v>1010</v>
      </c>
      <c r="G86" t="s">
        <v>991</v>
      </c>
      <c r="H86" t="s">
        <v>992</v>
      </c>
      <c r="I86">
        <v>593</v>
      </c>
      <c r="J86">
        <v>1036</v>
      </c>
      <c r="K86" t="s">
        <v>30</v>
      </c>
      <c r="L86" t="s">
        <v>1145</v>
      </c>
      <c r="N86">
        <v>935</v>
      </c>
      <c r="W86" s="3">
        <v>406</v>
      </c>
      <c r="X86">
        <v>1</v>
      </c>
    </row>
    <row r="87" spans="1:24" x14ac:dyDescent="0.3">
      <c r="A87">
        <v>762</v>
      </c>
      <c r="B87">
        <v>215</v>
      </c>
      <c r="C87">
        <v>215</v>
      </c>
      <c r="D87">
        <v>215</v>
      </c>
      <c r="E87">
        <v>7773</v>
      </c>
      <c r="F87" t="s">
        <v>1001</v>
      </c>
      <c r="G87" t="s">
        <v>987</v>
      </c>
      <c r="H87" t="s">
        <v>992</v>
      </c>
      <c r="I87">
        <v>812</v>
      </c>
      <c r="J87">
        <v>1161</v>
      </c>
      <c r="K87" t="s">
        <v>1146</v>
      </c>
      <c r="L87" t="s">
        <v>1147</v>
      </c>
      <c r="N87">
        <v>762</v>
      </c>
      <c r="W87" s="3">
        <v>407</v>
      </c>
      <c r="X87">
        <v>1</v>
      </c>
    </row>
    <row r="88" spans="1:24" x14ac:dyDescent="0.3">
      <c r="A88">
        <v>698</v>
      </c>
      <c r="B88">
        <v>818</v>
      </c>
      <c r="C88">
        <v>818</v>
      </c>
      <c r="D88">
        <v>818</v>
      </c>
      <c r="E88">
        <v>6746</v>
      </c>
      <c r="F88" t="s">
        <v>1012</v>
      </c>
      <c r="G88" t="s">
        <v>987</v>
      </c>
      <c r="H88" t="s">
        <v>992</v>
      </c>
      <c r="I88">
        <v>833</v>
      </c>
      <c r="J88">
        <v>1016</v>
      </c>
      <c r="K88" t="s">
        <v>139</v>
      </c>
      <c r="L88" t="s">
        <v>1148</v>
      </c>
      <c r="N88">
        <v>698</v>
      </c>
      <c r="W88" s="3">
        <v>412</v>
      </c>
      <c r="X88">
        <v>1</v>
      </c>
    </row>
    <row r="89" spans="1:24" x14ac:dyDescent="0.3">
      <c r="A89">
        <v>294</v>
      </c>
      <c r="B89">
        <v>780</v>
      </c>
      <c r="C89">
        <v>780</v>
      </c>
      <c r="D89">
        <v>780</v>
      </c>
      <c r="E89">
        <v>6732</v>
      </c>
      <c r="F89" t="s">
        <v>986</v>
      </c>
      <c r="G89" t="s">
        <v>991</v>
      </c>
      <c r="H89" t="s">
        <v>992</v>
      </c>
      <c r="I89">
        <v>872</v>
      </c>
      <c r="J89">
        <v>1058</v>
      </c>
      <c r="K89" t="s">
        <v>1149</v>
      </c>
      <c r="L89" t="s">
        <v>276</v>
      </c>
      <c r="N89">
        <v>294</v>
      </c>
      <c r="W89" s="3">
        <v>427</v>
      </c>
      <c r="X89">
        <v>1</v>
      </c>
    </row>
    <row r="90" spans="1:24" x14ac:dyDescent="0.3">
      <c r="A90">
        <v>535</v>
      </c>
      <c r="B90">
        <v>40</v>
      </c>
      <c r="C90">
        <v>40</v>
      </c>
      <c r="D90">
        <v>40</v>
      </c>
      <c r="E90">
        <v>805</v>
      </c>
      <c r="F90" t="s">
        <v>1038</v>
      </c>
      <c r="G90" t="s">
        <v>987</v>
      </c>
      <c r="H90" t="s">
        <v>988</v>
      </c>
      <c r="I90">
        <v>483</v>
      </c>
      <c r="J90">
        <v>648</v>
      </c>
      <c r="K90" t="s">
        <v>1086</v>
      </c>
      <c r="L90" t="s">
        <v>1150</v>
      </c>
      <c r="N90">
        <v>535</v>
      </c>
      <c r="W90" s="3">
        <v>429</v>
      </c>
      <c r="X90">
        <v>1</v>
      </c>
    </row>
    <row r="91" spans="1:24" x14ac:dyDescent="0.3">
      <c r="A91">
        <v>357</v>
      </c>
      <c r="B91">
        <v>366</v>
      </c>
      <c r="C91">
        <v>366</v>
      </c>
      <c r="D91">
        <v>366</v>
      </c>
      <c r="E91">
        <v>7540</v>
      </c>
      <c r="F91" t="s">
        <v>1007</v>
      </c>
      <c r="G91" t="s">
        <v>991</v>
      </c>
      <c r="H91" t="s">
        <v>988</v>
      </c>
      <c r="I91">
        <v>679</v>
      </c>
      <c r="J91">
        <v>1015</v>
      </c>
      <c r="K91" t="s">
        <v>1151</v>
      </c>
      <c r="L91" t="s">
        <v>1152</v>
      </c>
      <c r="N91">
        <v>357</v>
      </c>
      <c r="W91" s="3">
        <v>431</v>
      </c>
      <c r="X91">
        <v>1</v>
      </c>
    </row>
    <row r="92" spans="1:24" x14ac:dyDescent="0.3">
      <c r="A92">
        <v>468</v>
      </c>
      <c r="B92">
        <v>678</v>
      </c>
      <c r="C92">
        <v>678</v>
      </c>
      <c r="D92">
        <v>678</v>
      </c>
      <c r="E92">
        <v>5269</v>
      </c>
      <c r="F92" t="s">
        <v>1012</v>
      </c>
      <c r="G92" t="s">
        <v>991</v>
      </c>
      <c r="H92" t="s">
        <v>992</v>
      </c>
      <c r="I92">
        <v>318</v>
      </c>
      <c r="J92">
        <v>938</v>
      </c>
      <c r="K92" t="s">
        <v>1153</v>
      </c>
      <c r="L92" t="s">
        <v>36</v>
      </c>
      <c r="N92">
        <v>468</v>
      </c>
      <c r="W92" s="3">
        <v>432</v>
      </c>
      <c r="X92">
        <v>1</v>
      </c>
    </row>
    <row r="93" spans="1:24" x14ac:dyDescent="0.3">
      <c r="A93">
        <v>798</v>
      </c>
      <c r="B93">
        <v>703</v>
      </c>
      <c r="C93">
        <v>703</v>
      </c>
      <c r="D93">
        <v>703</v>
      </c>
      <c r="E93">
        <v>8404</v>
      </c>
      <c r="F93" t="s">
        <v>998</v>
      </c>
      <c r="G93" t="s">
        <v>987</v>
      </c>
      <c r="H93" t="s">
        <v>992</v>
      </c>
      <c r="I93">
        <v>329</v>
      </c>
      <c r="J93">
        <v>597</v>
      </c>
      <c r="K93" t="s">
        <v>1154</v>
      </c>
      <c r="L93" t="s">
        <v>1155</v>
      </c>
      <c r="N93">
        <v>798</v>
      </c>
      <c r="W93" s="3">
        <v>433</v>
      </c>
      <c r="X93">
        <v>1</v>
      </c>
    </row>
    <row r="94" spans="1:24" x14ac:dyDescent="0.3">
      <c r="A94">
        <v>497</v>
      </c>
      <c r="B94">
        <v>180</v>
      </c>
      <c r="C94">
        <v>180</v>
      </c>
      <c r="D94">
        <v>180</v>
      </c>
      <c r="E94">
        <v>519</v>
      </c>
      <c r="F94" t="s">
        <v>995</v>
      </c>
      <c r="G94" t="s">
        <v>987</v>
      </c>
      <c r="H94" t="s">
        <v>988</v>
      </c>
      <c r="I94">
        <v>588</v>
      </c>
      <c r="J94">
        <v>1182</v>
      </c>
      <c r="K94" t="s">
        <v>325</v>
      </c>
      <c r="L94" t="s">
        <v>1156</v>
      </c>
      <c r="N94">
        <v>497</v>
      </c>
      <c r="W94" s="3">
        <v>435</v>
      </c>
      <c r="X94">
        <v>1</v>
      </c>
    </row>
    <row r="95" spans="1:24" x14ac:dyDescent="0.3">
      <c r="A95">
        <v>841</v>
      </c>
      <c r="B95">
        <v>214</v>
      </c>
      <c r="C95">
        <v>214</v>
      </c>
      <c r="D95">
        <v>214</v>
      </c>
      <c r="E95">
        <v>4060</v>
      </c>
      <c r="F95" t="s">
        <v>1004</v>
      </c>
      <c r="G95" t="s">
        <v>991</v>
      </c>
      <c r="H95" t="s">
        <v>988</v>
      </c>
      <c r="I95">
        <v>442</v>
      </c>
      <c r="J95">
        <v>713</v>
      </c>
      <c r="K95" t="s">
        <v>1157</v>
      </c>
      <c r="L95" t="s">
        <v>1158</v>
      </c>
      <c r="N95">
        <v>841</v>
      </c>
      <c r="W95" s="3">
        <v>437</v>
      </c>
      <c r="X95">
        <v>1</v>
      </c>
    </row>
    <row r="96" spans="1:24" x14ac:dyDescent="0.3">
      <c r="A96">
        <v>521</v>
      </c>
      <c r="B96">
        <v>408</v>
      </c>
      <c r="C96">
        <v>408</v>
      </c>
      <c r="D96">
        <v>408</v>
      </c>
      <c r="E96">
        <v>8860</v>
      </c>
      <c r="F96" t="s">
        <v>1012</v>
      </c>
      <c r="G96" t="s">
        <v>987</v>
      </c>
      <c r="H96" t="s">
        <v>992</v>
      </c>
      <c r="I96">
        <v>216</v>
      </c>
      <c r="J96">
        <v>939</v>
      </c>
      <c r="K96" t="s">
        <v>1048</v>
      </c>
      <c r="L96" t="s">
        <v>1159</v>
      </c>
      <c r="N96">
        <v>521</v>
      </c>
      <c r="W96" s="3">
        <v>443</v>
      </c>
      <c r="X96">
        <v>1</v>
      </c>
    </row>
    <row r="97" spans="1:24" x14ac:dyDescent="0.3">
      <c r="A97">
        <v>2</v>
      </c>
      <c r="B97">
        <v>902</v>
      </c>
      <c r="C97">
        <v>902</v>
      </c>
      <c r="D97">
        <v>902</v>
      </c>
      <c r="E97">
        <v>7164</v>
      </c>
      <c r="F97" t="s">
        <v>1027</v>
      </c>
      <c r="G97" t="s">
        <v>987</v>
      </c>
      <c r="H97" t="s">
        <v>992</v>
      </c>
      <c r="I97">
        <v>946</v>
      </c>
      <c r="J97">
        <v>1082</v>
      </c>
      <c r="K97" t="s">
        <v>1160</v>
      </c>
      <c r="L97" t="s">
        <v>1161</v>
      </c>
      <c r="N97">
        <v>2</v>
      </c>
      <c r="W97" s="3">
        <v>467</v>
      </c>
      <c r="X97">
        <v>1</v>
      </c>
    </row>
    <row r="98" spans="1:24" x14ac:dyDescent="0.3">
      <c r="A98">
        <v>637</v>
      </c>
      <c r="B98">
        <v>763</v>
      </c>
      <c r="C98">
        <v>763</v>
      </c>
      <c r="D98">
        <v>763</v>
      </c>
      <c r="E98">
        <v>9792</v>
      </c>
      <c r="F98" t="s">
        <v>995</v>
      </c>
      <c r="G98" t="s">
        <v>991</v>
      </c>
      <c r="H98" t="s">
        <v>992</v>
      </c>
      <c r="I98">
        <v>796</v>
      </c>
      <c r="J98">
        <v>1347</v>
      </c>
      <c r="K98" t="s">
        <v>1032</v>
      </c>
      <c r="L98" t="s">
        <v>30</v>
      </c>
      <c r="N98">
        <v>637</v>
      </c>
      <c r="W98" s="3">
        <v>468</v>
      </c>
      <c r="X98">
        <v>1</v>
      </c>
    </row>
    <row r="99" spans="1:24" x14ac:dyDescent="0.3">
      <c r="A99">
        <v>407</v>
      </c>
      <c r="B99">
        <v>168</v>
      </c>
      <c r="C99">
        <v>168</v>
      </c>
      <c r="D99">
        <v>168</v>
      </c>
      <c r="E99">
        <v>9934</v>
      </c>
      <c r="F99" t="s">
        <v>1038</v>
      </c>
      <c r="G99" t="s">
        <v>987</v>
      </c>
      <c r="H99" t="s">
        <v>988</v>
      </c>
      <c r="I99">
        <v>26</v>
      </c>
      <c r="J99">
        <v>47</v>
      </c>
      <c r="K99" t="s">
        <v>1162</v>
      </c>
      <c r="L99" t="s">
        <v>1163</v>
      </c>
      <c r="N99">
        <v>407</v>
      </c>
      <c r="W99" s="3">
        <v>472</v>
      </c>
      <c r="X99">
        <v>1</v>
      </c>
    </row>
    <row r="100" spans="1:24" x14ac:dyDescent="0.3">
      <c r="A100">
        <v>87</v>
      </c>
      <c r="B100">
        <v>723</v>
      </c>
      <c r="C100">
        <v>723</v>
      </c>
      <c r="D100">
        <v>723</v>
      </c>
      <c r="E100">
        <v>1980</v>
      </c>
      <c r="F100" t="s">
        <v>1015</v>
      </c>
      <c r="G100" t="s">
        <v>987</v>
      </c>
      <c r="H100" t="s">
        <v>992</v>
      </c>
      <c r="I100">
        <v>490</v>
      </c>
      <c r="J100">
        <v>762</v>
      </c>
      <c r="K100" t="s">
        <v>1164</v>
      </c>
      <c r="L100" t="s">
        <v>1165</v>
      </c>
      <c r="N100">
        <v>87</v>
      </c>
      <c r="W100" s="3">
        <v>473</v>
      </c>
      <c r="X100">
        <v>1</v>
      </c>
    </row>
    <row r="101" spans="1:24" x14ac:dyDescent="0.3">
      <c r="A101">
        <v>894</v>
      </c>
      <c r="B101">
        <v>438</v>
      </c>
      <c r="C101">
        <v>438</v>
      </c>
      <c r="D101">
        <v>438</v>
      </c>
      <c r="E101">
        <v>9251</v>
      </c>
      <c r="F101" t="s">
        <v>998</v>
      </c>
      <c r="G101" t="s">
        <v>987</v>
      </c>
      <c r="H101" t="s">
        <v>988</v>
      </c>
      <c r="I101">
        <v>430</v>
      </c>
      <c r="J101">
        <v>642</v>
      </c>
      <c r="K101" t="s">
        <v>1166</v>
      </c>
      <c r="L101" t="s">
        <v>1167</v>
      </c>
      <c r="N101">
        <v>894</v>
      </c>
      <c r="W101" s="3">
        <v>477</v>
      </c>
      <c r="X101">
        <v>1</v>
      </c>
    </row>
    <row r="102" spans="1:24" x14ac:dyDescent="0.3">
      <c r="A102">
        <v>708</v>
      </c>
      <c r="B102">
        <v>162</v>
      </c>
      <c r="C102">
        <v>162</v>
      </c>
      <c r="D102">
        <v>162</v>
      </c>
      <c r="E102">
        <v>6717</v>
      </c>
      <c r="F102" t="s">
        <v>1038</v>
      </c>
      <c r="G102" t="s">
        <v>987</v>
      </c>
      <c r="H102" t="s">
        <v>992</v>
      </c>
      <c r="I102">
        <v>209</v>
      </c>
      <c r="J102">
        <v>665</v>
      </c>
      <c r="K102" t="s">
        <v>1168</v>
      </c>
      <c r="L102" t="s">
        <v>1169</v>
      </c>
      <c r="N102">
        <v>708</v>
      </c>
      <c r="W102" s="3">
        <v>486</v>
      </c>
      <c r="X102">
        <v>1</v>
      </c>
    </row>
    <row r="103" spans="1:24" x14ac:dyDescent="0.3">
      <c r="A103">
        <v>311</v>
      </c>
      <c r="B103">
        <v>246</v>
      </c>
      <c r="C103">
        <v>246</v>
      </c>
      <c r="D103">
        <v>246</v>
      </c>
      <c r="E103">
        <v>3622</v>
      </c>
      <c r="F103" t="s">
        <v>1015</v>
      </c>
      <c r="G103" t="s">
        <v>991</v>
      </c>
      <c r="H103" t="s">
        <v>992</v>
      </c>
      <c r="I103">
        <v>379</v>
      </c>
      <c r="J103">
        <v>963</v>
      </c>
      <c r="K103" t="s">
        <v>1170</v>
      </c>
      <c r="L103" t="s">
        <v>1171</v>
      </c>
      <c r="N103">
        <v>311</v>
      </c>
      <c r="W103" s="3">
        <v>493</v>
      </c>
      <c r="X103">
        <v>1</v>
      </c>
    </row>
    <row r="104" spans="1:24" x14ac:dyDescent="0.3">
      <c r="A104">
        <v>888</v>
      </c>
      <c r="B104">
        <v>105</v>
      </c>
      <c r="C104">
        <v>105</v>
      </c>
      <c r="D104">
        <v>105</v>
      </c>
      <c r="E104">
        <v>8808</v>
      </c>
      <c r="F104" t="s">
        <v>1010</v>
      </c>
      <c r="G104" t="s">
        <v>987</v>
      </c>
      <c r="H104" t="s">
        <v>988</v>
      </c>
      <c r="I104">
        <v>949</v>
      </c>
      <c r="J104">
        <v>1419</v>
      </c>
      <c r="K104" t="s">
        <v>1172</v>
      </c>
      <c r="L104" t="s">
        <v>1173</v>
      </c>
      <c r="N104">
        <v>888</v>
      </c>
      <c r="W104" s="3">
        <v>497</v>
      </c>
      <c r="X104">
        <v>1</v>
      </c>
    </row>
    <row r="105" spans="1:24" x14ac:dyDescent="0.3">
      <c r="A105">
        <v>678</v>
      </c>
      <c r="B105">
        <v>308</v>
      </c>
      <c r="C105">
        <v>308</v>
      </c>
      <c r="D105">
        <v>308</v>
      </c>
      <c r="E105">
        <v>4920</v>
      </c>
      <c r="F105" t="s">
        <v>1001</v>
      </c>
      <c r="G105" t="s">
        <v>987</v>
      </c>
      <c r="H105" t="s">
        <v>992</v>
      </c>
      <c r="I105">
        <v>438</v>
      </c>
      <c r="J105">
        <v>656</v>
      </c>
      <c r="K105" t="s">
        <v>1174</v>
      </c>
      <c r="L105" t="s">
        <v>1148</v>
      </c>
      <c r="N105">
        <v>678</v>
      </c>
      <c r="W105" s="3">
        <v>501</v>
      </c>
      <c r="X105">
        <v>1</v>
      </c>
    </row>
    <row r="106" spans="1:24" x14ac:dyDescent="0.3">
      <c r="A106">
        <v>734</v>
      </c>
      <c r="B106">
        <v>172</v>
      </c>
      <c r="C106">
        <v>172</v>
      </c>
      <c r="D106">
        <v>172</v>
      </c>
      <c r="E106">
        <v>3140</v>
      </c>
      <c r="F106" t="s">
        <v>1004</v>
      </c>
      <c r="G106" t="s">
        <v>991</v>
      </c>
      <c r="H106" t="s">
        <v>992</v>
      </c>
      <c r="I106">
        <v>726</v>
      </c>
      <c r="J106">
        <v>1381</v>
      </c>
      <c r="K106" t="s">
        <v>1175</v>
      </c>
      <c r="L106" t="s">
        <v>1176</v>
      </c>
      <c r="N106">
        <v>734</v>
      </c>
      <c r="W106" s="3">
        <v>503</v>
      </c>
      <c r="X106">
        <v>1</v>
      </c>
    </row>
    <row r="107" spans="1:24" x14ac:dyDescent="0.3">
      <c r="A107">
        <v>640</v>
      </c>
      <c r="B107">
        <v>775</v>
      </c>
      <c r="C107">
        <v>775</v>
      </c>
      <c r="D107">
        <v>775</v>
      </c>
      <c r="E107">
        <v>8104</v>
      </c>
      <c r="F107" t="s">
        <v>998</v>
      </c>
      <c r="G107" t="s">
        <v>987</v>
      </c>
      <c r="H107" t="s">
        <v>992</v>
      </c>
      <c r="I107">
        <v>451</v>
      </c>
      <c r="J107">
        <v>713</v>
      </c>
      <c r="K107" t="s">
        <v>435</v>
      </c>
      <c r="L107" t="s">
        <v>1177</v>
      </c>
      <c r="N107">
        <v>640</v>
      </c>
      <c r="W107" s="3">
        <v>505</v>
      </c>
      <c r="X107">
        <v>1</v>
      </c>
    </row>
    <row r="108" spans="1:24" x14ac:dyDescent="0.3">
      <c r="A108">
        <v>189</v>
      </c>
      <c r="B108">
        <v>333</v>
      </c>
      <c r="C108">
        <v>333</v>
      </c>
      <c r="D108">
        <v>333</v>
      </c>
      <c r="E108">
        <v>2208</v>
      </c>
      <c r="F108" t="s">
        <v>995</v>
      </c>
      <c r="G108" t="s">
        <v>987</v>
      </c>
      <c r="H108" t="s">
        <v>988</v>
      </c>
      <c r="I108">
        <v>812</v>
      </c>
      <c r="J108">
        <v>1104</v>
      </c>
      <c r="K108" t="s">
        <v>1178</v>
      </c>
      <c r="L108" t="s">
        <v>1179</v>
      </c>
      <c r="N108">
        <v>189</v>
      </c>
      <c r="W108" s="3">
        <v>508</v>
      </c>
      <c r="X108">
        <v>1</v>
      </c>
    </row>
    <row r="109" spans="1:24" x14ac:dyDescent="0.3">
      <c r="A109">
        <v>685</v>
      </c>
      <c r="B109">
        <v>548</v>
      </c>
      <c r="C109">
        <v>548</v>
      </c>
      <c r="D109">
        <v>548</v>
      </c>
      <c r="E109">
        <v>7043</v>
      </c>
      <c r="F109" t="s">
        <v>986</v>
      </c>
      <c r="G109" t="s">
        <v>991</v>
      </c>
      <c r="H109" t="s">
        <v>988</v>
      </c>
      <c r="I109">
        <v>240</v>
      </c>
      <c r="J109">
        <v>571</v>
      </c>
      <c r="K109" t="s">
        <v>1180</v>
      </c>
      <c r="L109" t="s">
        <v>1181</v>
      </c>
      <c r="N109">
        <v>685</v>
      </c>
      <c r="W109" s="3">
        <v>512</v>
      </c>
      <c r="X109">
        <v>1</v>
      </c>
    </row>
    <row r="110" spans="1:24" x14ac:dyDescent="0.3">
      <c r="A110">
        <v>617</v>
      </c>
      <c r="B110">
        <v>665</v>
      </c>
      <c r="C110">
        <v>665</v>
      </c>
      <c r="D110">
        <v>665</v>
      </c>
      <c r="E110">
        <v>7485</v>
      </c>
      <c r="F110" t="s">
        <v>1038</v>
      </c>
      <c r="G110" t="s">
        <v>987</v>
      </c>
      <c r="H110" t="s">
        <v>988</v>
      </c>
      <c r="I110">
        <v>982</v>
      </c>
      <c r="J110">
        <v>1405</v>
      </c>
      <c r="K110" t="s">
        <v>1182</v>
      </c>
      <c r="L110" t="s">
        <v>1183</v>
      </c>
      <c r="N110">
        <v>617</v>
      </c>
      <c r="W110" s="3">
        <v>513</v>
      </c>
      <c r="X110">
        <v>1</v>
      </c>
    </row>
    <row r="111" spans="1:24" x14ac:dyDescent="0.3">
      <c r="A111">
        <v>508</v>
      </c>
      <c r="B111">
        <v>305</v>
      </c>
      <c r="C111">
        <v>305</v>
      </c>
      <c r="D111">
        <v>305</v>
      </c>
      <c r="E111">
        <v>1748</v>
      </c>
      <c r="F111" t="s">
        <v>1015</v>
      </c>
      <c r="G111" t="s">
        <v>987</v>
      </c>
      <c r="H111" t="s">
        <v>992</v>
      </c>
      <c r="I111">
        <v>954</v>
      </c>
      <c r="J111">
        <v>1473</v>
      </c>
      <c r="K111" t="s">
        <v>1184</v>
      </c>
      <c r="L111" t="s">
        <v>1185</v>
      </c>
      <c r="N111">
        <v>508</v>
      </c>
      <c r="W111" s="3">
        <v>515</v>
      </c>
      <c r="X111">
        <v>1</v>
      </c>
    </row>
    <row r="112" spans="1:24" x14ac:dyDescent="0.3">
      <c r="A112">
        <v>406</v>
      </c>
      <c r="B112">
        <v>938</v>
      </c>
      <c r="C112">
        <v>938</v>
      </c>
      <c r="D112">
        <v>938</v>
      </c>
      <c r="E112">
        <v>9968</v>
      </c>
      <c r="F112" t="s">
        <v>1012</v>
      </c>
      <c r="G112" t="s">
        <v>987</v>
      </c>
      <c r="H112" t="s">
        <v>988</v>
      </c>
      <c r="I112">
        <v>35</v>
      </c>
      <c r="J112">
        <v>20</v>
      </c>
      <c r="K112" t="s">
        <v>655</v>
      </c>
      <c r="L112" t="s">
        <v>1186</v>
      </c>
      <c r="N112">
        <v>406</v>
      </c>
      <c r="W112" s="3">
        <v>521</v>
      </c>
      <c r="X112">
        <v>1</v>
      </c>
    </row>
    <row r="113" spans="1:24" x14ac:dyDescent="0.3">
      <c r="A113">
        <v>132</v>
      </c>
      <c r="B113">
        <v>714</v>
      </c>
      <c r="C113">
        <v>714</v>
      </c>
      <c r="D113">
        <v>714</v>
      </c>
      <c r="E113">
        <v>5330</v>
      </c>
      <c r="F113" t="s">
        <v>1001</v>
      </c>
      <c r="G113" t="s">
        <v>987</v>
      </c>
      <c r="H113" t="s">
        <v>992</v>
      </c>
      <c r="I113">
        <v>148</v>
      </c>
      <c r="J113">
        <v>835</v>
      </c>
      <c r="K113" t="s">
        <v>1187</v>
      </c>
      <c r="L113" t="s">
        <v>1188</v>
      </c>
      <c r="N113">
        <v>132</v>
      </c>
      <c r="W113" s="3">
        <v>528</v>
      </c>
      <c r="X113">
        <v>1</v>
      </c>
    </row>
    <row r="114" spans="1:24" x14ac:dyDescent="0.3">
      <c r="A114">
        <v>785</v>
      </c>
      <c r="B114">
        <v>251</v>
      </c>
      <c r="C114">
        <v>251</v>
      </c>
      <c r="D114">
        <v>251</v>
      </c>
      <c r="E114">
        <v>2183</v>
      </c>
      <c r="F114" t="s">
        <v>1004</v>
      </c>
      <c r="G114" t="s">
        <v>991</v>
      </c>
      <c r="H114" t="s">
        <v>988</v>
      </c>
      <c r="I114">
        <v>422</v>
      </c>
      <c r="J114">
        <v>651</v>
      </c>
      <c r="K114" t="s">
        <v>1189</v>
      </c>
      <c r="L114" t="s">
        <v>1190</v>
      </c>
      <c r="N114">
        <v>785</v>
      </c>
      <c r="W114" s="3">
        <v>535</v>
      </c>
      <c r="X114">
        <v>1</v>
      </c>
    </row>
    <row r="115" spans="1:24" x14ac:dyDescent="0.3">
      <c r="A115">
        <v>113</v>
      </c>
      <c r="B115">
        <v>330</v>
      </c>
      <c r="C115">
        <v>330</v>
      </c>
      <c r="D115">
        <v>330</v>
      </c>
      <c r="E115">
        <v>2182</v>
      </c>
      <c r="F115" t="s">
        <v>998</v>
      </c>
      <c r="G115" t="s">
        <v>987</v>
      </c>
      <c r="H115" t="s">
        <v>992</v>
      </c>
      <c r="I115">
        <v>275</v>
      </c>
      <c r="J115">
        <v>653</v>
      </c>
      <c r="K115" t="s">
        <v>1191</v>
      </c>
      <c r="L115" t="s">
        <v>1192</v>
      </c>
      <c r="N115">
        <v>113</v>
      </c>
      <c r="W115" s="3">
        <v>545</v>
      </c>
      <c r="X115">
        <v>1</v>
      </c>
    </row>
    <row r="116" spans="1:24" x14ac:dyDescent="0.3">
      <c r="A116">
        <v>951</v>
      </c>
      <c r="B116">
        <v>69</v>
      </c>
      <c r="C116">
        <v>69</v>
      </c>
      <c r="D116">
        <v>69</v>
      </c>
      <c r="E116">
        <v>1087</v>
      </c>
      <c r="F116" t="s">
        <v>986</v>
      </c>
      <c r="G116" t="s">
        <v>987</v>
      </c>
      <c r="H116" t="s">
        <v>988</v>
      </c>
      <c r="I116">
        <v>367</v>
      </c>
      <c r="J116">
        <v>740</v>
      </c>
      <c r="K116" t="s">
        <v>305</v>
      </c>
      <c r="L116" t="s">
        <v>702</v>
      </c>
      <c r="N116">
        <v>951</v>
      </c>
      <c r="W116" s="3">
        <v>582</v>
      </c>
      <c r="X116">
        <v>1</v>
      </c>
    </row>
    <row r="117" spans="1:24" x14ac:dyDescent="0.3">
      <c r="A117">
        <v>169</v>
      </c>
      <c r="B117">
        <v>969</v>
      </c>
      <c r="C117">
        <v>969</v>
      </c>
      <c r="D117">
        <v>969</v>
      </c>
      <c r="E117">
        <v>4296</v>
      </c>
      <c r="F117" t="s">
        <v>1010</v>
      </c>
      <c r="G117" t="s">
        <v>991</v>
      </c>
      <c r="H117" t="s">
        <v>992</v>
      </c>
      <c r="I117">
        <v>507</v>
      </c>
      <c r="J117">
        <v>1334</v>
      </c>
      <c r="K117" t="s">
        <v>1193</v>
      </c>
      <c r="L117" t="s">
        <v>1194</v>
      </c>
      <c r="N117">
        <v>169</v>
      </c>
      <c r="W117" s="3">
        <v>584</v>
      </c>
      <c r="X117">
        <v>1</v>
      </c>
    </row>
    <row r="118" spans="1:24" x14ac:dyDescent="0.3">
      <c r="A118">
        <v>984</v>
      </c>
      <c r="B118">
        <v>974</v>
      </c>
      <c r="C118">
        <v>974</v>
      </c>
      <c r="D118">
        <v>974</v>
      </c>
      <c r="E118">
        <v>9784</v>
      </c>
      <c r="F118" t="s">
        <v>1015</v>
      </c>
      <c r="G118" t="s">
        <v>991</v>
      </c>
      <c r="H118" t="s">
        <v>988</v>
      </c>
      <c r="I118">
        <v>442</v>
      </c>
      <c r="J118">
        <v>770</v>
      </c>
      <c r="K118" t="s">
        <v>450</v>
      </c>
      <c r="L118" t="s">
        <v>1195</v>
      </c>
      <c r="N118">
        <v>984</v>
      </c>
      <c r="W118" s="3">
        <v>600</v>
      </c>
      <c r="X118">
        <v>1</v>
      </c>
    </row>
    <row r="119" spans="1:24" x14ac:dyDescent="0.3">
      <c r="A119">
        <v>881</v>
      </c>
      <c r="B119">
        <v>526</v>
      </c>
      <c r="C119">
        <v>526</v>
      </c>
      <c r="D119">
        <v>526</v>
      </c>
      <c r="E119">
        <v>6210</v>
      </c>
      <c r="F119" t="s">
        <v>1038</v>
      </c>
      <c r="G119" t="s">
        <v>991</v>
      </c>
      <c r="H119" t="s">
        <v>988</v>
      </c>
      <c r="I119">
        <v>510</v>
      </c>
      <c r="J119">
        <v>1205</v>
      </c>
      <c r="K119" t="s">
        <v>1196</v>
      </c>
      <c r="L119" t="s">
        <v>1197</v>
      </c>
      <c r="N119">
        <v>881</v>
      </c>
      <c r="W119" s="3">
        <v>602</v>
      </c>
      <c r="X119">
        <v>1</v>
      </c>
    </row>
    <row r="120" spans="1:24" x14ac:dyDescent="0.3">
      <c r="A120">
        <v>883</v>
      </c>
      <c r="B120">
        <v>510</v>
      </c>
      <c r="C120">
        <v>510</v>
      </c>
      <c r="D120">
        <v>510</v>
      </c>
      <c r="E120">
        <v>5781</v>
      </c>
      <c r="F120" t="s">
        <v>1007</v>
      </c>
      <c r="G120" t="s">
        <v>991</v>
      </c>
      <c r="H120" t="s">
        <v>988</v>
      </c>
      <c r="I120">
        <v>117</v>
      </c>
      <c r="J120">
        <v>716</v>
      </c>
      <c r="K120" t="s">
        <v>282</v>
      </c>
      <c r="L120" t="s">
        <v>1198</v>
      </c>
      <c r="N120">
        <v>883</v>
      </c>
      <c r="W120" s="3">
        <v>605</v>
      </c>
      <c r="X120">
        <v>1</v>
      </c>
    </row>
    <row r="121" spans="1:24" x14ac:dyDescent="0.3">
      <c r="A121">
        <v>735</v>
      </c>
      <c r="B121">
        <v>444</v>
      </c>
      <c r="C121">
        <v>444</v>
      </c>
      <c r="D121">
        <v>444</v>
      </c>
      <c r="E121">
        <v>8306</v>
      </c>
      <c r="F121" t="s">
        <v>1027</v>
      </c>
      <c r="G121" t="s">
        <v>987</v>
      </c>
      <c r="H121" t="s">
        <v>992</v>
      </c>
      <c r="I121">
        <v>973</v>
      </c>
      <c r="J121">
        <v>1250</v>
      </c>
      <c r="K121" t="s">
        <v>1199</v>
      </c>
      <c r="L121" t="s">
        <v>1200</v>
      </c>
      <c r="N121">
        <v>735</v>
      </c>
      <c r="W121" s="3">
        <v>615</v>
      </c>
      <c r="X121">
        <v>1</v>
      </c>
    </row>
    <row r="122" spans="1:24" x14ac:dyDescent="0.3">
      <c r="A122">
        <v>120</v>
      </c>
      <c r="B122">
        <v>503</v>
      </c>
      <c r="C122">
        <v>503</v>
      </c>
      <c r="D122">
        <v>503</v>
      </c>
      <c r="E122">
        <v>3270</v>
      </c>
      <c r="F122" t="s">
        <v>1004</v>
      </c>
      <c r="G122" t="s">
        <v>987</v>
      </c>
      <c r="H122" t="s">
        <v>988</v>
      </c>
      <c r="I122">
        <v>243</v>
      </c>
      <c r="J122">
        <v>935</v>
      </c>
      <c r="K122" t="s">
        <v>1201</v>
      </c>
      <c r="L122" t="s">
        <v>543</v>
      </c>
      <c r="N122">
        <v>120</v>
      </c>
      <c r="W122" s="3">
        <v>617</v>
      </c>
      <c r="X122">
        <v>1</v>
      </c>
    </row>
    <row r="123" spans="1:24" x14ac:dyDescent="0.3">
      <c r="A123">
        <v>92</v>
      </c>
      <c r="B123">
        <v>109</v>
      </c>
      <c r="C123">
        <v>109</v>
      </c>
      <c r="D123">
        <v>109</v>
      </c>
      <c r="E123">
        <v>6787</v>
      </c>
      <c r="F123" t="s">
        <v>995</v>
      </c>
      <c r="G123" t="s">
        <v>987</v>
      </c>
      <c r="H123" t="s">
        <v>992</v>
      </c>
      <c r="I123">
        <v>715</v>
      </c>
      <c r="J123">
        <v>1185</v>
      </c>
      <c r="K123" t="s">
        <v>305</v>
      </c>
      <c r="L123" t="s">
        <v>1202</v>
      </c>
      <c r="N123">
        <v>92</v>
      </c>
      <c r="W123" s="3">
        <v>618</v>
      </c>
      <c r="X123">
        <v>1</v>
      </c>
    </row>
    <row r="124" spans="1:24" x14ac:dyDescent="0.3">
      <c r="A124">
        <v>618</v>
      </c>
      <c r="B124">
        <v>823</v>
      </c>
      <c r="C124">
        <v>823</v>
      </c>
      <c r="D124">
        <v>823</v>
      </c>
      <c r="E124">
        <v>3733</v>
      </c>
      <c r="F124" t="s">
        <v>986</v>
      </c>
      <c r="G124" t="s">
        <v>987</v>
      </c>
      <c r="H124" t="s">
        <v>992</v>
      </c>
      <c r="I124">
        <v>571</v>
      </c>
      <c r="J124">
        <v>1031</v>
      </c>
      <c r="K124" t="s">
        <v>173</v>
      </c>
      <c r="L124" t="s">
        <v>1203</v>
      </c>
      <c r="N124">
        <v>618</v>
      </c>
      <c r="W124" s="3">
        <v>619</v>
      </c>
      <c r="X124">
        <v>1</v>
      </c>
    </row>
    <row r="125" spans="1:24" x14ac:dyDescent="0.3">
      <c r="A125">
        <v>768</v>
      </c>
      <c r="B125">
        <v>147</v>
      </c>
      <c r="C125">
        <v>147</v>
      </c>
      <c r="D125">
        <v>147</v>
      </c>
      <c r="E125">
        <v>207</v>
      </c>
      <c r="F125" t="s">
        <v>1010</v>
      </c>
      <c r="G125" t="s">
        <v>987</v>
      </c>
      <c r="H125" t="s">
        <v>992</v>
      </c>
      <c r="I125">
        <v>369</v>
      </c>
      <c r="J125">
        <v>646</v>
      </c>
      <c r="K125" t="s">
        <v>284</v>
      </c>
      <c r="L125" t="s">
        <v>1204</v>
      </c>
      <c r="N125">
        <v>768</v>
      </c>
      <c r="W125" s="3">
        <v>624</v>
      </c>
      <c r="X125">
        <v>1</v>
      </c>
    </row>
    <row r="126" spans="1:24" x14ac:dyDescent="0.3">
      <c r="A126">
        <v>619</v>
      </c>
      <c r="B126">
        <v>625</v>
      </c>
      <c r="C126">
        <v>625</v>
      </c>
      <c r="D126">
        <v>625</v>
      </c>
      <c r="E126">
        <v>3</v>
      </c>
      <c r="F126" t="s">
        <v>1010</v>
      </c>
      <c r="G126" t="s">
        <v>991</v>
      </c>
      <c r="H126" t="s">
        <v>988</v>
      </c>
      <c r="I126">
        <v>318</v>
      </c>
      <c r="J126">
        <v>980</v>
      </c>
      <c r="K126" t="s">
        <v>1205</v>
      </c>
      <c r="L126" t="s">
        <v>1206</v>
      </c>
      <c r="N126">
        <v>619</v>
      </c>
      <c r="W126" s="3">
        <v>634</v>
      </c>
      <c r="X126">
        <v>1</v>
      </c>
    </row>
    <row r="127" spans="1:24" x14ac:dyDescent="0.3">
      <c r="A127">
        <v>393</v>
      </c>
      <c r="B127">
        <v>695</v>
      </c>
      <c r="C127">
        <v>695</v>
      </c>
      <c r="D127">
        <v>695</v>
      </c>
      <c r="E127">
        <v>1896</v>
      </c>
      <c r="F127" t="s">
        <v>1004</v>
      </c>
      <c r="G127" t="s">
        <v>987</v>
      </c>
      <c r="H127" t="s">
        <v>988</v>
      </c>
      <c r="I127">
        <v>266</v>
      </c>
      <c r="J127">
        <v>833</v>
      </c>
      <c r="K127" t="s">
        <v>305</v>
      </c>
      <c r="L127" t="s">
        <v>1207</v>
      </c>
      <c r="N127">
        <v>393</v>
      </c>
      <c r="W127" s="3">
        <v>637</v>
      </c>
      <c r="X127">
        <v>1</v>
      </c>
    </row>
    <row r="128" spans="1:24" x14ac:dyDescent="0.3">
      <c r="A128">
        <v>127</v>
      </c>
      <c r="B128">
        <v>983</v>
      </c>
      <c r="C128">
        <v>983</v>
      </c>
      <c r="D128">
        <v>983</v>
      </c>
      <c r="E128">
        <v>9631</v>
      </c>
      <c r="F128" t="s">
        <v>998</v>
      </c>
      <c r="G128" t="s">
        <v>991</v>
      </c>
      <c r="H128" t="s">
        <v>988</v>
      </c>
      <c r="I128">
        <v>60</v>
      </c>
      <c r="J128">
        <v>166</v>
      </c>
      <c r="K128" t="s">
        <v>1208</v>
      </c>
      <c r="L128" t="s">
        <v>1209</v>
      </c>
      <c r="N128">
        <v>127</v>
      </c>
      <c r="W128" s="3">
        <v>640</v>
      </c>
      <c r="X128">
        <v>1</v>
      </c>
    </row>
    <row r="129" spans="1:24" x14ac:dyDescent="0.3">
      <c r="A129">
        <v>329</v>
      </c>
      <c r="B129">
        <v>82</v>
      </c>
      <c r="C129">
        <v>82</v>
      </c>
      <c r="D129">
        <v>82</v>
      </c>
      <c r="E129">
        <v>3132</v>
      </c>
      <c r="F129" t="s">
        <v>995</v>
      </c>
      <c r="G129" t="s">
        <v>991</v>
      </c>
      <c r="H129" t="s">
        <v>992</v>
      </c>
      <c r="I129">
        <v>121</v>
      </c>
      <c r="J129">
        <v>557</v>
      </c>
      <c r="K129" t="s">
        <v>1210</v>
      </c>
      <c r="L129" t="s">
        <v>1211</v>
      </c>
      <c r="N129">
        <v>329</v>
      </c>
      <c r="W129" s="3">
        <v>642</v>
      </c>
      <c r="X129">
        <v>1</v>
      </c>
    </row>
    <row r="130" spans="1:24" x14ac:dyDescent="0.3">
      <c r="A130">
        <v>839</v>
      </c>
      <c r="B130">
        <v>397</v>
      </c>
      <c r="C130">
        <v>397</v>
      </c>
      <c r="D130">
        <v>397</v>
      </c>
      <c r="E130">
        <v>1202</v>
      </c>
      <c r="F130" t="s">
        <v>1015</v>
      </c>
      <c r="G130" t="s">
        <v>991</v>
      </c>
      <c r="H130" t="s">
        <v>992</v>
      </c>
      <c r="I130">
        <v>876</v>
      </c>
      <c r="J130">
        <v>1045</v>
      </c>
      <c r="K130" t="s">
        <v>1212</v>
      </c>
      <c r="L130" t="s">
        <v>1213</v>
      </c>
      <c r="N130">
        <v>839</v>
      </c>
      <c r="W130" s="3">
        <v>649</v>
      </c>
      <c r="X130">
        <v>1</v>
      </c>
    </row>
    <row r="131" spans="1:24" x14ac:dyDescent="0.3">
      <c r="A131">
        <v>787</v>
      </c>
      <c r="B131">
        <v>599</v>
      </c>
      <c r="C131">
        <v>599</v>
      </c>
      <c r="D131">
        <v>599</v>
      </c>
      <c r="E131">
        <v>8834</v>
      </c>
      <c r="F131" t="s">
        <v>1010</v>
      </c>
      <c r="G131" t="s">
        <v>987</v>
      </c>
      <c r="H131" t="s">
        <v>988</v>
      </c>
      <c r="I131">
        <v>946</v>
      </c>
      <c r="J131">
        <v>1100</v>
      </c>
      <c r="K131" t="s">
        <v>168</v>
      </c>
      <c r="L131" t="s">
        <v>355</v>
      </c>
      <c r="N131">
        <v>787</v>
      </c>
      <c r="W131" s="3">
        <v>656</v>
      </c>
      <c r="X131">
        <v>1</v>
      </c>
    </row>
    <row r="132" spans="1:24" x14ac:dyDescent="0.3">
      <c r="A132">
        <v>658</v>
      </c>
      <c r="B132">
        <v>306</v>
      </c>
      <c r="C132">
        <v>306</v>
      </c>
      <c r="D132">
        <v>306</v>
      </c>
      <c r="E132">
        <v>1201</v>
      </c>
      <c r="F132" t="s">
        <v>1012</v>
      </c>
      <c r="G132" t="s">
        <v>987</v>
      </c>
      <c r="H132" t="s">
        <v>988</v>
      </c>
      <c r="I132">
        <v>654</v>
      </c>
      <c r="J132">
        <v>1150</v>
      </c>
      <c r="K132" t="s">
        <v>190</v>
      </c>
      <c r="L132" t="s">
        <v>1214</v>
      </c>
      <c r="N132">
        <v>658</v>
      </c>
      <c r="W132" s="3">
        <v>658</v>
      </c>
      <c r="X132">
        <v>1</v>
      </c>
    </row>
    <row r="133" spans="1:24" x14ac:dyDescent="0.3">
      <c r="A133">
        <v>302</v>
      </c>
      <c r="B133">
        <v>536</v>
      </c>
      <c r="C133">
        <v>536</v>
      </c>
      <c r="D133">
        <v>536</v>
      </c>
      <c r="E133">
        <v>2573</v>
      </c>
      <c r="F133" t="s">
        <v>1027</v>
      </c>
      <c r="G133" t="s">
        <v>987</v>
      </c>
      <c r="H133" t="s">
        <v>992</v>
      </c>
      <c r="I133">
        <v>74</v>
      </c>
      <c r="J133">
        <v>281</v>
      </c>
      <c r="K133" t="s">
        <v>1215</v>
      </c>
      <c r="L133" t="s">
        <v>725</v>
      </c>
      <c r="N133">
        <v>302</v>
      </c>
      <c r="W133" s="3">
        <v>670</v>
      </c>
      <c r="X133">
        <v>1</v>
      </c>
    </row>
    <row r="134" spans="1:24" x14ac:dyDescent="0.3">
      <c r="A134">
        <v>959</v>
      </c>
      <c r="B134">
        <v>20</v>
      </c>
      <c r="C134">
        <v>20</v>
      </c>
      <c r="D134">
        <v>20</v>
      </c>
      <c r="E134">
        <v>6759</v>
      </c>
      <c r="F134" t="s">
        <v>1027</v>
      </c>
      <c r="G134" t="s">
        <v>987</v>
      </c>
      <c r="H134" t="s">
        <v>988</v>
      </c>
      <c r="I134">
        <v>630</v>
      </c>
      <c r="J134">
        <v>1062</v>
      </c>
      <c r="K134" t="s">
        <v>1216</v>
      </c>
      <c r="L134" t="s">
        <v>1217</v>
      </c>
      <c r="N134">
        <v>959</v>
      </c>
      <c r="W134" s="3">
        <v>676</v>
      </c>
      <c r="X134">
        <v>1</v>
      </c>
    </row>
    <row r="135" spans="1:24" x14ac:dyDescent="0.3">
      <c r="A135">
        <v>467</v>
      </c>
      <c r="B135">
        <v>515</v>
      </c>
      <c r="C135">
        <v>515</v>
      </c>
      <c r="D135">
        <v>515</v>
      </c>
      <c r="E135">
        <v>2601</v>
      </c>
      <c r="F135" t="s">
        <v>986</v>
      </c>
      <c r="G135" t="s">
        <v>987</v>
      </c>
      <c r="H135" t="s">
        <v>992</v>
      </c>
      <c r="I135">
        <v>782</v>
      </c>
      <c r="J135">
        <v>1425</v>
      </c>
      <c r="K135" t="s">
        <v>1218</v>
      </c>
      <c r="L135" t="s">
        <v>1219</v>
      </c>
      <c r="N135">
        <v>467</v>
      </c>
      <c r="W135" s="3">
        <v>678</v>
      </c>
      <c r="X135">
        <v>1</v>
      </c>
    </row>
    <row r="136" spans="1:24" x14ac:dyDescent="0.3">
      <c r="A136">
        <v>642</v>
      </c>
      <c r="B136">
        <v>332</v>
      </c>
      <c r="C136">
        <v>332</v>
      </c>
      <c r="D136">
        <v>332</v>
      </c>
      <c r="E136">
        <v>2656</v>
      </c>
      <c r="F136" t="s">
        <v>995</v>
      </c>
      <c r="G136" t="s">
        <v>991</v>
      </c>
      <c r="H136" t="s">
        <v>988</v>
      </c>
      <c r="I136">
        <v>45</v>
      </c>
      <c r="J136">
        <v>39</v>
      </c>
      <c r="K136" t="s">
        <v>1220</v>
      </c>
      <c r="L136" t="s">
        <v>1221</v>
      </c>
      <c r="N136">
        <v>642</v>
      </c>
      <c r="W136" s="3">
        <v>679</v>
      </c>
      <c r="X136">
        <v>1</v>
      </c>
    </row>
    <row r="137" spans="1:24" x14ac:dyDescent="0.3">
      <c r="A137">
        <v>472</v>
      </c>
      <c r="B137">
        <v>127</v>
      </c>
      <c r="C137">
        <v>127</v>
      </c>
      <c r="D137">
        <v>127</v>
      </c>
      <c r="E137">
        <v>9645</v>
      </c>
      <c r="F137" t="s">
        <v>995</v>
      </c>
      <c r="G137" t="s">
        <v>991</v>
      </c>
      <c r="H137" t="s">
        <v>992</v>
      </c>
      <c r="I137">
        <v>916</v>
      </c>
      <c r="J137">
        <v>1143</v>
      </c>
      <c r="K137" t="s">
        <v>1222</v>
      </c>
      <c r="L137" t="s">
        <v>1223</v>
      </c>
      <c r="N137">
        <v>472</v>
      </c>
      <c r="W137" s="3">
        <v>685</v>
      </c>
      <c r="X137">
        <v>1</v>
      </c>
    </row>
    <row r="138" spans="1:24" x14ac:dyDescent="0.3">
      <c r="A138">
        <v>700</v>
      </c>
      <c r="B138">
        <v>958</v>
      </c>
      <c r="C138">
        <v>958</v>
      </c>
      <c r="D138">
        <v>958</v>
      </c>
      <c r="E138">
        <v>584</v>
      </c>
      <c r="F138" t="s">
        <v>1012</v>
      </c>
      <c r="G138" t="s">
        <v>991</v>
      </c>
      <c r="H138" t="s">
        <v>992</v>
      </c>
      <c r="I138">
        <v>274</v>
      </c>
      <c r="J138">
        <v>669</v>
      </c>
      <c r="K138" t="s">
        <v>1224</v>
      </c>
      <c r="L138" t="s">
        <v>1225</v>
      </c>
      <c r="N138">
        <v>700</v>
      </c>
      <c r="W138" s="3">
        <v>691</v>
      </c>
      <c r="X138">
        <v>1</v>
      </c>
    </row>
    <row r="139" spans="1:24" x14ac:dyDescent="0.3">
      <c r="A139">
        <v>305</v>
      </c>
      <c r="B139">
        <v>42</v>
      </c>
      <c r="C139">
        <v>42</v>
      </c>
      <c r="D139">
        <v>42</v>
      </c>
      <c r="E139">
        <v>2121</v>
      </c>
      <c r="F139" t="s">
        <v>1038</v>
      </c>
      <c r="G139" t="s">
        <v>987</v>
      </c>
      <c r="H139" t="s">
        <v>988</v>
      </c>
      <c r="I139">
        <v>987</v>
      </c>
      <c r="J139">
        <v>1134</v>
      </c>
      <c r="K139" t="s">
        <v>1226</v>
      </c>
      <c r="L139" t="s">
        <v>1227</v>
      </c>
      <c r="N139">
        <v>305</v>
      </c>
      <c r="W139" s="3">
        <v>693</v>
      </c>
      <c r="X139">
        <v>1</v>
      </c>
    </row>
    <row r="140" spans="1:24" x14ac:dyDescent="0.3">
      <c r="A140">
        <v>676</v>
      </c>
      <c r="B140">
        <v>977</v>
      </c>
      <c r="C140">
        <v>977</v>
      </c>
      <c r="D140">
        <v>977</v>
      </c>
      <c r="E140">
        <v>2142</v>
      </c>
      <c r="F140" t="s">
        <v>1038</v>
      </c>
      <c r="G140" t="s">
        <v>991</v>
      </c>
      <c r="H140" t="s">
        <v>988</v>
      </c>
      <c r="I140">
        <v>434</v>
      </c>
      <c r="J140">
        <v>558</v>
      </c>
      <c r="K140" t="s">
        <v>1228</v>
      </c>
      <c r="L140" t="s">
        <v>1033</v>
      </c>
      <c r="N140">
        <v>676</v>
      </c>
      <c r="W140" s="3">
        <v>698</v>
      </c>
      <c r="X140">
        <v>1</v>
      </c>
    </row>
    <row r="141" spans="1:24" x14ac:dyDescent="0.3">
      <c r="A141">
        <v>602</v>
      </c>
      <c r="B141">
        <v>460</v>
      </c>
      <c r="C141">
        <v>460</v>
      </c>
      <c r="D141">
        <v>460</v>
      </c>
      <c r="E141">
        <v>2396</v>
      </c>
      <c r="F141" t="s">
        <v>1001</v>
      </c>
      <c r="G141" t="s">
        <v>991</v>
      </c>
      <c r="H141" t="s">
        <v>992</v>
      </c>
      <c r="I141">
        <v>897</v>
      </c>
      <c r="J141">
        <v>1313</v>
      </c>
      <c r="K141" t="s">
        <v>316</v>
      </c>
      <c r="L141" t="s">
        <v>1102</v>
      </c>
      <c r="N141">
        <v>602</v>
      </c>
      <c r="W141" s="3">
        <v>700</v>
      </c>
      <c r="X141">
        <v>1</v>
      </c>
    </row>
    <row r="142" spans="1:24" x14ac:dyDescent="0.3">
      <c r="A142">
        <v>175</v>
      </c>
      <c r="B142">
        <v>659</v>
      </c>
      <c r="C142">
        <v>659</v>
      </c>
      <c r="D142">
        <v>659</v>
      </c>
      <c r="E142">
        <v>8747</v>
      </c>
      <c r="F142" t="s">
        <v>1015</v>
      </c>
      <c r="G142" t="s">
        <v>991</v>
      </c>
      <c r="H142" t="s">
        <v>988</v>
      </c>
      <c r="I142">
        <v>442</v>
      </c>
      <c r="J142">
        <v>595</v>
      </c>
      <c r="K142" t="s">
        <v>1229</v>
      </c>
      <c r="L142" t="s">
        <v>1230</v>
      </c>
      <c r="N142">
        <v>175</v>
      </c>
      <c r="W142" s="3">
        <v>704</v>
      </c>
      <c r="X142">
        <v>1</v>
      </c>
    </row>
    <row r="143" spans="1:24" x14ac:dyDescent="0.3">
      <c r="A143">
        <v>679</v>
      </c>
      <c r="B143">
        <v>197</v>
      </c>
      <c r="C143">
        <v>197</v>
      </c>
      <c r="D143">
        <v>197</v>
      </c>
      <c r="E143">
        <v>4142</v>
      </c>
      <c r="F143" t="s">
        <v>1004</v>
      </c>
      <c r="G143" t="s">
        <v>987</v>
      </c>
      <c r="H143" t="s">
        <v>992</v>
      </c>
      <c r="I143">
        <v>98</v>
      </c>
      <c r="J143">
        <v>360</v>
      </c>
      <c r="K143" t="s">
        <v>1231</v>
      </c>
      <c r="L143" t="s">
        <v>1232</v>
      </c>
      <c r="N143">
        <v>679</v>
      </c>
      <c r="W143" s="3">
        <v>708</v>
      </c>
      <c r="X143">
        <v>1</v>
      </c>
    </row>
    <row r="144" spans="1:24" x14ac:dyDescent="0.3">
      <c r="A144">
        <v>412</v>
      </c>
      <c r="B144">
        <v>540</v>
      </c>
      <c r="C144">
        <v>540</v>
      </c>
      <c r="D144">
        <v>540</v>
      </c>
      <c r="E144">
        <v>9770</v>
      </c>
      <c r="F144" t="s">
        <v>995</v>
      </c>
      <c r="G144" t="s">
        <v>991</v>
      </c>
      <c r="H144" t="s">
        <v>992</v>
      </c>
      <c r="I144">
        <v>431</v>
      </c>
      <c r="J144">
        <v>934</v>
      </c>
      <c r="K144" t="s">
        <v>1233</v>
      </c>
      <c r="L144" t="s">
        <v>450</v>
      </c>
      <c r="N144">
        <v>412</v>
      </c>
      <c r="W144" s="3">
        <v>733</v>
      </c>
      <c r="X144">
        <v>1</v>
      </c>
    </row>
    <row r="145" spans="1:24" x14ac:dyDescent="0.3">
      <c r="A145">
        <v>486</v>
      </c>
      <c r="B145">
        <v>178</v>
      </c>
      <c r="C145">
        <v>178</v>
      </c>
      <c r="D145">
        <v>178</v>
      </c>
      <c r="E145">
        <v>2593</v>
      </c>
      <c r="F145" t="s">
        <v>1027</v>
      </c>
      <c r="G145" t="s">
        <v>991</v>
      </c>
      <c r="H145" t="s">
        <v>992</v>
      </c>
      <c r="I145">
        <v>745</v>
      </c>
      <c r="J145">
        <v>1383</v>
      </c>
      <c r="K145" t="s">
        <v>1234</v>
      </c>
      <c r="L145" t="s">
        <v>1235</v>
      </c>
      <c r="N145">
        <v>486</v>
      </c>
      <c r="W145" s="3">
        <v>734</v>
      </c>
      <c r="X145">
        <v>1</v>
      </c>
    </row>
    <row r="146" spans="1:24" x14ac:dyDescent="0.3">
      <c r="A146">
        <v>899</v>
      </c>
      <c r="B146">
        <v>202</v>
      </c>
      <c r="C146">
        <v>202</v>
      </c>
      <c r="D146">
        <v>202</v>
      </c>
      <c r="E146">
        <v>9807</v>
      </c>
      <c r="F146" t="s">
        <v>998</v>
      </c>
      <c r="G146" t="s">
        <v>991</v>
      </c>
      <c r="H146" t="s">
        <v>992</v>
      </c>
      <c r="I146">
        <v>871</v>
      </c>
      <c r="J146">
        <v>1274</v>
      </c>
      <c r="K146" t="s">
        <v>1230</v>
      </c>
      <c r="L146" t="s">
        <v>1048</v>
      </c>
      <c r="N146">
        <v>899</v>
      </c>
      <c r="W146" s="3">
        <v>735</v>
      </c>
      <c r="X146">
        <v>1</v>
      </c>
    </row>
    <row r="147" spans="1:24" x14ac:dyDescent="0.3">
      <c r="A147">
        <v>123</v>
      </c>
      <c r="B147">
        <v>632</v>
      </c>
      <c r="C147">
        <v>632</v>
      </c>
      <c r="D147">
        <v>632</v>
      </c>
      <c r="E147">
        <v>2525</v>
      </c>
      <c r="F147" t="s">
        <v>1010</v>
      </c>
      <c r="G147" t="s">
        <v>987</v>
      </c>
      <c r="H147" t="s">
        <v>988</v>
      </c>
      <c r="I147">
        <v>67</v>
      </c>
      <c r="J147">
        <v>193</v>
      </c>
      <c r="K147" t="s">
        <v>82</v>
      </c>
      <c r="L147" t="s">
        <v>1236</v>
      </c>
      <c r="N147">
        <v>123</v>
      </c>
      <c r="W147" s="3">
        <v>746</v>
      </c>
      <c r="X147">
        <v>1</v>
      </c>
    </row>
    <row r="148" spans="1:24" x14ac:dyDescent="0.3">
      <c r="A148">
        <v>180</v>
      </c>
      <c r="B148">
        <v>25</v>
      </c>
      <c r="C148">
        <v>25</v>
      </c>
      <c r="D148">
        <v>25</v>
      </c>
      <c r="E148">
        <v>1724</v>
      </c>
      <c r="F148" t="s">
        <v>998</v>
      </c>
      <c r="G148" t="s">
        <v>987</v>
      </c>
      <c r="H148" t="s">
        <v>992</v>
      </c>
      <c r="I148">
        <v>431</v>
      </c>
      <c r="J148">
        <v>702</v>
      </c>
      <c r="K148" t="s">
        <v>1237</v>
      </c>
      <c r="L148" t="s">
        <v>1238</v>
      </c>
      <c r="N148">
        <v>180</v>
      </c>
      <c r="W148" s="3">
        <v>750</v>
      </c>
      <c r="X148">
        <v>1</v>
      </c>
    </row>
    <row r="149" spans="1:24" x14ac:dyDescent="0.3">
      <c r="A149">
        <v>433</v>
      </c>
      <c r="B149">
        <v>990</v>
      </c>
      <c r="C149">
        <v>990</v>
      </c>
      <c r="D149">
        <v>990</v>
      </c>
      <c r="E149">
        <v>7146</v>
      </c>
      <c r="F149" t="s">
        <v>1027</v>
      </c>
      <c r="G149" t="s">
        <v>991</v>
      </c>
      <c r="H149" t="s">
        <v>988</v>
      </c>
      <c r="I149">
        <v>178</v>
      </c>
      <c r="J149">
        <v>646</v>
      </c>
      <c r="K149" t="s">
        <v>1239</v>
      </c>
      <c r="L149" t="s">
        <v>1240</v>
      </c>
      <c r="N149">
        <v>433</v>
      </c>
      <c r="W149" s="3">
        <v>762</v>
      </c>
      <c r="X149">
        <v>1</v>
      </c>
    </row>
    <row r="150" spans="1:24" x14ac:dyDescent="0.3">
      <c r="A150">
        <v>244</v>
      </c>
      <c r="B150">
        <v>913</v>
      </c>
      <c r="C150">
        <v>913</v>
      </c>
      <c r="D150">
        <v>913</v>
      </c>
      <c r="E150">
        <v>563</v>
      </c>
      <c r="F150" t="s">
        <v>998</v>
      </c>
      <c r="G150" t="s">
        <v>987</v>
      </c>
      <c r="H150" t="s">
        <v>992</v>
      </c>
      <c r="I150">
        <v>180</v>
      </c>
      <c r="J150">
        <v>755</v>
      </c>
      <c r="K150" t="s">
        <v>1241</v>
      </c>
      <c r="L150" t="s">
        <v>1242</v>
      </c>
      <c r="N150">
        <v>244</v>
      </c>
      <c r="W150" s="3">
        <v>768</v>
      </c>
      <c r="X150">
        <v>1</v>
      </c>
    </row>
    <row r="151" spans="1:24" x14ac:dyDescent="0.3">
      <c r="A151">
        <v>147</v>
      </c>
      <c r="B151">
        <v>371</v>
      </c>
      <c r="C151">
        <v>371</v>
      </c>
      <c r="D151">
        <v>371</v>
      </c>
      <c r="E151">
        <v>7771</v>
      </c>
      <c r="F151" t="s">
        <v>1038</v>
      </c>
      <c r="G151" t="s">
        <v>987</v>
      </c>
      <c r="H151" t="s">
        <v>992</v>
      </c>
      <c r="I151">
        <v>280</v>
      </c>
      <c r="J151">
        <v>990</v>
      </c>
      <c r="K151" t="s">
        <v>608</v>
      </c>
      <c r="L151" t="s">
        <v>1243</v>
      </c>
      <c r="N151">
        <v>147</v>
      </c>
      <c r="W151" s="3">
        <v>770</v>
      </c>
      <c r="X151">
        <v>1</v>
      </c>
    </row>
    <row r="152" spans="1:24" x14ac:dyDescent="0.3">
      <c r="A152">
        <v>634</v>
      </c>
      <c r="B152">
        <v>514</v>
      </c>
      <c r="C152">
        <v>514</v>
      </c>
      <c r="D152">
        <v>514</v>
      </c>
      <c r="E152">
        <v>4789</v>
      </c>
      <c r="F152" t="s">
        <v>1012</v>
      </c>
      <c r="G152" t="s">
        <v>987</v>
      </c>
      <c r="H152" t="s">
        <v>992</v>
      </c>
      <c r="I152">
        <v>263</v>
      </c>
      <c r="J152">
        <v>965</v>
      </c>
      <c r="K152" t="s">
        <v>1244</v>
      </c>
      <c r="L152" t="s">
        <v>382</v>
      </c>
      <c r="N152">
        <v>634</v>
      </c>
      <c r="W152" s="3">
        <v>778</v>
      </c>
      <c r="X152">
        <v>1</v>
      </c>
    </row>
    <row r="153" spans="1:24" x14ac:dyDescent="0.3">
      <c r="A153">
        <v>999</v>
      </c>
      <c r="B153">
        <v>707</v>
      </c>
      <c r="C153">
        <v>707</v>
      </c>
      <c r="D153">
        <v>707</v>
      </c>
      <c r="E153">
        <v>3221</v>
      </c>
      <c r="F153" t="s">
        <v>1015</v>
      </c>
      <c r="G153" t="s">
        <v>987</v>
      </c>
      <c r="H153" t="s">
        <v>988</v>
      </c>
      <c r="I153">
        <v>187</v>
      </c>
      <c r="J153">
        <v>931</v>
      </c>
      <c r="K153" t="s">
        <v>1245</v>
      </c>
      <c r="L153" t="s">
        <v>1246</v>
      </c>
      <c r="N153">
        <v>999</v>
      </c>
      <c r="W153" s="3">
        <v>785</v>
      </c>
      <c r="X153">
        <v>1</v>
      </c>
    </row>
    <row r="154" spans="1:24" x14ac:dyDescent="0.3">
      <c r="A154">
        <v>477</v>
      </c>
      <c r="B154">
        <v>473</v>
      </c>
      <c r="C154">
        <v>473</v>
      </c>
      <c r="D154">
        <v>473</v>
      </c>
      <c r="E154">
        <v>5197</v>
      </c>
      <c r="F154" t="s">
        <v>1038</v>
      </c>
      <c r="G154" t="s">
        <v>991</v>
      </c>
      <c r="H154" t="s">
        <v>988</v>
      </c>
      <c r="I154">
        <v>94</v>
      </c>
      <c r="J154">
        <v>361</v>
      </c>
      <c r="K154" t="s">
        <v>1247</v>
      </c>
      <c r="L154" t="s">
        <v>1248</v>
      </c>
      <c r="N154">
        <v>477</v>
      </c>
      <c r="W154" s="3">
        <v>786</v>
      </c>
      <c r="X154">
        <v>1</v>
      </c>
    </row>
    <row r="155" spans="1:24" x14ac:dyDescent="0.3">
      <c r="A155">
        <v>746</v>
      </c>
      <c r="B155">
        <v>847</v>
      </c>
      <c r="C155">
        <v>847</v>
      </c>
      <c r="D155">
        <v>847</v>
      </c>
      <c r="E155">
        <v>8183</v>
      </c>
      <c r="F155" t="s">
        <v>1007</v>
      </c>
      <c r="G155" t="s">
        <v>991</v>
      </c>
      <c r="H155" t="s">
        <v>992</v>
      </c>
      <c r="I155">
        <v>906</v>
      </c>
      <c r="J155">
        <v>1297</v>
      </c>
      <c r="K155" t="s">
        <v>1249</v>
      </c>
      <c r="L155" t="s">
        <v>1250</v>
      </c>
      <c r="N155">
        <v>746</v>
      </c>
      <c r="W155" s="3">
        <v>787</v>
      </c>
      <c r="X155">
        <v>1</v>
      </c>
    </row>
    <row r="156" spans="1:24" x14ac:dyDescent="0.3">
      <c r="A156">
        <v>287</v>
      </c>
      <c r="B156">
        <v>815</v>
      </c>
      <c r="C156">
        <v>815</v>
      </c>
      <c r="D156">
        <v>815</v>
      </c>
      <c r="E156">
        <v>1126</v>
      </c>
      <c r="F156" t="s">
        <v>986</v>
      </c>
      <c r="G156" t="s">
        <v>991</v>
      </c>
      <c r="H156" t="s">
        <v>988</v>
      </c>
      <c r="I156">
        <v>71</v>
      </c>
      <c r="J156">
        <v>130</v>
      </c>
      <c r="K156" t="s">
        <v>1251</v>
      </c>
      <c r="L156" t="s">
        <v>1252</v>
      </c>
      <c r="N156">
        <v>287</v>
      </c>
      <c r="W156" s="3">
        <v>789</v>
      </c>
      <c r="X156">
        <v>1</v>
      </c>
    </row>
    <row r="157" spans="1:24" x14ac:dyDescent="0.3">
      <c r="A157">
        <v>310</v>
      </c>
      <c r="B157">
        <v>928</v>
      </c>
      <c r="C157">
        <v>928</v>
      </c>
      <c r="D157">
        <v>928</v>
      </c>
      <c r="E157">
        <v>4899</v>
      </c>
      <c r="F157" t="s">
        <v>1012</v>
      </c>
      <c r="G157" t="s">
        <v>991</v>
      </c>
      <c r="H157" t="s">
        <v>992</v>
      </c>
      <c r="I157">
        <v>253</v>
      </c>
      <c r="J157">
        <v>904</v>
      </c>
      <c r="K157" t="s">
        <v>510</v>
      </c>
      <c r="L157" t="s">
        <v>510</v>
      </c>
      <c r="N157">
        <v>310</v>
      </c>
      <c r="W157" s="3">
        <v>790</v>
      </c>
      <c r="X157">
        <v>1</v>
      </c>
    </row>
    <row r="158" spans="1:24" x14ac:dyDescent="0.3">
      <c r="A158">
        <v>889</v>
      </c>
      <c r="B158">
        <v>210</v>
      </c>
      <c r="C158">
        <v>210</v>
      </c>
      <c r="D158">
        <v>210</v>
      </c>
      <c r="E158">
        <v>4732</v>
      </c>
      <c r="F158" t="s">
        <v>998</v>
      </c>
      <c r="G158" t="s">
        <v>991</v>
      </c>
      <c r="H158" t="s">
        <v>992</v>
      </c>
      <c r="I158">
        <v>591</v>
      </c>
      <c r="J158">
        <v>1433</v>
      </c>
      <c r="K158" t="s">
        <v>1253</v>
      </c>
      <c r="L158" t="s">
        <v>276</v>
      </c>
      <c r="N158">
        <v>889</v>
      </c>
      <c r="W158" s="3">
        <v>798</v>
      </c>
      <c r="X158">
        <v>1</v>
      </c>
    </row>
    <row r="159" spans="1:24" x14ac:dyDescent="0.3">
      <c r="A159">
        <v>512</v>
      </c>
      <c r="B159">
        <v>793</v>
      </c>
      <c r="C159">
        <v>793</v>
      </c>
      <c r="D159">
        <v>793</v>
      </c>
      <c r="E159">
        <v>4103</v>
      </c>
      <c r="F159" t="s">
        <v>1015</v>
      </c>
      <c r="G159" t="s">
        <v>987</v>
      </c>
      <c r="H159" t="s">
        <v>988</v>
      </c>
      <c r="I159">
        <v>399</v>
      </c>
      <c r="J159">
        <v>835</v>
      </c>
      <c r="K159" t="s">
        <v>168</v>
      </c>
      <c r="L159" t="s">
        <v>119</v>
      </c>
      <c r="N159">
        <v>512</v>
      </c>
      <c r="W159" s="3">
        <v>803</v>
      </c>
      <c r="X159">
        <v>1</v>
      </c>
    </row>
    <row r="160" spans="1:24" x14ac:dyDescent="0.3">
      <c r="A160">
        <v>693</v>
      </c>
      <c r="B160">
        <v>872</v>
      </c>
      <c r="C160">
        <v>872</v>
      </c>
      <c r="D160">
        <v>872</v>
      </c>
      <c r="E160">
        <v>7861</v>
      </c>
      <c r="F160" t="s">
        <v>1015</v>
      </c>
      <c r="G160" t="s">
        <v>991</v>
      </c>
      <c r="H160" t="s">
        <v>992</v>
      </c>
      <c r="I160">
        <v>91</v>
      </c>
      <c r="J160">
        <v>242</v>
      </c>
      <c r="K160" t="s">
        <v>1254</v>
      </c>
      <c r="L160" t="s">
        <v>1128</v>
      </c>
      <c r="N160">
        <v>693</v>
      </c>
      <c r="W160" s="3">
        <v>804</v>
      </c>
      <c r="X160">
        <v>1</v>
      </c>
    </row>
    <row r="161" spans="1:24" x14ac:dyDescent="0.3">
      <c r="A161">
        <v>670</v>
      </c>
      <c r="B161">
        <v>298</v>
      </c>
      <c r="C161">
        <v>298</v>
      </c>
      <c r="D161">
        <v>298</v>
      </c>
      <c r="E161">
        <v>7764</v>
      </c>
      <c r="F161" t="s">
        <v>1012</v>
      </c>
      <c r="G161" t="s">
        <v>991</v>
      </c>
      <c r="H161" t="s">
        <v>988</v>
      </c>
      <c r="I161">
        <v>717</v>
      </c>
      <c r="J161">
        <v>1297</v>
      </c>
      <c r="K161" t="s">
        <v>1255</v>
      </c>
      <c r="L161" t="s">
        <v>1256</v>
      </c>
      <c r="N161">
        <v>670</v>
      </c>
      <c r="W161" s="3">
        <v>805</v>
      </c>
      <c r="X161">
        <v>1</v>
      </c>
    </row>
    <row r="162" spans="1:24" x14ac:dyDescent="0.3">
      <c r="A162">
        <v>238</v>
      </c>
      <c r="B162">
        <v>941</v>
      </c>
      <c r="C162">
        <v>941</v>
      </c>
      <c r="D162">
        <v>941</v>
      </c>
      <c r="E162">
        <v>5345</v>
      </c>
      <c r="F162" t="s">
        <v>1004</v>
      </c>
      <c r="G162" t="s">
        <v>991</v>
      </c>
      <c r="H162" t="s">
        <v>988</v>
      </c>
      <c r="I162">
        <v>735</v>
      </c>
      <c r="J162">
        <v>1181</v>
      </c>
      <c r="K162" t="s">
        <v>1257</v>
      </c>
      <c r="L162" t="s">
        <v>1258</v>
      </c>
      <c r="N162">
        <v>238</v>
      </c>
      <c r="W162" s="3">
        <v>811</v>
      </c>
      <c r="X162">
        <v>1</v>
      </c>
    </row>
    <row r="163" spans="1:24" x14ac:dyDescent="0.3">
      <c r="A163">
        <v>400</v>
      </c>
      <c r="B163">
        <v>731</v>
      </c>
      <c r="C163">
        <v>731</v>
      </c>
      <c r="D163">
        <v>731</v>
      </c>
      <c r="E163">
        <v>6191</v>
      </c>
      <c r="F163" t="s">
        <v>1012</v>
      </c>
      <c r="G163" t="s">
        <v>987</v>
      </c>
      <c r="H163" t="s">
        <v>992</v>
      </c>
      <c r="I163">
        <v>970</v>
      </c>
      <c r="J163">
        <v>1242</v>
      </c>
      <c r="K163" t="s">
        <v>1259</v>
      </c>
      <c r="L163" t="s">
        <v>1260</v>
      </c>
      <c r="N163">
        <v>400</v>
      </c>
      <c r="W163" s="3">
        <v>812</v>
      </c>
      <c r="X163">
        <v>1</v>
      </c>
    </row>
    <row r="164" spans="1:24" x14ac:dyDescent="0.3">
      <c r="A164">
        <v>398</v>
      </c>
      <c r="B164">
        <v>500</v>
      </c>
      <c r="C164">
        <v>500</v>
      </c>
      <c r="D164">
        <v>500</v>
      </c>
      <c r="E164">
        <v>310</v>
      </c>
      <c r="F164" t="s">
        <v>1038</v>
      </c>
      <c r="G164" t="s">
        <v>987</v>
      </c>
      <c r="H164" t="s">
        <v>988</v>
      </c>
      <c r="I164">
        <v>80</v>
      </c>
      <c r="J164">
        <v>236</v>
      </c>
      <c r="K164" t="s">
        <v>1261</v>
      </c>
      <c r="L164" t="s">
        <v>1262</v>
      </c>
      <c r="N164">
        <v>398</v>
      </c>
      <c r="W164" s="3">
        <v>814</v>
      </c>
      <c r="X164">
        <v>1</v>
      </c>
    </row>
    <row r="165" spans="1:24" x14ac:dyDescent="0.3">
      <c r="A165">
        <v>955</v>
      </c>
      <c r="B165">
        <v>142</v>
      </c>
      <c r="C165">
        <v>142</v>
      </c>
      <c r="D165">
        <v>142</v>
      </c>
      <c r="E165">
        <v>3095</v>
      </c>
      <c r="F165" t="s">
        <v>1038</v>
      </c>
      <c r="G165" t="s">
        <v>987</v>
      </c>
      <c r="H165" t="s">
        <v>992</v>
      </c>
      <c r="I165">
        <v>550</v>
      </c>
      <c r="J165">
        <v>1171</v>
      </c>
      <c r="K165" t="s">
        <v>1256</v>
      </c>
      <c r="L165" t="s">
        <v>1263</v>
      </c>
      <c r="N165">
        <v>955</v>
      </c>
      <c r="W165" s="3">
        <v>821</v>
      </c>
      <c r="X165">
        <v>1</v>
      </c>
    </row>
    <row r="166" spans="1:24" x14ac:dyDescent="0.3">
      <c r="A166">
        <v>193</v>
      </c>
      <c r="B166">
        <v>787</v>
      </c>
      <c r="C166">
        <v>787</v>
      </c>
      <c r="D166">
        <v>787</v>
      </c>
      <c r="E166">
        <v>2159</v>
      </c>
      <c r="F166" t="s">
        <v>1038</v>
      </c>
      <c r="G166" t="s">
        <v>991</v>
      </c>
      <c r="H166" t="s">
        <v>992</v>
      </c>
      <c r="I166">
        <v>187</v>
      </c>
      <c r="J166">
        <v>864</v>
      </c>
      <c r="K166" t="s">
        <v>87</v>
      </c>
      <c r="L166" t="s">
        <v>1208</v>
      </c>
      <c r="N166">
        <v>193</v>
      </c>
      <c r="W166" s="3">
        <v>830</v>
      </c>
      <c r="X166">
        <v>1</v>
      </c>
    </row>
    <row r="167" spans="1:24" x14ac:dyDescent="0.3">
      <c r="A167">
        <v>33</v>
      </c>
      <c r="B167">
        <v>749</v>
      </c>
      <c r="C167">
        <v>749</v>
      </c>
      <c r="D167">
        <v>749</v>
      </c>
      <c r="E167">
        <v>3569</v>
      </c>
      <c r="F167" t="s">
        <v>1015</v>
      </c>
      <c r="G167" t="s">
        <v>991</v>
      </c>
      <c r="H167" t="s">
        <v>992</v>
      </c>
      <c r="I167">
        <v>262</v>
      </c>
      <c r="J167">
        <v>875</v>
      </c>
      <c r="K167" t="s">
        <v>1264</v>
      </c>
      <c r="L167" t="s">
        <v>207</v>
      </c>
      <c r="N167">
        <v>33</v>
      </c>
      <c r="W167" s="3">
        <v>839</v>
      </c>
      <c r="X167">
        <v>1</v>
      </c>
    </row>
    <row r="168" spans="1:24" x14ac:dyDescent="0.3">
      <c r="A168">
        <v>786</v>
      </c>
      <c r="B168">
        <v>304</v>
      </c>
      <c r="C168">
        <v>304</v>
      </c>
      <c r="D168">
        <v>304</v>
      </c>
      <c r="E168">
        <v>5958</v>
      </c>
      <c r="F168" t="s">
        <v>1004</v>
      </c>
      <c r="G168" t="s">
        <v>987</v>
      </c>
      <c r="H168" t="s">
        <v>988</v>
      </c>
      <c r="I168">
        <v>540</v>
      </c>
      <c r="J168">
        <v>1172</v>
      </c>
      <c r="K168" t="s">
        <v>1265</v>
      </c>
      <c r="L168" t="s">
        <v>1266</v>
      </c>
      <c r="N168">
        <v>786</v>
      </c>
      <c r="W168" s="3">
        <v>841</v>
      </c>
      <c r="X168">
        <v>1</v>
      </c>
    </row>
    <row r="169" spans="1:24" x14ac:dyDescent="0.3">
      <c r="A169">
        <v>811</v>
      </c>
      <c r="B169">
        <v>30</v>
      </c>
      <c r="C169">
        <v>30</v>
      </c>
      <c r="D169">
        <v>30</v>
      </c>
      <c r="E169">
        <v>1275</v>
      </c>
      <c r="F169" t="s">
        <v>1007</v>
      </c>
      <c r="G169" t="s">
        <v>987</v>
      </c>
      <c r="H169" t="s">
        <v>988</v>
      </c>
      <c r="I169">
        <v>581</v>
      </c>
      <c r="J169">
        <v>1422</v>
      </c>
      <c r="K169" t="s">
        <v>1267</v>
      </c>
      <c r="L169" t="s">
        <v>333</v>
      </c>
      <c r="N169">
        <v>811</v>
      </c>
      <c r="W169" s="3">
        <v>844</v>
      </c>
      <c r="X169">
        <v>1</v>
      </c>
    </row>
    <row r="170" spans="1:24" x14ac:dyDescent="0.3">
      <c r="A170">
        <v>615</v>
      </c>
      <c r="B170">
        <v>477</v>
      </c>
      <c r="C170">
        <v>477</v>
      </c>
      <c r="D170">
        <v>477</v>
      </c>
      <c r="E170">
        <v>6357</v>
      </c>
      <c r="F170" t="s">
        <v>1007</v>
      </c>
      <c r="G170" t="s">
        <v>991</v>
      </c>
      <c r="H170" t="s">
        <v>988</v>
      </c>
      <c r="I170">
        <v>840</v>
      </c>
      <c r="J170">
        <v>1061</v>
      </c>
      <c r="K170" t="s">
        <v>39</v>
      </c>
      <c r="L170" t="s">
        <v>1268</v>
      </c>
      <c r="N170">
        <v>615</v>
      </c>
      <c r="W170" s="3">
        <v>848</v>
      </c>
      <c r="X170">
        <v>1</v>
      </c>
    </row>
    <row r="171" spans="1:24" x14ac:dyDescent="0.3">
      <c r="A171">
        <v>18</v>
      </c>
      <c r="B171">
        <v>52</v>
      </c>
      <c r="C171">
        <v>52</v>
      </c>
      <c r="D171">
        <v>52</v>
      </c>
      <c r="E171">
        <v>4551</v>
      </c>
      <c r="F171" t="s">
        <v>1012</v>
      </c>
      <c r="G171" t="s">
        <v>987</v>
      </c>
      <c r="H171" t="s">
        <v>992</v>
      </c>
      <c r="I171">
        <v>873</v>
      </c>
      <c r="J171">
        <v>1199</v>
      </c>
      <c r="K171" t="s">
        <v>1269</v>
      </c>
      <c r="L171" t="s">
        <v>1270</v>
      </c>
      <c r="N171">
        <v>18</v>
      </c>
      <c r="W171" s="3">
        <v>853</v>
      </c>
      <c r="X171">
        <v>1</v>
      </c>
    </row>
    <row r="172" spans="1:24" x14ac:dyDescent="0.3">
      <c r="A172">
        <v>114</v>
      </c>
      <c r="B172">
        <v>73</v>
      </c>
      <c r="C172">
        <v>73</v>
      </c>
      <c r="D172">
        <v>73</v>
      </c>
      <c r="E172">
        <v>4252</v>
      </c>
      <c r="F172" t="s">
        <v>998</v>
      </c>
      <c r="G172" t="s">
        <v>987</v>
      </c>
      <c r="H172" t="s">
        <v>992</v>
      </c>
      <c r="I172">
        <v>315</v>
      </c>
      <c r="J172">
        <v>937</v>
      </c>
      <c r="K172" t="s">
        <v>17</v>
      </c>
      <c r="L172" t="s">
        <v>1271</v>
      </c>
      <c r="N172">
        <v>114</v>
      </c>
      <c r="W172" s="3">
        <v>864</v>
      </c>
      <c r="X172">
        <v>1</v>
      </c>
    </row>
    <row r="173" spans="1:24" x14ac:dyDescent="0.3">
      <c r="A173">
        <v>340</v>
      </c>
      <c r="B173">
        <v>691</v>
      </c>
      <c r="C173">
        <v>691</v>
      </c>
      <c r="D173">
        <v>691</v>
      </c>
      <c r="E173">
        <v>2096</v>
      </c>
      <c r="F173" t="s">
        <v>1010</v>
      </c>
      <c r="G173" t="s">
        <v>987</v>
      </c>
      <c r="H173" t="s">
        <v>988</v>
      </c>
      <c r="I173">
        <v>955</v>
      </c>
      <c r="J173">
        <v>1369</v>
      </c>
      <c r="K173" t="s">
        <v>1272</v>
      </c>
      <c r="L173" t="s">
        <v>1273</v>
      </c>
      <c r="N173">
        <v>340</v>
      </c>
      <c r="W173" s="3">
        <v>865</v>
      </c>
      <c r="X173">
        <v>1</v>
      </c>
    </row>
    <row r="174" spans="1:24" x14ac:dyDescent="0.3">
      <c r="A174">
        <v>649</v>
      </c>
      <c r="B174">
        <v>786</v>
      </c>
      <c r="C174">
        <v>786</v>
      </c>
      <c r="D174">
        <v>786</v>
      </c>
      <c r="E174">
        <v>5209</v>
      </c>
      <c r="F174" t="s">
        <v>986</v>
      </c>
      <c r="G174" t="s">
        <v>991</v>
      </c>
      <c r="H174" t="s">
        <v>992</v>
      </c>
      <c r="I174">
        <v>372</v>
      </c>
      <c r="J174">
        <v>679</v>
      </c>
      <c r="K174" t="s">
        <v>1274</v>
      </c>
      <c r="L174" t="s">
        <v>1275</v>
      </c>
      <c r="N174">
        <v>649</v>
      </c>
      <c r="W174" s="3">
        <v>874</v>
      </c>
      <c r="X174">
        <v>1</v>
      </c>
    </row>
    <row r="175" spans="1:24" x14ac:dyDescent="0.3">
      <c r="A175">
        <v>778</v>
      </c>
      <c r="B175">
        <v>68</v>
      </c>
      <c r="C175">
        <v>68</v>
      </c>
      <c r="D175">
        <v>68</v>
      </c>
      <c r="E175">
        <v>9271</v>
      </c>
      <c r="F175" t="s">
        <v>1038</v>
      </c>
      <c r="G175" t="s">
        <v>987</v>
      </c>
      <c r="H175" t="s">
        <v>992</v>
      </c>
      <c r="I175">
        <v>182</v>
      </c>
      <c r="J175">
        <v>726</v>
      </c>
      <c r="K175" t="s">
        <v>1032</v>
      </c>
      <c r="L175" t="s">
        <v>1276</v>
      </c>
      <c r="N175">
        <v>778</v>
      </c>
      <c r="W175" s="3">
        <v>876</v>
      </c>
      <c r="X175">
        <v>1</v>
      </c>
    </row>
    <row r="176" spans="1:24" x14ac:dyDescent="0.3">
      <c r="A176">
        <v>885</v>
      </c>
      <c r="B176">
        <v>630</v>
      </c>
      <c r="C176">
        <v>630</v>
      </c>
      <c r="D176">
        <v>630</v>
      </c>
      <c r="E176">
        <v>6772</v>
      </c>
      <c r="F176" t="s">
        <v>1012</v>
      </c>
      <c r="G176" t="s">
        <v>987</v>
      </c>
      <c r="H176" t="s">
        <v>988</v>
      </c>
      <c r="I176">
        <v>868</v>
      </c>
      <c r="J176">
        <v>1320</v>
      </c>
      <c r="K176" t="s">
        <v>1277</v>
      </c>
      <c r="L176" t="s">
        <v>12</v>
      </c>
      <c r="N176">
        <v>885</v>
      </c>
      <c r="W176" s="3">
        <v>881</v>
      </c>
      <c r="X176">
        <v>1</v>
      </c>
    </row>
    <row r="177" spans="1:24" x14ac:dyDescent="0.3">
      <c r="A177">
        <v>69</v>
      </c>
      <c r="B177">
        <v>357</v>
      </c>
      <c r="C177">
        <v>357</v>
      </c>
      <c r="D177">
        <v>357</v>
      </c>
      <c r="E177">
        <v>4628</v>
      </c>
      <c r="F177" t="s">
        <v>986</v>
      </c>
      <c r="G177" t="s">
        <v>991</v>
      </c>
      <c r="H177" t="s">
        <v>992</v>
      </c>
      <c r="I177">
        <v>777</v>
      </c>
      <c r="J177">
        <v>1113</v>
      </c>
      <c r="K177" t="s">
        <v>1278</v>
      </c>
      <c r="L177" t="s">
        <v>1279</v>
      </c>
      <c r="N177">
        <v>69</v>
      </c>
      <c r="W177" s="3">
        <v>883</v>
      </c>
      <c r="X177">
        <v>1</v>
      </c>
    </row>
    <row r="178" spans="1:24" x14ac:dyDescent="0.3">
      <c r="A178">
        <v>288</v>
      </c>
      <c r="B178">
        <v>455</v>
      </c>
      <c r="C178">
        <v>455</v>
      </c>
      <c r="D178">
        <v>455</v>
      </c>
      <c r="E178">
        <v>3853</v>
      </c>
      <c r="F178" t="s">
        <v>1027</v>
      </c>
      <c r="G178" t="s">
        <v>991</v>
      </c>
      <c r="H178" t="s">
        <v>988</v>
      </c>
      <c r="I178">
        <v>172</v>
      </c>
      <c r="J178">
        <v>580</v>
      </c>
      <c r="K178" t="s">
        <v>1280</v>
      </c>
      <c r="L178" t="s">
        <v>305</v>
      </c>
      <c r="N178">
        <v>288</v>
      </c>
      <c r="W178" s="3">
        <v>885</v>
      </c>
      <c r="X178">
        <v>1</v>
      </c>
    </row>
    <row r="179" spans="1:24" x14ac:dyDescent="0.3">
      <c r="A179">
        <v>898</v>
      </c>
      <c r="B179">
        <v>947</v>
      </c>
      <c r="C179">
        <v>947</v>
      </c>
      <c r="D179">
        <v>947</v>
      </c>
      <c r="E179">
        <v>515</v>
      </c>
      <c r="F179" t="s">
        <v>1007</v>
      </c>
      <c r="G179" t="s">
        <v>991</v>
      </c>
      <c r="H179" t="s">
        <v>992</v>
      </c>
      <c r="I179">
        <v>665</v>
      </c>
      <c r="J179">
        <v>1257</v>
      </c>
      <c r="K179" t="s">
        <v>1281</v>
      </c>
      <c r="L179" t="s">
        <v>1282</v>
      </c>
      <c r="N179">
        <v>898</v>
      </c>
      <c r="W179" s="3">
        <v>886</v>
      </c>
      <c r="X179">
        <v>1</v>
      </c>
    </row>
    <row r="180" spans="1:24" x14ac:dyDescent="0.3">
      <c r="A180">
        <v>473</v>
      </c>
      <c r="B180">
        <v>589</v>
      </c>
      <c r="C180">
        <v>589</v>
      </c>
      <c r="D180">
        <v>589</v>
      </c>
      <c r="E180">
        <v>7513</v>
      </c>
      <c r="F180" t="s">
        <v>1038</v>
      </c>
      <c r="G180" t="s">
        <v>991</v>
      </c>
      <c r="H180" t="s">
        <v>992</v>
      </c>
      <c r="I180">
        <v>516</v>
      </c>
      <c r="J180">
        <v>1084</v>
      </c>
      <c r="K180" t="s">
        <v>1283</v>
      </c>
      <c r="L180" t="s">
        <v>1284</v>
      </c>
      <c r="N180">
        <v>473</v>
      </c>
      <c r="W180" s="3">
        <v>888</v>
      </c>
      <c r="X180">
        <v>1</v>
      </c>
    </row>
    <row r="181" spans="1:24" x14ac:dyDescent="0.3">
      <c r="A181">
        <v>23</v>
      </c>
      <c r="B181">
        <v>863</v>
      </c>
      <c r="C181">
        <v>863</v>
      </c>
      <c r="D181">
        <v>863</v>
      </c>
      <c r="E181">
        <v>9030</v>
      </c>
      <c r="F181" t="s">
        <v>1015</v>
      </c>
      <c r="G181" t="s">
        <v>991</v>
      </c>
      <c r="H181" t="s">
        <v>988</v>
      </c>
      <c r="I181">
        <v>412</v>
      </c>
      <c r="J181">
        <v>872</v>
      </c>
      <c r="K181" t="s">
        <v>1285</v>
      </c>
      <c r="L181" t="s">
        <v>1286</v>
      </c>
      <c r="N181">
        <v>23</v>
      </c>
      <c r="W181" s="3">
        <v>889</v>
      </c>
      <c r="X181">
        <v>1</v>
      </c>
    </row>
    <row r="182" spans="1:24" x14ac:dyDescent="0.3">
      <c r="A182">
        <v>505</v>
      </c>
      <c r="B182">
        <v>668</v>
      </c>
      <c r="C182">
        <v>668</v>
      </c>
      <c r="D182">
        <v>668</v>
      </c>
      <c r="E182">
        <v>2378</v>
      </c>
      <c r="F182" t="s">
        <v>995</v>
      </c>
      <c r="G182" t="s">
        <v>987</v>
      </c>
      <c r="H182" t="s">
        <v>992</v>
      </c>
      <c r="I182">
        <v>938</v>
      </c>
      <c r="J182">
        <v>1067</v>
      </c>
      <c r="K182" t="s">
        <v>1287</v>
      </c>
      <c r="L182" t="s">
        <v>1241</v>
      </c>
      <c r="N182">
        <v>505</v>
      </c>
      <c r="W182" s="3">
        <v>891</v>
      </c>
      <c r="X182">
        <v>1</v>
      </c>
    </row>
    <row r="183" spans="1:24" x14ac:dyDescent="0.3">
      <c r="A183">
        <v>401</v>
      </c>
      <c r="B183">
        <v>206</v>
      </c>
      <c r="C183">
        <v>206</v>
      </c>
      <c r="D183">
        <v>206</v>
      </c>
      <c r="E183">
        <v>5894</v>
      </c>
      <c r="F183" t="s">
        <v>995</v>
      </c>
      <c r="G183" t="s">
        <v>991</v>
      </c>
      <c r="H183" t="s">
        <v>992</v>
      </c>
      <c r="I183">
        <v>854</v>
      </c>
      <c r="J183">
        <v>1251</v>
      </c>
      <c r="K183" t="s">
        <v>1288</v>
      </c>
      <c r="L183" t="s">
        <v>157</v>
      </c>
      <c r="N183">
        <v>401</v>
      </c>
      <c r="W183" s="3">
        <v>894</v>
      </c>
      <c r="X183">
        <v>1</v>
      </c>
    </row>
    <row r="184" spans="1:24" x14ac:dyDescent="0.3">
      <c r="A184">
        <v>988</v>
      </c>
      <c r="B184">
        <v>835</v>
      </c>
      <c r="C184">
        <v>835</v>
      </c>
      <c r="D184">
        <v>835</v>
      </c>
      <c r="E184">
        <v>7587</v>
      </c>
      <c r="F184" t="s">
        <v>995</v>
      </c>
      <c r="G184" t="s">
        <v>991</v>
      </c>
      <c r="H184" t="s">
        <v>988</v>
      </c>
      <c r="I184">
        <v>638</v>
      </c>
      <c r="J184">
        <v>1314</v>
      </c>
      <c r="K184" t="s">
        <v>1289</v>
      </c>
      <c r="L184" t="s">
        <v>1086</v>
      </c>
      <c r="N184">
        <v>988</v>
      </c>
      <c r="W184" s="3">
        <v>898</v>
      </c>
      <c r="X184">
        <v>1</v>
      </c>
    </row>
    <row r="185" spans="1:24" x14ac:dyDescent="0.3">
      <c r="A185">
        <v>493</v>
      </c>
      <c r="B185">
        <v>315</v>
      </c>
      <c r="C185">
        <v>315</v>
      </c>
      <c r="D185">
        <v>315</v>
      </c>
      <c r="E185">
        <v>1424</v>
      </c>
      <c r="F185" t="s">
        <v>1004</v>
      </c>
      <c r="G185" t="s">
        <v>987</v>
      </c>
      <c r="H185" t="s">
        <v>992</v>
      </c>
      <c r="I185">
        <v>230</v>
      </c>
      <c r="J185">
        <v>638</v>
      </c>
      <c r="K185" t="s">
        <v>1290</v>
      </c>
      <c r="L185" t="s">
        <v>1291</v>
      </c>
      <c r="N185">
        <v>493</v>
      </c>
      <c r="W185" s="3">
        <v>899</v>
      </c>
      <c r="X185">
        <v>1</v>
      </c>
    </row>
    <row r="186" spans="1:24" x14ac:dyDescent="0.3">
      <c r="A186">
        <v>432</v>
      </c>
      <c r="B186">
        <v>553</v>
      </c>
      <c r="C186">
        <v>553</v>
      </c>
      <c r="D186">
        <v>553</v>
      </c>
      <c r="E186">
        <v>5214</v>
      </c>
      <c r="F186" t="s">
        <v>1038</v>
      </c>
      <c r="G186" t="s">
        <v>987</v>
      </c>
      <c r="H186" t="s">
        <v>988</v>
      </c>
      <c r="I186">
        <v>245</v>
      </c>
      <c r="J186">
        <v>611</v>
      </c>
      <c r="K186" t="s">
        <v>1292</v>
      </c>
      <c r="L186" t="s">
        <v>1293</v>
      </c>
      <c r="N186">
        <v>432</v>
      </c>
      <c r="W186" s="3">
        <v>902</v>
      </c>
      <c r="X186">
        <v>1</v>
      </c>
    </row>
    <row r="187" spans="1:24" x14ac:dyDescent="0.3">
      <c r="A187">
        <v>948</v>
      </c>
      <c r="B187">
        <v>861</v>
      </c>
      <c r="C187">
        <v>861</v>
      </c>
      <c r="D187">
        <v>861</v>
      </c>
      <c r="E187">
        <v>8249</v>
      </c>
      <c r="F187" t="s">
        <v>995</v>
      </c>
      <c r="G187" t="s">
        <v>991</v>
      </c>
      <c r="H187" t="s">
        <v>988</v>
      </c>
      <c r="I187">
        <v>916</v>
      </c>
      <c r="J187">
        <v>1255</v>
      </c>
      <c r="K187" t="s">
        <v>272</v>
      </c>
      <c r="L187" t="s">
        <v>1294</v>
      </c>
      <c r="N187">
        <v>948</v>
      </c>
      <c r="W187" s="3">
        <v>903</v>
      </c>
      <c r="X187">
        <v>1</v>
      </c>
    </row>
    <row r="188" spans="1:24" x14ac:dyDescent="0.3">
      <c r="A188">
        <v>821</v>
      </c>
      <c r="B188">
        <v>279</v>
      </c>
      <c r="C188">
        <v>279</v>
      </c>
      <c r="D188">
        <v>279</v>
      </c>
      <c r="E188">
        <v>3172</v>
      </c>
      <c r="F188" t="s">
        <v>1027</v>
      </c>
      <c r="G188" t="s">
        <v>991</v>
      </c>
      <c r="H188" t="s">
        <v>988</v>
      </c>
      <c r="I188">
        <v>84</v>
      </c>
      <c r="J188">
        <v>464</v>
      </c>
      <c r="K188" t="s">
        <v>510</v>
      </c>
      <c r="L188" t="s">
        <v>748</v>
      </c>
      <c r="N188">
        <v>821</v>
      </c>
      <c r="W188" s="3">
        <v>906</v>
      </c>
      <c r="X188">
        <v>1</v>
      </c>
    </row>
    <row r="189" spans="1:24" x14ac:dyDescent="0.3">
      <c r="A189">
        <v>435</v>
      </c>
      <c r="B189">
        <v>75</v>
      </c>
      <c r="C189">
        <v>75</v>
      </c>
      <c r="D189">
        <v>75</v>
      </c>
      <c r="E189">
        <v>5489</v>
      </c>
      <c r="F189" t="s">
        <v>1007</v>
      </c>
      <c r="G189" t="s">
        <v>987</v>
      </c>
      <c r="H189" t="s">
        <v>988</v>
      </c>
      <c r="I189">
        <v>869</v>
      </c>
      <c r="J189">
        <v>1317</v>
      </c>
      <c r="K189" t="s">
        <v>1215</v>
      </c>
      <c r="L189" t="s">
        <v>1295</v>
      </c>
      <c r="N189">
        <v>435</v>
      </c>
      <c r="W189" s="3">
        <v>913</v>
      </c>
      <c r="X189">
        <v>1</v>
      </c>
    </row>
    <row r="190" spans="1:24" x14ac:dyDescent="0.3">
      <c r="A190">
        <v>11</v>
      </c>
      <c r="B190">
        <v>895</v>
      </c>
      <c r="C190">
        <v>895</v>
      </c>
      <c r="D190">
        <v>895</v>
      </c>
      <c r="E190">
        <v>2037</v>
      </c>
      <c r="F190" t="s">
        <v>1038</v>
      </c>
      <c r="G190" t="s">
        <v>991</v>
      </c>
      <c r="H190" t="s">
        <v>992</v>
      </c>
      <c r="I190">
        <v>271</v>
      </c>
      <c r="J190">
        <v>704</v>
      </c>
      <c r="K190" t="s">
        <v>1296</v>
      </c>
      <c r="L190" t="s">
        <v>1297</v>
      </c>
      <c r="N190">
        <v>11</v>
      </c>
      <c r="W190" s="3">
        <v>935</v>
      </c>
      <c r="X190">
        <v>1</v>
      </c>
    </row>
    <row r="191" spans="1:24" x14ac:dyDescent="0.3">
      <c r="A191">
        <v>204</v>
      </c>
      <c r="B191">
        <v>866</v>
      </c>
      <c r="C191">
        <v>866</v>
      </c>
      <c r="D191">
        <v>866</v>
      </c>
      <c r="E191">
        <v>2401</v>
      </c>
      <c r="F191" t="s">
        <v>995</v>
      </c>
      <c r="G191" t="s">
        <v>991</v>
      </c>
      <c r="H191" t="s">
        <v>988</v>
      </c>
      <c r="I191">
        <v>691</v>
      </c>
      <c r="J191">
        <v>1260</v>
      </c>
      <c r="K191" t="s">
        <v>95</v>
      </c>
      <c r="L191" t="s">
        <v>1298</v>
      </c>
      <c r="N191">
        <v>204</v>
      </c>
      <c r="W191" s="3">
        <v>936</v>
      </c>
      <c r="X191">
        <v>1</v>
      </c>
    </row>
    <row r="192" spans="1:24" x14ac:dyDescent="0.3">
      <c r="A192">
        <v>332</v>
      </c>
      <c r="B192">
        <v>792</v>
      </c>
      <c r="C192">
        <v>792</v>
      </c>
      <c r="D192">
        <v>792</v>
      </c>
      <c r="E192">
        <v>1303</v>
      </c>
      <c r="F192" t="s">
        <v>1038</v>
      </c>
      <c r="G192" t="s">
        <v>987</v>
      </c>
      <c r="H192" t="s">
        <v>988</v>
      </c>
      <c r="I192">
        <v>808</v>
      </c>
      <c r="J192">
        <v>1257</v>
      </c>
      <c r="K192" t="s">
        <v>1299</v>
      </c>
      <c r="L192" t="s">
        <v>1300</v>
      </c>
      <c r="N192">
        <v>332</v>
      </c>
      <c r="W192" s="3">
        <v>946</v>
      </c>
      <c r="X192">
        <v>1</v>
      </c>
    </row>
    <row r="193" spans="1:24" x14ac:dyDescent="0.3">
      <c r="A193">
        <v>179</v>
      </c>
      <c r="B193">
        <v>191</v>
      </c>
      <c r="C193">
        <v>191</v>
      </c>
      <c r="D193">
        <v>191</v>
      </c>
      <c r="E193">
        <v>6798</v>
      </c>
      <c r="F193" t="s">
        <v>998</v>
      </c>
      <c r="G193" t="s">
        <v>991</v>
      </c>
      <c r="H193" t="s">
        <v>992</v>
      </c>
      <c r="I193">
        <v>997</v>
      </c>
      <c r="J193">
        <v>1382</v>
      </c>
      <c r="K193" t="s">
        <v>1301</v>
      </c>
      <c r="L193" t="s">
        <v>1302</v>
      </c>
      <c r="N193">
        <v>179</v>
      </c>
      <c r="W193" s="3">
        <v>948</v>
      </c>
      <c r="X193">
        <v>1</v>
      </c>
    </row>
    <row r="194" spans="1:24" x14ac:dyDescent="0.3">
      <c r="A194">
        <v>503</v>
      </c>
      <c r="B194">
        <v>59</v>
      </c>
      <c r="C194">
        <v>59</v>
      </c>
      <c r="D194">
        <v>59</v>
      </c>
      <c r="E194">
        <v>9917</v>
      </c>
      <c r="F194" t="s">
        <v>1027</v>
      </c>
      <c r="G194" t="s">
        <v>991</v>
      </c>
      <c r="H194" t="s">
        <v>988</v>
      </c>
      <c r="I194">
        <v>329</v>
      </c>
      <c r="J194">
        <v>977</v>
      </c>
      <c r="K194" t="s">
        <v>1303</v>
      </c>
      <c r="L194" t="s">
        <v>1304</v>
      </c>
      <c r="N194">
        <v>503</v>
      </c>
      <c r="W194" s="3">
        <v>950</v>
      </c>
      <c r="X194">
        <v>1</v>
      </c>
    </row>
    <row r="195" spans="1:24" x14ac:dyDescent="0.3">
      <c r="A195">
        <v>431</v>
      </c>
      <c r="B195">
        <v>748</v>
      </c>
      <c r="C195">
        <v>748</v>
      </c>
      <c r="D195">
        <v>748</v>
      </c>
      <c r="E195">
        <v>2969</v>
      </c>
      <c r="F195" t="s">
        <v>998</v>
      </c>
      <c r="G195" t="s">
        <v>987</v>
      </c>
      <c r="H195" t="s">
        <v>988</v>
      </c>
      <c r="I195">
        <v>600</v>
      </c>
      <c r="J195">
        <v>1048</v>
      </c>
      <c r="K195" t="s">
        <v>1305</v>
      </c>
      <c r="L195" t="s">
        <v>1306</v>
      </c>
      <c r="N195">
        <v>431</v>
      </c>
      <c r="W195" s="3">
        <v>951</v>
      </c>
      <c r="X195">
        <v>1</v>
      </c>
    </row>
    <row r="196" spans="1:24" x14ac:dyDescent="0.3">
      <c r="A196">
        <v>865</v>
      </c>
      <c r="B196">
        <v>693</v>
      </c>
      <c r="C196">
        <v>693</v>
      </c>
      <c r="D196">
        <v>693</v>
      </c>
      <c r="E196">
        <v>8737</v>
      </c>
      <c r="F196" t="s">
        <v>998</v>
      </c>
      <c r="G196" t="s">
        <v>991</v>
      </c>
      <c r="H196" t="s">
        <v>992</v>
      </c>
      <c r="I196">
        <v>715</v>
      </c>
      <c r="J196">
        <v>1271</v>
      </c>
      <c r="K196" t="s">
        <v>207</v>
      </c>
      <c r="L196" t="s">
        <v>1048</v>
      </c>
      <c r="N196">
        <v>865</v>
      </c>
      <c r="W196" s="3">
        <v>953</v>
      </c>
      <c r="X196">
        <v>1</v>
      </c>
    </row>
    <row r="197" spans="1:24" x14ac:dyDescent="0.3">
      <c r="A197">
        <v>874</v>
      </c>
      <c r="B197">
        <v>955</v>
      </c>
      <c r="C197">
        <v>955</v>
      </c>
      <c r="D197">
        <v>955</v>
      </c>
      <c r="E197">
        <v>2104</v>
      </c>
      <c r="F197" t="s">
        <v>998</v>
      </c>
      <c r="G197" t="s">
        <v>991</v>
      </c>
      <c r="H197" t="s">
        <v>992</v>
      </c>
      <c r="I197">
        <v>957</v>
      </c>
      <c r="J197">
        <v>1007</v>
      </c>
      <c r="K197" t="s">
        <v>1307</v>
      </c>
      <c r="L197" t="s">
        <v>1308</v>
      </c>
      <c r="N197">
        <v>874</v>
      </c>
      <c r="W197" s="3">
        <v>955</v>
      </c>
      <c r="X197">
        <v>1</v>
      </c>
    </row>
    <row r="198" spans="1:24" x14ac:dyDescent="0.3">
      <c r="A198">
        <v>513</v>
      </c>
      <c r="B198">
        <v>538</v>
      </c>
      <c r="C198">
        <v>538</v>
      </c>
      <c r="D198">
        <v>538</v>
      </c>
      <c r="E198">
        <v>1702</v>
      </c>
      <c r="F198" t="s">
        <v>1010</v>
      </c>
      <c r="G198" t="s">
        <v>991</v>
      </c>
      <c r="H198" t="s">
        <v>992</v>
      </c>
      <c r="I198">
        <v>484</v>
      </c>
      <c r="J198">
        <v>863</v>
      </c>
      <c r="K198" t="s">
        <v>282</v>
      </c>
      <c r="L198" t="s">
        <v>1309</v>
      </c>
      <c r="N198">
        <v>513</v>
      </c>
      <c r="W198" s="3">
        <v>957</v>
      </c>
      <c r="X198">
        <v>1</v>
      </c>
    </row>
    <row r="199" spans="1:24" x14ac:dyDescent="0.3">
      <c r="A199">
        <v>814</v>
      </c>
      <c r="B199">
        <v>169</v>
      </c>
      <c r="C199">
        <v>169</v>
      </c>
      <c r="D199">
        <v>169</v>
      </c>
      <c r="E199">
        <v>8933</v>
      </c>
      <c r="F199" t="s">
        <v>1001</v>
      </c>
      <c r="G199" t="s">
        <v>991</v>
      </c>
      <c r="H199" t="s">
        <v>992</v>
      </c>
      <c r="I199">
        <v>576</v>
      </c>
      <c r="J199">
        <v>1077</v>
      </c>
      <c r="K199" t="s">
        <v>1310</v>
      </c>
      <c r="L199" t="s">
        <v>1311</v>
      </c>
      <c r="N199">
        <v>814</v>
      </c>
      <c r="W199" s="3">
        <v>959</v>
      </c>
      <c r="X199">
        <v>1</v>
      </c>
    </row>
    <row r="200" spans="1:24" x14ac:dyDescent="0.3">
      <c r="A200">
        <v>236</v>
      </c>
      <c r="B200">
        <v>924</v>
      </c>
      <c r="C200">
        <v>924</v>
      </c>
      <c r="D200">
        <v>924</v>
      </c>
      <c r="E200">
        <v>3624</v>
      </c>
      <c r="F200" t="s">
        <v>1027</v>
      </c>
      <c r="G200" t="s">
        <v>991</v>
      </c>
      <c r="H200" t="s">
        <v>988</v>
      </c>
      <c r="I200">
        <v>606</v>
      </c>
      <c r="J200">
        <v>1021</v>
      </c>
      <c r="K200" t="s">
        <v>1312</v>
      </c>
      <c r="L200" t="s">
        <v>1313</v>
      </c>
      <c r="N200">
        <v>236</v>
      </c>
      <c r="W200" s="3">
        <v>962</v>
      </c>
      <c r="X200">
        <v>1</v>
      </c>
    </row>
    <row r="201" spans="1:24" x14ac:dyDescent="0.3">
      <c r="A201">
        <v>957</v>
      </c>
      <c r="B201">
        <v>579</v>
      </c>
      <c r="C201">
        <v>579</v>
      </c>
      <c r="D201">
        <v>579</v>
      </c>
      <c r="E201">
        <v>4892</v>
      </c>
      <c r="F201" t="s">
        <v>998</v>
      </c>
      <c r="G201" t="s">
        <v>987</v>
      </c>
      <c r="H201" t="s">
        <v>992</v>
      </c>
      <c r="I201">
        <v>913</v>
      </c>
      <c r="J201">
        <v>1385</v>
      </c>
      <c r="K201" t="s">
        <v>1314</v>
      </c>
      <c r="L201" t="s">
        <v>1315</v>
      </c>
      <c r="N201">
        <v>957</v>
      </c>
      <c r="W201" s="3">
        <v>977</v>
      </c>
      <c r="X201">
        <v>1</v>
      </c>
    </row>
    <row r="202" spans="1:24" x14ac:dyDescent="0.3">
      <c r="W202" s="3">
        <v>982</v>
      </c>
      <c r="X202">
        <v>1</v>
      </c>
    </row>
    <row r="203" spans="1:24" x14ac:dyDescent="0.3">
      <c r="W203" s="3">
        <v>984</v>
      </c>
      <c r="X203">
        <v>1</v>
      </c>
    </row>
    <row r="204" spans="1:24" x14ac:dyDescent="0.3">
      <c r="W204" s="3">
        <v>988</v>
      </c>
      <c r="X204">
        <v>1</v>
      </c>
    </row>
    <row r="205" spans="1:24" x14ac:dyDescent="0.3">
      <c r="W205" s="3">
        <v>991</v>
      </c>
      <c r="X205">
        <v>1</v>
      </c>
    </row>
    <row r="206" spans="1:24" x14ac:dyDescent="0.3">
      <c r="W206" s="3">
        <v>993</v>
      </c>
      <c r="X206">
        <v>1</v>
      </c>
    </row>
    <row r="207" spans="1:24" x14ac:dyDescent="0.3">
      <c r="W207" s="3">
        <v>999</v>
      </c>
      <c r="X207">
        <v>1</v>
      </c>
    </row>
    <row r="208" spans="1:24" x14ac:dyDescent="0.3">
      <c r="W208" s="3" t="s">
        <v>1814</v>
      </c>
      <c r="X208">
        <v>200</v>
      </c>
    </row>
  </sheetData>
  <phoneticPr fontId="1" type="noConversion"/>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4D003-00AF-4719-BB3F-F03878854BD5}">
  <dimension ref="A1:C201"/>
  <sheetViews>
    <sheetView workbookViewId="0">
      <selection activeCell="H9" sqref="H9"/>
    </sheetView>
  </sheetViews>
  <sheetFormatPr defaultRowHeight="14.4" x14ac:dyDescent="0.3"/>
  <cols>
    <col min="1" max="1" width="16.44140625" bestFit="1" customWidth="1"/>
    <col min="2" max="2" width="17.33203125" bestFit="1" customWidth="1"/>
    <col min="3" max="3" width="14.33203125" bestFit="1" customWidth="1"/>
  </cols>
  <sheetData>
    <row r="1" spans="1:3" x14ac:dyDescent="0.3">
      <c r="A1" t="s">
        <v>764</v>
      </c>
      <c r="B1" t="s">
        <v>765</v>
      </c>
      <c r="C1" t="s">
        <v>766</v>
      </c>
    </row>
    <row r="2" spans="1:3" x14ac:dyDescent="0.3">
      <c r="A2">
        <v>582</v>
      </c>
      <c r="B2">
        <v>690</v>
      </c>
      <c r="C2">
        <v>690</v>
      </c>
    </row>
    <row r="3" spans="1:3" x14ac:dyDescent="0.3">
      <c r="A3">
        <v>396</v>
      </c>
      <c r="B3">
        <v>933</v>
      </c>
      <c r="C3">
        <v>933</v>
      </c>
    </row>
    <row r="4" spans="1:3" x14ac:dyDescent="0.3">
      <c r="A4">
        <v>545</v>
      </c>
      <c r="B4">
        <v>261</v>
      </c>
      <c r="C4">
        <v>261</v>
      </c>
    </row>
    <row r="5" spans="1:3" x14ac:dyDescent="0.3">
      <c r="A5">
        <v>770</v>
      </c>
      <c r="B5">
        <v>445</v>
      </c>
      <c r="C5">
        <v>445</v>
      </c>
    </row>
    <row r="6" spans="1:3" x14ac:dyDescent="0.3">
      <c r="A6">
        <v>991</v>
      </c>
      <c r="B6">
        <v>722</v>
      </c>
      <c r="C6">
        <v>722</v>
      </c>
    </row>
    <row r="7" spans="1:3" x14ac:dyDescent="0.3">
      <c r="A7">
        <v>437</v>
      </c>
      <c r="B7">
        <v>129</v>
      </c>
      <c r="C7">
        <v>129</v>
      </c>
    </row>
    <row r="8" spans="1:3" x14ac:dyDescent="0.3">
      <c r="A8">
        <v>805</v>
      </c>
      <c r="B8">
        <v>489</v>
      </c>
      <c r="C8">
        <v>489</v>
      </c>
    </row>
    <row r="9" spans="1:3" x14ac:dyDescent="0.3">
      <c r="A9">
        <v>803</v>
      </c>
      <c r="B9">
        <v>165</v>
      </c>
      <c r="C9">
        <v>165</v>
      </c>
    </row>
    <row r="10" spans="1:3" x14ac:dyDescent="0.3">
      <c r="A10">
        <v>295</v>
      </c>
      <c r="B10">
        <v>164</v>
      </c>
      <c r="C10">
        <v>164</v>
      </c>
    </row>
    <row r="11" spans="1:3" x14ac:dyDescent="0.3">
      <c r="A11">
        <v>804</v>
      </c>
      <c r="B11">
        <v>364</v>
      </c>
      <c r="C11">
        <v>364</v>
      </c>
    </row>
    <row r="12" spans="1:3" x14ac:dyDescent="0.3">
      <c r="A12">
        <v>54</v>
      </c>
      <c r="B12">
        <v>469</v>
      </c>
      <c r="C12">
        <v>469</v>
      </c>
    </row>
    <row r="13" spans="1:3" x14ac:dyDescent="0.3">
      <c r="A13">
        <v>853</v>
      </c>
      <c r="B13">
        <v>158</v>
      </c>
      <c r="C13">
        <v>158</v>
      </c>
    </row>
    <row r="14" spans="1:3" x14ac:dyDescent="0.3">
      <c r="A14">
        <v>902</v>
      </c>
      <c r="B14">
        <v>337</v>
      </c>
      <c r="C14">
        <v>337</v>
      </c>
    </row>
    <row r="15" spans="1:3" x14ac:dyDescent="0.3">
      <c r="A15">
        <v>163</v>
      </c>
      <c r="B15">
        <v>634</v>
      </c>
      <c r="C15">
        <v>634</v>
      </c>
    </row>
    <row r="16" spans="1:3" x14ac:dyDescent="0.3">
      <c r="A16">
        <v>993</v>
      </c>
      <c r="B16">
        <v>577</v>
      </c>
      <c r="C16">
        <v>577</v>
      </c>
    </row>
    <row r="17" spans="1:3" x14ac:dyDescent="0.3">
      <c r="A17">
        <v>891</v>
      </c>
      <c r="B17">
        <v>907</v>
      </c>
      <c r="C17">
        <v>907</v>
      </c>
    </row>
    <row r="18" spans="1:3" x14ac:dyDescent="0.3">
      <c r="A18">
        <v>950</v>
      </c>
      <c r="B18">
        <v>870</v>
      </c>
      <c r="C18">
        <v>870</v>
      </c>
    </row>
    <row r="19" spans="1:3" x14ac:dyDescent="0.3">
      <c r="A19">
        <v>292</v>
      </c>
      <c r="B19">
        <v>982</v>
      </c>
      <c r="C19">
        <v>982</v>
      </c>
    </row>
    <row r="20" spans="1:3" x14ac:dyDescent="0.3">
      <c r="A20">
        <v>90</v>
      </c>
      <c r="B20">
        <v>351</v>
      </c>
      <c r="C20">
        <v>351</v>
      </c>
    </row>
    <row r="21" spans="1:3" x14ac:dyDescent="0.3">
      <c r="A21">
        <v>49</v>
      </c>
      <c r="B21">
        <v>328</v>
      </c>
      <c r="C21">
        <v>328</v>
      </c>
    </row>
    <row r="22" spans="1:3" x14ac:dyDescent="0.3">
      <c r="A22">
        <v>100</v>
      </c>
      <c r="B22">
        <v>242</v>
      </c>
      <c r="C22">
        <v>242</v>
      </c>
    </row>
    <row r="23" spans="1:3" x14ac:dyDescent="0.3">
      <c r="A23">
        <v>405</v>
      </c>
      <c r="B23">
        <v>421</v>
      </c>
      <c r="C23">
        <v>421</v>
      </c>
    </row>
    <row r="24" spans="1:3" x14ac:dyDescent="0.3">
      <c r="A24">
        <v>584</v>
      </c>
      <c r="B24">
        <v>6</v>
      </c>
      <c r="C24">
        <v>6</v>
      </c>
    </row>
    <row r="25" spans="1:3" x14ac:dyDescent="0.3">
      <c r="A25">
        <v>326</v>
      </c>
      <c r="B25">
        <v>384</v>
      </c>
      <c r="C25">
        <v>384</v>
      </c>
    </row>
    <row r="26" spans="1:3" x14ac:dyDescent="0.3">
      <c r="A26">
        <v>95</v>
      </c>
      <c r="B26">
        <v>286</v>
      </c>
      <c r="C26">
        <v>286</v>
      </c>
    </row>
    <row r="27" spans="1:3" x14ac:dyDescent="0.3">
      <c r="A27">
        <v>600</v>
      </c>
      <c r="B27">
        <v>892</v>
      </c>
      <c r="C27">
        <v>892</v>
      </c>
    </row>
    <row r="28" spans="1:3" x14ac:dyDescent="0.3">
      <c r="A28">
        <v>26</v>
      </c>
      <c r="B28">
        <v>558</v>
      </c>
      <c r="C28">
        <v>558</v>
      </c>
    </row>
    <row r="29" spans="1:3" x14ac:dyDescent="0.3">
      <c r="A29">
        <v>515</v>
      </c>
      <c r="B29">
        <v>481</v>
      </c>
      <c r="C29">
        <v>481</v>
      </c>
    </row>
    <row r="30" spans="1:3" x14ac:dyDescent="0.3">
      <c r="A30">
        <v>876</v>
      </c>
      <c r="B30">
        <v>155</v>
      </c>
      <c r="C30">
        <v>155</v>
      </c>
    </row>
    <row r="31" spans="1:3" x14ac:dyDescent="0.3">
      <c r="A31">
        <v>691</v>
      </c>
      <c r="B31">
        <v>771</v>
      </c>
      <c r="C31">
        <v>771</v>
      </c>
    </row>
    <row r="32" spans="1:3" x14ac:dyDescent="0.3">
      <c r="A32">
        <v>605</v>
      </c>
      <c r="B32">
        <v>945</v>
      </c>
      <c r="C32">
        <v>945</v>
      </c>
    </row>
    <row r="33" spans="1:3" x14ac:dyDescent="0.3">
      <c r="A33">
        <v>864</v>
      </c>
      <c r="B33">
        <v>719</v>
      </c>
      <c r="C33">
        <v>719</v>
      </c>
    </row>
    <row r="34" spans="1:3" x14ac:dyDescent="0.3">
      <c r="A34">
        <v>886</v>
      </c>
      <c r="B34">
        <v>493</v>
      </c>
      <c r="C34">
        <v>493</v>
      </c>
    </row>
    <row r="35" spans="1:3" x14ac:dyDescent="0.3">
      <c r="A35">
        <v>365</v>
      </c>
      <c r="B35">
        <v>998</v>
      </c>
      <c r="C35">
        <v>998</v>
      </c>
    </row>
    <row r="36" spans="1:3" x14ac:dyDescent="0.3">
      <c r="A36">
        <v>946</v>
      </c>
      <c r="B36">
        <v>968</v>
      </c>
      <c r="C36">
        <v>968</v>
      </c>
    </row>
    <row r="37" spans="1:3" x14ac:dyDescent="0.3">
      <c r="A37">
        <v>152</v>
      </c>
      <c r="B37">
        <v>738</v>
      </c>
      <c r="C37">
        <v>738</v>
      </c>
    </row>
    <row r="38" spans="1:3" x14ac:dyDescent="0.3">
      <c r="A38">
        <v>789</v>
      </c>
      <c r="B38">
        <v>912</v>
      </c>
      <c r="C38">
        <v>912</v>
      </c>
    </row>
    <row r="39" spans="1:3" x14ac:dyDescent="0.3">
      <c r="A39">
        <v>148</v>
      </c>
      <c r="B39">
        <v>782</v>
      </c>
      <c r="C39">
        <v>782</v>
      </c>
    </row>
    <row r="40" spans="1:3" x14ac:dyDescent="0.3">
      <c r="A40">
        <v>7</v>
      </c>
      <c r="B40">
        <v>140</v>
      </c>
      <c r="C40">
        <v>140</v>
      </c>
    </row>
    <row r="41" spans="1:3" x14ac:dyDescent="0.3">
      <c r="A41">
        <v>982</v>
      </c>
      <c r="B41">
        <v>702</v>
      </c>
      <c r="C41">
        <v>702</v>
      </c>
    </row>
    <row r="42" spans="1:3" x14ac:dyDescent="0.3">
      <c r="A42">
        <v>249</v>
      </c>
      <c r="B42">
        <v>284</v>
      </c>
      <c r="C42">
        <v>284</v>
      </c>
    </row>
    <row r="43" spans="1:3" x14ac:dyDescent="0.3">
      <c r="A43">
        <v>273</v>
      </c>
      <c r="B43">
        <v>199</v>
      </c>
      <c r="C43">
        <v>199</v>
      </c>
    </row>
    <row r="44" spans="1:3" x14ac:dyDescent="0.3">
      <c r="A44">
        <v>172</v>
      </c>
      <c r="B44">
        <v>228</v>
      </c>
      <c r="C44">
        <v>228</v>
      </c>
    </row>
    <row r="45" spans="1:3" x14ac:dyDescent="0.3">
      <c r="A45">
        <v>234</v>
      </c>
      <c r="B45">
        <v>908</v>
      </c>
      <c r="C45">
        <v>908</v>
      </c>
    </row>
    <row r="46" spans="1:3" x14ac:dyDescent="0.3">
      <c r="A46">
        <v>844</v>
      </c>
      <c r="B46">
        <v>594</v>
      </c>
      <c r="C46">
        <v>594</v>
      </c>
    </row>
    <row r="47" spans="1:3" x14ac:dyDescent="0.3">
      <c r="A47">
        <v>368</v>
      </c>
      <c r="B47">
        <v>542</v>
      </c>
      <c r="C47">
        <v>542</v>
      </c>
    </row>
    <row r="48" spans="1:3" x14ac:dyDescent="0.3">
      <c r="A48">
        <v>372</v>
      </c>
      <c r="B48">
        <v>586</v>
      </c>
      <c r="C48">
        <v>586</v>
      </c>
    </row>
    <row r="49" spans="1:3" x14ac:dyDescent="0.3">
      <c r="A49">
        <v>82</v>
      </c>
      <c r="B49">
        <v>636</v>
      </c>
      <c r="C49">
        <v>636</v>
      </c>
    </row>
    <row r="50" spans="1:3" x14ac:dyDescent="0.3">
      <c r="A50">
        <v>528</v>
      </c>
      <c r="B50">
        <v>581</v>
      </c>
      <c r="C50">
        <v>581</v>
      </c>
    </row>
    <row r="51" spans="1:3" x14ac:dyDescent="0.3">
      <c r="A51">
        <v>143</v>
      </c>
      <c r="B51">
        <v>336</v>
      </c>
      <c r="C51">
        <v>336</v>
      </c>
    </row>
    <row r="52" spans="1:3" x14ac:dyDescent="0.3">
      <c r="A52">
        <v>429</v>
      </c>
      <c r="B52">
        <v>504</v>
      </c>
      <c r="C52">
        <v>504</v>
      </c>
    </row>
    <row r="53" spans="1:3" x14ac:dyDescent="0.3">
      <c r="A53">
        <v>47</v>
      </c>
      <c r="B53">
        <v>346</v>
      </c>
      <c r="C53">
        <v>346</v>
      </c>
    </row>
    <row r="54" spans="1:3" x14ac:dyDescent="0.3">
      <c r="A54">
        <v>790</v>
      </c>
      <c r="B54">
        <v>135</v>
      </c>
      <c r="C54">
        <v>135</v>
      </c>
    </row>
    <row r="55" spans="1:3" x14ac:dyDescent="0.3">
      <c r="A55">
        <v>427</v>
      </c>
      <c r="B55">
        <v>822</v>
      </c>
      <c r="C55">
        <v>822</v>
      </c>
    </row>
    <row r="56" spans="1:3" x14ac:dyDescent="0.3">
      <c r="A56">
        <v>906</v>
      </c>
      <c r="B56">
        <v>95</v>
      </c>
      <c r="C56">
        <v>95</v>
      </c>
    </row>
    <row r="57" spans="1:3" x14ac:dyDescent="0.3">
      <c r="A57">
        <v>750</v>
      </c>
      <c r="B57">
        <v>597</v>
      </c>
      <c r="C57">
        <v>597</v>
      </c>
    </row>
    <row r="58" spans="1:3" x14ac:dyDescent="0.3">
      <c r="A58">
        <v>913</v>
      </c>
      <c r="B58">
        <v>340</v>
      </c>
      <c r="C58">
        <v>340</v>
      </c>
    </row>
    <row r="59" spans="1:3" x14ac:dyDescent="0.3">
      <c r="A59">
        <v>31</v>
      </c>
      <c r="B59">
        <v>905</v>
      </c>
      <c r="C59">
        <v>905</v>
      </c>
    </row>
    <row r="60" spans="1:3" x14ac:dyDescent="0.3">
      <c r="A60">
        <v>733</v>
      </c>
      <c r="B60">
        <v>250</v>
      </c>
      <c r="C60">
        <v>250</v>
      </c>
    </row>
    <row r="61" spans="1:3" x14ac:dyDescent="0.3">
      <c r="A61">
        <v>624</v>
      </c>
      <c r="B61">
        <v>400</v>
      </c>
      <c r="C61">
        <v>400</v>
      </c>
    </row>
    <row r="62" spans="1:3" x14ac:dyDescent="0.3">
      <c r="A62">
        <v>199</v>
      </c>
      <c r="B62">
        <v>877</v>
      </c>
      <c r="C62">
        <v>877</v>
      </c>
    </row>
    <row r="63" spans="1:3" x14ac:dyDescent="0.3">
      <c r="A63">
        <v>112</v>
      </c>
      <c r="B63">
        <v>97</v>
      </c>
      <c r="C63">
        <v>97</v>
      </c>
    </row>
    <row r="64" spans="1:3" x14ac:dyDescent="0.3">
      <c r="A64">
        <v>256</v>
      </c>
      <c r="B64">
        <v>12</v>
      </c>
      <c r="C64">
        <v>12</v>
      </c>
    </row>
    <row r="65" spans="1:3" x14ac:dyDescent="0.3">
      <c r="A65">
        <v>848</v>
      </c>
      <c r="B65">
        <v>353</v>
      </c>
      <c r="C65">
        <v>353</v>
      </c>
    </row>
    <row r="66" spans="1:3" x14ac:dyDescent="0.3">
      <c r="A66">
        <v>102</v>
      </c>
      <c r="B66">
        <v>856</v>
      </c>
      <c r="C66">
        <v>856</v>
      </c>
    </row>
    <row r="67" spans="1:3" x14ac:dyDescent="0.3">
      <c r="A67">
        <v>361</v>
      </c>
      <c r="B67">
        <v>1</v>
      </c>
      <c r="C67">
        <v>1</v>
      </c>
    </row>
    <row r="68" spans="1:3" x14ac:dyDescent="0.3">
      <c r="A68">
        <v>962</v>
      </c>
      <c r="B68">
        <v>390</v>
      </c>
      <c r="C68">
        <v>390</v>
      </c>
    </row>
    <row r="69" spans="1:3" x14ac:dyDescent="0.3">
      <c r="A69">
        <v>443</v>
      </c>
      <c r="B69">
        <v>446</v>
      </c>
      <c r="C69">
        <v>446</v>
      </c>
    </row>
    <row r="70" spans="1:3" x14ac:dyDescent="0.3">
      <c r="A70">
        <v>977</v>
      </c>
      <c r="B70">
        <v>32</v>
      </c>
      <c r="C70">
        <v>32</v>
      </c>
    </row>
    <row r="71" spans="1:3" x14ac:dyDescent="0.3">
      <c r="A71">
        <v>936</v>
      </c>
      <c r="B71">
        <v>420</v>
      </c>
      <c r="C71">
        <v>420</v>
      </c>
    </row>
    <row r="72" spans="1:3" x14ac:dyDescent="0.3">
      <c r="A72">
        <v>395</v>
      </c>
      <c r="B72">
        <v>708</v>
      </c>
      <c r="C72">
        <v>708</v>
      </c>
    </row>
    <row r="73" spans="1:3" x14ac:dyDescent="0.3">
      <c r="A73">
        <v>344</v>
      </c>
      <c r="B73">
        <v>227</v>
      </c>
      <c r="C73">
        <v>227</v>
      </c>
    </row>
    <row r="74" spans="1:3" x14ac:dyDescent="0.3">
      <c r="A74">
        <v>48</v>
      </c>
      <c r="B74">
        <v>595</v>
      </c>
      <c r="C74">
        <v>595</v>
      </c>
    </row>
    <row r="75" spans="1:3" x14ac:dyDescent="0.3">
      <c r="A75">
        <v>362</v>
      </c>
      <c r="B75">
        <v>211</v>
      </c>
      <c r="C75">
        <v>211</v>
      </c>
    </row>
    <row r="76" spans="1:3" x14ac:dyDescent="0.3">
      <c r="A76">
        <v>88</v>
      </c>
      <c r="B76">
        <v>650</v>
      </c>
      <c r="C76">
        <v>650</v>
      </c>
    </row>
    <row r="77" spans="1:3" x14ac:dyDescent="0.3">
      <c r="A77">
        <v>289</v>
      </c>
      <c r="B77">
        <v>45</v>
      </c>
      <c r="C77">
        <v>45</v>
      </c>
    </row>
    <row r="78" spans="1:3" x14ac:dyDescent="0.3">
      <c r="A78">
        <v>704</v>
      </c>
      <c r="B78">
        <v>201</v>
      </c>
      <c r="C78">
        <v>201</v>
      </c>
    </row>
    <row r="79" spans="1:3" x14ac:dyDescent="0.3">
      <c r="A79">
        <v>903</v>
      </c>
      <c r="B79">
        <v>564</v>
      </c>
      <c r="C79">
        <v>564</v>
      </c>
    </row>
    <row r="80" spans="1:3" x14ac:dyDescent="0.3">
      <c r="A80">
        <v>315</v>
      </c>
      <c r="B80">
        <v>138</v>
      </c>
      <c r="C80">
        <v>138</v>
      </c>
    </row>
    <row r="81" spans="1:3" x14ac:dyDescent="0.3">
      <c r="A81">
        <v>501</v>
      </c>
      <c r="B81">
        <v>57</v>
      </c>
      <c r="C81">
        <v>57</v>
      </c>
    </row>
    <row r="82" spans="1:3" x14ac:dyDescent="0.3">
      <c r="A82">
        <v>812</v>
      </c>
      <c r="B82">
        <v>128</v>
      </c>
      <c r="C82">
        <v>128</v>
      </c>
    </row>
    <row r="83" spans="1:3" x14ac:dyDescent="0.3">
      <c r="A83">
        <v>953</v>
      </c>
      <c r="B83">
        <v>33</v>
      </c>
      <c r="C83">
        <v>33</v>
      </c>
    </row>
    <row r="84" spans="1:3" x14ac:dyDescent="0.3">
      <c r="A84">
        <v>830</v>
      </c>
      <c r="B84">
        <v>936</v>
      </c>
      <c r="C84">
        <v>936</v>
      </c>
    </row>
    <row r="85" spans="1:3" x14ac:dyDescent="0.3">
      <c r="A85">
        <v>656</v>
      </c>
      <c r="B85">
        <v>762</v>
      </c>
      <c r="C85">
        <v>762</v>
      </c>
    </row>
    <row r="86" spans="1:3" x14ac:dyDescent="0.3">
      <c r="A86">
        <v>935</v>
      </c>
      <c r="B86">
        <v>838</v>
      </c>
      <c r="C86">
        <v>838</v>
      </c>
    </row>
    <row r="87" spans="1:3" x14ac:dyDescent="0.3">
      <c r="A87">
        <v>762</v>
      </c>
      <c r="B87">
        <v>215</v>
      </c>
      <c r="C87">
        <v>215</v>
      </c>
    </row>
    <row r="88" spans="1:3" x14ac:dyDescent="0.3">
      <c r="A88">
        <v>698</v>
      </c>
      <c r="B88">
        <v>818</v>
      </c>
      <c r="C88">
        <v>818</v>
      </c>
    </row>
    <row r="89" spans="1:3" x14ac:dyDescent="0.3">
      <c r="A89">
        <v>294</v>
      </c>
      <c r="B89">
        <v>780</v>
      </c>
      <c r="C89">
        <v>780</v>
      </c>
    </row>
    <row r="90" spans="1:3" x14ac:dyDescent="0.3">
      <c r="A90">
        <v>535</v>
      </c>
      <c r="B90">
        <v>40</v>
      </c>
      <c r="C90">
        <v>40</v>
      </c>
    </row>
    <row r="91" spans="1:3" x14ac:dyDescent="0.3">
      <c r="A91">
        <v>357</v>
      </c>
      <c r="B91">
        <v>366</v>
      </c>
      <c r="C91">
        <v>366</v>
      </c>
    </row>
    <row r="92" spans="1:3" x14ac:dyDescent="0.3">
      <c r="A92">
        <v>468</v>
      </c>
      <c r="B92">
        <v>678</v>
      </c>
      <c r="C92">
        <v>678</v>
      </c>
    </row>
    <row r="93" spans="1:3" x14ac:dyDescent="0.3">
      <c r="A93">
        <v>798</v>
      </c>
      <c r="B93">
        <v>703</v>
      </c>
      <c r="C93">
        <v>703</v>
      </c>
    </row>
    <row r="94" spans="1:3" x14ac:dyDescent="0.3">
      <c r="A94">
        <v>497</v>
      </c>
      <c r="B94">
        <v>180</v>
      </c>
      <c r="C94">
        <v>180</v>
      </c>
    </row>
    <row r="95" spans="1:3" x14ac:dyDescent="0.3">
      <c r="A95">
        <v>841</v>
      </c>
      <c r="B95">
        <v>214</v>
      </c>
      <c r="C95">
        <v>214</v>
      </c>
    </row>
    <row r="96" spans="1:3" x14ac:dyDescent="0.3">
      <c r="A96">
        <v>521</v>
      </c>
      <c r="B96">
        <v>408</v>
      </c>
      <c r="C96">
        <v>408</v>
      </c>
    </row>
    <row r="97" spans="1:3" x14ac:dyDescent="0.3">
      <c r="A97">
        <v>2</v>
      </c>
      <c r="B97">
        <v>902</v>
      </c>
      <c r="C97">
        <v>902</v>
      </c>
    </row>
    <row r="98" spans="1:3" x14ac:dyDescent="0.3">
      <c r="A98">
        <v>637</v>
      </c>
      <c r="B98">
        <v>763</v>
      </c>
      <c r="C98">
        <v>763</v>
      </c>
    </row>
    <row r="99" spans="1:3" x14ac:dyDescent="0.3">
      <c r="A99">
        <v>407</v>
      </c>
      <c r="B99">
        <v>168</v>
      </c>
      <c r="C99">
        <v>168</v>
      </c>
    </row>
    <row r="100" spans="1:3" x14ac:dyDescent="0.3">
      <c r="A100">
        <v>87</v>
      </c>
      <c r="B100">
        <v>723</v>
      </c>
      <c r="C100">
        <v>723</v>
      </c>
    </row>
    <row r="101" spans="1:3" x14ac:dyDescent="0.3">
      <c r="A101">
        <v>894</v>
      </c>
      <c r="B101">
        <v>438</v>
      </c>
      <c r="C101">
        <v>438</v>
      </c>
    </row>
    <row r="102" spans="1:3" x14ac:dyDescent="0.3">
      <c r="A102">
        <v>708</v>
      </c>
      <c r="B102">
        <v>162</v>
      </c>
      <c r="C102">
        <v>162</v>
      </c>
    </row>
    <row r="103" spans="1:3" x14ac:dyDescent="0.3">
      <c r="A103">
        <v>311</v>
      </c>
      <c r="B103">
        <v>246</v>
      </c>
      <c r="C103">
        <v>246</v>
      </c>
    </row>
    <row r="104" spans="1:3" x14ac:dyDescent="0.3">
      <c r="A104">
        <v>888</v>
      </c>
      <c r="B104">
        <v>105</v>
      </c>
      <c r="C104">
        <v>105</v>
      </c>
    </row>
    <row r="105" spans="1:3" x14ac:dyDescent="0.3">
      <c r="A105">
        <v>678</v>
      </c>
      <c r="B105">
        <v>308</v>
      </c>
      <c r="C105">
        <v>308</v>
      </c>
    </row>
    <row r="106" spans="1:3" x14ac:dyDescent="0.3">
      <c r="A106">
        <v>734</v>
      </c>
      <c r="B106">
        <v>172</v>
      </c>
      <c r="C106">
        <v>172</v>
      </c>
    </row>
    <row r="107" spans="1:3" x14ac:dyDescent="0.3">
      <c r="A107">
        <v>640</v>
      </c>
      <c r="B107">
        <v>775</v>
      </c>
      <c r="C107">
        <v>775</v>
      </c>
    </row>
    <row r="108" spans="1:3" x14ac:dyDescent="0.3">
      <c r="A108">
        <v>189</v>
      </c>
      <c r="B108">
        <v>333</v>
      </c>
      <c r="C108">
        <v>333</v>
      </c>
    </row>
    <row r="109" spans="1:3" x14ac:dyDescent="0.3">
      <c r="A109">
        <v>685</v>
      </c>
      <c r="B109">
        <v>548</v>
      </c>
      <c r="C109">
        <v>548</v>
      </c>
    </row>
    <row r="110" spans="1:3" x14ac:dyDescent="0.3">
      <c r="A110">
        <v>617</v>
      </c>
      <c r="B110">
        <v>665</v>
      </c>
      <c r="C110">
        <v>665</v>
      </c>
    </row>
    <row r="111" spans="1:3" x14ac:dyDescent="0.3">
      <c r="A111">
        <v>508</v>
      </c>
      <c r="B111">
        <v>305</v>
      </c>
      <c r="C111">
        <v>305</v>
      </c>
    </row>
    <row r="112" spans="1:3" x14ac:dyDescent="0.3">
      <c r="A112">
        <v>406</v>
      </c>
      <c r="B112">
        <v>938</v>
      </c>
      <c r="C112">
        <v>938</v>
      </c>
    </row>
    <row r="113" spans="1:3" x14ac:dyDescent="0.3">
      <c r="A113">
        <v>132</v>
      </c>
      <c r="B113">
        <v>714</v>
      </c>
      <c r="C113">
        <v>714</v>
      </c>
    </row>
    <row r="114" spans="1:3" x14ac:dyDescent="0.3">
      <c r="A114">
        <v>785</v>
      </c>
      <c r="B114">
        <v>251</v>
      </c>
      <c r="C114">
        <v>251</v>
      </c>
    </row>
    <row r="115" spans="1:3" x14ac:dyDescent="0.3">
      <c r="A115">
        <v>113</v>
      </c>
      <c r="B115">
        <v>330</v>
      </c>
      <c r="C115">
        <v>330</v>
      </c>
    </row>
    <row r="116" spans="1:3" x14ac:dyDescent="0.3">
      <c r="A116">
        <v>951</v>
      </c>
      <c r="B116">
        <v>69</v>
      </c>
      <c r="C116">
        <v>69</v>
      </c>
    </row>
    <row r="117" spans="1:3" x14ac:dyDescent="0.3">
      <c r="A117">
        <v>169</v>
      </c>
      <c r="B117">
        <v>969</v>
      </c>
      <c r="C117">
        <v>969</v>
      </c>
    </row>
    <row r="118" spans="1:3" x14ac:dyDescent="0.3">
      <c r="A118">
        <v>984</v>
      </c>
      <c r="B118">
        <v>974</v>
      </c>
      <c r="C118">
        <v>974</v>
      </c>
    </row>
    <row r="119" spans="1:3" x14ac:dyDescent="0.3">
      <c r="A119">
        <v>881</v>
      </c>
      <c r="B119">
        <v>526</v>
      </c>
      <c r="C119">
        <v>526</v>
      </c>
    </row>
    <row r="120" spans="1:3" x14ac:dyDescent="0.3">
      <c r="A120">
        <v>883</v>
      </c>
      <c r="B120">
        <v>510</v>
      </c>
      <c r="C120">
        <v>510</v>
      </c>
    </row>
    <row r="121" spans="1:3" x14ac:dyDescent="0.3">
      <c r="A121">
        <v>735</v>
      </c>
      <c r="B121">
        <v>444</v>
      </c>
      <c r="C121">
        <v>444</v>
      </c>
    </row>
    <row r="122" spans="1:3" x14ac:dyDescent="0.3">
      <c r="A122">
        <v>120</v>
      </c>
      <c r="B122">
        <v>503</v>
      </c>
      <c r="C122">
        <v>503</v>
      </c>
    </row>
    <row r="123" spans="1:3" x14ac:dyDescent="0.3">
      <c r="A123">
        <v>92</v>
      </c>
      <c r="B123">
        <v>109</v>
      </c>
      <c r="C123">
        <v>109</v>
      </c>
    </row>
    <row r="124" spans="1:3" x14ac:dyDescent="0.3">
      <c r="A124">
        <v>618</v>
      </c>
      <c r="B124">
        <v>823</v>
      </c>
      <c r="C124">
        <v>823</v>
      </c>
    </row>
    <row r="125" spans="1:3" x14ac:dyDescent="0.3">
      <c r="A125">
        <v>768</v>
      </c>
      <c r="B125">
        <v>147</v>
      </c>
      <c r="C125">
        <v>147</v>
      </c>
    </row>
    <row r="126" spans="1:3" x14ac:dyDescent="0.3">
      <c r="A126">
        <v>619</v>
      </c>
      <c r="B126">
        <v>625</v>
      </c>
      <c r="C126">
        <v>625</v>
      </c>
    </row>
    <row r="127" spans="1:3" x14ac:dyDescent="0.3">
      <c r="A127">
        <v>393</v>
      </c>
      <c r="B127">
        <v>695</v>
      </c>
      <c r="C127">
        <v>695</v>
      </c>
    </row>
    <row r="128" spans="1:3" x14ac:dyDescent="0.3">
      <c r="A128">
        <v>127</v>
      </c>
      <c r="B128">
        <v>983</v>
      </c>
      <c r="C128">
        <v>983</v>
      </c>
    </row>
    <row r="129" spans="1:3" x14ac:dyDescent="0.3">
      <c r="A129">
        <v>329</v>
      </c>
      <c r="B129">
        <v>82</v>
      </c>
      <c r="C129">
        <v>82</v>
      </c>
    </row>
    <row r="130" spans="1:3" x14ac:dyDescent="0.3">
      <c r="A130">
        <v>839</v>
      </c>
      <c r="B130">
        <v>397</v>
      </c>
      <c r="C130">
        <v>397</v>
      </c>
    </row>
    <row r="131" spans="1:3" x14ac:dyDescent="0.3">
      <c r="A131">
        <v>787</v>
      </c>
      <c r="B131">
        <v>599</v>
      </c>
      <c r="C131">
        <v>599</v>
      </c>
    </row>
    <row r="132" spans="1:3" x14ac:dyDescent="0.3">
      <c r="A132">
        <v>658</v>
      </c>
      <c r="B132">
        <v>306</v>
      </c>
      <c r="C132">
        <v>306</v>
      </c>
    </row>
    <row r="133" spans="1:3" x14ac:dyDescent="0.3">
      <c r="A133">
        <v>302</v>
      </c>
      <c r="B133">
        <v>536</v>
      </c>
      <c r="C133">
        <v>536</v>
      </c>
    </row>
    <row r="134" spans="1:3" x14ac:dyDescent="0.3">
      <c r="A134">
        <v>959</v>
      </c>
      <c r="B134">
        <v>20</v>
      </c>
      <c r="C134">
        <v>20</v>
      </c>
    </row>
    <row r="135" spans="1:3" x14ac:dyDescent="0.3">
      <c r="A135">
        <v>467</v>
      </c>
      <c r="B135">
        <v>515</v>
      </c>
      <c r="C135">
        <v>515</v>
      </c>
    </row>
    <row r="136" spans="1:3" x14ac:dyDescent="0.3">
      <c r="A136">
        <v>642</v>
      </c>
      <c r="B136">
        <v>332</v>
      </c>
      <c r="C136">
        <v>332</v>
      </c>
    </row>
    <row r="137" spans="1:3" x14ac:dyDescent="0.3">
      <c r="A137">
        <v>472</v>
      </c>
      <c r="B137">
        <v>127</v>
      </c>
      <c r="C137">
        <v>127</v>
      </c>
    </row>
    <row r="138" spans="1:3" x14ac:dyDescent="0.3">
      <c r="A138">
        <v>700</v>
      </c>
      <c r="B138">
        <v>958</v>
      </c>
      <c r="C138">
        <v>958</v>
      </c>
    </row>
    <row r="139" spans="1:3" x14ac:dyDescent="0.3">
      <c r="A139">
        <v>305</v>
      </c>
      <c r="B139">
        <v>42</v>
      </c>
      <c r="C139">
        <v>42</v>
      </c>
    </row>
    <row r="140" spans="1:3" x14ac:dyDescent="0.3">
      <c r="A140">
        <v>676</v>
      </c>
      <c r="B140">
        <v>977</v>
      </c>
      <c r="C140">
        <v>977</v>
      </c>
    </row>
    <row r="141" spans="1:3" x14ac:dyDescent="0.3">
      <c r="A141">
        <v>602</v>
      </c>
      <c r="B141">
        <v>460</v>
      </c>
      <c r="C141">
        <v>460</v>
      </c>
    </row>
    <row r="142" spans="1:3" x14ac:dyDescent="0.3">
      <c r="A142">
        <v>175</v>
      </c>
      <c r="B142">
        <v>659</v>
      </c>
      <c r="C142">
        <v>659</v>
      </c>
    </row>
    <row r="143" spans="1:3" x14ac:dyDescent="0.3">
      <c r="A143">
        <v>679</v>
      </c>
      <c r="B143">
        <v>197</v>
      </c>
      <c r="C143">
        <v>197</v>
      </c>
    </row>
    <row r="144" spans="1:3" x14ac:dyDescent="0.3">
      <c r="A144">
        <v>412</v>
      </c>
      <c r="B144">
        <v>540</v>
      </c>
      <c r="C144">
        <v>540</v>
      </c>
    </row>
    <row r="145" spans="1:3" x14ac:dyDescent="0.3">
      <c r="A145">
        <v>486</v>
      </c>
      <c r="B145">
        <v>178</v>
      </c>
      <c r="C145">
        <v>178</v>
      </c>
    </row>
    <row r="146" spans="1:3" x14ac:dyDescent="0.3">
      <c r="A146">
        <v>899</v>
      </c>
      <c r="B146">
        <v>202</v>
      </c>
      <c r="C146">
        <v>202</v>
      </c>
    </row>
    <row r="147" spans="1:3" x14ac:dyDescent="0.3">
      <c r="A147">
        <v>123</v>
      </c>
      <c r="B147">
        <v>632</v>
      </c>
      <c r="C147">
        <v>632</v>
      </c>
    </row>
    <row r="148" spans="1:3" x14ac:dyDescent="0.3">
      <c r="A148">
        <v>180</v>
      </c>
      <c r="B148">
        <v>25</v>
      </c>
      <c r="C148">
        <v>25</v>
      </c>
    </row>
    <row r="149" spans="1:3" x14ac:dyDescent="0.3">
      <c r="A149">
        <v>433</v>
      </c>
      <c r="B149">
        <v>990</v>
      </c>
      <c r="C149">
        <v>990</v>
      </c>
    </row>
    <row r="150" spans="1:3" x14ac:dyDescent="0.3">
      <c r="A150">
        <v>244</v>
      </c>
      <c r="B150">
        <v>913</v>
      </c>
      <c r="C150">
        <v>913</v>
      </c>
    </row>
    <row r="151" spans="1:3" x14ac:dyDescent="0.3">
      <c r="A151">
        <v>147</v>
      </c>
      <c r="B151">
        <v>371</v>
      </c>
      <c r="C151">
        <v>371</v>
      </c>
    </row>
    <row r="152" spans="1:3" x14ac:dyDescent="0.3">
      <c r="A152">
        <v>634</v>
      </c>
      <c r="B152">
        <v>514</v>
      </c>
      <c r="C152">
        <v>514</v>
      </c>
    </row>
    <row r="153" spans="1:3" x14ac:dyDescent="0.3">
      <c r="A153">
        <v>999</v>
      </c>
      <c r="B153">
        <v>707</v>
      </c>
      <c r="C153">
        <v>707</v>
      </c>
    </row>
    <row r="154" spans="1:3" x14ac:dyDescent="0.3">
      <c r="A154">
        <v>477</v>
      </c>
      <c r="B154">
        <v>473</v>
      </c>
      <c r="C154">
        <v>473</v>
      </c>
    </row>
    <row r="155" spans="1:3" x14ac:dyDescent="0.3">
      <c r="A155">
        <v>746</v>
      </c>
      <c r="B155">
        <v>847</v>
      </c>
      <c r="C155">
        <v>847</v>
      </c>
    </row>
    <row r="156" spans="1:3" x14ac:dyDescent="0.3">
      <c r="A156">
        <v>287</v>
      </c>
      <c r="B156">
        <v>815</v>
      </c>
      <c r="C156">
        <v>815</v>
      </c>
    </row>
    <row r="157" spans="1:3" x14ac:dyDescent="0.3">
      <c r="A157">
        <v>310</v>
      </c>
      <c r="B157">
        <v>928</v>
      </c>
      <c r="C157">
        <v>928</v>
      </c>
    </row>
    <row r="158" spans="1:3" x14ac:dyDescent="0.3">
      <c r="A158">
        <v>889</v>
      </c>
      <c r="B158">
        <v>210</v>
      </c>
      <c r="C158">
        <v>210</v>
      </c>
    </row>
    <row r="159" spans="1:3" x14ac:dyDescent="0.3">
      <c r="A159">
        <v>512</v>
      </c>
      <c r="B159">
        <v>793</v>
      </c>
      <c r="C159">
        <v>793</v>
      </c>
    </row>
    <row r="160" spans="1:3" x14ac:dyDescent="0.3">
      <c r="A160">
        <v>693</v>
      </c>
      <c r="B160">
        <v>872</v>
      </c>
      <c r="C160">
        <v>872</v>
      </c>
    </row>
    <row r="161" spans="1:3" x14ac:dyDescent="0.3">
      <c r="A161">
        <v>670</v>
      </c>
      <c r="B161">
        <v>298</v>
      </c>
      <c r="C161">
        <v>298</v>
      </c>
    </row>
    <row r="162" spans="1:3" x14ac:dyDescent="0.3">
      <c r="A162">
        <v>238</v>
      </c>
      <c r="B162">
        <v>941</v>
      </c>
      <c r="C162">
        <v>941</v>
      </c>
    </row>
    <row r="163" spans="1:3" x14ac:dyDescent="0.3">
      <c r="A163">
        <v>400</v>
      </c>
      <c r="B163">
        <v>731</v>
      </c>
      <c r="C163">
        <v>731</v>
      </c>
    </row>
    <row r="164" spans="1:3" x14ac:dyDescent="0.3">
      <c r="A164">
        <v>398</v>
      </c>
      <c r="B164">
        <v>500</v>
      </c>
      <c r="C164">
        <v>500</v>
      </c>
    </row>
    <row r="165" spans="1:3" x14ac:dyDescent="0.3">
      <c r="A165">
        <v>955</v>
      </c>
      <c r="B165">
        <v>142</v>
      </c>
      <c r="C165">
        <v>142</v>
      </c>
    </row>
    <row r="166" spans="1:3" x14ac:dyDescent="0.3">
      <c r="A166">
        <v>193</v>
      </c>
      <c r="B166">
        <v>787</v>
      </c>
      <c r="C166">
        <v>787</v>
      </c>
    </row>
    <row r="167" spans="1:3" x14ac:dyDescent="0.3">
      <c r="A167">
        <v>33</v>
      </c>
      <c r="B167">
        <v>749</v>
      </c>
      <c r="C167">
        <v>749</v>
      </c>
    </row>
    <row r="168" spans="1:3" x14ac:dyDescent="0.3">
      <c r="A168">
        <v>786</v>
      </c>
      <c r="B168">
        <v>304</v>
      </c>
      <c r="C168">
        <v>304</v>
      </c>
    </row>
    <row r="169" spans="1:3" x14ac:dyDescent="0.3">
      <c r="A169">
        <v>811</v>
      </c>
      <c r="B169">
        <v>30</v>
      </c>
      <c r="C169">
        <v>30</v>
      </c>
    </row>
    <row r="170" spans="1:3" x14ac:dyDescent="0.3">
      <c r="A170">
        <v>615</v>
      </c>
      <c r="B170">
        <v>477</v>
      </c>
      <c r="C170">
        <v>477</v>
      </c>
    </row>
    <row r="171" spans="1:3" x14ac:dyDescent="0.3">
      <c r="A171">
        <v>18</v>
      </c>
      <c r="B171">
        <v>52</v>
      </c>
      <c r="C171">
        <v>52</v>
      </c>
    </row>
    <row r="172" spans="1:3" x14ac:dyDescent="0.3">
      <c r="A172">
        <v>114</v>
      </c>
      <c r="B172">
        <v>73</v>
      </c>
      <c r="C172">
        <v>73</v>
      </c>
    </row>
    <row r="173" spans="1:3" x14ac:dyDescent="0.3">
      <c r="A173">
        <v>340</v>
      </c>
      <c r="B173">
        <v>691</v>
      </c>
      <c r="C173">
        <v>691</v>
      </c>
    </row>
    <row r="174" spans="1:3" x14ac:dyDescent="0.3">
      <c r="A174">
        <v>649</v>
      </c>
      <c r="B174">
        <v>786</v>
      </c>
      <c r="C174">
        <v>786</v>
      </c>
    </row>
    <row r="175" spans="1:3" x14ac:dyDescent="0.3">
      <c r="A175">
        <v>778</v>
      </c>
      <c r="B175">
        <v>68</v>
      </c>
      <c r="C175">
        <v>68</v>
      </c>
    </row>
    <row r="176" spans="1:3" x14ac:dyDescent="0.3">
      <c r="A176">
        <v>885</v>
      </c>
      <c r="B176">
        <v>630</v>
      </c>
      <c r="C176">
        <v>630</v>
      </c>
    </row>
    <row r="177" spans="1:3" x14ac:dyDescent="0.3">
      <c r="A177">
        <v>69</v>
      </c>
      <c r="B177">
        <v>357</v>
      </c>
      <c r="C177">
        <v>357</v>
      </c>
    </row>
    <row r="178" spans="1:3" x14ac:dyDescent="0.3">
      <c r="A178">
        <v>288</v>
      </c>
      <c r="B178">
        <v>455</v>
      </c>
      <c r="C178">
        <v>455</v>
      </c>
    </row>
    <row r="179" spans="1:3" x14ac:dyDescent="0.3">
      <c r="A179">
        <v>898</v>
      </c>
      <c r="B179">
        <v>947</v>
      </c>
      <c r="C179">
        <v>947</v>
      </c>
    </row>
    <row r="180" spans="1:3" x14ac:dyDescent="0.3">
      <c r="A180">
        <v>473</v>
      </c>
      <c r="B180">
        <v>589</v>
      </c>
      <c r="C180">
        <v>589</v>
      </c>
    </row>
    <row r="181" spans="1:3" x14ac:dyDescent="0.3">
      <c r="A181">
        <v>23</v>
      </c>
      <c r="B181">
        <v>863</v>
      </c>
      <c r="C181">
        <v>863</v>
      </c>
    </row>
    <row r="182" spans="1:3" x14ac:dyDescent="0.3">
      <c r="A182">
        <v>505</v>
      </c>
      <c r="B182">
        <v>668</v>
      </c>
      <c r="C182">
        <v>668</v>
      </c>
    </row>
    <row r="183" spans="1:3" x14ac:dyDescent="0.3">
      <c r="A183">
        <v>401</v>
      </c>
      <c r="B183">
        <v>206</v>
      </c>
      <c r="C183">
        <v>206</v>
      </c>
    </row>
    <row r="184" spans="1:3" x14ac:dyDescent="0.3">
      <c r="A184">
        <v>988</v>
      </c>
      <c r="B184">
        <v>835</v>
      </c>
      <c r="C184">
        <v>835</v>
      </c>
    </row>
    <row r="185" spans="1:3" x14ac:dyDescent="0.3">
      <c r="A185">
        <v>493</v>
      </c>
      <c r="B185">
        <v>315</v>
      </c>
      <c r="C185">
        <v>315</v>
      </c>
    </row>
    <row r="186" spans="1:3" x14ac:dyDescent="0.3">
      <c r="A186">
        <v>432</v>
      </c>
      <c r="B186">
        <v>553</v>
      </c>
      <c r="C186">
        <v>553</v>
      </c>
    </row>
    <row r="187" spans="1:3" x14ac:dyDescent="0.3">
      <c r="A187">
        <v>948</v>
      </c>
      <c r="B187">
        <v>861</v>
      </c>
      <c r="C187">
        <v>861</v>
      </c>
    </row>
    <row r="188" spans="1:3" x14ac:dyDescent="0.3">
      <c r="A188">
        <v>821</v>
      </c>
      <c r="B188">
        <v>279</v>
      </c>
      <c r="C188">
        <v>279</v>
      </c>
    </row>
    <row r="189" spans="1:3" x14ac:dyDescent="0.3">
      <c r="A189">
        <v>435</v>
      </c>
      <c r="B189">
        <v>75</v>
      </c>
      <c r="C189">
        <v>75</v>
      </c>
    </row>
    <row r="190" spans="1:3" x14ac:dyDescent="0.3">
      <c r="A190">
        <v>11</v>
      </c>
      <c r="B190">
        <v>895</v>
      </c>
      <c r="C190">
        <v>895</v>
      </c>
    </row>
    <row r="191" spans="1:3" x14ac:dyDescent="0.3">
      <c r="A191">
        <v>204</v>
      </c>
      <c r="B191">
        <v>866</v>
      </c>
      <c r="C191">
        <v>866</v>
      </c>
    </row>
    <row r="192" spans="1:3" x14ac:dyDescent="0.3">
      <c r="A192">
        <v>332</v>
      </c>
      <c r="B192">
        <v>792</v>
      </c>
      <c r="C192">
        <v>792</v>
      </c>
    </row>
    <row r="193" spans="1:3" x14ac:dyDescent="0.3">
      <c r="A193">
        <v>179</v>
      </c>
      <c r="B193">
        <v>191</v>
      </c>
      <c r="C193">
        <v>191</v>
      </c>
    </row>
    <row r="194" spans="1:3" x14ac:dyDescent="0.3">
      <c r="A194">
        <v>503</v>
      </c>
      <c r="B194">
        <v>59</v>
      </c>
      <c r="C194">
        <v>59</v>
      </c>
    </row>
    <row r="195" spans="1:3" x14ac:dyDescent="0.3">
      <c r="A195">
        <v>431</v>
      </c>
      <c r="B195">
        <v>748</v>
      </c>
      <c r="C195">
        <v>748</v>
      </c>
    </row>
    <row r="196" spans="1:3" x14ac:dyDescent="0.3">
      <c r="A196">
        <v>865</v>
      </c>
      <c r="B196">
        <v>693</v>
      </c>
      <c r="C196">
        <v>693</v>
      </c>
    </row>
    <row r="197" spans="1:3" x14ac:dyDescent="0.3">
      <c r="A197">
        <v>874</v>
      </c>
      <c r="B197">
        <v>955</v>
      </c>
      <c r="C197">
        <v>955</v>
      </c>
    </row>
    <row r="198" spans="1:3" x14ac:dyDescent="0.3">
      <c r="A198">
        <v>513</v>
      </c>
      <c r="B198">
        <v>538</v>
      </c>
      <c r="C198">
        <v>538</v>
      </c>
    </row>
    <row r="199" spans="1:3" x14ac:dyDescent="0.3">
      <c r="A199">
        <v>814</v>
      </c>
      <c r="B199">
        <v>169</v>
      </c>
      <c r="C199">
        <v>169</v>
      </c>
    </row>
    <row r="200" spans="1:3" x14ac:dyDescent="0.3">
      <c r="A200">
        <v>236</v>
      </c>
      <c r="B200">
        <v>924</v>
      </c>
      <c r="C200">
        <v>924</v>
      </c>
    </row>
    <row r="201" spans="1:3" x14ac:dyDescent="0.3">
      <c r="A201">
        <v>957</v>
      </c>
      <c r="B201">
        <v>579</v>
      </c>
      <c r="C201">
        <v>579</v>
      </c>
    </row>
  </sheetData>
  <conditionalFormatting sqref="A1:A1048576">
    <cfRule type="duplicateValues" dxfId="6" priority="2"/>
  </conditionalFormatting>
  <conditionalFormatting sqref="B2:B201">
    <cfRule type="duplicateValues" dxfId="5" priority="1"/>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82FC0-F5F5-4207-8272-C11E7FF9BAC3}">
  <dimension ref="A1:G201"/>
  <sheetViews>
    <sheetView workbookViewId="0">
      <selection sqref="A1:D1048576"/>
    </sheetView>
  </sheetViews>
  <sheetFormatPr defaultRowHeight="14.4" x14ac:dyDescent="0.3"/>
  <cols>
    <col min="1" max="1" width="7.77734375" bestFit="1" customWidth="1"/>
    <col min="2" max="2" width="12" bestFit="1" customWidth="1"/>
    <col min="3" max="3" width="11.21875" bestFit="1" customWidth="1"/>
    <col min="4" max="4" width="7.21875" bestFit="1" customWidth="1"/>
  </cols>
  <sheetData>
    <row r="1" spans="1:7" x14ac:dyDescent="0.3">
      <c r="A1" t="s">
        <v>1</v>
      </c>
      <c r="B1" t="s">
        <v>767</v>
      </c>
      <c r="C1" t="s">
        <v>768</v>
      </c>
      <c r="D1" t="s">
        <v>1820</v>
      </c>
    </row>
    <row r="2" spans="1:7" x14ac:dyDescent="0.3">
      <c r="A2">
        <v>31</v>
      </c>
      <c r="B2" s="1">
        <v>29164</v>
      </c>
      <c r="C2" s="1">
        <v>30452</v>
      </c>
      <c r="D2">
        <f>Membership__1[[#This Row],[End_date]]-Membership__1[[#This Row],[Start_date]]</f>
        <v>1288</v>
      </c>
      <c r="F2">
        <f>Membership__1[[#This Row],[Start_date]]-Membership__1[[#This Row],[Start_date]]</f>
        <v>0</v>
      </c>
    </row>
    <row r="3" spans="1:7" x14ac:dyDescent="0.3">
      <c r="A3">
        <v>495</v>
      </c>
      <c r="B3" s="1">
        <v>41908</v>
      </c>
      <c r="C3" s="1">
        <v>49045</v>
      </c>
      <c r="D3">
        <f>Membership__1[[#This Row],[End_date]]-Membership__1[[#This Row],[Start_date]]</f>
        <v>7137</v>
      </c>
    </row>
    <row r="4" spans="1:7" x14ac:dyDescent="0.3">
      <c r="A4">
        <v>795</v>
      </c>
      <c r="B4" s="1">
        <v>30612</v>
      </c>
      <c r="C4" s="1">
        <v>37450</v>
      </c>
      <c r="D4">
        <f>Membership__1[[#This Row],[End_date]]-Membership__1[[#This Row],[Start_date]]</f>
        <v>6838</v>
      </c>
      <c r="G4">
        <f>C2-B2</f>
        <v>1288</v>
      </c>
    </row>
    <row r="5" spans="1:7" x14ac:dyDescent="0.3">
      <c r="A5">
        <v>33</v>
      </c>
      <c r="B5" s="1">
        <v>34491</v>
      </c>
      <c r="C5" s="1">
        <v>41061</v>
      </c>
      <c r="D5">
        <f>Membership__1[[#This Row],[End_date]]-Membership__1[[#This Row],[Start_date]]</f>
        <v>6570</v>
      </c>
      <c r="G5">
        <f>C3-B3</f>
        <v>7137</v>
      </c>
    </row>
    <row r="6" spans="1:7" x14ac:dyDescent="0.3">
      <c r="A6">
        <v>882</v>
      </c>
      <c r="B6" s="1">
        <v>37044</v>
      </c>
      <c r="C6" s="1">
        <v>41846</v>
      </c>
      <c r="D6">
        <f>Membership__1[[#This Row],[End_date]]-Membership__1[[#This Row],[Start_date]]</f>
        <v>4802</v>
      </c>
      <c r="G6">
        <f>C4-B4</f>
        <v>6838</v>
      </c>
    </row>
    <row r="7" spans="1:7" x14ac:dyDescent="0.3">
      <c r="A7">
        <v>657</v>
      </c>
      <c r="B7" s="1">
        <v>31583</v>
      </c>
      <c r="C7" s="1">
        <v>38920</v>
      </c>
      <c r="D7">
        <f>Membership__1[[#This Row],[End_date]]-Membership__1[[#This Row],[Start_date]]</f>
        <v>7337</v>
      </c>
      <c r="G7">
        <f t="shared" ref="G7:G18" si="0">C5-B5</f>
        <v>6570</v>
      </c>
    </row>
    <row r="8" spans="1:7" x14ac:dyDescent="0.3">
      <c r="A8">
        <v>761</v>
      </c>
      <c r="B8" s="1">
        <v>27099</v>
      </c>
      <c r="C8" s="1">
        <v>29521</v>
      </c>
      <c r="D8">
        <f>Membership__1[[#This Row],[End_date]]-Membership__1[[#This Row],[Start_date]]</f>
        <v>2422</v>
      </c>
      <c r="G8">
        <f t="shared" si="0"/>
        <v>4802</v>
      </c>
    </row>
    <row r="9" spans="1:7" x14ac:dyDescent="0.3">
      <c r="A9">
        <v>20</v>
      </c>
      <c r="B9" s="1">
        <v>26261</v>
      </c>
      <c r="C9" s="1">
        <v>31010</v>
      </c>
      <c r="D9">
        <f>Membership__1[[#This Row],[End_date]]-Membership__1[[#This Row],[Start_date]]</f>
        <v>4749</v>
      </c>
      <c r="G9">
        <f t="shared" si="0"/>
        <v>7337</v>
      </c>
    </row>
    <row r="10" spans="1:7" x14ac:dyDescent="0.3">
      <c r="A10">
        <v>356</v>
      </c>
      <c r="B10" s="1">
        <v>39964</v>
      </c>
      <c r="C10" s="1">
        <v>41914</v>
      </c>
      <c r="D10">
        <f>Membership__1[[#This Row],[End_date]]-Membership__1[[#This Row],[Start_date]]</f>
        <v>1950</v>
      </c>
      <c r="G10">
        <f t="shared" si="0"/>
        <v>2422</v>
      </c>
    </row>
    <row r="11" spans="1:7" x14ac:dyDescent="0.3">
      <c r="A11">
        <v>301</v>
      </c>
      <c r="B11" s="1">
        <v>43183</v>
      </c>
      <c r="C11" s="1">
        <v>49672</v>
      </c>
      <c r="D11">
        <f>Membership__1[[#This Row],[End_date]]-Membership__1[[#This Row],[Start_date]]</f>
        <v>6489</v>
      </c>
      <c r="G11">
        <f t="shared" si="0"/>
        <v>4749</v>
      </c>
    </row>
    <row r="12" spans="1:7" x14ac:dyDescent="0.3">
      <c r="A12">
        <v>450</v>
      </c>
      <c r="B12" s="1">
        <v>26914</v>
      </c>
      <c r="C12" s="1">
        <v>30324</v>
      </c>
      <c r="D12">
        <f>Membership__1[[#This Row],[End_date]]-Membership__1[[#This Row],[Start_date]]</f>
        <v>3410</v>
      </c>
      <c r="G12">
        <f t="shared" si="0"/>
        <v>1950</v>
      </c>
    </row>
    <row r="13" spans="1:7" x14ac:dyDescent="0.3">
      <c r="A13">
        <v>782</v>
      </c>
      <c r="B13" s="1">
        <v>37161</v>
      </c>
      <c r="C13" s="1">
        <v>41937</v>
      </c>
      <c r="D13">
        <f>Membership__1[[#This Row],[End_date]]-Membership__1[[#This Row],[Start_date]]</f>
        <v>4776</v>
      </c>
      <c r="G13">
        <f t="shared" si="0"/>
        <v>6489</v>
      </c>
    </row>
    <row r="14" spans="1:7" x14ac:dyDescent="0.3">
      <c r="A14">
        <v>820</v>
      </c>
      <c r="B14" s="1">
        <v>41028</v>
      </c>
      <c r="C14" s="1">
        <v>45546</v>
      </c>
      <c r="D14">
        <f>Membership__1[[#This Row],[End_date]]-Membership__1[[#This Row],[Start_date]]</f>
        <v>4518</v>
      </c>
      <c r="G14">
        <f t="shared" si="0"/>
        <v>3410</v>
      </c>
    </row>
    <row r="15" spans="1:7" x14ac:dyDescent="0.3">
      <c r="A15">
        <v>316</v>
      </c>
      <c r="B15" s="1">
        <v>30104</v>
      </c>
      <c r="C15" s="1">
        <v>32121</v>
      </c>
      <c r="D15">
        <f>Membership__1[[#This Row],[End_date]]-Membership__1[[#This Row],[Start_date]]</f>
        <v>2017</v>
      </c>
      <c r="G15">
        <f t="shared" si="0"/>
        <v>4776</v>
      </c>
    </row>
    <row r="16" spans="1:7" x14ac:dyDescent="0.3">
      <c r="A16">
        <v>945</v>
      </c>
      <c r="B16" s="1">
        <v>27616</v>
      </c>
      <c r="C16" s="1">
        <v>33380</v>
      </c>
      <c r="D16">
        <f>Membership__1[[#This Row],[End_date]]-Membership__1[[#This Row],[Start_date]]</f>
        <v>5764</v>
      </c>
      <c r="G16">
        <f t="shared" si="0"/>
        <v>4518</v>
      </c>
    </row>
    <row r="17" spans="1:7" x14ac:dyDescent="0.3">
      <c r="A17">
        <v>174</v>
      </c>
      <c r="B17" s="1">
        <v>41896</v>
      </c>
      <c r="C17" s="1">
        <v>43760</v>
      </c>
      <c r="D17">
        <f>Membership__1[[#This Row],[End_date]]-Membership__1[[#This Row],[Start_date]]</f>
        <v>1864</v>
      </c>
      <c r="G17">
        <f t="shared" si="0"/>
        <v>2017</v>
      </c>
    </row>
    <row r="18" spans="1:7" x14ac:dyDescent="0.3">
      <c r="A18">
        <v>634</v>
      </c>
      <c r="B18" s="1">
        <v>38125</v>
      </c>
      <c r="C18" s="1">
        <v>42624</v>
      </c>
      <c r="D18">
        <f>Membership__1[[#This Row],[End_date]]-Membership__1[[#This Row],[Start_date]]</f>
        <v>4499</v>
      </c>
      <c r="G18">
        <f t="shared" si="0"/>
        <v>5764</v>
      </c>
    </row>
    <row r="19" spans="1:7" x14ac:dyDescent="0.3">
      <c r="A19">
        <v>456</v>
      </c>
      <c r="B19" s="1">
        <v>42368</v>
      </c>
      <c r="C19" s="1">
        <v>48934</v>
      </c>
      <c r="D19">
        <f>Membership__1[[#This Row],[End_date]]-Membership__1[[#This Row],[Start_date]]</f>
        <v>6566</v>
      </c>
    </row>
    <row r="20" spans="1:7" x14ac:dyDescent="0.3">
      <c r="A20">
        <v>0</v>
      </c>
      <c r="B20" s="1">
        <v>42368</v>
      </c>
      <c r="C20" s="1">
        <v>44088</v>
      </c>
      <c r="D20">
        <f>Membership__1[[#This Row],[End_date]]-Membership__1[[#This Row],[Start_date]]</f>
        <v>1720</v>
      </c>
    </row>
    <row r="21" spans="1:7" x14ac:dyDescent="0.3">
      <c r="A21">
        <v>186</v>
      </c>
      <c r="B21" s="1">
        <v>30612</v>
      </c>
      <c r="C21" s="1">
        <v>34471</v>
      </c>
      <c r="D21">
        <f>Membership__1[[#This Row],[End_date]]-Membership__1[[#This Row],[Start_date]]</f>
        <v>3859</v>
      </c>
    </row>
    <row r="22" spans="1:7" x14ac:dyDescent="0.3">
      <c r="A22">
        <v>596</v>
      </c>
      <c r="B22" s="1">
        <v>42003</v>
      </c>
      <c r="C22" s="1">
        <v>48009</v>
      </c>
      <c r="D22">
        <f>Membership__1[[#This Row],[End_date]]-Membership__1[[#This Row],[Start_date]]</f>
        <v>6006</v>
      </c>
    </row>
    <row r="23" spans="1:7" x14ac:dyDescent="0.3">
      <c r="A23">
        <v>245</v>
      </c>
      <c r="B23" s="1">
        <v>34702</v>
      </c>
      <c r="C23" s="1">
        <v>36783</v>
      </c>
      <c r="D23">
        <f>Membership__1[[#This Row],[End_date]]-Membership__1[[#This Row],[Start_date]]</f>
        <v>2081</v>
      </c>
    </row>
    <row r="24" spans="1:7" x14ac:dyDescent="0.3">
      <c r="A24">
        <v>17</v>
      </c>
      <c r="B24" s="1">
        <v>29072</v>
      </c>
      <c r="C24" s="1">
        <v>35280</v>
      </c>
      <c r="D24">
        <f>Membership__1[[#This Row],[End_date]]-Membership__1[[#This Row],[Start_date]]</f>
        <v>6208</v>
      </c>
    </row>
    <row r="25" spans="1:7" x14ac:dyDescent="0.3">
      <c r="A25">
        <v>48</v>
      </c>
      <c r="B25" s="1">
        <v>37783</v>
      </c>
      <c r="C25" s="1">
        <v>40253</v>
      </c>
      <c r="D25">
        <f>Membership__1[[#This Row],[End_date]]-Membership__1[[#This Row],[Start_date]]</f>
        <v>2470</v>
      </c>
    </row>
    <row r="26" spans="1:7" x14ac:dyDescent="0.3">
      <c r="A26">
        <v>457</v>
      </c>
      <c r="B26" s="1">
        <v>27186</v>
      </c>
      <c r="C26" s="1">
        <v>28042</v>
      </c>
      <c r="D26">
        <f>Membership__1[[#This Row],[End_date]]-Membership__1[[#This Row],[Start_date]]</f>
        <v>856</v>
      </c>
    </row>
    <row r="27" spans="1:7" x14ac:dyDescent="0.3">
      <c r="A27">
        <v>944</v>
      </c>
      <c r="B27" s="1">
        <v>34590</v>
      </c>
      <c r="C27" s="1">
        <v>39192</v>
      </c>
      <c r="D27">
        <f>Membership__1[[#This Row],[End_date]]-Membership__1[[#This Row],[Start_date]]</f>
        <v>4602</v>
      </c>
    </row>
    <row r="28" spans="1:7" x14ac:dyDescent="0.3">
      <c r="A28">
        <v>516</v>
      </c>
      <c r="B28" s="1">
        <v>37813</v>
      </c>
      <c r="C28" s="1">
        <v>40269</v>
      </c>
      <c r="D28">
        <f>Membership__1[[#This Row],[End_date]]-Membership__1[[#This Row],[Start_date]]</f>
        <v>2456</v>
      </c>
    </row>
    <row r="29" spans="1:7" x14ac:dyDescent="0.3">
      <c r="A29">
        <v>847</v>
      </c>
      <c r="B29" s="1">
        <v>33752</v>
      </c>
      <c r="C29" s="1">
        <v>36913</v>
      </c>
      <c r="D29">
        <f>Membership__1[[#This Row],[End_date]]-Membership__1[[#This Row],[Start_date]]</f>
        <v>3161</v>
      </c>
    </row>
    <row r="30" spans="1:7" x14ac:dyDescent="0.3">
      <c r="A30">
        <v>504</v>
      </c>
      <c r="B30" s="1">
        <v>29175</v>
      </c>
      <c r="C30" s="1">
        <v>32461</v>
      </c>
      <c r="D30">
        <f>Membership__1[[#This Row],[End_date]]-Membership__1[[#This Row],[Start_date]]</f>
        <v>3286</v>
      </c>
    </row>
    <row r="31" spans="1:7" x14ac:dyDescent="0.3">
      <c r="A31">
        <v>115</v>
      </c>
      <c r="B31" s="1">
        <v>40345</v>
      </c>
      <c r="C31" s="1">
        <v>41183</v>
      </c>
      <c r="D31">
        <f>Membership__1[[#This Row],[End_date]]-Membership__1[[#This Row],[Start_date]]</f>
        <v>838</v>
      </c>
    </row>
    <row r="32" spans="1:7" x14ac:dyDescent="0.3">
      <c r="A32">
        <v>740</v>
      </c>
      <c r="B32" s="1">
        <v>26189</v>
      </c>
      <c r="C32" s="1">
        <v>26840</v>
      </c>
      <c r="D32">
        <f>Membership__1[[#This Row],[End_date]]-Membership__1[[#This Row],[Start_date]]</f>
        <v>651</v>
      </c>
    </row>
    <row r="33" spans="1:4" x14ac:dyDescent="0.3">
      <c r="A33">
        <v>884</v>
      </c>
      <c r="B33" s="1">
        <v>34882</v>
      </c>
      <c r="C33" s="1">
        <v>41522</v>
      </c>
      <c r="D33">
        <f>Membership__1[[#This Row],[End_date]]-Membership__1[[#This Row],[Start_date]]</f>
        <v>6640</v>
      </c>
    </row>
    <row r="34" spans="1:4" x14ac:dyDescent="0.3">
      <c r="A34">
        <v>446</v>
      </c>
      <c r="B34" s="1">
        <v>35806</v>
      </c>
      <c r="C34" s="1">
        <v>42557</v>
      </c>
      <c r="D34">
        <f>Membership__1[[#This Row],[End_date]]-Membership__1[[#This Row],[Start_date]]</f>
        <v>6751</v>
      </c>
    </row>
    <row r="35" spans="1:4" x14ac:dyDescent="0.3">
      <c r="A35">
        <v>74</v>
      </c>
      <c r="B35" s="1">
        <v>30200</v>
      </c>
      <c r="C35" s="1">
        <v>37114</v>
      </c>
      <c r="D35">
        <f>Membership__1[[#This Row],[End_date]]-Membership__1[[#This Row],[Start_date]]</f>
        <v>6914</v>
      </c>
    </row>
    <row r="36" spans="1:4" x14ac:dyDescent="0.3">
      <c r="A36">
        <v>636</v>
      </c>
      <c r="B36" s="1">
        <v>36289</v>
      </c>
      <c r="C36" s="1">
        <v>38504</v>
      </c>
      <c r="D36">
        <f>Membership__1[[#This Row],[End_date]]-Membership__1[[#This Row],[Start_date]]</f>
        <v>2215</v>
      </c>
    </row>
    <row r="37" spans="1:4" x14ac:dyDescent="0.3">
      <c r="A37">
        <v>37</v>
      </c>
      <c r="B37" s="1">
        <v>38247</v>
      </c>
      <c r="C37" s="1">
        <v>45446</v>
      </c>
      <c r="D37">
        <f>Membership__1[[#This Row],[End_date]]-Membership__1[[#This Row],[Start_date]]</f>
        <v>7199</v>
      </c>
    </row>
    <row r="38" spans="1:4" x14ac:dyDescent="0.3">
      <c r="A38">
        <v>804</v>
      </c>
      <c r="B38" s="1">
        <v>35666</v>
      </c>
      <c r="C38" s="1">
        <v>40366</v>
      </c>
      <c r="D38">
        <f>Membership__1[[#This Row],[End_date]]-Membership__1[[#This Row],[Start_date]]</f>
        <v>4700</v>
      </c>
    </row>
    <row r="39" spans="1:4" x14ac:dyDescent="0.3">
      <c r="A39">
        <v>694</v>
      </c>
      <c r="B39" s="1">
        <v>37775</v>
      </c>
      <c r="C39" s="1">
        <v>41767</v>
      </c>
      <c r="D39">
        <f>Membership__1[[#This Row],[End_date]]-Membership__1[[#This Row],[Start_date]]</f>
        <v>3992</v>
      </c>
    </row>
    <row r="40" spans="1:4" x14ac:dyDescent="0.3">
      <c r="A40">
        <v>198</v>
      </c>
      <c r="B40" s="1">
        <v>35922</v>
      </c>
      <c r="C40" s="1">
        <v>42733</v>
      </c>
      <c r="D40">
        <f>Membership__1[[#This Row],[End_date]]-Membership__1[[#This Row],[Start_date]]</f>
        <v>6811</v>
      </c>
    </row>
    <row r="41" spans="1:4" x14ac:dyDescent="0.3">
      <c r="A41">
        <v>576</v>
      </c>
      <c r="B41" s="1">
        <v>27763</v>
      </c>
      <c r="C41" s="1">
        <v>31305</v>
      </c>
      <c r="D41">
        <f>Membership__1[[#This Row],[End_date]]-Membership__1[[#This Row],[Start_date]]</f>
        <v>3542</v>
      </c>
    </row>
    <row r="42" spans="1:4" x14ac:dyDescent="0.3">
      <c r="A42">
        <v>754</v>
      </c>
      <c r="B42" s="1">
        <v>40312</v>
      </c>
      <c r="C42" s="1">
        <v>46709</v>
      </c>
      <c r="D42">
        <f>Membership__1[[#This Row],[End_date]]-Membership__1[[#This Row],[Start_date]]</f>
        <v>6397</v>
      </c>
    </row>
    <row r="43" spans="1:4" x14ac:dyDescent="0.3">
      <c r="A43">
        <v>547</v>
      </c>
      <c r="B43" s="1">
        <v>38948</v>
      </c>
      <c r="C43" s="1">
        <v>44564</v>
      </c>
      <c r="D43">
        <f>Membership__1[[#This Row],[End_date]]-Membership__1[[#This Row],[Start_date]]</f>
        <v>5616</v>
      </c>
    </row>
    <row r="44" spans="1:4" x14ac:dyDescent="0.3">
      <c r="A44">
        <v>656</v>
      </c>
      <c r="B44" s="1">
        <v>30479</v>
      </c>
      <c r="C44" s="1">
        <v>37219</v>
      </c>
      <c r="D44">
        <f>Membership__1[[#This Row],[End_date]]-Membership__1[[#This Row],[Start_date]]</f>
        <v>6740</v>
      </c>
    </row>
    <row r="45" spans="1:4" x14ac:dyDescent="0.3">
      <c r="A45">
        <v>654</v>
      </c>
      <c r="B45" s="1">
        <v>35927</v>
      </c>
      <c r="C45" s="1">
        <v>39342</v>
      </c>
      <c r="D45">
        <f>Membership__1[[#This Row],[End_date]]-Membership__1[[#This Row],[Start_date]]</f>
        <v>3415</v>
      </c>
    </row>
    <row r="46" spans="1:4" x14ac:dyDescent="0.3">
      <c r="A46">
        <v>646</v>
      </c>
      <c r="B46" s="1">
        <v>41348</v>
      </c>
      <c r="C46" s="1">
        <v>45448</v>
      </c>
      <c r="D46">
        <f>Membership__1[[#This Row],[End_date]]-Membership__1[[#This Row],[Start_date]]</f>
        <v>4100</v>
      </c>
    </row>
    <row r="47" spans="1:4" x14ac:dyDescent="0.3">
      <c r="A47">
        <v>250</v>
      </c>
      <c r="B47" s="1">
        <v>41746</v>
      </c>
      <c r="C47" s="1">
        <v>44742</v>
      </c>
      <c r="D47">
        <f>Membership__1[[#This Row],[End_date]]-Membership__1[[#This Row],[Start_date]]</f>
        <v>2996</v>
      </c>
    </row>
    <row r="48" spans="1:4" x14ac:dyDescent="0.3">
      <c r="A48">
        <v>81</v>
      </c>
      <c r="B48" s="1">
        <v>26021</v>
      </c>
      <c r="C48" s="1">
        <v>30403</v>
      </c>
      <c r="D48">
        <f>Membership__1[[#This Row],[End_date]]-Membership__1[[#This Row],[Start_date]]</f>
        <v>4382</v>
      </c>
    </row>
    <row r="49" spans="1:4" x14ac:dyDescent="0.3">
      <c r="A49">
        <v>898</v>
      </c>
      <c r="B49" s="1">
        <v>29175</v>
      </c>
      <c r="C49" s="1">
        <v>30472</v>
      </c>
      <c r="D49">
        <f>Membership__1[[#This Row],[End_date]]-Membership__1[[#This Row],[Start_date]]</f>
        <v>1297</v>
      </c>
    </row>
    <row r="50" spans="1:4" x14ac:dyDescent="0.3">
      <c r="A50">
        <v>461</v>
      </c>
      <c r="B50" s="1">
        <v>42926</v>
      </c>
      <c r="C50" s="1">
        <v>48907</v>
      </c>
      <c r="D50">
        <f>Membership__1[[#This Row],[End_date]]-Membership__1[[#This Row],[Start_date]]</f>
        <v>5981</v>
      </c>
    </row>
    <row r="51" spans="1:4" x14ac:dyDescent="0.3">
      <c r="A51">
        <v>390</v>
      </c>
      <c r="B51" s="1">
        <v>39331</v>
      </c>
      <c r="C51" s="1">
        <v>44555</v>
      </c>
      <c r="D51">
        <f>Membership__1[[#This Row],[End_date]]-Membership__1[[#This Row],[Start_date]]</f>
        <v>5224</v>
      </c>
    </row>
    <row r="52" spans="1:4" x14ac:dyDescent="0.3">
      <c r="A52">
        <v>988</v>
      </c>
      <c r="B52" s="1">
        <v>30950</v>
      </c>
      <c r="C52" s="1">
        <v>31610</v>
      </c>
      <c r="D52">
        <f>Membership__1[[#This Row],[End_date]]-Membership__1[[#This Row],[Start_date]]</f>
        <v>660</v>
      </c>
    </row>
    <row r="53" spans="1:4" x14ac:dyDescent="0.3">
      <c r="A53">
        <v>597</v>
      </c>
      <c r="B53" s="1">
        <v>29072</v>
      </c>
      <c r="C53" s="1">
        <v>33197</v>
      </c>
      <c r="D53">
        <f>Membership__1[[#This Row],[End_date]]-Membership__1[[#This Row],[Start_date]]</f>
        <v>4125</v>
      </c>
    </row>
    <row r="54" spans="1:4" x14ac:dyDescent="0.3">
      <c r="A54">
        <v>916</v>
      </c>
      <c r="B54" s="1">
        <v>39964</v>
      </c>
      <c r="C54" s="1">
        <v>44504</v>
      </c>
      <c r="D54">
        <f>Membership__1[[#This Row],[End_date]]-Membership__1[[#This Row],[Start_date]]</f>
        <v>4540</v>
      </c>
    </row>
    <row r="55" spans="1:4" x14ac:dyDescent="0.3">
      <c r="A55">
        <v>135</v>
      </c>
      <c r="B55" s="1">
        <v>30298</v>
      </c>
      <c r="C55" s="1">
        <v>35154</v>
      </c>
      <c r="D55">
        <f>Membership__1[[#This Row],[End_date]]-Membership__1[[#This Row],[Start_date]]</f>
        <v>4856</v>
      </c>
    </row>
    <row r="56" spans="1:4" x14ac:dyDescent="0.3">
      <c r="A56">
        <v>262</v>
      </c>
      <c r="B56" s="1">
        <v>40299</v>
      </c>
      <c r="C56" s="1">
        <v>44142</v>
      </c>
      <c r="D56">
        <f>Membership__1[[#This Row],[End_date]]-Membership__1[[#This Row],[Start_date]]</f>
        <v>3843</v>
      </c>
    </row>
    <row r="57" spans="1:4" x14ac:dyDescent="0.3">
      <c r="A57">
        <v>844</v>
      </c>
      <c r="B57" s="1">
        <v>31375</v>
      </c>
      <c r="C57" s="1">
        <v>32024</v>
      </c>
      <c r="D57">
        <f>Membership__1[[#This Row],[End_date]]-Membership__1[[#This Row],[Start_date]]</f>
        <v>649</v>
      </c>
    </row>
    <row r="58" spans="1:4" x14ac:dyDescent="0.3">
      <c r="A58">
        <v>169</v>
      </c>
      <c r="B58" s="1">
        <v>27971</v>
      </c>
      <c r="C58" s="1">
        <v>34846</v>
      </c>
      <c r="D58">
        <f>Membership__1[[#This Row],[End_date]]-Membership__1[[#This Row],[Start_date]]</f>
        <v>6875</v>
      </c>
    </row>
    <row r="59" spans="1:4" x14ac:dyDescent="0.3">
      <c r="A59">
        <v>671</v>
      </c>
      <c r="B59" s="1">
        <v>37775</v>
      </c>
      <c r="C59" s="1">
        <v>40119</v>
      </c>
      <c r="D59">
        <f>Membership__1[[#This Row],[End_date]]-Membership__1[[#This Row],[Start_date]]</f>
        <v>2344</v>
      </c>
    </row>
    <row r="60" spans="1:4" x14ac:dyDescent="0.3">
      <c r="A60">
        <v>353</v>
      </c>
      <c r="B60" s="1">
        <v>32419</v>
      </c>
      <c r="C60" s="1">
        <v>39518</v>
      </c>
      <c r="D60">
        <f>Membership__1[[#This Row],[End_date]]-Membership__1[[#This Row],[Start_date]]</f>
        <v>7099</v>
      </c>
    </row>
    <row r="61" spans="1:4" x14ac:dyDescent="0.3">
      <c r="A61">
        <v>776</v>
      </c>
      <c r="B61" s="1">
        <v>42858</v>
      </c>
      <c r="C61" s="1">
        <v>44214</v>
      </c>
      <c r="D61">
        <f>Membership__1[[#This Row],[End_date]]-Membership__1[[#This Row],[Start_date]]</f>
        <v>1356</v>
      </c>
    </row>
    <row r="62" spans="1:4" x14ac:dyDescent="0.3">
      <c r="A62">
        <v>205</v>
      </c>
      <c r="B62" s="1">
        <v>33918</v>
      </c>
      <c r="C62" s="1">
        <v>37102</v>
      </c>
      <c r="D62">
        <f>Membership__1[[#This Row],[End_date]]-Membership__1[[#This Row],[Start_date]]</f>
        <v>3184</v>
      </c>
    </row>
    <row r="63" spans="1:4" x14ac:dyDescent="0.3">
      <c r="A63">
        <v>705</v>
      </c>
      <c r="B63" s="1">
        <v>38692</v>
      </c>
      <c r="C63" s="1">
        <v>44323</v>
      </c>
      <c r="D63">
        <f>Membership__1[[#This Row],[End_date]]-Membership__1[[#This Row],[Start_date]]</f>
        <v>5631</v>
      </c>
    </row>
    <row r="64" spans="1:4" x14ac:dyDescent="0.3">
      <c r="A64">
        <v>10</v>
      </c>
      <c r="B64" s="1">
        <v>34702</v>
      </c>
      <c r="C64" s="1">
        <v>36802</v>
      </c>
      <c r="D64">
        <f>Membership__1[[#This Row],[End_date]]-Membership__1[[#This Row],[Start_date]]</f>
        <v>2100</v>
      </c>
    </row>
    <row r="65" spans="1:4" x14ac:dyDescent="0.3">
      <c r="A65">
        <v>195</v>
      </c>
      <c r="B65" s="1">
        <v>40882</v>
      </c>
      <c r="C65" s="1">
        <v>41117</v>
      </c>
      <c r="D65">
        <f>Membership__1[[#This Row],[End_date]]-Membership__1[[#This Row],[Start_date]]</f>
        <v>235</v>
      </c>
    </row>
    <row r="66" spans="1:4" x14ac:dyDescent="0.3">
      <c r="A66">
        <v>136</v>
      </c>
      <c r="B66" s="1">
        <v>28365</v>
      </c>
      <c r="C66" s="1">
        <v>35317</v>
      </c>
      <c r="D66">
        <f>Membership__1[[#This Row],[End_date]]-Membership__1[[#This Row],[Start_date]]</f>
        <v>6952</v>
      </c>
    </row>
    <row r="67" spans="1:4" x14ac:dyDescent="0.3">
      <c r="A67">
        <v>500</v>
      </c>
      <c r="B67" s="1">
        <v>40312</v>
      </c>
      <c r="C67" s="1">
        <v>41125</v>
      </c>
      <c r="D67">
        <f>Membership__1[[#This Row],[End_date]]-Membership__1[[#This Row],[Start_date]]</f>
        <v>813</v>
      </c>
    </row>
    <row r="68" spans="1:4" x14ac:dyDescent="0.3">
      <c r="A68">
        <v>969</v>
      </c>
      <c r="B68" s="1">
        <v>29901</v>
      </c>
      <c r="C68" s="1">
        <v>36594</v>
      </c>
      <c r="D68">
        <f>Membership__1[[#This Row],[End_date]]-Membership__1[[#This Row],[Start_date]]</f>
        <v>6693</v>
      </c>
    </row>
    <row r="69" spans="1:4" x14ac:dyDescent="0.3">
      <c r="A69">
        <v>817</v>
      </c>
      <c r="B69" s="1">
        <v>37522</v>
      </c>
      <c r="C69" s="1">
        <v>38801</v>
      </c>
      <c r="D69">
        <f>Membership__1[[#This Row],[End_date]]-Membership__1[[#This Row],[Start_date]]</f>
        <v>1279</v>
      </c>
    </row>
    <row r="70" spans="1:4" x14ac:dyDescent="0.3">
      <c r="A70">
        <v>833</v>
      </c>
      <c r="B70" s="1">
        <v>34590</v>
      </c>
      <c r="C70" s="1">
        <v>40297</v>
      </c>
      <c r="D70">
        <f>Membership__1[[#This Row],[End_date]]-Membership__1[[#This Row],[Start_date]]</f>
        <v>5707</v>
      </c>
    </row>
    <row r="71" spans="1:4" x14ac:dyDescent="0.3">
      <c r="A71">
        <v>221</v>
      </c>
      <c r="B71" s="1">
        <v>30316</v>
      </c>
      <c r="C71" s="1">
        <v>31268</v>
      </c>
      <c r="D71">
        <f>Membership__1[[#This Row],[End_date]]-Membership__1[[#This Row],[Start_date]]</f>
        <v>952</v>
      </c>
    </row>
    <row r="72" spans="1:4" x14ac:dyDescent="0.3">
      <c r="A72">
        <v>77</v>
      </c>
      <c r="B72" s="1">
        <v>35387</v>
      </c>
      <c r="C72" s="1">
        <v>42482</v>
      </c>
      <c r="D72">
        <f>Membership__1[[#This Row],[End_date]]-Membership__1[[#This Row],[Start_date]]</f>
        <v>7095</v>
      </c>
    </row>
    <row r="73" spans="1:4" x14ac:dyDescent="0.3">
      <c r="A73">
        <v>800</v>
      </c>
      <c r="B73" s="1">
        <v>32842</v>
      </c>
      <c r="C73" s="1">
        <v>39978</v>
      </c>
      <c r="D73">
        <f>Membership__1[[#This Row],[End_date]]-Membership__1[[#This Row],[Start_date]]</f>
        <v>7136</v>
      </c>
    </row>
    <row r="74" spans="1:4" x14ac:dyDescent="0.3">
      <c r="A74">
        <v>146</v>
      </c>
      <c r="B74" s="1">
        <v>36613</v>
      </c>
      <c r="C74" s="1">
        <v>39002</v>
      </c>
      <c r="D74">
        <f>Membership__1[[#This Row],[End_date]]-Membership__1[[#This Row],[Start_date]]</f>
        <v>2389</v>
      </c>
    </row>
    <row r="75" spans="1:4" x14ac:dyDescent="0.3">
      <c r="A75">
        <v>531</v>
      </c>
      <c r="B75" s="1">
        <v>40143</v>
      </c>
      <c r="C75" s="1">
        <v>46708</v>
      </c>
      <c r="D75">
        <f>Membership__1[[#This Row],[End_date]]-Membership__1[[#This Row],[Start_date]]</f>
        <v>6565</v>
      </c>
    </row>
    <row r="76" spans="1:4" x14ac:dyDescent="0.3">
      <c r="A76">
        <v>503</v>
      </c>
      <c r="B76" s="1">
        <v>36013</v>
      </c>
      <c r="C76" s="1">
        <v>41934</v>
      </c>
      <c r="D76">
        <f>Membership__1[[#This Row],[End_date]]-Membership__1[[#This Row],[Start_date]]</f>
        <v>5921</v>
      </c>
    </row>
    <row r="77" spans="1:4" x14ac:dyDescent="0.3">
      <c r="A77">
        <v>19</v>
      </c>
      <c r="B77" s="1">
        <v>40529</v>
      </c>
      <c r="C77" s="1">
        <v>44199</v>
      </c>
      <c r="D77">
        <f>Membership__1[[#This Row],[End_date]]-Membership__1[[#This Row],[Start_date]]</f>
        <v>3670</v>
      </c>
    </row>
    <row r="78" spans="1:4" x14ac:dyDescent="0.3">
      <c r="A78">
        <v>897</v>
      </c>
      <c r="B78" s="1">
        <v>35922</v>
      </c>
      <c r="C78" s="1">
        <v>36252</v>
      </c>
      <c r="D78">
        <f>Membership__1[[#This Row],[End_date]]-Membership__1[[#This Row],[Start_date]]</f>
        <v>330</v>
      </c>
    </row>
    <row r="79" spans="1:4" x14ac:dyDescent="0.3">
      <c r="A79">
        <v>703</v>
      </c>
      <c r="B79" s="1">
        <v>31441</v>
      </c>
      <c r="C79" s="1">
        <v>31780</v>
      </c>
      <c r="D79">
        <f>Membership__1[[#This Row],[End_date]]-Membership__1[[#This Row],[Start_date]]</f>
        <v>339</v>
      </c>
    </row>
    <row r="80" spans="1:4" x14ac:dyDescent="0.3">
      <c r="A80">
        <v>249</v>
      </c>
      <c r="B80" s="1">
        <v>37119</v>
      </c>
      <c r="C80" s="1">
        <v>37384</v>
      </c>
      <c r="D80">
        <f>Membership__1[[#This Row],[End_date]]-Membership__1[[#This Row],[Start_date]]</f>
        <v>265</v>
      </c>
    </row>
    <row r="81" spans="1:4" x14ac:dyDescent="0.3">
      <c r="A81">
        <v>360</v>
      </c>
      <c r="B81" s="1">
        <v>29113</v>
      </c>
      <c r="C81" s="1">
        <v>34515</v>
      </c>
      <c r="D81">
        <f>Membership__1[[#This Row],[End_date]]-Membership__1[[#This Row],[Start_date]]</f>
        <v>5402</v>
      </c>
    </row>
    <row r="82" spans="1:4" x14ac:dyDescent="0.3">
      <c r="A82">
        <v>327</v>
      </c>
      <c r="B82" s="1">
        <v>42960</v>
      </c>
      <c r="C82" s="1">
        <v>46401</v>
      </c>
      <c r="D82">
        <f>Membership__1[[#This Row],[End_date]]-Membership__1[[#This Row],[Start_date]]</f>
        <v>3441</v>
      </c>
    </row>
    <row r="83" spans="1:4" x14ac:dyDescent="0.3">
      <c r="A83">
        <v>121</v>
      </c>
      <c r="B83" s="1">
        <v>41167</v>
      </c>
      <c r="C83" s="1">
        <v>42238</v>
      </c>
      <c r="D83">
        <f>Membership__1[[#This Row],[End_date]]-Membership__1[[#This Row],[Start_date]]</f>
        <v>1071</v>
      </c>
    </row>
    <row r="84" spans="1:4" x14ac:dyDescent="0.3">
      <c r="A84">
        <v>614</v>
      </c>
      <c r="B84" s="1">
        <v>31441</v>
      </c>
      <c r="C84" s="1">
        <v>32606</v>
      </c>
      <c r="D84">
        <f>Membership__1[[#This Row],[End_date]]-Membership__1[[#This Row],[Start_date]]</f>
        <v>1165</v>
      </c>
    </row>
    <row r="85" spans="1:4" x14ac:dyDescent="0.3">
      <c r="A85">
        <v>80</v>
      </c>
      <c r="B85" s="1">
        <v>38436</v>
      </c>
      <c r="C85" s="1">
        <v>45198</v>
      </c>
      <c r="D85">
        <f>Membership__1[[#This Row],[End_date]]-Membership__1[[#This Row],[Start_date]]</f>
        <v>6762</v>
      </c>
    </row>
    <row r="86" spans="1:4" x14ac:dyDescent="0.3">
      <c r="A86">
        <v>401</v>
      </c>
      <c r="B86" s="1">
        <v>36906</v>
      </c>
      <c r="C86" s="1">
        <v>39080</v>
      </c>
      <c r="D86">
        <f>Membership__1[[#This Row],[End_date]]-Membership__1[[#This Row],[Start_date]]</f>
        <v>2174</v>
      </c>
    </row>
    <row r="87" spans="1:4" x14ac:dyDescent="0.3">
      <c r="A87">
        <v>914</v>
      </c>
      <c r="B87" s="1">
        <v>31368</v>
      </c>
      <c r="C87" s="1">
        <v>36107</v>
      </c>
      <c r="D87">
        <f>Membership__1[[#This Row],[End_date]]-Membership__1[[#This Row],[Start_date]]</f>
        <v>4739</v>
      </c>
    </row>
    <row r="88" spans="1:4" x14ac:dyDescent="0.3">
      <c r="A88">
        <v>713</v>
      </c>
      <c r="B88" s="1">
        <v>28068</v>
      </c>
      <c r="C88" s="1">
        <v>33221</v>
      </c>
      <c r="D88">
        <f>Membership__1[[#This Row],[End_date]]-Membership__1[[#This Row],[Start_date]]</f>
        <v>5153</v>
      </c>
    </row>
    <row r="89" spans="1:4" x14ac:dyDescent="0.3">
      <c r="A89">
        <v>568</v>
      </c>
      <c r="B89" s="1">
        <v>33031</v>
      </c>
      <c r="C89" s="1">
        <v>37004</v>
      </c>
      <c r="D89">
        <f>Membership__1[[#This Row],[End_date]]-Membership__1[[#This Row],[Start_date]]</f>
        <v>3973</v>
      </c>
    </row>
    <row r="90" spans="1:4" x14ac:dyDescent="0.3">
      <c r="A90">
        <v>752</v>
      </c>
      <c r="B90" s="1">
        <v>41782</v>
      </c>
      <c r="C90" s="1">
        <v>42648</v>
      </c>
      <c r="D90">
        <f>Membership__1[[#This Row],[End_date]]-Membership__1[[#This Row],[Start_date]]</f>
        <v>866</v>
      </c>
    </row>
    <row r="91" spans="1:4" x14ac:dyDescent="0.3">
      <c r="A91">
        <v>867</v>
      </c>
      <c r="B91" s="1">
        <v>39674</v>
      </c>
      <c r="C91" s="1">
        <v>45603</v>
      </c>
      <c r="D91">
        <f>Membership__1[[#This Row],[End_date]]-Membership__1[[#This Row],[Start_date]]</f>
        <v>5929</v>
      </c>
    </row>
    <row r="92" spans="1:4" x14ac:dyDescent="0.3">
      <c r="A92">
        <v>980</v>
      </c>
      <c r="B92" s="1">
        <v>37525</v>
      </c>
      <c r="C92" s="1">
        <v>42541</v>
      </c>
      <c r="D92">
        <f>Membership__1[[#This Row],[End_date]]-Membership__1[[#This Row],[Start_date]]</f>
        <v>5016</v>
      </c>
    </row>
    <row r="93" spans="1:4" x14ac:dyDescent="0.3">
      <c r="A93">
        <v>704</v>
      </c>
      <c r="B93" s="1">
        <v>41603</v>
      </c>
      <c r="C93" s="1">
        <v>47401</v>
      </c>
      <c r="D93">
        <f>Membership__1[[#This Row],[End_date]]-Membership__1[[#This Row],[Start_date]]</f>
        <v>5798</v>
      </c>
    </row>
    <row r="94" spans="1:4" x14ac:dyDescent="0.3">
      <c r="A94">
        <v>598</v>
      </c>
      <c r="B94" s="1">
        <v>31583</v>
      </c>
      <c r="C94" s="1">
        <v>35172</v>
      </c>
      <c r="D94">
        <f>Membership__1[[#This Row],[End_date]]-Membership__1[[#This Row],[Start_date]]</f>
        <v>3589</v>
      </c>
    </row>
    <row r="95" spans="1:4" x14ac:dyDescent="0.3">
      <c r="A95">
        <v>932</v>
      </c>
      <c r="B95" s="1">
        <v>31145</v>
      </c>
      <c r="C95" s="1">
        <v>33985</v>
      </c>
      <c r="D95">
        <f>Membership__1[[#This Row],[End_date]]-Membership__1[[#This Row],[Start_date]]</f>
        <v>2840</v>
      </c>
    </row>
    <row r="96" spans="1:4" x14ac:dyDescent="0.3">
      <c r="A96">
        <v>834</v>
      </c>
      <c r="B96" s="1">
        <v>35575</v>
      </c>
      <c r="C96" s="1">
        <v>42548</v>
      </c>
      <c r="D96">
        <f>Membership__1[[#This Row],[End_date]]-Membership__1[[#This Row],[Start_date]]</f>
        <v>6973</v>
      </c>
    </row>
    <row r="97" spans="1:4" x14ac:dyDescent="0.3">
      <c r="A97">
        <v>209</v>
      </c>
      <c r="B97" s="1">
        <v>29908</v>
      </c>
      <c r="C97" s="1">
        <v>34324</v>
      </c>
      <c r="D97">
        <f>Membership__1[[#This Row],[End_date]]-Membership__1[[#This Row],[Start_date]]</f>
        <v>4416</v>
      </c>
    </row>
    <row r="98" spans="1:4" x14ac:dyDescent="0.3">
      <c r="A98">
        <v>330</v>
      </c>
      <c r="B98" s="1">
        <v>34590</v>
      </c>
      <c r="C98" s="1">
        <v>38534</v>
      </c>
      <c r="D98">
        <f>Membership__1[[#This Row],[End_date]]-Membership__1[[#This Row],[Start_date]]</f>
        <v>3944</v>
      </c>
    </row>
    <row r="99" spans="1:4" x14ac:dyDescent="0.3">
      <c r="A99">
        <v>138</v>
      </c>
      <c r="B99" s="1">
        <v>34411</v>
      </c>
      <c r="C99" s="1">
        <v>40164</v>
      </c>
      <c r="D99">
        <f>Membership__1[[#This Row],[End_date]]-Membership__1[[#This Row],[Start_date]]</f>
        <v>5753</v>
      </c>
    </row>
    <row r="100" spans="1:4" x14ac:dyDescent="0.3">
      <c r="A100">
        <v>981</v>
      </c>
      <c r="B100" s="1">
        <v>28204</v>
      </c>
      <c r="C100" s="1">
        <v>34784</v>
      </c>
      <c r="D100">
        <f>Membership__1[[#This Row],[End_date]]-Membership__1[[#This Row],[Start_date]]</f>
        <v>6580</v>
      </c>
    </row>
    <row r="101" spans="1:4" x14ac:dyDescent="0.3">
      <c r="A101">
        <v>130</v>
      </c>
      <c r="B101" s="1">
        <v>38640</v>
      </c>
      <c r="C101" s="1">
        <v>40002</v>
      </c>
      <c r="D101">
        <f>Membership__1[[#This Row],[End_date]]-Membership__1[[#This Row],[Start_date]]</f>
        <v>1362</v>
      </c>
    </row>
    <row r="102" spans="1:4" x14ac:dyDescent="0.3">
      <c r="A102">
        <v>685</v>
      </c>
      <c r="B102" s="1">
        <v>27099</v>
      </c>
      <c r="C102" s="1">
        <v>30644</v>
      </c>
      <c r="D102">
        <f>Membership__1[[#This Row],[End_date]]-Membership__1[[#This Row],[Start_date]]</f>
        <v>3545</v>
      </c>
    </row>
    <row r="103" spans="1:4" x14ac:dyDescent="0.3">
      <c r="A103">
        <v>544</v>
      </c>
      <c r="B103" s="1">
        <v>43375</v>
      </c>
      <c r="C103" s="1">
        <v>50746</v>
      </c>
      <c r="D103">
        <f>Membership__1[[#This Row],[End_date]]-Membership__1[[#This Row],[Start_date]]</f>
        <v>7371</v>
      </c>
    </row>
    <row r="104" spans="1:4" x14ac:dyDescent="0.3">
      <c r="A104">
        <v>384</v>
      </c>
      <c r="B104" s="1">
        <v>37462</v>
      </c>
      <c r="C104" s="1">
        <v>41946</v>
      </c>
      <c r="D104">
        <f>Membership__1[[#This Row],[End_date]]-Membership__1[[#This Row],[Start_date]]</f>
        <v>4484</v>
      </c>
    </row>
    <row r="105" spans="1:4" x14ac:dyDescent="0.3">
      <c r="A105">
        <v>467</v>
      </c>
      <c r="B105" s="1">
        <v>30178</v>
      </c>
      <c r="C105" s="1">
        <v>34084</v>
      </c>
      <c r="D105">
        <f>Membership__1[[#This Row],[End_date]]-Membership__1[[#This Row],[Start_date]]</f>
        <v>3906</v>
      </c>
    </row>
    <row r="106" spans="1:4" x14ac:dyDescent="0.3">
      <c r="A106">
        <v>112</v>
      </c>
      <c r="B106" s="1">
        <v>38334</v>
      </c>
      <c r="C106" s="1">
        <v>38932</v>
      </c>
      <c r="D106">
        <f>Membership__1[[#This Row],[End_date]]-Membership__1[[#This Row],[Start_date]]</f>
        <v>598</v>
      </c>
    </row>
    <row r="107" spans="1:4" x14ac:dyDescent="0.3">
      <c r="A107">
        <v>906</v>
      </c>
      <c r="B107" s="1">
        <v>41028</v>
      </c>
      <c r="C107" s="1">
        <v>44948</v>
      </c>
      <c r="D107">
        <f>Membership__1[[#This Row],[End_date]]-Membership__1[[#This Row],[Start_date]]</f>
        <v>3920</v>
      </c>
    </row>
    <row r="108" spans="1:4" x14ac:dyDescent="0.3">
      <c r="A108">
        <v>609</v>
      </c>
      <c r="B108" s="1">
        <v>34249</v>
      </c>
      <c r="C108" s="1">
        <v>37326</v>
      </c>
      <c r="D108">
        <f>Membership__1[[#This Row],[End_date]]-Membership__1[[#This Row],[Start_date]]</f>
        <v>3077</v>
      </c>
    </row>
    <row r="109" spans="1:4" x14ac:dyDescent="0.3">
      <c r="A109">
        <v>379</v>
      </c>
      <c r="B109" s="1">
        <v>37813</v>
      </c>
      <c r="C109" s="1">
        <v>40733</v>
      </c>
      <c r="D109">
        <f>Membership__1[[#This Row],[End_date]]-Membership__1[[#This Row],[Start_date]]</f>
        <v>2920</v>
      </c>
    </row>
    <row r="110" spans="1:4" x14ac:dyDescent="0.3">
      <c r="A110">
        <v>357</v>
      </c>
      <c r="B110" s="1">
        <v>29105</v>
      </c>
      <c r="C110" s="1">
        <v>30098</v>
      </c>
      <c r="D110">
        <f>Membership__1[[#This Row],[End_date]]-Membership__1[[#This Row],[Start_date]]</f>
        <v>993</v>
      </c>
    </row>
    <row r="111" spans="1:4" x14ac:dyDescent="0.3">
      <c r="A111">
        <v>364</v>
      </c>
      <c r="B111" s="1">
        <v>41589</v>
      </c>
      <c r="C111" s="1">
        <v>44826</v>
      </c>
      <c r="D111">
        <f>Membership__1[[#This Row],[End_date]]-Membership__1[[#This Row],[Start_date]]</f>
        <v>3237</v>
      </c>
    </row>
    <row r="112" spans="1:4" x14ac:dyDescent="0.3">
      <c r="A112">
        <v>69</v>
      </c>
      <c r="B112" s="1">
        <v>27616</v>
      </c>
      <c r="C112" s="1">
        <v>31593</v>
      </c>
      <c r="D112">
        <f>Membership__1[[#This Row],[End_date]]-Membership__1[[#This Row],[Start_date]]</f>
        <v>3977</v>
      </c>
    </row>
    <row r="113" spans="1:4" x14ac:dyDescent="0.3">
      <c r="A113">
        <v>973</v>
      </c>
      <c r="B113" s="1">
        <v>39784</v>
      </c>
      <c r="C113" s="1">
        <v>46105</v>
      </c>
      <c r="D113">
        <f>Membership__1[[#This Row],[End_date]]-Membership__1[[#This Row],[Start_date]]</f>
        <v>6321</v>
      </c>
    </row>
    <row r="114" spans="1:4" x14ac:dyDescent="0.3">
      <c r="A114">
        <v>455</v>
      </c>
      <c r="B114" s="1">
        <v>27310</v>
      </c>
      <c r="C114" s="1">
        <v>32333</v>
      </c>
      <c r="D114">
        <f>Membership__1[[#This Row],[End_date]]-Membership__1[[#This Row],[Start_date]]</f>
        <v>5023</v>
      </c>
    </row>
    <row r="115" spans="1:4" x14ac:dyDescent="0.3">
      <c r="A115">
        <v>247</v>
      </c>
      <c r="B115" s="1">
        <v>25935</v>
      </c>
      <c r="C115" s="1">
        <v>30207</v>
      </c>
      <c r="D115">
        <f>Membership__1[[#This Row],[End_date]]-Membership__1[[#This Row],[Start_date]]</f>
        <v>4272</v>
      </c>
    </row>
    <row r="116" spans="1:4" x14ac:dyDescent="0.3">
      <c r="A116">
        <v>491</v>
      </c>
      <c r="B116" s="1">
        <v>39557</v>
      </c>
      <c r="C116" s="1">
        <v>44427</v>
      </c>
      <c r="D116">
        <f>Membership__1[[#This Row],[End_date]]-Membership__1[[#This Row],[Start_date]]</f>
        <v>4870</v>
      </c>
    </row>
    <row r="117" spans="1:4" x14ac:dyDescent="0.3">
      <c r="A117">
        <v>826</v>
      </c>
      <c r="B117" s="1">
        <v>41487</v>
      </c>
      <c r="C117" s="1">
        <v>45451</v>
      </c>
      <c r="D117">
        <f>Membership__1[[#This Row],[End_date]]-Membership__1[[#This Row],[Start_date]]</f>
        <v>3964</v>
      </c>
    </row>
    <row r="118" spans="1:4" x14ac:dyDescent="0.3">
      <c r="A118">
        <v>400</v>
      </c>
      <c r="B118" s="1">
        <v>38732</v>
      </c>
      <c r="C118" s="1">
        <v>43894</v>
      </c>
      <c r="D118">
        <f>Membership__1[[#This Row],[End_date]]-Membership__1[[#This Row],[Start_date]]</f>
        <v>5162</v>
      </c>
    </row>
    <row r="119" spans="1:4" x14ac:dyDescent="0.3">
      <c r="A119">
        <v>271</v>
      </c>
      <c r="B119" s="1">
        <v>40353</v>
      </c>
      <c r="C119" s="1">
        <v>47425</v>
      </c>
      <c r="D119">
        <f>Membership__1[[#This Row],[End_date]]-Membership__1[[#This Row],[Start_date]]</f>
        <v>7072</v>
      </c>
    </row>
    <row r="120" spans="1:4" x14ac:dyDescent="0.3">
      <c r="A120">
        <v>110</v>
      </c>
      <c r="B120" s="1">
        <v>41589</v>
      </c>
      <c r="C120" s="1">
        <v>44773</v>
      </c>
      <c r="D120">
        <f>Membership__1[[#This Row],[End_date]]-Membership__1[[#This Row],[Start_date]]</f>
        <v>3184</v>
      </c>
    </row>
    <row r="121" spans="1:4" x14ac:dyDescent="0.3">
      <c r="A121">
        <v>277</v>
      </c>
      <c r="B121" s="1">
        <v>40312</v>
      </c>
      <c r="C121" s="1">
        <v>42939</v>
      </c>
      <c r="D121">
        <f>Membership__1[[#This Row],[End_date]]-Membership__1[[#This Row],[Start_date]]</f>
        <v>2627</v>
      </c>
    </row>
    <row r="122" spans="1:4" x14ac:dyDescent="0.3">
      <c r="A122">
        <v>85</v>
      </c>
      <c r="B122" s="1">
        <v>36058</v>
      </c>
      <c r="C122" s="1">
        <v>43402</v>
      </c>
      <c r="D122">
        <f>Membership__1[[#This Row],[End_date]]-Membership__1[[#This Row],[Start_date]]</f>
        <v>7344</v>
      </c>
    </row>
    <row r="123" spans="1:4" x14ac:dyDescent="0.3">
      <c r="A123">
        <v>863</v>
      </c>
      <c r="B123" s="1">
        <v>36850</v>
      </c>
      <c r="C123" s="1">
        <v>39795</v>
      </c>
      <c r="D123">
        <f>Membership__1[[#This Row],[End_date]]-Membership__1[[#This Row],[Start_date]]</f>
        <v>2945</v>
      </c>
    </row>
    <row r="124" spans="1:4" x14ac:dyDescent="0.3">
      <c r="A124">
        <v>731</v>
      </c>
      <c r="B124" s="1">
        <v>29331</v>
      </c>
      <c r="C124" s="1">
        <v>31520</v>
      </c>
      <c r="D124">
        <f>Membership__1[[#This Row],[End_date]]-Membership__1[[#This Row],[Start_date]]</f>
        <v>2189</v>
      </c>
    </row>
    <row r="125" spans="1:4" x14ac:dyDescent="0.3">
      <c r="A125">
        <v>638</v>
      </c>
      <c r="B125" s="1">
        <v>42876</v>
      </c>
      <c r="C125" s="1">
        <v>45275</v>
      </c>
      <c r="D125">
        <f>Membership__1[[#This Row],[End_date]]-Membership__1[[#This Row],[Start_date]]</f>
        <v>2399</v>
      </c>
    </row>
    <row r="126" spans="1:4" x14ac:dyDescent="0.3">
      <c r="A126">
        <v>275</v>
      </c>
      <c r="B126" s="1">
        <v>34426</v>
      </c>
      <c r="C126" s="1">
        <v>38002</v>
      </c>
      <c r="D126">
        <f>Membership__1[[#This Row],[End_date]]-Membership__1[[#This Row],[Start_date]]</f>
        <v>3576</v>
      </c>
    </row>
    <row r="127" spans="1:4" x14ac:dyDescent="0.3">
      <c r="A127">
        <v>278</v>
      </c>
      <c r="B127" s="1">
        <v>28397</v>
      </c>
      <c r="C127" s="1">
        <v>31787</v>
      </c>
      <c r="D127">
        <f>Membership__1[[#This Row],[End_date]]-Membership__1[[#This Row],[Start_date]]</f>
        <v>3390</v>
      </c>
    </row>
    <row r="128" spans="1:4" x14ac:dyDescent="0.3">
      <c r="A128">
        <v>948</v>
      </c>
      <c r="B128" s="1">
        <v>40565</v>
      </c>
      <c r="C128" s="1">
        <v>42654</v>
      </c>
      <c r="D128">
        <f>Membership__1[[#This Row],[End_date]]-Membership__1[[#This Row],[Start_date]]</f>
        <v>2089</v>
      </c>
    </row>
    <row r="129" spans="1:4" x14ac:dyDescent="0.3">
      <c r="A129">
        <v>912</v>
      </c>
      <c r="B129" s="1">
        <v>28370</v>
      </c>
      <c r="C129" s="1">
        <v>28932</v>
      </c>
      <c r="D129">
        <f>Membership__1[[#This Row],[End_date]]-Membership__1[[#This Row],[Start_date]]</f>
        <v>562</v>
      </c>
    </row>
    <row r="130" spans="1:4" x14ac:dyDescent="0.3">
      <c r="A130">
        <v>426</v>
      </c>
      <c r="B130" s="1">
        <v>39390</v>
      </c>
      <c r="C130" s="1">
        <v>45663</v>
      </c>
      <c r="D130">
        <f>Membership__1[[#This Row],[End_date]]-Membership__1[[#This Row],[Start_date]]</f>
        <v>6273</v>
      </c>
    </row>
    <row r="131" spans="1:4" x14ac:dyDescent="0.3">
      <c r="A131">
        <v>735</v>
      </c>
      <c r="B131" s="1">
        <v>32245</v>
      </c>
      <c r="C131" s="1">
        <v>37459</v>
      </c>
      <c r="D131">
        <f>Membership__1[[#This Row],[End_date]]-Membership__1[[#This Row],[Start_date]]</f>
        <v>5214</v>
      </c>
    </row>
    <row r="132" spans="1:4" x14ac:dyDescent="0.3">
      <c r="A132">
        <v>666</v>
      </c>
      <c r="B132" s="1">
        <v>32166</v>
      </c>
      <c r="C132" s="1">
        <v>39254</v>
      </c>
      <c r="D132">
        <f>Membership__1[[#This Row],[End_date]]-Membership__1[[#This Row],[Start_date]]</f>
        <v>7088</v>
      </c>
    </row>
    <row r="133" spans="1:4" x14ac:dyDescent="0.3">
      <c r="A133">
        <v>888</v>
      </c>
      <c r="B133" s="1">
        <v>39669</v>
      </c>
      <c r="C133" s="1">
        <v>40341</v>
      </c>
      <c r="D133">
        <f>Membership__1[[#This Row],[End_date]]-Membership__1[[#This Row],[Start_date]]</f>
        <v>672</v>
      </c>
    </row>
    <row r="134" spans="1:4" x14ac:dyDescent="0.3">
      <c r="A134">
        <v>310</v>
      </c>
      <c r="B134" s="1">
        <v>26413</v>
      </c>
      <c r="C134" s="1">
        <v>30022</v>
      </c>
      <c r="D134">
        <f>Membership__1[[#This Row],[End_date]]-Membership__1[[#This Row],[Start_date]]</f>
        <v>3609</v>
      </c>
    </row>
    <row r="135" spans="1:4" x14ac:dyDescent="0.3">
      <c r="A135">
        <v>43</v>
      </c>
      <c r="B135" s="1">
        <v>30200</v>
      </c>
      <c r="C135" s="1">
        <v>34861</v>
      </c>
      <c r="D135">
        <f>Membership__1[[#This Row],[End_date]]-Membership__1[[#This Row],[Start_date]]</f>
        <v>4661</v>
      </c>
    </row>
    <row r="136" spans="1:4" x14ac:dyDescent="0.3">
      <c r="A136">
        <v>722</v>
      </c>
      <c r="B136" s="1">
        <v>30033</v>
      </c>
      <c r="C136" s="1">
        <v>35533</v>
      </c>
      <c r="D136">
        <f>Membership__1[[#This Row],[End_date]]-Membership__1[[#This Row],[Start_date]]</f>
        <v>5500</v>
      </c>
    </row>
    <row r="137" spans="1:4" x14ac:dyDescent="0.3">
      <c r="A137">
        <v>233</v>
      </c>
      <c r="B137" s="1">
        <v>36315</v>
      </c>
      <c r="C137" s="1">
        <v>42362</v>
      </c>
      <c r="D137">
        <f>Membership__1[[#This Row],[End_date]]-Membership__1[[#This Row],[Start_date]]</f>
        <v>6047</v>
      </c>
    </row>
    <row r="138" spans="1:4" x14ac:dyDescent="0.3">
      <c r="A138">
        <v>392</v>
      </c>
      <c r="B138" s="1">
        <v>28109</v>
      </c>
      <c r="C138" s="1">
        <v>28839</v>
      </c>
      <c r="D138">
        <f>Membership__1[[#This Row],[End_date]]-Membership__1[[#This Row],[Start_date]]</f>
        <v>730</v>
      </c>
    </row>
    <row r="139" spans="1:4" x14ac:dyDescent="0.3">
      <c r="A139">
        <v>527</v>
      </c>
      <c r="B139" s="1">
        <v>26995</v>
      </c>
      <c r="C139" s="1">
        <v>29875</v>
      </c>
      <c r="D139">
        <f>Membership__1[[#This Row],[End_date]]-Membership__1[[#This Row],[Start_date]]</f>
        <v>2880</v>
      </c>
    </row>
    <row r="140" spans="1:4" x14ac:dyDescent="0.3">
      <c r="A140">
        <v>767</v>
      </c>
      <c r="B140" s="1">
        <v>26914</v>
      </c>
      <c r="C140" s="1">
        <v>28047</v>
      </c>
      <c r="D140">
        <f>Membership__1[[#This Row],[End_date]]-Membership__1[[#This Row],[Start_date]]</f>
        <v>1133</v>
      </c>
    </row>
    <row r="141" spans="1:4" x14ac:dyDescent="0.3">
      <c r="A141">
        <v>650</v>
      </c>
      <c r="B141" s="1">
        <v>30958</v>
      </c>
      <c r="C141" s="1">
        <v>33313</v>
      </c>
      <c r="D141">
        <f>Membership__1[[#This Row],[End_date]]-Membership__1[[#This Row],[Start_date]]</f>
        <v>2355</v>
      </c>
    </row>
    <row r="142" spans="1:4" x14ac:dyDescent="0.3">
      <c r="A142">
        <v>908</v>
      </c>
      <c r="B142" s="1">
        <v>38732</v>
      </c>
      <c r="C142" s="1">
        <v>45501</v>
      </c>
      <c r="D142">
        <f>Membership__1[[#This Row],[End_date]]-Membership__1[[#This Row],[Start_date]]</f>
        <v>6769</v>
      </c>
    </row>
    <row r="143" spans="1:4" x14ac:dyDescent="0.3">
      <c r="A143">
        <v>955</v>
      </c>
      <c r="B143" s="1">
        <v>28397</v>
      </c>
      <c r="C143" s="1">
        <v>33803</v>
      </c>
      <c r="D143">
        <f>Membership__1[[#This Row],[End_date]]-Membership__1[[#This Row],[Start_date]]</f>
        <v>5406</v>
      </c>
    </row>
    <row r="144" spans="1:4" x14ac:dyDescent="0.3">
      <c r="A144">
        <v>106</v>
      </c>
      <c r="B144" s="1">
        <v>38948</v>
      </c>
      <c r="C144" s="1">
        <v>41281</v>
      </c>
      <c r="D144">
        <f>Membership__1[[#This Row],[End_date]]-Membership__1[[#This Row],[Start_date]]</f>
        <v>2333</v>
      </c>
    </row>
    <row r="145" spans="1:4" x14ac:dyDescent="0.3">
      <c r="A145">
        <v>410</v>
      </c>
      <c r="B145" s="1">
        <v>41343</v>
      </c>
      <c r="C145" s="1">
        <v>48407</v>
      </c>
      <c r="D145">
        <f>Membership__1[[#This Row],[End_date]]-Membership__1[[#This Row],[Start_date]]</f>
        <v>7064</v>
      </c>
    </row>
    <row r="146" spans="1:4" x14ac:dyDescent="0.3">
      <c r="A146">
        <v>311</v>
      </c>
      <c r="B146" s="1">
        <v>38436</v>
      </c>
      <c r="C146" s="1">
        <v>43732</v>
      </c>
      <c r="D146">
        <f>Membership__1[[#This Row],[End_date]]-Membership__1[[#This Row],[Start_date]]</f>
        <v>5296</v>
      </c>
    </row>
    <row r="147" spans="1:4" x14ac:dyDescent="0.3">
      <c r="A147">
        <v>830</v>
      </c>
      <c r="B147" s="1">
        <v>40353</v>
      </c>
      <c r="C147" s="1">
        <v>46345</v>
      </c>
      <c r="D147">
        <f>Membership__1[[#This Row],[End_date]]-Membership__1[[#This Row],[Start_date]]</f>
        <v>5992</v>
      </c>
    </row>
    <row r="148" spans="1:4" x14ac:dyDescent="0.3">
      <c r="A148">
        <v>805</v>
      </c>
      <c r="B148" s="1">
        <v>30618</v>
      </c>
      <c r="C148" s="1">
        <v>32019</v>
      </c>
      <c r="D148">
        <f>Membership__1[[#This Row],[End_date]]-Membership__1[[#This Row],[Start_date]]</f>
        <v>1401</v>
      </c>
    </row>
    <row r="149" spans="1:4" x14ac:dyDescent="0.3">
      <c r="A149">
        <v>351</v>
      </c>
      <c r="B149" s="1">
        <v>41589</v>
      </c>
      <c r="C149" s="1">
        <v>46347</v>
      </c>
      <c r="D149">
        <f>Membership__1[[#This Row],[End_date]]-Membership__1[[#This Row],[Start_date]]</f>
        <v>4758</v>
      </c>
    </row>
    <row r="150" spans="1:4" x14ac:dyDescent="0.3">
      <c r="A150">
        <v>529</v>
      </c>
      <c r="B150" s="1">
        <v>27557</v>
      </c>
      <c r="C150" s="1">
        <v>30326</v>
      </c>
      <c r="D150">
        <f>Membership__1[[#This Row],[End_date]]-Membership__1[[#This Row],[Start_date]]</f>
        <v>2769</v>
      </c>
    </row>
    <row r="151" spans="1:4" x14ac:dyDescent="0.3">
      <c r="A151">
        <v>52</v>
      </c>
      <c r="B151" s="1">
        <v>37574</v>
      </c>
      <c r="C151" s="1">
        <v>44918</v>
      </c>
      <c r="D151">
        <f>Membership__1[[#This Row],[End_date]]-Membership__1[[#This Row],[Start_date]]</f>
        <v>7344</v>
      </c>
    </row>
    <row r="152" spans="1:4" x14ac:dyDescent="0.3">
      <c r="A152">
        <v>30</v>
      </c>
      <c r="B152" s="1">
        <v>42701</v>
      </c>
      <c r="C152" s="1">
        <v>47289</v>
      </c>
      <c r="D152">
        <f>Membership__1[[#This Row],[End_date]]-Membership__1[[#This Row],[Start_date]]</f>
        <v>4588</v>
      </c>
    </row>
    <row r="153" spans="1:4" x14ac:dyDescent="0.3">
      <c r="A153">
        <v>421</v>
      </c>
      <c r="B153" s="1">
        <v>37431</v>
      </c>
      <c r="C153" s="1">
        <v>41643</v>
      </c>
      <c r="D153">
        <f>Membership__1[[#This Row],[End_date]]-Membership__1[[#This Row],[Start_date]]</f>
        <v>4212</v>
      </c>
    </row>
    <row r="154" spans="1:4" x14ac:dyDescent="0.3">
      <c r="A154">
        <v>696</v>
      </c>
      <c r="B154" s="1">
        <v>35026</v>
      </c>
      <c r="C154" s="1">
        <v>36681</v>
      </c>
      <c r="D154">
        <f>Membership__1[[#This Row],[End_date]]-Membership__1[[#This Row],[Start_date]]</f>
        <v>1655</v>
      </c>
    </row>
    <row r="155" spans="1:4" x14ac:dyDescent="0.3">
      <c r="A155">
        <v>788</v>
      </c>
      <c r="B155" s="1">
        <v>40677</v>
      </c>
      <c r="C155" s="1">
        <v>41528</v>
      </c>
      <c r="D155">
        <f>Membership__1[[#This Row],[End_date]]-Membership__1[[#This Row],[Start_date]]</f>
        <v>851</v>
      </c>
    </row>
    <row r="156" spans="1:4" x14ac:dyDescent="0.3">
      <c r="A156">
        <v>590</v>
      </c>
      <c r="B156" s="1">
        <v>37462</v>
      </c>
      <c r="C156" s="1">
        <v>40524</v>
      </c>
      <c r="D156">
        <f>Membership__1[[#This Row],[End_date]]-Membership__1[[#This Row],[Start_date]]</f>
        <v>3062</v>
      </c>
    </row>
    <row r="157" spans="1:4" x14ac:dyDescent="0.3">
      <c r="A157">
        <v>417</v>
      </c>
      <c r="B157" s="1">
        <v>40081</v>
      </c>
      <c r="C157" s="1">
        <v>45001</v>
      </c>
      <c r="D157">
        <f>Membership__1[[#This Row],[End_date]]-Membership__1[[#This Row],[Start_date]]</f>
        <v>4920</v>
      </c>
    </row>
    <row r="158" spans="1:4" x14ac:dyDescent="0.3">
      <c r="A158">
        <v>635</v>
      </c>
      <c r="B158" s="1">
        <v>29348</v>
      </c>
      <c r="C158" s="1">
        <v>32068</v>
      </c>
      <c r="D158">
        <f>Membership__1[[#This Row],[End_date]]-Membership__1[[#This Row],[Start_date]]</f>
        <v>2720</v>
      </c>
    </row>
    <row r="159" spans="1:4" x14ac:dyDescent="0.3">
      <c r="A159">
        <v>549</v>
      </c>
      <c r="B159" s="1">
        <v>26598</v>
      </c>
      <c r="C159" s="1">
        <v>32864</v>
      </c>
      <c r="D159">
        <f>Membership__1[[#This Row],[End_date]]-Membership__1[[#This Row],[Start_date]]</f>
        <v>6266</v>
      </c>
    </row>
    <row r="160" spans="1:4" x14ac:dyDescent="0.3">
      <c r="A160">
        <v>877</v>
      </c>
      <c r="B160" s="1">
        <v>38732</v>
      </c>
      <c r="C160" s="1">
        <v>43959</v>
      </c>
      <c r="D160">
        <f>Membership__1[[#This Row],[End_date]]-Membership__1[[#This Row],[Start_date]]</f>
        <v>5227</v>
      </c>
    </row>
    <row r="161" spans="1:4" x14ac:dyDescent="0.3">
      <c r="A161">
        <v>690</v>
      </c>
      <c r="B161" s="1">
        <v>40486</v>
      </c>
      <c r="C161" s="1">
        <v>42090</v>
      </c>
      <c r="D161">
        <f>Membership__1[[#This Row],[End_date]]-Membership__1[[#This Row],[Start_date]]</f>
        <v>1604</v>
      </c>
    </row>
    <row r="162" spans="1:4" x14ac:dyDescent="0.3">
      <c r="A162">
        <v>164</v>
      </c>
      <c r="B162" s="1">
        <v>35569</v>
      </c>
      <c r="C162" s="1">
        <v>39460</v>
      </c>
      <c r="D162">
        <f>Membership__1[[#This Row],[End_date]]-Membership__1[[#This Row],[Start_date]]</f>
        <v>3891</v>
      </c>
    </row>
    <row r="163" spans="1:4" x14ac:dyDescent="0.3">
      <c r="A163">
        <v>279</v>
      </c>
      <c r="B163" s="1">
        <v>29908</v>
      </c>
      <c r="C163" s="1">
        <v>32618</v>
      </c>
      <c r="D163">
        <f>Membership__1[[#This Row],[End_date]]-Membership__1[[#This Row],[Start_date]]</f>
        <v>2710</v>
      </c>
    </row>
    <row r="164" spans="1:4" x14ac:dyDescent="0.3">
      <c r="A164">
        <v>574</v>
      </c>
      <c r="B164" s="1">
        <v>38631</v>
      </c>
      <c r="C164" s="1">
        <v>44297</v>
      </c>
      <c r="D164">
        <f>Membership__1[[#This Row],[End_date]]-Membership__1[[#This Row],[Start_date]]</f>
        <v>5666</v>
      </c>
    </row>
    <row r="165" spans="1:4" x14ac:dyDescent="0.3">
      <c r="A165">
        <v>222</v>
      </c>
      <c r="B165" s="1">
        <v>26370</v>
      </c>
      <c r="C165" s="1">
        <v>32839</v>
      </c>
      <c r="D165">
        <f>Membership__1[[#This Row],[End_date]]-Membership__1[[#This Row],[Start_date]]</f>
        <v>6469</v>
      </c>
    </row>
    <row r="166" spans="1:4" x14ac:dyDescent="0.3">
      <c r="A166">
        <v>640</v>
      </c>
      <c r="B166" s="1">
        <v>42654</v>
      </c>
      <c r="C166" s="1">
        <v>46610</v>
      </c>
      <c r="D166">
        <f>Membership__1[[#This Row],[End_date]]-Membership__1[[#This Row],[Start_date]]</f>
        <v>3956</v>
      </c>
    </row>
    <row r="167" spans="1:4" x14ac:dyDescent="0.3">
      <c r="A167">
        <v>896</v>
      </c>
      <c r="B167" s="1">
        <v>42675</v>
      </c>
      <c r="C167" s="1">
        <v>44395</v>
      </c>
      <c r="D167">
        <f>Membership__1[[#This Row],[End_date]]-Membership__1[[#This Row],[Start_date]]</f>
        <v>1720</v>
      </c>
    </row>
    <row r="168" spans="1:4" x14ac:dyDescent="0.3">
      <c r="A168">
        <v>318</v>
      </c>
      <c r="B168" s="1">
        <v>27180</v>
      </c>
      <c r="C168" s="1">
        <v>31970</v>
      </c>
      <c r="D168">
        <f>Membership__1[[#This Row],[End_date]]-Membership__1[[#This Row],[Start_date]]</f>
        <v>4790</v>
      </c>
    </row>
    <row r="169" spans="1:4" x14ac:dyDescent="0.3">
      <c r="A169">
        <v>953</v>
      </c>
      <c r="B169" s="1">
        <v>36589</v>
      </c>
      <c r="C169" s="1">
        <v>42397</v>
      </c>
      <c r="D169">
        <f>Membership__1[[#This Row],[End_date]]-Membership__1[[#This Row],[Start_date]]</f>
        <v>5808</v>
      </c>
    </row>
    <row r="170" spans="1:4" x14ac:dyDescent="0.3">
      <c r="A170">
        <v>681</v>
      </c>
      <c r="B170" s="1">
        <v>39826</v>
      </c>
      <c r="C170" s="1">
        <v>43852</v>
      </c>
      <c r="D170">
        <f>Membership__1[[#This Row],[End_date]]-Membership__1[[#This Row],[Start_date]]</f>
        <v>4026</v>
      </c>
    </row>
    <row r="171" spans="1:4" x14ac:dyDescent="0.3">
      <c r="A171">
        <v>972</v>
      </c>
      <c r="B171" s="1">
        <v>39964</v>
      </c>
      <c r="C171" s="1">
        <v>45194</v>
      </c>
      <c r="D171">
        <f>Membership__1[[#This Row],[End_date]]-Membership__1[[#This Row],[Start_date]]</f>
        <v>5230</v>
      </c>
    </row>
    <row r="172" spans="1:4" x14ac:dyDescent="0.3">
      <c r="A172">
        <v>407</v>
      </c>
      <c r="B172" s="1">
        <v>32729</v>
      </c>
      <c r="C172" s="1">
        <v>39308</v>
      </c>
      <c r="D172">
        <f>Membership__1[[#This Row],[End_date]]-Membership__1[[#This Row],[Start_date]]</f>
        <v>6579</v>
      </c>
    </row>
    <row r="173" spans="1:4" x14ac:dyDescent="0.3">
      <c r="A173">
        <v>226</v>
      </c>
      <c r="B173" s="1">
        <v>31375</v>
      </c>
      <c r="C173" s="1">
        <v>34598</v>
      </c>
      <c r="D173">
        <f>Membership__1[[#This Row],[End_date]]-Membership__1[[#This Row],[Start_date]]</f>
        <v>3223</v>
      </c>
    </row>
    <row r="174" spans="1:4" x14ac:dyDescent="0.3">
      <c r="A174">
        <v>762</v>
      </c>
      <c r="B174" s="1">
        <v>43729</v>
      </c>
      <c r="C174" s="1">
        <v>45888</v>
      </c>
      <c r="D174">
        <f>Membership__1[[#This Row],[End_date]]-Membership__1[[#This Row],[Start_date]]</f>
        <v>2159</v>
      </c>
    </row>
    <row r="175" spans="1:4" x14ac:dyDescent="0.3">
      <c r="A175">
        <v>872</v>
      </c>
      <c r="B175" s="1">
        <v>36589</v>
      </c>
      <c r="C175" s="1">
        <v>41980</v>
      </c>
      <c r="D175">
        <f>Membership__1[[#This Row],[End_date]]-Membership__1[[#This Row],[Start_date]]</f>
        <v>5391</v>
      </c>
    </row>
    <row r="176" spans="1:4" x14ac:dyDescent="0.3">
      <c r="A176">
        <v>473</v>
      </c>
      <c r="B176" s="1">
        <v>27879</v>
      </c>
      <c r="C176" s="1">
        <v>34520</v>
      </c>
      <c r="D176">
        <f>Membership__1[[#This Row],[End_date]]-Membership__1[[#This Row],[Start_date]]</f>
        <v>6641</v>
      </c>
    </row>
    <row r="177" spans="1:4" x14ac:dyDescent="0.3">
      <c r="A177">
        <v>248</v>
      </c>
      <c r="B177" s="1">
        <v>40345</v>
      </c>
      <c r="C177" s="1">
        <v>43963</v>
      </c>
      <c r="D177">
        <f>Membership__1[[#This Row],[End_date]]-Membership__1[[#This Row],[Start_date]]</f>
        <v>3618</v>
      </c>
    </row>
    <row r="178" spans="1:4" x14ac:dyDescent="0.3">
      <c r="A178">
        <v>416</v>
      </c>
      <c r="B178" s="1">
        <v>40802</v>
      </c>
      <c r="C178" s="1">
        <v>46010</v>
      </c>
      <c r="D178">
        <f>Membership__1[[#This Row],[End_date]]-Membership__1[[#This Row],[Start_date]]</f>
        <v>5208</v>
      </c>
    </row>
    <row r="179" spans="1:4" x14ac:dyDescent="0.3">
      <c r="A179">
        <v>425</v>
      </c>
      <c r="B179" s="1">
        <v>42890</v>
      </c>
      <c r="C179" s="1">
        <v>43808</v>
      </c>
      <c r="D179">
        <f>Membership__1[[#This Row],[End_date]]-Membership__1[[#This Row],[Start_date]]</f>
        <v>918</v>
      </c>
    </row>
    <row r="180" spans="1:4" x14ac:dyDescent="0.3">
      <c r="A180">
        <v>435</v>
      </c>
      <c r="B180" s="1">
        <v>34857</v>
      </c>
      <c r="C180" s="1">
        <v>39999</v>
      </c>
      <c r="D180">
        <f>Membership__1[[#This Row],[End_date]]-Membership__1[[#This Row],[Start_date]]</f>
        <v>5142</v>
      </c>
    </row>
    <row r="181" spans="1:4" x14ac:dyDescent="0.3">
      <c r="A181">
        <v>370</v>
      </c>
      <c r="B181" s="1">
        <v>35960</v>
      </c>
      <c r="C181" s="1">
        <v>42486</v>
      </c>
      <c r="D181">
        <f>Membership__1[[#This Row],[End_date]]-Membership__1[[#This Row],[Start_date]]</f>
        <v>6526</v>
      </c>
    </row>
    <row r="182" spans="1:4" x14ac:dyDescent="0.3">
      <c r="A182">
        <v>406</v>
      </c>
      <c r="B182" s="1">
        <v>32359</v>
      </c>
      <c r="C182" s="1">
        <v>39222</v>
      </c>
      <c r="D182">
        <f>Membership__1[[#This Row],[End_date]]-Membership__1[[#This Row],[Start_date]]</f>
        <v>6863</v>
      </c>
    </row>
    <row r="183" spans="1:4" x14ac:dyDescent="0.3">
      <c r="A183">
        <v>976</v>
      </c>
      <c r="B183" s="1">
        <v>41343</v>
      </c>
      <c r="C183" s="1">
        <v>41645</v>
      </c>
      <c r="D183">
        <f>Membership__1[[#This Row],[End_date]]-Membership__1[[#This Row],[Start_date]]</f>
        <v>302</v>
      </c>
    </row>
    <row r="184" spans="1:4" x14ac:dyDescent="0.3">
      <c r="A184">
        <v>349</v>
      </c>
      <c r="B184" s="1">
        <v>41049</v>
      </c>
      <c r="C184" s="1">
        <v>43066</v>
      </c>
      <c r="D184">
        <f>Membership__1[[#This Row],[End_date]]-Membership__1[[#This Row],[Start_date]]</f>
        <v>2017</v>
      </c>
    </row>
    <row r="185" spans="1:4" x14ac:dyDescent="0.3">
      <c r="A185">
        <v>595</v>
      </c>
      <c r="B185" s="1">
        <v>30820</v>
      </c>
      <c r="C185" s="1">
        <v>36600</v>
      </c>
      <c r="D185">
        <f>Membership__1[[#This Row],[End_date]]-Membership__1[[#This Row],[Start_date]]</f>
        <v>5780</v>
      </c>
    </row>
    <row r="186" spans="1:4" x14ac:dyDescent="0.3">
      <c r="A186">
        <v>366</v>
      </c>
      <c r="B186" s="1">
        <v>26107</v>
      </c>
      <c r="C186" s="1">
        <v>27549</v>
      </c>
      <c r="D186">
        <f>Membership__1[[#This Row],[End_date]]-Membership__1[[#This Row],[Start_date]]</f>
        <v>1442</v>
      </c>
    </row>
    <row r="187" spans="1:4" x14ac:dyDescent="0.3">
      <c r="A187">
        <v>39</v>
      </c>
      <c r="B187" s="1">
        <v>34893</v>
      </c>
      <c r="C187" s="1">
        <v>40036</v>
      </c>
      <c r="D187">
        <f>Membership__1[[#This Row],[End_date]]-Membership__1[[#This Row],[Start_date]]</f>
        <v>5143</v>
      </c>
    </row>
    <row r="188" spans="1:4" x14ac:dyDescent="0.3">
      <c r="A188">
        <v>978</v>
      </c>
      <c r="B188" s="1">
        <v>29419</v>
      </c>
      <c r="C188" s="1">
        <v>30070</v>
      </c>
      <c r="D188">
        <f>Membership__1[[#This Row],[End_date]]-Membership__1[[#This Row],[Start_date]]</f>
        <v>651</v>
      </c>
    </row>
    <row r="189" spans="1:4" x14ac:dyDescent="0.3">
      <c r="A189">
        <v>623</v>
      </c>
      <c r="B189" s="1">
        <v>28109</v>
      </c>
      <c r="C189" s="1">
        <v>31210</v>
      </c>
      <c r="D189">
        <f>Membership__1[[#This Row],[End_date]]-Membership__1[[#This Row],[Start_date]]</f>
        <v>3101</v>
      </c>
    </row>
    <row r="190" spans="1:4" x14ac:dyDescent="0.3">
      <c r="A190">
        <v>751</v>
      </c>
      <c r="B190" s="1">
        <v>40353</v>
      </c>
      <c r="C190" s="1">
        <v>42443</v>
      </c>
      <c r="D190">
        <f>Membership__1[[#This Row],[End_date]]-Membership__1[[#This Row],[Start_date]]</f>
        <v>2090</v>
      </c>
    </row>
    <row r="191" spans="1:4" x14ac:dyDescent="0.3">
      <c r="A191">
        <v>899</v>
      </c>
      <c r="B191" s="1">
        <v>26367</v>
      </c>
      <c r="C191" s="1">
        <v>30146</v>
      </c>
      <c r="D191">
        <f>Membership__1[[#This Row],[End_date]]-Membership__1[[#This Row],[Start_date]]</f>
        <v>3779</v>
      </c>
    </row>
    <row r="192" spans="1:4" x14ac:dyDescent="0.3">
      <c r="A192">
        <v>396</v>
      </c>
      <c r="B192" s="1">
        <v>30071</v>
      </c>
      <c r="C192" s="1">
        <v>35395</v>
      </c>
      <c r="D192">
        <f>Membership__1[[#This Row],[End_date]]-Membership__1[[#This Row],[Start_date]]</f>
        <v>5324</v>
      </c>
    </row>
    <row r="193" spans="1:4" x14ac:dyDescent="0.3">
      <c r="A193">
        <v>792</v>
      </c>
      <c r="B193" s="1">
        <v>37044</v>
      </c>
      <c r="C193" s="1">
        <v>41647</v>
      </c>
      <c r="D193">
        <f>Membership__1[[#This Row],[End_date]]-Membership__1[[#This Row],[Start_date]]</f>
        <v>4603</v>
      </c>
    </row>
    <row r="194" spans="1:4" x14ac:dyDescent="0.3">
      <c r="A194">
        <v>808</v>
      </c>
      <c r="B194" s="1">
        <v>41746</v>
      </c>
      <c r="C194" s="1">
        <v>48917</v>
      </c>
      <c r="D194">
        <f>Membership__1[[#This Row],[End_date]]-Membership__1[[#This Row],[Start_date]]</f>
        <v>7171</v>
      </c>
    </row>
    <row r="195" spans="1:4" x14ac:dyDescent="0.3">
      <c r="A195">
        <v>903</v>
      </c>
      <c r="B195" s="1">
        <v>41603</v>
      </c>
      <c r="C195" s="1">
        <v>42856</v>
      </c>
      <c r="D195">
        <f>Membership__1[[#This Row],[End_date]]-Membership__1[[#This Row],[Start_date]]</f>
        <v>1253</v>
      </c>
    </row>
    <row r="196" spans="1:4" x14ac:dyDescent="0.3">
      <c r="A196">
        <v>335</v>
      </c>
      <c r="B196" s="1">
        <v>30974</v>
      </c>
      <c r="C196" s="1">
        <v>35261</v>
      </c>
      <c r="D196">
        <f>Membership__1[[#This Row],[End_date]]-Membership__1[[#This Row],[Start_date]]</f>
        <v>4287</v>
      </c>
    </row>
    <row r="197" spans="1:4" x14ac:dyDescent="0.3">
      <c r="A197">
        <v>784</v>
      </c>
      <c r="B197" s="1">
        <v>34491</v>
      </c>
      <c r="C197" s="1">
        <v>39592</v>
      </c>
      <c r="D197">
        <f>Membership__1[[#This Row],[End_date]]-Membership__1[[#This Row],[Start_date]]</f>
        <v>5101</v>
      </c>
    </row>
    <row r="198" spans="1:4" x14ac:dyDescent="0.3">
      <c r="A198">
        <v>683</v>
      </c>
      <c r="B198" s="1">
        <v>40408</v>
      </c>
      <c r="C198" s="1">
        <v>46382</v>
      </c>
      <c r="D198">
        <f>Membership__1[[#This Row],[End_date]]-Membership__1[[#This Row],[Start_date]]</f>
        <v>5974</v>
      </c>
    </row>
    <row r="199" spans="1:4" x14ac:dyDescent="0.3">
      <c r="A199">
        <v>536</v>
      </c>
      <c r="B199" s="1">
        <v>40030</v>
      </c>
      <c r="C199" s="1">
        <v>41940</v>
      </c>
      <c r="D199">
        <f>Membership__1[[#This Row],[End_date]]-Membership__1[[#This Row],[Start_date]]</f>
        <v>1910</v>
      </c>
    </row>
    <row r="200" spans="1:4" x14ac:dyDescent="0.3">
      <c r="A200">
        <v>142</v>
      </c>
      <c r="B200" s="1">
        <v>42858</v>
      </c>
      <c r="C200" s="1">
        <v>44812</v>
      </c>
      <c r="D200">
        <f>Membership__1[[#This Row],[End_date]]-Membership__1[[#This Row],[Start_date]]</f>
        <v>1954</v>
      </c>
    </row>
    <row r="201" spans="1:4" x14ac:dyDescent="0.3">
      <c r="A201">
        <v>617</v>
      </c>
      <c r="B201" s="1">
        <v>33099</v>
      </c>
      <c r="C201" s="1">
        <v>34310</v>
      </c>
      <c r="D201">
        <f>Membership__1[[#This Row],[End_date]]-Membership__1[[#This Row],[Start_date]]</f>
        <v>1211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7ED23-DAB6-4C42-B499-0C96961CBE4B}">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63452-D8D1-4443-AE01-49FFDAAB5432}">
  <dimension ref="A1:I201"/>
  <sheetViews>
    <sheetView topLeftCell="A7" workbookViewId="0">
      <selection activeCell="H12" sqref="H12"/>
    </sheetView>
  </sheetViews>
  <sheetFormatPr defaultRowHeight="14.4" x14ac:dyDescent="0.3"/>
  <cols>
    <col min="1" max="1" width="35.88671875" bestFit="1" customWidth="1"/>
    <col min="2" max="2" width="7.109375" bestFit="1" customWidth="1"/>
    <col min="3" max="3" width="8.21875" bestFit="1" customWidth="1"/>
    <col min="4" max="4" width="11.21875" bestFit="1" customWidth="1"/>
    <col min="5" max="5" width="17.109375" bestFit="1" customWidth="1"/>
    <col min="6" max="6" width="16.88671875" bestFit="1" customWidth="1"/>
    <col min="7" max="7" width="15.77734375" bestFit="1" customWidth="1"/>
    <col min="9" max="9" width="16.33203125" style="5" bestFit="1" customWidth="1"/>
    <col min="10" max="10" width="16.6640625" bestFit="1" customWidth="1"/>
    <col min="11" max="11" width="15.5546875" bestFit="1" customWidth="1"/>
    <col min="12" max="12" width="8" bestFit="1" customWidth="1"/>
    <col min="13" max="13" width="7" bestFit="1" customWidth="1"/>
    <col min="14" max="14" width="10.77734375" bestFit="1" customWidth="1"/>
    <col min="15" max="18" width="4" bestFit="1" customWidth="1"/>
    <col min="19" max="35" width="5" bestFit="1" customWidth="1"/>
    <col min="36" max="210" width="6" bestFit="1" customWidth="1"/>
    <col min="211" max="211" width="7" bestFit="1" customWidth="1"/>
    <col min="212" max="212" width="10.77734375" bestFit="1" customWidth="1"/>
  </cols>
  <sheetData>
    <row r="1" spans="1:9" x14ac:dyDescent="0.3">
      <c r="A1" t="s">
        <v>769</v>
      </c>
      <c r="B1" t="s">
        <v>0</v>
      </c>
      <c r="C1" t="s">
        <v>770</v>
      </c>
      <c r="D1" t="s">
        <v>771</v>
      </c>
      <c r="E1" t="s">
        <v>772</v>
      </c>
      <c r="F1" t="s">
        <v>773</v>
      </c>
      <c r="G1" t="s">
        <v>774</v>
      </c>
      <c r="I1" s="6" t="s">
        <v>1821</v>
      </c>
    </row>
    <row r="2" spans="1:9" x14ac:dyDescent="0.3">
      <c r="A2" t="s">
        <v>775</v>
      </c>
      <c r="B2">
        <v>230</v>
      </c>
      <c r="C2">
        <v>690</v>
      </c>
      <c r="D2">
        <v>49302</v>
      </c>
      <c r="E2" t="s">
        <v>776</v>
      </c>
      <c r="F2" t="s">
        <v>777</v>
      </c>
      <c r="G2" s="1">
        <v>41991</v>
      </c>
      <c r="I2" s="5" t="str">
        <f>IF(Payment_Details__2[[#This Row],[AMOUNT]]&gt;50000,"High",IF(Payment_Details__2[[#This Row],[AMOUNT]]&gt;25000,"Medium","Low"))</f>
        <v>Medium</v>
      </c>
    </row>
    <row r="3" spans="1:9" x14ac:dyDescent="0.3">
      <c r="A3" t="s">
        <v>778</v>
      </c>
      <c r="B3">
        <v>3189</v>
      </c>
      <c r="C3">
        <v>933</v>
      </c>
      <c r="D3">
        <v>78698</v>
      </c>
      <c r="E3" t="s">
        <v>776</v>
      </c>
      <c r="F3" t="s">
        <v>777</v>
      </c>
      <c r="G3" s="1">
        <v>35621</v>
      </c>
      <c r="I3" s="5" t="str">
        <f>IF(Payment_Details__2[[#This Row],[AMOUNT]]&gt;50000,"High",IF(Payment_Details__2[[#This Row],[AMOUNT]]&gt;25000,"Medium","Low"))</f>
        <v>High</v>
      </c>
    </row>
    <row r="4" spans="1:9" hidden="1" x14ac:dyDescent="0.3">
      <c r="A4" t="s">
        <v>779</v>
      </c>
      <c r="B4">
        <v>2216</v>
      </c>
      <c r="C4">
        <v>261</v>
      </c>
      <c r="D4">
        <v>69417</v>
      </c>
      <c r="E4" t="s">
        <v>780</v>
      </c>
      <c r="F4" t="s">
        <v>777</v>
      </c>
      <c r="G4" s="1"/>
      <c r="I4" s="5" t="str">
        <f>IF(Payment_Details__2[[#This Row],[AMOUNT]]&gt;50000,"High",IF(Payment_Details__2[[#This Row],[AMOUNT]]&gt;25000,"Medium","Low"))</f>
        <v>High</v>
      </c>
    </row>
    <row r="5" spans="1:9" hidden="1" x14ac:dyDescent="0.3">
      <c r="A5" t="s">
        <v>781</v>
      </c>
      <c r="B5">
        <v>1904</v>
      </c>
      <c r="C5">
        <v>445</v>
      </c>
      <c r="D5">
        <v>39655</v>
      </c>
      <c r="E5" t="s">
        <v>780</v>
      </c>
      <c r="F5" t="s">
        <v>782</v>
      </c>
      <c r="G5" s="1"/>
      <c r="I5" s="5" t="str">
        <f>IF(Payment_Details__2[[#This Row],[AMOUNT]]&gt;50000,"High",IF(Payment_Details__2[[#This Row],[AMOUNT]]&gt;25000,"Medium","Low"))</f>
        <v>Medium</v>
      </c>
    </row>
    <row r="6" spans="1:9" hidden="1" x14ac:dyDescent="0.3">
      <c r="A6" t="s">
        <v>783</v>
      </c>
      <c r="B6">
        <v>7342</v>
      </c>
      <c r="C6">
        <v>722</v>
      </c>
      <c r="D6">
        <v>87400</v>
      </c>
      <c r="E6" t="s">
        <v>780</v>
      </c>
      <c r="F6" t="s">
        <v>782</v>
      </c>
      <c r="G6" s="1"/>
      <c r="I6" s="5" t="str">
        <f>IF(Payment_Details__2[[#This Row],[AMOUNT]]&gt;50000,"High",IF(Payment_Details__2[[#This Row],[AMOUNT]]&gt;25000,"Medium","Low"))</f>
        <v>High</v>
      </c>
    </row>
    <row r="7" spans="1:9" x14ac:dyDescent="0.3">
      <c r="A7" t="s">
        <v>784</v>
      </c>
      <c r="B7">
        <v>7633</v>
      </c>
      <c r="C7">
        <v>129</v>
      </c>
      <c r="D7">
        <v>56881</v>
      </c>
      <c r="E7" t="s">
        <v>776</v>
      </c>
      <c r="F7" t="s">
        <v>777</v>
      </c>
      <c r="G7" s="1">
        <v>26238</v>
      </c>
      <c r="I7" s="5" t="str">
        <f>IF(Payment_Details__2[[#This Row],[AMOUNT]]&gt;50000,"High",IF(Payment_Details__2[[#This Row],[AMOUNT]]&gt;25000,"Medium","Low"))</f>
        <v>High</v>
      </c>
    </row>
    <row r="8" spans="1:9" hidden="1" x14ac:dyDescent="0.3">
      <c r="A8" t="s">
        <v>785</v>
      </c>
      <c r="B8">
        <v>2154</v>
      </c>
      <c r="C8">
        <v>489</v>
      </c>
      <c r="D8">
        <v>99239</v>
      </c>
      <c r="E8" t="s">
        <v>780</v>
      </c>
      <c r="F8" t="s">
        <v>782</v>
      </c>
      <c r="G8" s="1"/>
      <c r="I8" s="5" t="str">
        <f>IF(Payment_Details__2[[#This Row],[AMOUNT]]&gt;50000,"High",IF(Payment_Details__2[[#This Row],[AMOUNT]]&gt;25000,"Medium","Low"))</f>
        <v>High</v>
      </c>
    </row>
    <row r="9" spans="1:9" hidden="1" x14ac:dyDescent="0.3">
      <c r="A9" t="s">
        <v>786</v>
      </c>
      <c r="B9">
        <v>5543</v>
      </c>
      <c r="C9">
        <v>165</v>
      </c>
      <c r="D9">
        <v>23921</v>
      </c>
      <c r="E9" t="s">
        <v>780</v>
      </c>
      <c r="F9" t="s">
        <v>782</v>
      </c>
      <c r="G9" s="1"/>
      <c r="I9" s="5" t="str">
        <f>IF(Payment_Details__2[[#This Row],[AMOUNT]]&gt;50000,"High",IF(Payment_Details__2[[#This Row],[AMOUNT]]&gt;25000,"Medium","Low"))</f>
        <v>Low</v>
      </c>
    </row>
    <row r="10" spans="1:9" hidden="1" x14ac:dyDescent="0.3">
      <c r="A10" t="s">
        <v>787</v>
      </c>
      <c r="B10">
        <v>2332</v>
      </c>
      <c r="C10">
        <v>164</v>
      </c>
      <c r="D10">
        <v>67599</v>
      </c>
      <c r="E10" t="s">
        <v>780</v>
      </c>
      <c r="F10" t="s">
        <v>777</v>
      </c>
      <c r="G10" s="1"/>
      <c r="I10" s="5" t="str">
        <f>IF(Payment_Details__2[[#This Row],[AMOUNT]]&gt;50000,"High",IF(Payment_Details__2[[#This Row],[AMOUNT]]&gt;25000,"Medium","Low"))</f>
        <v>High</v>
      </c>
    </row>
    <row r="11" spans="1:9" hidden="1" x14ac:dyDescent="0.3">
      <c r="A11" t="s">
        <v>788</v>
      </c>
      <c r="B11">
        <v>4094</v>
      </c>
      <c r="C11">
        <v>364</v>
      </c>
      <c r="D11">
        <v>3725</v>
      </c>
      <c r="E11" t="s">
        <v>780</v>
      </c>
      <c r="F11" t="s">
        <v>782</v>
      </c>
      <c r="G11" s="1"/>
      <c r="I11" s="5" t="str">
        <f>IF(Payment_Details__2[[#This Row],[AMOUNT]]&gt;50000,"High",IF(Payment_Details__2[[#This Row],[AMOUNT]]&gt;25000,"Medium","Low"))</f>
        <v>Low</v>
      </c>
    </row>
    <row r="12" spans="1:9" x14ac:dyDescent="0.3">
      <c r="A12" t="s">
        <v>789</v>
      </c>
      <c r="B12">
        <v>3042</v>
      </c>
      <c r="C12">
        <v>469</v>
      </c>
      <c r="D12">
        <v>95516</v>
      </c>
      <c r="E12" t="s">
        <v>776</v>
      </c>
      <c r="F12" t="s">
        <v>782</v>
      </c>
      <c r="G12" s="1">
        <v>33373</v>
      </c>
      <c r="I12" s="5" t="str">
        <f>IF(Payment_Details__2[[#This Row],[AMOUNT]]&gt;50000,"High",IF(Payment_Details__2[[#This Row],[AMOUNT]]&gt;25000,"Medium","Low"))</f>
        <v>High</v>
      </c>
    </row>
    <row r="13" spans="1:9" x14ac:dyDescent="0.3">
      <c r="A13" t="s">
        <v>790</v>
      </c>
      <c r="B13">
        <v>2220</v>
      </c>
      <c r="C13">
        <v>158</v>
      </c>
      <c r="D13">
        <v>62528</v>
      </c>
      <c r="E13" t="s">
        <v>776</v>
      </c>
      <c r="F13" t="s">
        <v>782</v>
      </c>
      <c r="G13" s="1">
        <v>27941</v>
      </c>
      <c r="I13" s="5" t="str">
        <f>IF(Payment_Details__2[[#This Row],[AMOUNT]]&gt;50000,"High",IF(Payment_Details__2[[#This Row],[AMOUNT]]&gt;25000,"Medium","Low"))</f>
        <v>High</v>
      </c>
    </row>
    <row r="14" spans="1:9" hidden="1" x14ac:dyDescent="0.3">
      <c r="A14" t="s">
        <v>791</v>
      </c>
      <c r="B14">
        <v>4988</v>
      </c>
      <c r="C14">
        <v>337</v>
      </c>
      <c r="D14">
        <v>21021</v>
      </c>
      <c r="E14" t="s">
        <v>780</v>
      </c>
      <c r="F14" t="s">
        <v>777</v>
      </c>
      <c r="G14" s="1"/>
      <c r="I14" s="5" t="str">
        <f>IF(Payment_Details__2[[#This Row],[AMOUNT]]&gt;50000,"High",IF(Payment_Details__2[[#This Row],[AMOUNT]]&gt;25000,"Medium","Low"))</f>
        <v>Low</v>
      </c>
    </row>
    <row r="15" spans="1:9" hidden="1" x14ac:dyDescent="0.3">
      <c r="A15" t="s">
        <v>792</v>
      </c>
      <c r="B15">
        <v>175</v>
      </c>
      <c r="C15">
        <v>634</v>
      </c>
      <c r="D15">
        <v>99492</v>
      </c>
      <c r="E15" t="s">
        <v>780</v>
      </c>
      <c r="F15" t="s">
        <v>777</v>
      </c>
      <c r="G15" s="1"/>
      <c r="I15" s="5" t="str">
        <f>IF(Payment_Details__2[[#This Row],[AMOUNT]]&gt;50000,"High",IF(Payment_Details__2[[#This Row],[AMOUNT]]&gt;25000,"Medium","Low"))</f>
        <v>High</v>
      </c>
    </row>
    <row r="16" spans="1:9" x14ac:dyDescent="0.3">
      <c r="A16" t="s">
        <v>793</v>
      </c>
      <c r="B16">
        <v>4233</v>
      </c>
      <c r="C16">
        <v>577</v>
      </c>
      <c r="D16">
        <v>60282</v>
      </c>
      <c r="E16" t="s">
        <v>776</v>
      </c>
      <c r="F16" t="s">
        <v>777</v>
      </c>
      <c r="G16" s="1">
        <v>31998</v>
      </c>
      <c r="I16" s="5" t="str">
        <f>IF(Payment_Details__2[[#This Row],[AMOUNT]]&gt;50000,"High",IF(Payment_Details__2[[#This Row],[AMOUNT]]&gt;25000,"Medium","Low"))</f>
        <v>High</v>
      </c>
    </row>
    <row r="17" spans="1:9" hidden="1" x14ac:dyDescent="0.3">
      <c r="A17" t="s">
        <v>794</v>
      </c>
      <c r="B17">
        <v>4351</v>
      </c>
      <c r="C17">
        <v>907</v>
      </c>
      <c r="D17">
        <v>20357</v>
      </c>
      <c r="E17" t="s">
        <v>780</v>
      </c>
      <c r="F17" t="s">
        <v>777</v>
      </c>
      <c r="G17" s="1"/>
      <c r="I17" s="5" t="str">
        <f>IF(Payment_Details__2[[#This Row],[AMOUNT]]&gt;50000,"High",IF(Payment_Details__2[[#This Row],[AMOUNT]]&gt;25000,"Medium","Low"))</f>
        <v>Low</v>
      </c>
    </row>
    <row r="18" spans="1:9" hidden="1" x14ac:dyDescent="0.3">
      <c r="A18" t="s">
        <v>795</v>
      </c>
      <c r="B18">
        <v>5578</v>
      </c>
      <c r="C18">
        <v>870</v>
      </c>
      <c r="D18">
        <v>24053</v>
      </c>
      <c r="E18" t="s">
        <v>780</v>
      </c>
      <c r="F18" t="s">
        <v>777</v>
      </c>
      <c r="G18" s="1"/>
      <c r="I18" s="5" t="str">
        <f>IF(Payment_Details__2[[#This Row],[AMOUNT]]&gt;50000,"High",IF(Payment_Details__2[[#This Row],[AMOUNT]]&gt;25000,"Medium","Low"))</f>
        <v>Low</v>
      </c>
    </row>
    <row r="19" spans="1:9" hidden="1" x14ac:dyDescent="0.3">
      <c r="A19" t="s">
        <v>796</v>
      </c>
      <c r="B19">
        <v>4523</v>
      </c>
      <c r="C19">
        <v>982</v>
      </c>
      <c r="D19">
        <v>50958</v>
      </c>
      <c r="E19" t="s">
        <v>780</v>
      </c>
      <c r="F19" t="s">
        <v>777</v>
      </c>
      <c r="G19" s="1"/>
      <c r="I19" s="5" t="str">
        <f>IF(Payment_Details__2[[#This Row],[AMOUNT]]&gt;50000,"High",IF(Payment_Details__2[[#This Row],[AMOUNT]]&gt;25000,"Medium","Low"))</f>
        <v>High</v>
      </c>
    </row>
    <row r="20" spans="1:9" x14ac:dyDescent="0.3">
      <c r="A20" t="s">
        <v>797</v>
      </c>
      <c r="B20">
        <v>2972</v>
      </c>
      <c r="C20">
        <v>351</v>
      </c>
      <c r="D20">
        <v>68227</v>
      </c>
      <c r="E20" t="s">
        <v>776</v>
      </c>
      <c r="F20" t="s">
        <v>777</v>
      </c>
      <c r="G20" s="1">
        <v>28312</v>
      </c>
      <c r="I20" s="5" t="str">
        <f>IF(Payment_Details__2[[#This Row],[AMOUNT]]&gt;50000,"High",IF(Payment_Details__2[[#This Row],[AMOUNT]]&gt;25000,"Medium","Low"))</f>
        <v>High</v>
      </c>
    </row>
    <row r="21" spans="1:9" x14ac:dyDescent="0.3">
      <c r="A21" t="s">
        <v>798</v>
      </c>
      <c r="B21">
        <v>6153</v>
      </c>
      <c r="C21">
        <v>328</v>
      </c>
      <c r="D21">
        <v>77861</v>
      </c>
      <c r="E21" t="s">
        <v>776</v>
      </c>
      <c r="F21" t="s">
        <v>777</v>
      </c>
      <c r="G21" s="1">
        <v>35681</v>
      </c>
      <c r="I21" s="5" t="str">
        <f>IF(Payment_Details__2[[#This Row],[AMOUNT]]&gt;50000,"High",IF(Payment_Details__2[[#This Row],[AMOUNT]]&gt;25000,"Medium","Low"))</f>
        <v>High</v>
      </c>
    </row>
    <row r="22" spans="1:9" hidden="1" x14ac:dyDescent="0.3">
      <c r="A22" t="s">
        <v>799</v>
      </c>
      <c r="B22">
        <v>4852</v>
      </c>
      <c r="C22">
        <v>242</v>
      </c>
      <c r="D22">
        <v>48315</v>
      </c>
      <c r="E22" t="s">
        <v>780</v>
      </c>
      <c r="F22" t="s">
        <v>777</v>
      </c>
      <c r="G22" s="1"/>
      <c r="I22" s="5" t="str">
        <f>IF(Payment_Details__2[[#This Row],[AMOUNT]]&gt;50000,"High",IF(Payment_Details__2[[#This Row],[AMOUNT]]&gt;25000,"Medium","Low"))</f>
        <v>Medium</v>
      </c>
    </row>
    <row r="23" spans="1:9" x14ac:dyDescent="0.3">
      <c r="A23" t="s">
        <v>800</v>
      </c>
      <c r="B23">
        <v>8106</v>
      </c>
      <c r="C23">
        <v>421</v>
      </c>
      <c r="D23">
        <v>83002</v>
      </c>
      <c r="E23" t="s">
        <v>776</v>
      </c>
      <c r="F23" t="s">
        <v>777</v>
      </c>
      <c r="G23" s="1">
        <v>36224</v>
      </c>
      <c r="I23" s="5" t="str">
        <f>IF(Payment_Details__2[[#This Row],[AMOUNT]]&gt;50000,"High",IF(Payment_Details__2[[#This Row],[AMOUNT]]&gt;25000,"Medium","Low"))</f>
        <v>High</v>
      </c>
    </row>
    <row r="24" spans="1:9" x14ac:dyDescent="0.3">
      <c r="A24" t="s">
        <v>801</v>
      </c>
      <c r="B24">
        <v>3917</v>
      </c>
      <c r="C24">
        <v>6</v>
      </c>
      <c r="D24">
        <v>47650</v>
      </c>
      <c r="E24" t="s">
        <v>776</v>
      </c>
      <c r="F24" t="s">
        <v>782</v>
      </c>
      <c r="G24" s="1">
        <v>28437</v>
      </c>
      <c r="I24" s="5" t="str">
        <f>IF(Payment_Details__2[[#This Row],[AMOUNT]]&gt;50000,"High",IF(Payment_Details__2[[#This Row],[AMOUNT]]&gt;25000,"Medium","Low"))</f>
        <v>Medium</v>
      </c>
    </row>
    <row r="25" spans="1:9" hidden="1" x14ac:dyDescent="0.3">
      <c r="A25" t="s">
        <v>802</v>
      </c>
      <c r="B25">
        <v>9377</v>
      </c>
      <c r="C25">
        <v>384</v>
      </c>
      <c r="D25">
        <v>19386</v>
      </c>
      <c r="E25" t="s">
        <v>780</v>
      </c>
      <c r="F25" t="s">
        <v>782</v>
      </c>
      <c r="G25" s="1"/>
      <c r="I25" s="5" t="str">
        <f>IF(Payment_Details__2[[#This Row],[AMOUNT]]&gt;50000,"High",IF(Payment_Details__2[[#This Row],[AMOUNT]]&gt;25000,"Medium","Low"))</f>
        <v>Low</v>
      </c>
    </row>
    <row r="26" spans="1:9" x14ac:dyDescent="0.3">
      <c r="A26" t="s">
        <v>803</v>
      </c>
      <c r="B26">
        <v>5387</v>
      </c>
      <c r="C26">
        <v>286</v>
      </c>
      <c r="D26">
        <v>39432</v>
      </c>
      <c r="E26" t="s">
        <v>776</v>
      </c>
      <c r="F26" t="s">
        <v>782</v>
      </c>
      <c r="G26" s="1">
        <v>38610</v>
      </c>
      <c r="I26" s="5" t="str">
        <f>IF(Payment_Details__2[[#This Row],[AMOUNT]]&gt;50000,"High",IF(Payment_Details__2[[#This Row],[AMOUNT]]&gt;25000,"Medium","Low"))</f>
        <v>Medium</v>
      </c>
    </row>
    <row r="27" spans="1:9" x14ac:dyDescent="0.3">
      <c r="A27" t="s">
        <v>804</v>
      </c>
      <c r="B27">
        <v>6513</v>
      </c>
      <c r="C27">
        <v>892</v>
      </c>
      <c r="D27">
        <v>1421</v>
      </c>
      <c r="E27" t="s">
        <v>776</v>
      </c>
      <c r="F27" t="s">
        <v>782</v>
      </c>
      <c r="G27" s="1">
        <v>43811</v>
      </c>
      <c r="I27" s="5" t="str">
        <f>IF(Payment_Details__2[[#This Row],[AMOUNT]]&gt;50000,"High",IF(Payment_Details__2[[#This Row],[AMOUNT]]&gt;25000,"Medium","Low"))</f>
        <v>Low</v>
      </c>
    </row>
    <row r="28" spans="1:9" x14ac:dyDescent="0.3">
      <c r="A28" t="s">
        <v>805</v>
      </c>
      <c r="B28">
        <v>3965</v>
      </c>
      <c r="C28">
        <v>558</v>
      </c>
      <c r="D28">
        <v>16113</v>
      </c>
      <c r="E28" t="s">
        <v>776</v>
      </c>
      <c r="F28" t="s">
        <v>782</v>
      </c>
      <c r="G28" s="1">
        <v>41593</v>
      </c>
      <c r="I28" s="5" t="str">
        <f>IF(Payment_Details__2[[#This Row],[AMOUNT]]&gt;50000,"High",IF(Payment_Details__2[[#This Row],[AMOUNT]]&gt;25000,"Medium","Low"))</f>
        <v>Low</v>
      </c>
    </row>
    <row r="29" spans="1:9" hidden="1" x14ac:dyDescent="0.3">
      <c r="A29" t="s">
        <v>806</v>
      </c>
      <c r="B29">
        <v>8893</v>
      </c>
      <c r="C29">
        <v>481</v>
      </c>
      <c r="D29">
        <v>52318</v>
      </c>
      <c r="E29" t="s">
        <v>780</v>
      </c>
      <c r="F29" t="s">
        <v>777</v>
      </c>
      <c r="G29" s="1"/>
      <c r="I29" s="5" t="str">
        <f>IF(Payment_Details__2[[#This Row],[AMOUNT]]&gt;50000,"High",IF(Payment_Details__2[[#This Row],[AMOUNT]]&gt;25000,"Medium","Low"))</f>
        <v>High</v>
      </c>
    </row>
    <row r="30" spans="1:9" hidden="1" x14ac:dyDescent="0.3">
      <c r="A30" t="s">
        <v>807</v>
      </c>
      <c r="B30">
        <v>1897</v>
      </c>
      <c r="C30">
        <v>155</v>
      </c>
      <c r="D30">
        <v>7389</v>
      </c>
      <c r="E30" t="s">
        <v>780</v>
      </c>
      <c r="F30" t="s">
        <v>777</v>
      </c>
      <c r="G30" s="1"/>
      <c r="I30" s="5" t="str">
        <f>IF(Payment_Details__2[[#This Row],[AMOUNT]]&gt;50000,"High",IF(Payment_Details__2[[#This Row],[AMOUNT]]&gt;25000,"Medium","Low"))</f>
        <v>Low</v>
      </c>
    </row>
    <row r="31" spans="1:9" x14ac:dyDescent="0.3">
      <c r="A31" t="s">
        <v>808</v>
      </c>
      <c r="B31">
        <v>390</v>
      </c>
      <c r="C31">
        <v>771</v>
      </c>
      <c r="D31">
        <v>86040</v>
      </c>
      <c r="E31" t="s">
        <v>776</v>
      </c>
      <c r="F31" t="s">
        <v>782</v>
      </c>
      <c r="G31" s="1">
        <v>41593</v>
      </c>
      <c r="I31" s="5" t="str">
        <f>IF(Payment_Details__2[[#This Row],[AMOUNT]]&gt;50000,"High",IF(Payment_Details__2[[#This Row],[AMOUNT]]&gt;25000,"Medium","Low"))</f>
        <v>High</v>
      </c>
    </row>
    <row r="32" spans="1:9" x14ac:dyDescent="0.3">
      <c r="A32" t="s">
        <v>809</v>
      </c>
      <c r="B32">
        <v>3633</v>
      </c>
      <c r="C32">
        <v>945</v>
      </c>
      <c r="D32">
        <v>56148</v>
      </c>
      <c r="E32" t="s">
        <v>776</v>
      </c>
      <c r="F32" t="s">
        <v>782</v>
      </c>
      <c r="G32" s="1">
        <v>37113</v>
      </c>
      <c r="I32" s="5" t="str">
        <f>IF(Payment_Details__2[[#This Row],[AMOUNT]]&gt;50000,"High",IF(Payment_Details__2[[#This Row],[AMOUNT]]&gt;25000,"Medium","Low"))</f>
        <v>High</v>
      </c>
    </row>
    <row r="33" spans="1:9" x14ac:dyDescent="0.3">
      <c r="A33" t="s">
        <v>810</v>
      </c>
      <c r="B33">
        <v>7828</v>
      </c>
      <c r="C33">
        <v>719</v>
      </c>
      <c r="D33">
        <v>894</v>
      </c>
      <c r="E33" t="s">
        <v>776</v>
      </c>
      <c r="F33" t="s">
        <v>777</v>
      </c>
      <c r="G33" s="1">
        <v>38915</v>
      </c>
      <c r="I33" s="5" t="str">
        <f>IF(Payment_Details__2[[#This Row],[AMOUNT]]&gt;50000,"High",IF(Payment_Details__2[[#This Row],[AMOUNT]]&gt;25000,"Medium","Low"))</f>
        <v>Low</v>
      </c>
    </row>
    <row r="34" spans="1:9" hidden="1" x14ac:dyDescent="0.3">
      <c r="A34" t="s">
        <v>811</v>
      </c>
      <c r="B34">
        <v>2241</v>
      </c>
      <c r="C34">
        <v>493</v>
      </c>
      <c r="D34">
        <v>35634</v>
      </c>
      <c r="E34" t="s">
        <v>780</v>
      </c>
      <c r="F34" t="s">
        <v>782</v>
      </c>
      <c r="G34" s="1"/>
      <c r="I34" s="5" t="str">
        <f>IF(Payment_Details__2[[#This Row],[AMOUNT]]&gt;50000,"High",IF(Payment_Details__2[[#This Row],[AMOUNT]]&gt;25000,"Medium","Low"))</f>
        <v>Medium</v>
      </c>
    </row>
    <row r="35" spans="1:9" x14ac:dyDescent="0.3">
      <c r="A35" t="s">
        <v>812</v>
      </c>
      <c r="B35">
        <v>896</v>
      </c>
      <c r="C35">
        <v>998</v>
      </c>
      <c r="D35">
        <v>28701</v>
      </c>
      <c r="E35" t="s">
        <v>776</v>
      </c>
      <c r="F35" t="s">
        <v>777</v>
      </c>
      <c r="G35" s="1">
        <v>41593</v>
      </c>
      <c r="I35" s="5" t="str">
        <f>IF(Payment_Details__2[[#This Row],[AMOUNT]]&gt;50000,"High",IF(Payment_Details__2[[#This Row],[AMOUNT]]&gt;25000,"Medium","Low"))</f>
        <v>Medium</v>
      </c>
    </row>
    <row r="36" spans="1:9" x14ac:dyDescent="0.3">
      <c r="A36" t="s">
        <v>813</v>
      </c>
      <c r="B36">
        <v>6361</v>
      </c>
      <c r="C36">
        <v>968</v>
      </c>
      <c r="D36">
        <v>90380</v>
      </c>
      <c r="E36" t="s">
        <v>776</v>
      </c>
      <c r="F36" t="s">
        <v>777</v>
      </c>
      <c r="G36" s="1">
        <v>34183</v>
      </c>
      <c r="I36" s="5" t="str">
        <f>IF(Payment_Details__2[[#This Row],[AMOUNT]]&gt;50000,"High",IF(Payment_Details__2[[#This Row],[AMOUNT]]&gt;25000,"Medium","Low"))</f>
        <v>High</v>
      </c>
    </row>
    <row r="37" spans="1:9" hidden="1" x14ac:dyDescent="0.3">
      <c r="A37" t="s">
        <v>814</v>
      </c>
      <c r="B37">
        <v>6713</v>
      </c>
      <c r="C37">
        <v>738</v>
      </c>
      <c r="D37">
        <v>21813</v>
      </c>
      <c r="E37" t="s">
        <v>780</v>
      </c>
      <c r="F37" t="s">
        <v>782</v>
      </c>
      <c r="G37" s="1"/>
      <c r="I37" s="5" t="str">
        <f>IF(Payment_Details__2[[#This Row],[AMOUNT]]&gt;50000,"High",IF(Payment_Details__2[[#This Row],[AMOUNT]]&gt;25000,"Medium","Low"))</f>
        <v>Low</v>
      </c>
    </row>
    <row r="38" spans="1:9" hidden="1" x14ac:dyDescent="0.3">
      <c r="A38" t="s">
        <v>815</v>
      </c>
      <c r="B38">
        <v>4283</v>
      </c>
      <c r="C38">
        <v>912</v>
      </c>
      <c r="D38">
        <v>36312</v>
      </c>
      <c r="E38" t="s">
        <v>780</v>
      </c>
      <c r="F38" t="s">
        <v>777</v>
      </c>
      <c r="G38" s="1"/>
      <c r="I38" s="5" t="str">
        <f>IF(Payment_Details__2[[#This Row],[AMOUNT]]&gt;50000,"High",IF(Payment_Details__2[[#This Row],[AMOUNT]]&gt;25000,"Medium","Low"))</f>
        <v>Medium</v>
      </c>
    </row>
    <row r="39" spans="1:9" x14ac:dyDescent="0.3">
      <c r="A39" t="s">
        <v>816</v>
      </c>
      <c r="B39">
        <v>9486</v>
      </c>
      <c r="C39">
        <v>782</v>
      </c>
      <c r="D39">
        <v>24856</v>
      </c>
      <c r="E39" t="s">
        <v>776</v>
      </c>
      <c r="F39" t="s">
        <v>777</v>
      </c>
      <c r="G39" s="1">
        <v>37549</v>
      </c>
      <c r="I39" s="5" t="str">
        <f>IF(Payment_Details__2[[#This Row],[AMOUNT]]&gt;50000,"High",IF(Payment_Details__2[[#This Row],[AMOUNT]]&gt;25000,"Medium","Low"))</f>
        <v>Low</v>
      </c>
    </row>
    <row r="40" spans="1:9" x14ac:dyDescent="0.3">
      <c r="A40" t="s">
        <v>817</v>
      </c>
      <c r="B40">
        <v>308</v>
      </c>
      <c r="C40">
        <v>140</v>
      </c>
      <c r="D40">
        <v>39234</v>
      </c>
      <c r="E40" t="s">
        <v>776</v>
      </c>
      <c r="F40" t="s">
        <v>777</v>
      </c>
      <c r="G40" s="1">
        <v>38915</v>
      </c>
      <c r="I40" s="5" t="str">
        <f>IF(Payment_Details__2[[#This Row],[AMOUNT]]&gt;50000,"High",IF(Payment_Details__2[[#This Row],[AMOUNT]]&gt;25000,"Medium","Low"))</f>
        <v>Medium</v>
      </c>
    </row>
    <row r="41" spans="1:9" x14ac:dyDescent="0.3">
      <c r="A41" t="s">
        <v>818</v>
      </c>
      <c r="B41">
        <v>8927</v>
      </c>
      <c r="C41">
        <v>702</v>
      </c>
      <c r="D41">
        <v>74222</v>
      </c>
      <c r="E41" t="s">
        <v>776</v>
      </c>
      <c r="F41" t="s">
        <v>782</v>
      </c>
      <c r="G41" s="1">
        <v>38311</v>
      </c>
      <c r="I41" s="5" t="str">
        <f>IF(Payment_Details__2[[#This Row],[AMOUNT]]&gt;50000,"High",IF(Payment_Details__2[[#This Row],[AMOUNT]]&gt;25000,"Medium","Low"))</f>
        <v>High</v>
      </c>
    </row>
    <row r="42" spans="1:9" x14ac:dyDescent="0.3">
      <c r="A42" t="s">
        <v>819</v>
      </c>
      <c r="B42">
        <v>249</v>
      </c>
      <c r="C42">
        <v>284</v>
      </c>
      <c r="D42">
        <v>47260</v>
      </c>
      <c r="E42" t="s">
        <v>776</v>
      </c>
      <c r="F42" t="s">
        <v>777</v>
      </c>
      <c r="G42" s="1">
        <v>30018</v>
      </c>
      <c r="I42" s="5" t="str">
        <f>IF(Payment_Details__2[[#This Row],[AMOUNT]]&gt;50000,"High",IF(Payment_Details__2[[#This Row],[AMOUNT]]&gt;25000,"Medium","Low"))</f>
        <v>Medium</v>
      </c>
    </row>
    <row r="43" spans="1:9" hidden="1" x14ac:dyDescent="0.3">
      <c r="A43" t="s">
        <v>820</v>
      </c>
      <c r="B43">
        <v>2620</v>
      </c>
      <c r="C43">
        <v>199</v>
      </c>
      <c r="D43">
        <v>45432</v>
      </c>
      <c r="E43" t="s">
        <v>780</v>
      </c>
      <c r="F43" t="s">
        <v>782</v>
      </c>
      <c r="G43" s="1"/>
      <c r="I43" s="5" t="str">
        <f>IF(Payment_Details__2[[#This Row],[AMOUNT]]&gt;50000,"High",IF(Payment_Details__2[[#This Row],[AMOUNT]]&gt;25000,"Medium","Low"))</f>
        <v>Medium</v>
      </c>
    </row>
    <row r="44" spans="1:9" x14ac:dyDescent="0.3">
      <c r="A44" t="s">
        <v>821</v>
      </c>
      <c r="B44">
        <v>1164</v>
      </c>
      <c r="C44">
        <v>228</v>
      </c>
      <c r="D44">
        <v>30192</v>
      </c>
      <c r="E44" t="s">
        <v>776</v>
      </c>
      <c r="F44" t="s">
        <v>782</v>
      </c>
      <c r="G44" s="1">
        <v>34433</v>
      </c>
      <c r="I44" s="5" t="str">
        <f>IF(Payment_Details__2[[#This Row],[AMOUNT]]&gt;50000,"High",IF(Payment_Details__2[[#This Row],[AMOUNT]]&gt;25000,"Medium","Low"))</f>
        <v>Medium</v>
      </c>
    </row>
    <row r="45" spans="1:9" hidden="1" x14ac:dyDescent="0.3">
      <c r="A45" t="s">
        <v>822</v>
      </c>
      <c r="B45">
        <v>4711</v>
      </c>
      <c r="C45">
        <v>908</v>
      </c>
      <c r="D45">
        <v>53868</v>
      </c>
      <c r="E45" t="s">
        <v>780</v>
      </c>
      <c r="F45" t="s">
        <v>777</v>
      </c>
      <c r="G45" s="1"/>
      <c r="I45" s="5" t="str">
        <f>IF(Payment_Details__2[[#This Row],[AMOUNT]]&gt;50000,"High",IF(Payment_Details__2[[#This Row],[AMOUNT]]&gt;25000,"Medium","Low"))</f>
        <v>High</v>
      </c>
    </row>
    <row r="46" spans="1:9" hidden="1" x14ac:dyDescent="0.3">
      <c r="A46" t="s">
        <v>823</v>
      </c>
      <c r="B46">
        <v>4053</v>
      </c>
      <c r="C46">
        <v>594</v>
      </c>
      <c r="D46">
        <v>9691</v>
      </c>
      <c r="E46" t="s">
        <v>780</v>
      </c>
      <c r="F46" t="s">
        <v>777</v>
      </c>
      <c r="G46" s="1"/>
      <c r="I46" s="5" t="str">
        <f>IF(Payment_Details__2[[#This Row],[AMOUNT]]&gt;50000,"High",IF(Payment_Details__2[[#This Row],[AMOUNT]]&gt;25000,"Medium","Low"))</f>
        <v>Low</v>
      </c>
    </row>
    <row r="47" spans="1:9" hidden="1" x14ac:dyDescent="0.3">
      <c r="A47" t="s">
        <v>824</v>
      </c>
      <c r="B47">
        <v>4272</v>
      </c>
      <c r="C47">
        <v>542</v>
      </c>
      <c r="D47">
        <v>39001</v>
      </c>
      <c r="E47" t="s">
        <v>780</v>
      </c>
      <c r="F47" t="s">
        <v>782</v>
      </c>
      <c r="G47" s="1"/>
      <c r="I47" s="5" t="str">
        <f>IF(Payment_Details__2[[#This Row],[AMOUNT]]&gt;50000,"High",IF(Payment_Details__2[[#This Row],[AMOUNT]]&gt;25000,"Medium","Low"))</f>
        <v>Medium</v>
      </c>
    </row>
    <row r="48" spans="1:9" hidden="1" x14ac:dyDescent="0.3">
      <c r="A48" t="s">
        <v>825</v>
      </c>
      <c r="B48">
        <v>7005</v>
      </c>
      <c r="C48">
        <v>586</v>
      </c>
      <c r="D48">
        <v>70814</v>
      </c>
      <c r="E48" t="s">
        <v>780</v>
      </c>
      <c r="F48" t="s">
        <v>777</v>
      </c>
      <c r="G48" s="1"/>
      <c r="I48" s="5" t="str">
        <f>IF(Payment_Details__2[[#This Row],[AMOUNT]]&gt;50000,"High",IF(Payment_Details__2[[#This Row],[AMOUNT]]&gt;25000,"Medium","Low"))</f>
        <v>High</v>
      </c>
    </row>
    <row r="49" spans="1:9" x14ac:dyDescent="0.3">
      <c r="A49" t="s">
        <v>826</v>
      </c>
      <c r="B49">
        <v>2308</v>
      </c>
      <c r="C49">
        <v>636</v>
      </c>
      <c r="D49">
        <v>13740</v>
      </c>
      <c r="E49" t="s">
        <v>776</v>
      </c>
      <c r="F49" t="s">
        <v>782</v>
      </c>
      <c r="G49" s="1">
        <v>39669</v>
      </c>
      <c r="I49" s="5" t="str">
        <f>IF(Payment_Details__2[[#This Row],[AMOUNT]]&gt;50000,"High",IF(Payment_Details__2[[#This Row],[AMOUNT]]&gt;25000,"Medium","Low"))</f>
        <v>Low</v>
      </c>
    </row>
    <row r="50" spans="1:9" hidden="1" x14ac:dyDescent="0.3">
      <c r="A50" t="s">
        <v>827</v>
      </c>
      <c r="B50">
        <v>5150</v>
      </c>
      <c r="C50">
        <v>581</v>
      </c>
      <c r="D50">
        <v>33435</v>
      </c>
      <c r="E50" t="s">
        <v>780</v>
      </c>
      <c r="F50" t="s">
        <v>777</v>
      </c>
      <c r="G50" s="1"/>
      <c r="I50" s="5" t="str">
        <f>IF(Payment_Details__2[[#This Row],[AMOUNT]]&gt;50000,"High",IF(Payment_Details__2[[#This Row],[AMOUNT]]&gt;25000,"Medium","Low"))</f>
        <v>Medium</v>
      </c>
    </row>
    <row r="51" spans="1:9" hidden="1" x14ac:dyDescent="0.3">
      <c r="A51" t="s">
        <v>828</v>
      </c>
      <c r="B51">
        <v>693</v>
      </c>
      <c r="C51">
        <v>336</v>
      </c>
      <c r="D51">
        <v>73589</v>
      </c>
      <c r="E51" t="s">
        <v>780</v>
      </c>
      <c r="F51" t="s">
        <v>777</v>
      </c>
      <c r="G51" s="1"/>
      <c r="I51" s="5" t="str">
        <f>IF(Payment_Details__2[[#This Row],[AMOUNT]]&gt;50000,"High",IF(Payment_Details__2[[#This Row],[AMOUNT]]&gt;25000,"Medium","Low"))</f>
        <v>High</v>
      </c>
    </row>
    <row r="52" spans="1:9" x14ac:dyDescent="0.3">
      <c r="A52" t="s">
        <v>829</v>
      </c>
      <c r="B52">
        <v>9598</v>
      </c>
      <c r="C52">
        <v>504</v>
      </c>
      <c r="D52">
        <v>18598</v>
      </c>
      <c r="E52" t="s">
        <v>776</v>
      </c>
      <c r="F52" t="s">
        <v>782</v>
      </c>
      <c r="G52" s="1">
        <v>30239</v>
      </c>
      <c r="I52" s="5" t="str">
        <f>IF(Payment_Details__2[[#This Row],[AMOUNT]]&gt;50000,"High",IF(Payment_Details__2[[#This Row],[AMOUNT]]&gt;25000,"Medium","Low"))</f>
        <v>Low</v>
      </c>
    </row>
    <row r="53" spans="1:9" x14ac:dyDescent="0.3">
      <c r="A53" t="s">
        <v>830</v>
      </c>
      <c r="B53">
        <v>8103</v>
      </c>
      <c r="C53">
        <v>346</v>
      </c>
      <c r="D53">
        <v>23003</v>
      </c>
      <c r="E53" t="s">
        <v>776</v>
      </c>
      <c r="F53" t="s">
        <v>777</v>
      </c>
      <c r="G53" s="1">
        <v>39275</v>
      </c>
      <c r="I53" s="5" t="str">
        <f>IF(Payment_Details__2[[#This Row],[AMOUNT]]&gt;50000,"High",IF(Payment_Details__2[[#This Row],[AMOUNT]]&gt;25000,"Medium","Low"))</f>
        <v>Low</v>
      </c>
    </row>
    <row r="54" spans="1:9" hidden="1" x14ac:dyDescent="0.3">
      <c r="A54" t="s">
        <v>831</v>
      </c>
      <c r="B54">
        <v>8894</v>
      </c>
      <c r="C54">
        <v>135</v>
      </c>
      <c r="D54">
        <v>80901</v>
      </c>
      <c r="E54" t="s">
        <v>780</v>
      </c>
      <c r="F54" t="s">
        <v>777</v>
      </c>
      <c r="G54" s="1"/>
      <c r="I54" s="5" t="str">
        <f>IF(Payment_Details__2[[#This Row],[AMOUNT]]&gt;50000,"High",IF(Payment_Details__2[[#This Row],[AMOUNT]]&gt;25000,"Medium","Low"))</f>
        <v>High</v>
      </c>
    </row>
    <row r="55" spans="1:9" x14ac:dyDescent="0.3">
      <c r="A55" t="s">
        <v>832</v>
      </c>
      <c r="B55">
        <v>114</v>
      </c>
      <c r="C55">
        <v>822</v>
      </c>
      <c r="D55">
        <v>69113</v>
      </c>
      <c r="E55" t="s">
        <v>776</v>
      </c>
      <c r="F55" t="s">
        <v>782</v>
      </c>
      <c r="G55" s="1">
        <v>33434</v>
      </c>
      <c r="I55" s="5" t="str">
        <f>IF(Payment_Details__2[[#This Row],[AMOUNT]]&gt;50000,"High",IF(Payment_Details__2[[#This Row],[AMOUNT]]&gt;25000,"Medium","Low"))</f>
        <v>High</v>
      </c>
    </row>
    <row r="56" spans="1:9" hidden="1" x14ac:dyDescent="0.3">
      <c r="A56" t="s">
        <v>833</v>
      </c>
      <c r="B56">
        <v>6546</v>
      </c>
      <c r="C56">
        <v>95</v>
      </c>
      <c r="D56">
        <v>26060</v>
      </c>
      <c r="E56" t="s">
        <v>780</v>
      </c>
      <c r="F56" t="s">
        <v>782</v>
      </c>
      <c r="G56" s="1"/>
      <c r="I56" s="5" t="str">
        <f>IF(Payment_Details__2[[#This Row],[AMOUNT]]&gt;50000,"High",IF(Payment_Details__2[[#This Row],[AMOUNT]]&gt;25000,"Medium","Low"))</f>
        <v>Medium</v>
      </c>
    </row>
    <row r="57" spans="1:9" hidden="1" x14ac:dyDescent="0.3">
      <c r="A57" t="s">
        <v>834</v>
      </c>
      <c r="B57">
        <v>3571</v>
      </c>
      <c r="C57">
        <v>597</v>
      </c>
      <c r="D57">
        <v>25677</v>
      </c>
      <c r="E57" t="s">
        <v>780</v>
      </c>
      <c r="F57" t="s">
        <v>777</v>
      </c>
      <c r="G57" s="1"/>
      <c r="I57" s="5" t="str">
        <f>IF(Payment_Details__2[[#This Row],[AMOUNT]]&gt;50000,"High",IF(Payment_Details__2[[#This Row],[AMOUNT]]&gt;25000,"Medium","Low"))</f>
        <v>Medium</v>
      </c>
    </row>
    <row r="58" spans="1:9" hidden="1" x14ac:dyDescent="0.3">
      <c r="A58" t="s">
        <v>835</v>
      </c>
      <c r="B58">
        <v>7316</v>
      </c>
      <c r="C58">
        <v>340</v>
      </c>
      <c r="D58">
        <v>62912</v>
      </c>
      <c r="E58" t="s">
        <v>780</v>
      </c>
      <c r="F58" t="s">
        <v>782</v>
      </c>
      <c r="G58" s="1"/>
      <c r="I58" s="5" t="str">
        <f>IF(Payment_Details__2[[#This Row],[AMOUNT]]&gt;50000,"High",IF(Payment_Details__2[[#This Row],[AMOUNT]]&gt;25000,"Medium","Low"))</f>
        <v>High</v>
      </c>
    </row>
    <row r="59" spans="1:9" x14ac:dyDescent="0.3">
      <c r="A59" t="s">
        <v>836</v>
      </c>
      <c r="B59">
        <v>2478</v>
      </c>
      <c r="C59">
        <v>905</v>
      </c>
      <c r="D59">
        <v>77649</v>
      </c>
      <c r="E59" t="s">
        <v>776</v>
      </c>
      <c r="F59" t="s">
        <v>777</v>
      </c>
      <c r="G59" s="1">
        <v>30589</v>
      </c>
      <c r="I59" s="5" t="str">
        <f>IF(Payment_Details__2[[#This Row],[AMOUNT]]&gt;50000,"High",IF(Payment_Details__2[[#This Row],[AMOUNT]]&gt;25000,"Medium","Low"))</f>
        <v>High</v>
      </c>
    </row>
    <row r="60" spans="1:9" x14ac:dyDescent="0.3">
      <c r="A60" t="s">
        <v>837</v>
      </c>
      <c r="B60">
        <v>1215</v>
      </c>
      <c r="C60">
        <v>250</v>
      </c>
      <c r="D60">
        <v>73561</v>
      </c>
      <c r="E60" t="s">
        <v>776</v>
      </c>
      <c r="F60" t="s">
        <v>782</v>
      </c>
      <c r="G60" s="1">
        <v>39012</v>
      </c>
      <c r="I60" s="5" t="str">
        <f>IF(Payment_Details__2[[#This Row],[AMOUNT]]&gt;50000,"High",IF(Payment_Details__2[[#This Row],[AMOUNT]]&gt;25000,"Medium","Low"))</f>
        <v>High</v>
      </c>
    </row>
    <row r="61" spans="1:9" hidden="1" x14ac:dyDescent="0.3">
      <c r="A61" t="s">
        <v>838</v>
      </c>
      <c r="B61">
        <v>5402</v>
      </c>
      <c r="C61">
        <v>400</v>
      </c>
      <c r="D61">
        <v>50357</v>
      </c>
      <c r="E61" t="s">
        <v>780</v>
      </c>
      <c r="F61" t="s">
        <v>782</v>
      </c>
      <c r="G61" s="1"/>
      <c r="I61" s="5" t="str">
        <f>IF(Payment_Details__2[[#This Row],[AMOUNT]]&gt;50000,"High",IF(Payment_Details__2[[#This Row],[AMOUNT]]&gt;25000,"Medium","Low"))</f>
        <v>High</v>
      </c>
    </row>
    <row r="62" spans="1:9" x14ac:dyDescent="0.3">
      <c r="A62" t="s">
        <v>839</v>
      </c>
      <c r="B62">
        <v>1647</v>
      </c>
      <c r="C62">
        <v>877</v>
      </c>
      <c r="D62">
        <v>61325</v>
      </c>
      <c r="E62" t="s">
        <v>776</v>
      </c>
      <c r="F62" t="s">
        <v>777</v>
      </c>
      <c r="G62" s="1">
        <v>36607</v>
      </c>
      <c r="I62" s="5" t="str">
        <f>IF(Payment_Details__2[[#This Row],[AMOUNT]]&gt;50000,"High",IF(Payment_Details__2[[#This Row],[AMOUNT]]&gt;25000,"Medium","Low"))</f>
        <v>High</v>
      </c>
    </row>
    <row r="63" spans="1:9" hidden="1" x14ac:dyDescent="0.3">
      <c r="A63" t="s">
        <v>840</v>
      </c>
      <c r="B63">
        <v>9423</v>
      </c>
      <c r="C63">
        <v>97</v>
      </c>
      <c r="D63">
        <v>76658</v>
      </c>
      <c r="E63" t="s">
        <v>780</v>
      </c>
      <c r="F63" t="s">
        <v>782</v>
      </c>
      <c r="G63" s="1"/>
      <c r="I63" s="5" t="str">
        <f>IF(Payment_Details__2[[#This Row],[AMOUNT]]&gt;50000,"High",IF(Payment_Details__2[[#This Row],[AMOUNT]]&gt;25000,"Medium","Low"))</f>
        <v>High</v>
      </c>
    </row>
    <row r="64" spans="1:9" hidden="1" x14ac:dyDescent="0.3">
      <c r="A64" t="s">
        <v>841</v>
      </c>
      <c r="B64">
        <v>6404</v>
      </c>
      <c r="C64">
        <v>12</v>
      </c>
      <c r="D64">
        <v>35525</v>
      </c>
      <c r="E64" t="s">
        <v>780</v>
      </c>
      <c r="F64" t="s">
        <v>782</v>
      </c>
      <c r="G64" s="1"/>
      <c r="I64" s="5" t="str">
        <f>IF(Payment_Details__2[[#This Row],[AMOUNT]]&gt;50000,"High",IF(Payment_Details__2[[#This Row],[AMOUNT]]&gt;25000,"Medium","Low"))</f>
        <v>Medium</v>
      </c>
    </row>
    <row r="65" spans="1:9" x14ac:dyDescent="0.3">
      <c r="A65" t="s">
        <v>842</v>
      </c>
      <c r="B65">
        <v>6767</v>
      </c>
      <c r="C65">
        <v>353</v>
      </c>
      <c r="D65">
        <v>12462</v>
      </c>
      <c r="E65" t="s">
        <v>776</v>
      </c>
      <c r="F65" t="s">
        <v>782</v>
      </c>
      <c r="G65" s="1">
        <v>41186</v>
      </c>
      <c r="I65" s="5" t="str">
        <f>IF(Payment_Details__2[[#This Row],[AMOUNT]]&gt;50000,"High",IF(Payment_Details__2[[#This Row],[AMOUNT]]&gt;25000,"Medium","Low"))</f>
        <v>Low</v>
      </c>
    </row>
    <row r="66" spans="1:9" x14ac:dyDescent="0.3">
      <c r="A66" t="s">
        <v>843</v>
      </c>
      <c r="B66">
        <v>1278</v>
      </c>
      <c r="C66">
        <v>856</v>
      </c>
      <c r="D66">
        <v>27105</v>
      </c>
      <c r="E66" t="s">
        <v>776</v>
      </c>
      <c r="F66" t="s">
        <v>782</v>
      </c>
      <c r="G66" s="1">
        <v>28437</v>
      </c>
      <c r="I66" s="5" t="str">
        <f>IF(Payment_Details__2[[#This Row],[AMOUNT]]&gt;50000,"High",IF(Payment_Details__2[[#This Row],[AMOUNT]]&gt;25000,"Medium","Low"))</f>
        <v>Medium</v>
      </c>
    </row>
    <row r="67" spans="1:9" x14ac:dyDescent="0.3">
      <c r="A67" t="s">
        <v>844</v>
      </c>
      <c r="B67">
        <v>1334</v>
      </c>
      <c r="C67">
        <v>1</v>
      </c>
      <c r="D67">
        <v>99604</v>
      </c>
      <c r="E67" t="s">
        <v>776</v>
      </c>
      <c r="F67" t="s">
        <v>782</v>
      </c>
      <c r="G67" s="1">
        <v>40512</v>
      </c>
      <c r="I67" s="5" t="str">
        <f>IF(Payment_Details__2[[#This Row],[AMOUNT]]&gt;50000,"High",IF(Payment_Details__2[[#This Row],[AMOUNT]]&gt;25000,"Medium","Low"))</f>
        <v>High</v>
      </c>
    </row>
    <row r="68" spans="1:9" x14ac:dyDescent="0.3">
      <c r="A68" t="s">
        <v>845</v>
      </c>
      <c r="B68">
        <v>8887</v>
      </c>
      <c r="C68">
        <v>390</v>
      </c>
      <c r="D68">
        <v>90449</v>
      </c>
      <c r="E68" t="s">
        <v>776</v>
      </c>
      <c r="F68" t="s">
        <v>777</v>
      </c>
      <c r="G68" s="1">
        <v>39881</v>
      </c>
      <c r="I68" s="5" t="str">
        <f>IF(Payment_Details__2[[#This Row],[AMOUNT]]&gt;50000,"High",IF(Payment_Details__2[[#This Row],[AMOUNT]]&gt;25000,"Medium","Low"))</f>
        <v>High</v>
      </c>
    </row>
    <row r="69" spans="1:9" hidden="1" x14ac:dyDescent="0.3">
      <c r="A69" t="s">
        <v>846</v>
      </c>
      <c r="B69">
        <v>9858</v>
      </c>
      <c r="C69">
        <v>446</v>
      </c>
      <c r="D69">
        <v>9520</v>
      </c>
      <c r="E69" t="s">
        <v>780</v>
      </c>
      <c r="F69" t="s">
        <v>782</v>
      </c>
      <c r="G69" s="1"/>
      <c r="I69" s="5" t="str">
        <f>IF(Payment_Details__2[[#This Row],[AMOUNT]]&gt;50000,"High",IF(Payment_Details__2[[#This Row],[AMOUNT]]&gt;25000,"Medium","Low"))</f>
        <v>Low</v>
      </c>
    </row>
    <row r="70" spans="1:9" hidden="1" x14ac:dyDescent="0.3">
      <c r="A70" t="s">
        <v>847</v>
      </c>
      <c r="B70">
        <v>9636</v>
      </c>
      <c r="C70">
        <v>32</v>
      </c>
      <c r="D70">
        <v>42210</v>
      </c>
      <c r="E70" t="s">
        <v>780</v>
      </c>
      <c r="F70" t="s">
        <v>777</v>
      </c>
      <c r="G70" s="1"/>
      <c r="I70" s="5" t="str">
        <f>IF(Payment_Details__2[[#This Row],[AMOUNT]]&gt;50000,"High",IF(Payment_Details__2[[#This Row],[AMOUNT]]&gt;25000,"Medium","Low"))</f>
        <v>Medium</v>
      </c>
    </row>
    <row r="71" spans="1:9" hidden="1" x14ac:dyDescent="0.3">
      <c r="A71" t="s">
        <v>848</v>
      </c>
      <c r="B71">
        <v>9943</v>
      </c>
      <c r="C71">
        <v>420</v>
      </c>
      <c r="D71">
        <v>21639</v>
      </c>
      <c r="E71" t="s">
        <v>780</v>
      </c>
      <c r="F71" t="s">
        <v>782</v>
      </c>
      <c r="G71" s="1"/>
      <c r="I71" s="5" t="str">
        <f>IF(Payment_Details__2[[#This Row],[AMOUNT]]&gt;50000,"High",IF(Payment_Details__2[[#This Row],[AMOUNT]]&gt;25000,"Medium","Low"))</f>
        <v>Low</v>
      </c>
    </row>
    <row r="72" spans="1:9" x14ac:dyDescent="0.3">
      <c r="A72" t="s">
        <v>849</v>
      </c>
      <c r="B72">
        <v>1246</v>
      </c>
      <c r="C72">
        <v>708</v>
      </c>
      <c r="D72">
        <v>58736</v>
      </c>
      <c r="E72" t="s">
        <v>776</v>
      </c>
      <c r="F72" t="s">
        <v>782</v>
      </c>
      <c r="G72" s="1">
        <v>43677</v>
      </c>
      <c r="I72" s="5" t="str">
        <f>IF(Payment_Details__2[[#This Row],[AMOUNT]]&gt;50000,"High",IF(Payment_Details__2[[#This Row],[AMOUNT]]&gt;25000,"Medium","Low"))</f>
        <v>High</v>
      </c>
    </row>
    <row r="73" spans="1:9" x14ac:dyDescent="0.3">
      <c r="A73" t="s">
        <v>850</v>
      </c>
      <c r="B73">
        <v>4527</v>
      </c>
      <c r="C73">
        <v>227</v>
      </c>
      <c r="D73">
        <v>3951</v>
      </c>
      <c r="E73" t="s">
        <v>776</v>
      </c>
      <c r="F73" t="s">
        <v>777</v>
      </c>
      <c r="G73" s="1">
        <v>37261</v>
      </c>
      <c r="I73" s="5" t="str">
        <f>IF(Payment_Details__2[[#This Row],[AMOUNT]]&gt;50000,"High",IF(Payment_Details__2[[#This Row],[AMOUNT]]&gt;25000,"Medium","Low"))</f>
        <v>Low</v>
      </c>
    </row>
    <row r="74" spans="1:9" hidden="1" x14ac:dyDescent="0.3">
      <c r="A74" t="s">
        <v>851</v>
      </c>
      <c r="B74">
        <v>3782</v>
      </c>
      <c r="C74">
        <v>595</v>
      </c>
      <c r="D74">
        <v>69479</v>
      </c>
      <c r="E74" t="s">
        <v>780</v>
      </c>
      <c r="F74" t="s">
        <v>777</v>
      </c>
      <c r="G74" s="1"/>
      <c r="I74" s="5" t="str">
        <f>IF(Payment_Details__2[[#This Row],[AMOUNT]]&gt;50000,"High",IF(Payment_Details__2[[#This Row],[AMOUNT]]&gt;25000,"Medium","Low"))</f>
        <v>High</v>
      </c>
    </row>
    <row r="75" spans="1:9" x14ac:dyDescent="0.3">
      <c r="A75" t="s">
        <v>852</v>
      </c>
      <c r="B75">
        <v>6225</v>
      </c>
      <c r="C75">
        <v>211</v>
      </c>
      <c r="D75">
        <v>10366</v>
      </c>
      <c r="E75" t="s">
        <v>776</v>
      </c>
      <c r="F75" t="s">
        <v>782</v>
      </c>
      <c r="G75" s="1">
        <v>39074</v>
      </c>
      <c r="I75" s="5" t="str">
        <f>IF(Payment_Details__2[[#This Row],[AMOUNT]]&gt;50000,"High",IF(Payment_Details__2[[#This Row],[AMOUNT]]&gt;25000,"Medium","Low"))</f>
        <v>Low</v>
      </c>
    </row>
    <row r="76" spans="1:9" hidden="1" x14ac:dyDescent="0.3">
      <c r="A76" t="s">
        <v>853</v>
      </c>
      <c r="B76">
        <v>2257</v>
      </c>
      <c r="C76">
        <v>650</v>
      </c>
      <c r="D76">
        <v>10001</v>
      </c>
      <c r="E76" t="s">
        <v>780</v>
      </c>
      <c r="F76" t="s">
        <v>777</v>
      </c>
      <c r="G76" s="1"/>
      <c r="I76" s="5" t="str">
        <f>IF(Payment_Details__2[[#This Row],[AMOUNT]]&gt;50000,"High",IF(Payment_Details__2[[#This Row],[AMOUNT]]&gt;25000,"Medium","Low"))</f>
        <v>Low</v>
      </c>
    </row>
    <row r="77" spans="1:9" x14ac:dyDescent="0.3">
      <c r="A77" t="s">
        <v>854</v>
      </c>
      <c r="B77">
        <v>9177</v>
      </c>
      <c r="C77">
        <v>45</v>
      </c>
      <c r="D77">
        <v>15307</v>
      </c>
      <c r="E77" t="s">
        <v>776</v>
      </c>
      <c r="F77" t="s">
        <v>777</v>
      </c>
      <c r="G77" s="1">
        <v>35186</v>
      </c>
      <c r="I77" s="5" t="str">
        <f>IF(Payment_Details__2[[#This Row],[AMOUNT]]&gt;50000,"High",IF(Payment_Details__2[[#This Row],[AMOUNT]]&gt;25000,"Medium","Low"))</f>
        <v>Low</v>
      </c>
    </row>
    <row r="78" spans="1:9" hidden="1" x14ac:dyDescent="0.3">
      <c r="A78" t="s">
        <v>855</v>
      </c>
      <c r="B78">
        <v>8703</v>
      </c>
      <c r="C78">
        <v>201</v>
      </c>
      <c r="D78">
        <v>68923</v>
      </c>
      <c r="E78" t="s">
        <v>780</v>
      </c>
      <c r="F78" t="s">
        <v>777</v>
      </c>
      <c r="G78" s="1"/>
      <c r="I78" s="5" t="str">
        <f>IF(Payment_Details__2[[#This Row],[AMOUNT]]&gt;50000,"High",IF(Payment_Details__2[[#This Row],[AMOUNT]]&gt;25000,"Medium","Low"))</f>
        <v>High</v>
      </c>
    </row>
    <row r="79" spans="1:9" x14ac:dyDescent="0.3">
      <c r="A79" t="s">
        <v>856</v>
      </c>
      <c r="B79">
        <v>3514</v>
      </c>
      <c r="C79">
        <v>564</v>
      </c>
      <c r="D79">
        <v>59651</v>
      </c>
      <c r="E79" t="s">
        <v>776</v>
      </c>
      <c r="F79" t="s">
        <v>782</v>
      </c>
      <c r="G79" s="1">
        <v>38255</v>
      </c>
      <c r="I79" s="5" t="str">
        <f>IF(Payment_Details__2[[#This Row],[AMOUNT]]&gt;50000,"High",IF(Payment_Details__2[[#This Row],[AMOUNT]]&gt;25000,"Medium","Low"))</f>
        <v>High</v>
      </c>
    </row>
    <row r="80" spans="1:9" hidden="1" x14ac:dyDescent="0.3">
      <c r="A80" t="s">
        <v>857</v>
      </c>
      <c r="B80">
        <v>3089</v>
      </c>
      <c r="C80">
        <v>138</v>
      </c>
      <c r="D80">
        <v>78953</v>
      </c>
      <c r="E80" t="s">
        <v>780</v>
      </c>
      <c r="F80" t="s">
        <v>777</v>
      </c>
      <c r="G80" s="1"/>
      <c r="I80" s="5" t="str">
        <f>IF(Payment_Details__2[[#This Row],[AMOUNT]]&gt;50000,"High",IF(Payment_Details__2[[#This Row],[AMOUNT]]&gt;25000,"Medium","Low"))</f>
        <v>High</v>
      </c>
    </row>
    <row r="81" spans="1:9" x14ac:dyDescent="0.3">
      <c r="A81" t="s">
        <v>858</v>
      </c>
      <c r="B81">
        <v>7253</v>
      </c>
      <c r="C81">
        <v>57</v>
      </c>
      <c r="D81">
        <v>89420</v>
      </c>
      <c r="E81" t="s">
        <v>776</v>
      </c>
      <c r="F81" t="s">
        <v>782</v>
      </c>
      <c r="G81" s="1">
        <v>38048</v>
      </c>
      <c r="I81" s="5" t="str">
        <f>IF(Payment_Details__2[[#This Row],[AMOUNT]]&gt;50000,"High",IF(Payment_Details__2[[#This Row],[AMOUNT]]&gt;25000,"Medium","Low"))</f>
        <v>High</v>
      </c>
    </row>
    <row r="82" spans="1:9" hidden="1" x14ac:dyDescent="0.3">
      <c r="A82" t="s">
        <v>859</v>
      </c>
      <c r="B82">
        <v>8786</v>
      </c>
      <c r="C82">
        <v>128</v>
      </c>
      <c r="D82">
        <v>50374</v>
      </c>
      <c r="E82" t="s">
        <v>780</v>
      </c>
      <c r="F82" t="s">
        <v>777</v>
      </c>
      <c r="G82" s="1"/>
      <c r="I82" s="5" t="str">
        <f>IF(Payment_Details__2[[#This Row],[AMOUNT]]&gt;50000,"High",IF(Payment_Details__2[[#This Row],[AMOUNT]]&gt;25000,"Medium","Low"))</f>
        <v>High</v>
      </c>
    </row>
    <row r="83" spans="1:9" hidden="1" x14ac:dyDescent="0.3">
      <c r="A83" t="s">
        <v>860</v>
      </c>
      <c r="B83">
        <v>1211</v>
      </c>
      <c r="C83">
        <v>33</v>
      </c>
      <c r="D83">
        <v>83102</v>
      </c>
      <c r="E83" t="s">
        <v>780</v>
      </c>
      <c r="F83" t="s">
        <v>782</v>
      </c>
      <c r="G83" s="1"/>
      <c r="I83" s="5" t="str">
        <f>IF(Payment_Details__2[[#This Row],[AMOUNT]]&gt;50000,"High",IF(Payment_Details__2[[#This Row],[AMOUNT]]&gt;25000,"Medium","Low"))</f>
        <v>High</v>
      </c>
    </row>
    <row r="84" spans="1:9" hidden="1" x14ac:dyDescent="0.3">
      <c r="A84" t="s">
        <v>861</v>
      </c>
      <c r="B84">
        <v>359</v>
      </c>
      <c r="C84">
        <v>936</v>
      </c>
      <c r="D84">
        <v>62151</v>
      </c>
      <c r="E84" t="s">
        <v>780</v>
      </c>
      <c r="F84" t="s">
        <v>782</v>
      </c>
      <c r="G84" s="1"/>
      <c r="I84" s="5" t="str">
        <f>IF(Payment_Details__2[[#This Row],[AMOUNT]]&gt;50000,"High",IF(Payment_Details__2[[#This Row],[AMOUNT]]&gt;25000,"Medium","Low"))</f>
        <v>High</v>
      </c>
    </row>
    <row r="85" spans="1:9" hidden="1" x14ac:dyDescent="0.3">
      <c r="A85" t="s">
        <v>862</v>
      </c>
      <c r="B85">
        <v>2066</v>
      </c>
      <c r="C85">
        <v>762</v>
      </c>
      <c r="D85">
        <v>84665</v>
      </c>
      <c r="E85" t="s">
        <v>780</v>
      </c>
      <c r="F85" t="s">
        <v>782</v>
      </c>
      <c r="G85" s="1"/>
      <c r="I85" s="5" t="str">
        <f>IF(Payment_Details__2[[#This Row],[AMOUNT]]&gt;50000,"High",IF(Payment_Details__2[[#This Row],[AMOUNT]]&gt;25000,"Medium","Low"))</f>
        <v>High</v>
      </c>
    </row>
    <row r="86" spans="1:9" x14ac:dyDescent="0.3">
      <c r="A86" t="s">
        <v>863</v>
      </c>
      <c r="B86">
        <v>4322</v>
      </c>
      <c r="C86">
        <v>838</v>
      </c>
      <c r="D86">
        <v>1760</v>
      </c>
      <c r="E86" t="s">
        <v>776</v>
      </c>
      <c r="F86" t="s">
        <v>782</v>
      </c>
      <c r="G86" s="1">
        <v>34934</v>
      </c>
      <c r="I86" s="5" t="str">
        <f>IF(Payment_Details__2[[#This Row],[AMOUNT]]&gt;50000,"High",IF(Payment_Details__2[[#This Row],[AMOUNT]]&gt;25000,"Medium","Low"))</f>
        <v>Low</v>
      </c>
    </row>
    <row r="87" spans="1:9" x14ac:dyDescent="0.3">
      <c r="A87" t="s">
        <v>864</v>
      </c>
      <c r="B87">
        <v>7773</v>
      </c>
      <c r="C87">
        <v>215</v>
      </c>
      <c r="D87">
        <v>30239</v>
      </c>
      <c r="E87" t="s">
        <v>776</v>
      </c>
      <c r="F87" t="s">
        <v>782</v>
      </c>
      <c r="G87" s="1">
        <v>31078</v>
      </c>
      <c r="I87" s="5" t="str">
        <f>IF(Payment_Details__2[[#This Row],[AMOUNT]]&gt;50000,"High",IF(Payment_Details__2[[#This Row],[AMOUNT]]&gt;25000,"Medium","Low"))</f>
        <v>Medium</v>
      </c>
    </row>
    <row r="88" spans="1:9" x14ac:dyDescent="0.3">
      <c r="A88" t="s">
        <v>865</v>
      </c>
      <c r="B88">
        <v>6746</v>
      </c>
      <c r="C88">
        <v>818</v>
      </c>
      <c r="D88">
        <v>20194</v>
      </c>
      <c r="E88" t="s">
        <v>776</v>
      </c>
      <c r="F88" t="s">
        <v>782</v>
      </c>
      <c r="G88" s="1">
        <v>39010</v>
      </c>
      <c r="I88" s="5" t="str">
        <f>IF(Payment_Details__2[[#This Row],[AMOUNT]]&gt;50000,"High",IF(Payment_Details__2[[#This Row],[AMOUNT]]&gt;25000,"Medium","Low"))</f>
        <v>Low</v>
      </c>
    </row>
    <row r="89" spans="1:9" x14ac:dyDescent="0.3">
      <c r="A89" t="s">
        <v>866</v>
      </c>
      <c r="B89">
        <v>6732</v>
      </c>
      <c r="C89">
        <v>780</v>
      </c>
      <c r="D89">
        <v>58470</v>
      </c>
      <c r="E89" t="s">
        <v>776</v>
      </c>
      <c r="F89" t="s">
        <v>782</v>
      </c>
      <c r="G89" s="1">
        <v>32798</v>
      </c>
      <c r="I89" s="5" t="str">
        <f>IF(Payment_Details__2[[#This Row],[AMOUNT]]&gt;50000,"High",IF(Payment_Details__2[[#This Row],[AMOUNT]]&gt;25000,"Medium","Low"))</f>
        <v>High</v>
      </c>
    </row>
    <row r="90" spans="1:9" hidden="1" x14ac:dyDescent="0.3">
      <c r="A90" t="s">
        <v>867</v>
      </c>
      <c r="B90">
        <v>805</v>
      </c>
      <c r="C90">
        <v>40</v>
      </c>
      <c r="D90">
        <v>91926</v>
      </c>
      <c r="E90" t="s">
        <v>780</v>
      </c>
      <c r="F90" t="s">
        <v>782</v>
      </c>
      <c r="G90" s="1"/>
      <c r="I90" s="5" t="str">
        <f>IF(Payment_Details__2[[#This Row],[AMOUNT]]&gt;50000,"High",IF(Payment_Details__2[[#This Row],[AMOUNT]]&gt;25000,"Medium","Low"))</f>
        <v>High</v>
      </c>
    </row>
    <row r="91" spans="1:9" x14ac:dyDescent="0.3">
      <c r="A91" t="s">
        <v>868</v>
      </c>
      <c r="B91">
        <v>7540</v>
      </c>
      <c r="C91">
        <v>366</v>
      </c>
      <c r="D91">
        <v>34797</v>
      </c>
      <c r="E91" t="s">
        <v>776</v>
      </c>
      <c r="F91" t="s">
        <v>782</v>
      </c>
      <c r="G91" s="1">
        <v>29296</v>
      </c>
      <c r="I91" s="5" t="str">
        <f>IF(Payment_Details__2[[#This Row],[AMOUNT]]&gt;50000,"High",IF(Payment_Details__2[[#This Row],[AMOUNT]]&gt;25000,"Medium","Low"))</f>
        <v>Medium</v>
      </c>
    </row>
    <row r="92" spans="1:9" hidden="1" x14ac:dyDescent="0.3">
      <c r="A92" t="s">
        <v>869</v>
      </c>
      <c r="B92">
        <v>5269</v>
      </c>
      <c r="C92">
        <v>678</v>
      </c>
      <c r="D92">
        <v>19346</v>
      </c>
      <c r="E92" t="s">
        <v>780</v>
      </c>
      <c r="F92" t="s">
        <v>782</v>
      </c>
      <c r="G92" s="1"/>
      <c r="I92" s="5" t="str">
        <f>IF(Payment_Details__2[[#This Row],[AMOUNT]]&gt;50000,"High",IF(Payment_Details__2[[#This Row],[AMOUNT]]&gt;25000,"Medium","Low"))</f>
        <v>Low</v>
      </c>
    </row>
    <row r="93" spans="1:9" hidden="1" x14ac:dyDescent="0.3">
      <c r="A93" t="s">
        <v>870</v>
      </c>
      <c r="B93">
        <v>8404</v>
      </c>
      <c r="C93">
        <v>703</v>
      </c>
      <c r="D93">
        <v>35185</v>
      </c>
      <c r="E93" t="s">
        <v>780</v>
      </c>
      <c r="F93" t="s">
        <v>782</v>
      </c>
      <c r="G93" s="1"/>
      <c r="I93" s="5" t="str">
        <f>IF(Payment_Details__2[[#This Row],[AMOUNT]]&gt;50000,"High",IF(Payment_Details__2[[#This Row],[AMOUNT]]&gt;25000,"Medium","Low"))</f>
        <v>Medium</v>
      </c>
    </row>
    <row r="94" spans="1:9" hidden="1" x14ac:dyDescent="0.3">
      <c r="A94" t="s">
        <v>871</v>
      </c>
      <c r="B94">
        <v>519</v>
      </c>
      <c r="C94">
        <v>180</v>
      </c>
      <c r="D94">
        <v>7068</v>
      </c>
      <c r="E94" t="s">
        <v>780</v>
      </c>
      <c r="F94" t="s">
        <v>777</v>
      </c>
      <c r="G94" s="1"/>
      <c r="I94" s="5" t="str">
        <f>IF(Payment_Details__2[[#This Row],[AMOUNT]]&gt;50000,"High",IF(Payment_Details__2[[#This Row],[AMOUNT]]&gt;25000,"Medium","Low"))</f>
        <v>Low</v>
      </c>
    </row>
    <row r="95" spans="1:9" x14ac:dyDescent="0.3">
      <c r="A95" t="s">
        <v>872</v>
      </c>
      <c r="B95">
        <v>4060</v>
      </c>
      <c r="C95">
        <v>214</v>
      </c>
      <c r="D95">
        <v>96496</v>
      </c>
      <c r="E95" t="s">
        <v>776</v>
      </c>
      <c r="F95" t="s">
        <v>777</v>
      </c>
      <c r="G95" s="1">
        <v>31998</v>
      </c>
      <c r="I95" s="5" t="str">
        <f>IF(Payment_Details__2[[#This Row],[AMOUNT]]&gt;50000,"High",IF(Payment_Details__2[[#This Row],[AMOUNT]]&gt;25000,"Medium","Low"))</f>
        <v>High</v>
      </c>
    </row>
    <row r="96" spans="1:9" x14ac:dyDescent="0.3">
      <c r="A96" t="s">
        <v>873</v>
      </c>
      <c r="B96">
        <v>8860</v>
      </c>
      <c r="C96">
        <v>408</v>
      </c>
      <c r="D96">
        <v>2988</v>
      </c>
      <c r="E96" t="s">
        <v>776</v>
      </c>
      <c r="F96" t="s">
        <v>777</v>
      </c>
      <c r="G96" s="1">
        <v>33127</v>
      </c>
      <c r="I96" s="5" t="str">
        <f>IF(Payment_Details__2[[#This Row],[AMOUNT]]&gt;50000,"High",IF(Payment_Details__2[[#This Row],[AMOUNT]]&gt;25000,"Medium","Low"))</f>
        <v>Low</v>
      </c>
    </row>
    <row r="97" spans="1:9" x14ac:dyDescent="0.3">
      <c r="A97" t="s">
        <v>874</v>
      </c>
      <c r="B97">
        <v>7164</v>
      </c>
      <c r="C97">
        <v>902</v>
      </c>
      <c r="D97">
        <v>83253</v>
      </c>
      <c r="E97" t="s">
        <v>776</v>
      </c>
      <c r="F97" t="s">
        <v>782</v>
      </c>
      <c r="G97" s="1">
        <v>32768</v>
      </c>
      <c r="I97" s="5" t="str">
        <f>IF(Payment_Details__2[[#This Row],[AMOUNT]]&gt;50000,"High",IF(Payment_Details__2[[#This Row],[AMOUNT]]&gt;25000,"Medium","Low"))</f>
        <v>High</v>
      </c>
    </row>
    <row r="98" spans="1:9" x14ac:dyDescent="0.3">
      <c r="A98" t="s">
        <v>875</v>
      </c>
      <c r="B98">
        <v>9792</v>
      </c>
      <c r="C98">
        <v>763</v>
      </c>
      <c r="D98">
        <v>87828</v>
      </c>
      <c r="E98" t="s">
        <v>776</v>
      </c>
      <c r="F98" t="s">
        <v>782</v>
      </c>
      <c r="G98" s="1">
        <v>41891</v>
      </c>
      <c r="I98" s="5" t="str">
        <f>IF(Payment_Details__2[[#This Row],[AMOUNT]]&gt;50000,"High",IF(Payment_Details__2[[#This Row],[AMOUNT]]&gt;25000,"Medium","Low"))</f>
        <v>High</v>
      </c>
    </row>
    <row r="99" spans="1:9" x14ac:dyDescent="0.3">
      <c r="A99" t="s">
        <v>876</v>
      </c>
      <c r="B99">
        <v>9934</v>
      </c>
      <c r="C99">
        <v>168</v>
      </c>
      <c r="D99">
        <v>17035</v>
      </c>
      <c r="E99" t="s">
        <v>776</v>
      </c>
      <c r="F99" t="s">
        <v>782</v>
      </c>
      <c r="G99" s="1">
        <v>35593</v>
      </c>
      <c r="I99" s="5" t="str">
        <f>IF(Payment_Details__2[[#This Row],[AMOUNT]]&gt;50000,"High",IF(Payment_Details__2[[#This Row],[AMOUNT]]&gt;25000,"Medium","Low"))</f>
        <v>Low</v>
      </c>
    </row>
    <row r="100" spans="1:9" hidden="1" x14ac:dyDescent="0.3">
      <c r="A100" t="s">
        <v>877</v>
      </c>
      <c r="B100">
        <v>1980</v>
      </c>
      <c r="C100">
        <v>723</v>
      </c>
      <c r="D100">
        <v>426</v>
      </c>
      <c r="E100" t="s">
        <v>780</v>
      </c>
      <c r="F100" t="s">
        <v>782</v>
      </c>
      <c r="G100" s="1"/>
      <c r="I100" s="5" t="str">
        <f>IF(Payment_Details__2[[#This Row],[AMOUNT]]&gt;50000,"High",IF(Payment_Details__2[[#This Row],[AMOUNT]]&gt;25000,"Medium","Low"))</f>
        <v>Low</v>
      </c>
    </row>
    <row r="101" spans="1:9" x14ac:dyDescent="0.3">
      <c r="A101" t="s">
        <v>878</v>
      </c>
      <c r="B101">
        <v>9251</v>
      </c>
      <c r="C101">
        <v>438</v>
      </c>
      <c r="D101">
        <v>20238</v>
      </c>
      <c r="E101" t="s">
        <v>776</v>
      </c>
      <c r="F101" t="s">
        <v>782</v>
      </c>
      <c r="G101" s="1">
        <v>28214</v>
      </c>
      <c r="I101" s="5" t="str">
        <f>IF(Payment_Details__2[[#This Row],[AMOUNT]]&gt;50000,"High",IF(Payment_Details__2[[#This Row],[AMOUNT]]&gt;25000,"Medium","Low"))</f>
        <v>Low</v>
      </c>
    </row>
    <row r="102" spans="1:9" x14ac:dyDescent="0.3">
      <c r="A102" t="s">
        <v>879</v>
      </c>
      <c r="B102">
        <v>6717</v>
      </c>
      <c r="C102">
        <v>162</v>
      </c>
      <c r="D102">
        <v>68331</v>
      </c>
      <c r="E102" t="s">
        <v>776</v>
      </c>
      <c r="F102" t="s">
        <v>777</v>
      </c>
      <c r="G102" s="1">
        <v>30253</v>
      </c>
      <c r="I102" s="5" t="str">
        <f>IF(Payment_Details__2[[#This Row],[AMOUNT]]&gt;50000,"High",IF(Payment_Details__2[[#This Row],[AMOUNT]]&gt;25000,"Medium","Low"))</f>
        <v>High</v>
      </c>
    </row>
    <row r="103" spans="1:9" x14ac:dyDescent="0.3">
      <c r="A103" t="s">
        <v>880</v>
      </c>
      <c r="B103">
        <v>3622</v>
      </c>
      <c r="C103">
        <v>246</v>
      </c>
      <c r="D103">
        <v>86132</v>
      </c>
      <c r="E103" t="s">
        <v>776</v>
      </c>
      <c r="F103" t="s">
        <v>777</v>
      </c>
      <c r="G103" s="1">
        <v>43525</v>
      </c>
      <c r="I103" s="5" t="str">
        <f>IF(Payment_Details__2[[#This Row],[AMOUNT]]&gt;50000,"High",IF(Payment_Details__2[[#This Row],[AMOUNT]]&gt;25000,"Medium","Low"))</f>
        <v>High</v>
      </c>
    </row>
    <row r="104" spans="1:9" hidden="1" x14ac:dyDescent="0.3">
      <c r="A104" t="s">
        <v>881</v>
      </c>
      <c r="B104">
        <v>8808</v>
      </c>
      <c r="C104">
        <v>105</v>
      </c>
      <c r="D104">
        <v>766</v>
      </c>
      <c r="E104" t="s">
        <v>780</v>
      </c>
      <c r="F104" t="s">
        <v>777</v>
      </c>
      <c r="G104" s="1"/>
      <c r="I104" s="5" t="str">
        <f>IF(Payment_Details__2[[#This Row],[AMOUNT]]&gt;50000,"High",IF(Payment_Details__2[[#This Row],[AMOUNT]]&gt;25000,"Medium","Low"))</f>
        <v>Low</v>
      </c>
    </row>
    <row r="105" spans="1:9" hidden="1" x14ac:dyDescent="0.3">
      <c r="A105" t="s">
        <v>882</v>
      </c>
      <c r="B105">
        <v>4920</v>
      </c>
      <c r="C105">
        <v>308</v>
      </c>
      <c r="D105">
        <v>13169</v>
      </c>
      <c r="E105" t="s">
        <v>780</v>
      </c>
      <c r="F105" t="s">
        <v>782</v>
      </c>
      <c r="G105" s="1"/>
      <c r="I105" s="5" t="str">
        <f>IF(Payment_Details__2[[#This Row],[AMOUNT]]&gt;50000,"High",IF(Payment_Details__2[[#This Row],[AMOUNT]]&gt;25000,"Medium","Low"))</f>
        <v>Low</v>
      </c>
    </row>
    <row r="106" spans="1:9" x14ac:dyDescent="0.3">
      <c r="A106" t="s">
        <v>883</v>
      </c>
      <c r="B106">
        <v>3140</v>
      </c>
      <c r="C106">
        <v>172</v>
      </c>
      <c r="D106">
        <v>48657</v>
      </c>
      <c r="E106" t="s">
        <v>776</v>
      </c>
      <c r="F106" t="s">
        <v>782</v>
      </c>
      <c r="G106" s="1">
        <v>38286</v>
      </c>
      <c r="I106" s="5" t="str">
        <f>IF(Payment_Details__2[[#This Row],[AMOUNT]]&gt;50000,"High",IF(Payment_Details__2[[#This Row],[AMOUNT]]&gt;25000,"Medium","Low"))</f>
        <v>Medium</v>
      </c>
    </row>
    <row r="107" spans="1:9" hidden="1" x14ac:dyDescent="0.3">
      <c r="A107" t="s">
        <v>884</v>
      </c>
      <c r="B107">
        <v>8104</v>
      </c>
      <c r="C107">
        <v>775</v>
      </c>
      <c r="D107">
        <v>88037</v>
      </c>
      <c r="E107" t="s">
        <v>780</v>
      </c>
      <c r="F107" t="s">
        <v>777</v>
      </c>
      <c r="G107" s="1"/>
      <c r="I107" s="5" t="str">
        <f>IF(Payment_Details__2[[#This Row],[AMOUNT]]&gt;50000,"High",IF(Payment_Details__2[[#This Row],[AMOUNT]]&gt;25000,"Medium","Low"))</f>
        <v>High</v>
      </c>
    </row>
    <row r="108" spans="1:9" x14ac:dyDescent="0.3">
      <c r="A108" t="s">
        <v>885</v>
      </c>
      <c r="B108">
        <v>2208</v>
      </c>
      <c r="C108">
        <v>333</v>
      </c>
      <c r="D108">
        <v>21972</v>
      </c>
      <c r="E108" t="s">
        <v>776</v>
      </c>
      <c r="F108" t="s">
        <v>777</v>
      </c>
      <c r="G108" s="1">
        <v>41497</v>
      </c>
      <c r="I108" s="5" t="str">
        <f>IF(Payment_Details__2[[#This Row],[AMOUNT]]&gt;50000,"High",IF(Payment_Details__2[[#This Row],[AMOUNT]]&gt;25000,"Medium","Low"))</f>
        <v>Low</v>
      </c>
    </row>
    <row r="109" spans="1:9" hidden="1" x14ac:dyDescent="0.3">
      <c r="A109" t="s">
        <v>886</v>
      </c>
      <c r="B109">
        <v>7043</v>
      </c>
      <c r="C109">
        <v>548</v>
      </c>
      <c r="D109">
        <v>87886</v>
      </c>
      <c r="E109" t="s">
        <v>780</v>
      </c>
      <c r="F109" t="s">
        <v>782</v>
      </c>
      <c r="G109" s="1"/>
      <c r="I109" s="5" t="str">
        <f>IF(Payment_Details__2[[#This Row],[AMOUNT]]&gt;50000,"High",IF(Payment_Details__2[[#This Row],[AMOUNT]]&gt;25000,"Medium","Low"))</f>
        <v>High</v>
      </c>
    </row>
    <row r="110" spans="1:9" x14ac:dyDescent="0.3">
      <c r="A110" t="s">
        <v>887</v>
      </c>
      <c r="B110">
        <v>7485</v>
      </c>
      <c r="C110">
        <v>665</v>
      </c>
      <c r="D110">
        <v>3244</v>
      </c>
      <c r="E110" t="s">
        <v>776</v>
      </c>
      <c r="F110" t="s">
        <v>777</v>
      </c>
      <c r="G110" s="1">
        <v>40295</v>
      </c>
      <c r="I110" s="5" t="str">
        <f>IF(Payment_Details__2[[#This Row],[AMOUNT]]&gt;50000,"High",IF(Payment_Details__2[[#This Row],[AMOUNT]]&gt;25000,"Medium","Low"))</f>
        <v>Low</v>
      </c>
    </row>
    <row r="111" spans="1:9" x14ac:dyDescent="0.3">
      <c r="A111" t="s">
        <v>888</v>
      </c>
      <c r="B111">
        <v>1748</v>
      </c>
      <c r="C111">
        <v>305</v>
      </c>
      <c r="D111">
        <v>32031</v>
      </c>
      <c r="E111" t="s">
        <v>776</v>
      </c>
      <c r="F111" t="s">
        <v>782</v>
      </c>
      <c r="G111" s="1">
        <v>33909</v>
      </c>
      <c r="I111" s="5" t="str">
        <f>IF(Payment_Details__2[[#This Row],[AMOUNT]]&gt;50000,"High",IF(Payment_Details__2[[#This Row],[AMOUNT]]&gt;25000,"Medium","Low"))</f>
        <v>Medium</v>
      </c>
    </row>
    <row r="112" spans="1:9" hidden="1" x14ac:dyDescent="0.3">
      <c r="A112" t="s">
        <v>889</v>
      </c>
      <c r="B112">
        <v>9968</v>
      </c>
      <c r="C112">
        <v>938</v>
      </c>
      <c r="D112">
        <v>51284</v>
      </c>
      <c r="E112" t="s">
        <v>780</v>
      </c>
      <c r="F112" t="s">
        <v>777</v>
      </c>
      <c r="G112" s="1"/>
      <c r="I112" s="5" t="str">
        <f>IF(Payment_Details__2[[#This Row],[AMOUNT]]&gt;50000,"High",IF(Payment_Details__2[[#This Row],[AMOUNT]]&gt;25000,"Medium","Low"))</f>
        <v>High</v>
      </c>
    </row>
    <row r="113" spans="1:9" x14ac:dyDescent="0.3">
      <c r="A113" t="s">
        <v>890</v>
      </c>
      <c r="B113">
        <v>5330</v>
      </c>
      <c r="C113">
        <v>714</v>
      </c>
      <c r="D113">
        <v>23055</v>
      </c>
      <c r="E113" t="s">
        <v>776</v>
      </c>
      <c r="F113" t="s">
        <v>777</v>
      </c>
      <c r="G113" s="1">
        <v>40702</v>
      </c>
      <c r="I113" s="5" t="str">
        <f>IF(Payment_Details__2[[#This Row],[AMOUNT]]&gt;50000,"High",IF(Payment_Details__2[[#This Row],[AMOUNT]]&gt;25000,"Medium","Low"))</f>
        <v>Low</v>
      </c>
    </row>
    <row r="114" spans="1:9" x14ac:dyDescent="0.3">
      <c r="A114" t="s">
        <v>891</v>
      </c>
      <c r="B114">
        <v>2183</v>
      </c>
      <c r="C114">
        <v>251</v>
      </c>
      <c r="D114">
        <v>94926</v>
      </c>
      <c r="E114" t="s">
        <v>776</v>
      </c>
      <c r="F114" t="s">
        <v>777</v>
      </c>
      <c r="G114" s="1">
        <v>37957</v>
      </c>
      <c r="I114" s="5" t="str">
        <f>IF(Payment_Details__2[[#This Row],[AMOUNT]]&gt;50000,"High",IF(Payment_Details__2[[#This Row],[AMOUNT]]&gt;25000,"Medium","Low"))</f>
        <v>High</v>
      </c>
    </row>
    <row r="115" spans="1:9" hidden="1" x14ac:dyDescent="0.3">
      <c r="A115" t="s">
        <v>892</v>
      </c>
      <c r="B115">
        <v>2182</v>
      </c>
      <c r="C115">
        <v>330</v>
      </c>
      <c r="D115">
        <v>312</v>
      </c>
      <c r="E115" t="s">
        <v>780</v>
      </c>
      <c r="F115" t="s">
        <v>782</v>
      </c>
      <c r="G115" s="1"/>
      <c r="I115" s="5" t="str">
        <f>IF(Payment_Details__2[[#This Row],[AMOUNT]]&gt;50000,"High",IF(Payment_Details__2[[#This Row],[AMOUNT]]&gt;25000,"Medium","Low"))</f>
        <v>Low</v>
      </c>
    </row>
    <row r="116" spans="1:9" x14ac:dyDescent="0.3">
      <c r="A116" t="s">
        <v>893</v>
      </c>
      <c r="B116">
        <v>1087</v>
      </c>
      <c r="C116">
        <v>69</v>
      </c>
      <c r="D116">
        <v>45852</v>
      </c>
      <c r="E116" t="s">
        <v>776</v>
      </c>
      <c r="F116" t="s">
        <v>782</v>
      </c>
      <c r="G116" s="1">
        <v>43342</v>
      </c>
      <c r="I116" s="5" t="str">
        <f>IF(Payment_Details__2[[#This Row],[AMOUNT]]&gt;50000,"High",IF(Payment_Details__2[[#This Row],[AMOUNT]]&gt;25000,"Medium","Low"))</f>
        <v>Medium</v>
      </c>
    </row>
    <row r="117" spans="1:9" x14ac:dyDescent="0.3">
      <c r="A117" t="s">
        <v>894</v>
      </c>
      <c r="B117">
        <v>4296</v>
      </c>
      <c r="C117">
        <v>969</v>
      </c>
      <c r="D117">
        <v>77063</v>
      </c>
      <c r="E117" t="s">
        <v>776</v>
      </c>
      <c r="F117" t="s">
        <v>777</v>
      </c>
      <c r="G117" s="1">
        <v>41342</v>
      </c>
      <c r="I117" s="5" t="str">
        <f>IF(Payment_Details__2[[#This Row],[AMOUNT]]&gt;50000,"High",IF(Payment_Details__2[[#This Row],[AMOUNT]]&gt;25000,"Medium","Low"))</f>
        <v>High</v>
      </c>
    </row>
    <row r="118" spans="1:9" x14ac:dyDescent="0.3">
      <c r="A118" t="s">
        <v>895</v>
      </c>
      <c r="B118">
        <v>9784</v>
      </c>
      <c r="C118">
        <v>974</v>
      </c>
      <c r="D118">
        <v>44299</v>
      </c>
      <c r="E118" t="s">
        <v>776</v>
      </c>
      <c r="F118" t="s">
        <v>782</v>
      </c>
      <c r="G118" s="1">
        <v>41446</v>
      </c>
      <c r="I118" s="5" t="str">
        <f>IF(Payment_Details__2[[#This Row],[AMOUNT]]&gt;50000,"High",IF(Payment_Details__2[[#This Row],[AMOUNT]]&gt;25000,"Medium","Low"))</f>
        <v>Medium</v>
      </c>
    </row>
    <row r="119" spans="1:9" x14ac:dyDescent="0.3">
      <c r="A119" t="s">
        <v>896</v>
      </c>
      <c r="B119">
        <v>6210</v>
      </c>
      <c r="C119">
        <v>526</v>
      </c>
      <c r="D119">
        <v>67123</v>
      </c>
      <c r="E119" t="s">
        <v>776</v>
      </c>
      <c r="F119" t="s">
        <v>782</v>
      </c>
      <c r="G119" s="1">
        <v>33422</v>
      </c>
      <c r="I119" s="5" t="str">
        <f>IF(Payment_Details__2[[#This Row],[AMOUNT]]&gt;50000,"High",IF(Payment_Details__2[[#This Row],[AMOUNT]]&gt;25000,"Medium","Low"))</f>
        <v>High</v>
      </c>
    </row>
    <row r="120" spans="1:9" hidden="1" x14ac:dyDescent="0.3">
      <c r="A120" t="s">
        <v>897</v>
      </c>
      <c r="B120">
        <v>5781</v>
      </c>
      <c r="C120">
        <v>510</v>
      </c>
      <c r="D120">
        <v>51104</v>
      </c>
      <c r="E120" t="s">
        <v>780</v>
      </c>
      <c r="F120" t="s">
        <v>782</v>
      </c>
      <c r="G120" s="1"/>
      <c r="I120" s="5" t="str">
        <f>IF(Payment_Details__2[[#This Row],[AMOUNT]]&gt;50000,"High",IF(Payment_Details__2[[#This Row],[AMOUNT]]&gt;25000,"Medium","Low"))</f>
        <v>High</v>
      </c>
    </row>
    <row r="121" spans="1:9" hidden="1" x14ac:dyDescent="0.3">
      <c r="A121" t="s">
        <v>898</v>
      </c>
      <c r="B121">
        <v>8306</v>
      </c>
      <c r="C121">
        <v>444</v>
      </c>
      <c r="D121">
        <v>35369</v>
      </c>
      <c r="E121" t="s">
        <v>780</v>
      </c>
      <c r="F121" t="s">
        <v>777</v>
      </c>
      <c r="G121" s="1"/>
      <c r="I121" s="5" t="str">
        <f>IF(Payment_Details__2[[#This Row],[AMOUNT]]&gt;50000,"High",IF(Payment_Details__2[[#This Row],[AMOUNT]]&gt;25000,"Medium","Low"))</f>
        <v>Medium</v>
      </c>
    </row>
    <row r="122" spans="1:9" x14ac:dyDescent="0.3">
      <c r="A122" t="s">
        <v>899</v>
      </c>
      <c r="B122">
        <v>3270</v>
      </c>
      <c r="C122">
        <v>503</v>
      </c>
      <c r="D122">
        <v>559</v>
      </c>
      <c r="E122" t="s">
        <v>776</v>
      </c>
      <c r="F122" t="s">
        <v>777</v>
      </c>
      <c r="G122" s="1">
        <v>27174</v>
      </c>
      <c r="I122" s="5" t="str">
        <f>IF(Payment_Details__2[[#This Row],[AMOUNT]]&gt;50000,"High",IF(Payment_Details__2[[#This Row],[AMOUNT]]&gt;25000,"Medium","Low"))</f>
        <v>Low</v>
      </c>
    </row>
    <row r="123" spans="1:9" hidden="1" x14ac:dyDescent="0.3">
      <c r="A123" t="s">
        <v>900</v>
      </c>
      <c r="B123">
        <v>6787</v>
      </c>
      <c r="C123">
        <v>109</v>
      </c>
      <c r="D123">
        <v>13394</v>
      </c>
      <c r="E123" t="s">
        <v>780</v>
      </c>
      <c r="F123" t="s">
        <v>777</v>
      </c>
      <c r="G123" s="1"/>
      <c r="I123" s="5" t="str">
        <f>IF(Payment_Details__2[[#This Row],[AMOUNT]]&gt;50000,"High",IF(Payment_Details__2[[#This Row],[AMOUNT]]&gt;25000,"Medium","Low"))</f>
        <v>Low</v>
      </c>
    </row>
    <row r="124" spans="1:9" x14ac:dyDescent="0.3">
      <c r="A124" t="s">
        <v>901</v>
      </c>
      <c r="B124">
        <v>3733</v>
      </c>
      <c r="C124">
        <v>823</v>
      </c>
      <c r="D124">
        <v>51472</v>
      </c>
      <c r="E124" t="s">
        <v>776</v>
      </c>
      <c r="F124" t="s">
        <v>777</v>
      </c>
      <c r="G124" s="1">
        <v>27534</v>
      </c>
      <c r="I124" s="5" t="str">
        <f>IF(Payment_Details__2[[#This Row],[AMOUNT]]&gt;50000,"High",IF(Payment_Details__2[[#This Row],[AMOUNT]]&gt;25000,"Medium","Low"))</f>
        <v>High</v>
      </c>
    </row>
    <row r="125" spans="1:9" x14ac:dyDescent="0.3">
      <c r="A125" t="s">
        <v>902</v>
      </c>
      <c r="B125">
        <v>207</v>
      </c>
      <c r="C125">
        <v>147</v>
      </c>
      <c r="D125">
        <v>99367</v>
      </c>
      <c r="E125" t="s">
        <v>776</v>
      </c>
      <c r="F125" t="s">
        <v>782</v>
      </c>
      <c r="G125" s="1">
        <v>38610</v>
      </c>
      <c r="I125" s="5" t="str">
        <f>IF(Payment_Details__2[[#This Row],[AMOUNT]]&gt;50000,"High",IF(Payment_Details__2[[#This Row],[AMOUNT]]&gt;25000,"Medium","Low"))</f>
        <v>High</v>
      </c>
    </row>
    <row r="126" spans="1:9" hidden="1" x14ac:dyDescent="0.3">
      <c r="A126" t="s">
        <v>903</v>
      </c>
      <c r="B126">
        <v>3</v>
      </c>
      <c r="C126">
        <v>625</v>
      </c>
      <c r="D126">
        <v>98982</v>
      </c>
      <c r="E126" t="s">
        <v>780</v>
      </c>
      <c r="F126" t="s">
        <v>777</v>
      </c>
      <c r="G126" s="1"/>
      <c r="I126" s="5" t="str">
        <f>IF(Payment_Details__2[[#This Row],[AMOUNT]]&gt;50000,"High",IF(Payment_Details__2[[#This Row],[AMOUNT]]&gt;25000,"Medium","Low"))</f>
        <v>High</v>
      </c>
    </row>
    <row r="127" spans="1:9" hidden="1" x14ac:dyDescent="0.3">
      <c r="A127" t="s">
        <v>904</v>
      </c>
      <c r="B127">
        <v>1896</v>
      </c>
      <c r="C127">
        <v>695</v>
      </c>
      <c r="D127">
        <v>47111</v>
      </c>
      <c r="E127" t="s">
        <v>780</v>
      </c>
      <c r="F127" t="s">
        <v>782</v>
      </c>
      <c r="G127" s="1"/>
      <c r="I127" s="5" t="str">
        <f>IF(Payment_Details__2[[#This Row],[AMOUNT]]&gt;50000,"High",IF(Payment_Details__2[[#This Row],[AMOUNT]]&gt;25000,"Medium","Low"))</f>
        <v>Medium</v>
      </c>
    </row>
    <row r="128" spans="1:9" hidden="1" x14ac:dyDescent="0.3">
      <c r="A128" t="s">
        <v>905</v>
      </c>
      <c r="B128">
        <v>9631</v>
      </c>
      <c r="C128">
        <v>983</v>
      </c>
      <c r="D128">
        <v>87420</v>
      </c>
      <c r="E128" t="s">
        <v>780</v>
      </c>
      <c r="F128" t="s">
        <v>782</v>
      </c>
      <c r="G128" s="1"/>
      <c r="I128" s="5" t="str">
        <f>IF(Payment_Details__2[[#This Row],[AMOUNT]]&gt;50000,"High",IF(Payment_Details__2[[#This Row],[AMOUNT]]&gt;25000,"Medium","Low"))</f>
        <v>High</v>
      </c>
    </row>
    <row r="129" spans="1:9" hidden="1" x14ac:dyDescent="0.3">
      <c r="A129" t="s">
        <v>906</v>
      </c>
      <c r="B129">
        <v>3132</v>
      </c>
      <c r="C129">
        <v>82</v>
      </c>
      <c r="D129">
        <v>59376</v>
      </c>
      <c r="E129" t="s">
        <v>780</v>
      </c>
      <c r="F129" t="s">
        <v>782</v>
      </c>
      <c r="G129" s="1"/>
      <c r="I129" s="5" t="str">
        <f>IF(Payment_Details__2[[#This Row],[AMOUNT]]&gt;50000,"High",IF(Payment_Details__2[[#This Row],[AMOUNT]]&gt;25000,"Medium","Low"))</f>
        <v>High</v>
      </c>
    </row>
    <row r="130" spans="1:9" hidden="1" x14ac:dyDescent="0.3">
      <c r="A130" t="s">
        <v>907</v>
      </c>
      <c r="B130">
        <v>1202</v>
      </c>
      <c r="C130">
        <v>397</v>
      </c>
      <c r="D130">
        <v>41003</v>
      </c>
      <c r="E130" t="s">
        <v>780</v>
      </c>
      <c r="F130" t="s">
        <v>777</v>
      </c>
      <c r="G130" s="1"/>
      <c r="I130" s="5" t="str">
        <f>IF(Payment_Details__2[[#This Row],[AMOUNT]]&gt;50000,"High",IF(Payment_Details__2[[#This Row],[AMOUNT]]&gt;25000,"Medium","Low"))</f>
        <v>Medium</v>
      </c>
    </row>
    <row r="131" spans="1:9" hidden="1" x14ac:dyDescent="0.3">
      <c r="A131" t="s">
        <v>908</v>
      </c>
      <c r="B131">
        <v>8834</v>
      </c>
      <c r="C131">
        <v>599</v>
      </c>
      <c r="D131">
        <v>58511</v>
      </c>
      <c r="E131" t="s">
        <v>780</v>
      </c>
      <c r="F131" t="s">
        <v>777</v>
      </c>
      <c r="G131" s="1"/>
      <c r="I131" s="5" t="str">
        <f>IF(Payment_Details__2[[#This Row],[AMOUNT]]&gt;50000,"High",IF(Payment_Details__2[[#This Row],[AMOUNT]]&gt;25000,"Medium","Low"))</f>
        <v>High</v>
      </c>
    </row>
    <row r="132" spans="1:9" x14ac:dyDescent="0.3">
      <c r="A132" t="s">
        <v>909</v>
      </c>
      <c r="B132">
        <v>1201</v>
      </c>
      <c r="C132">
        <v>306</v>
      </c>
      <c r="D132">
        <v>52868</v>
      </c>
      <c r="E132" t="s">
        <v>776</v>
      </c>
      <c r="F132" t="s">
        <v>782</v>
      </c>
      <c r="G132" s="1">
        <v>30519</v>
      </c>
      <c r="I132" s="5" t="str">
        <f>IF(Payment_Details__2[[#This Row],[AMOUNT]]&gt;50000,"High",IF(Payment_Details__2[[#This Row],[AMOUNT]]&gt;25000,"Medium","Low"))</f>
        <v>High</v>
      </c>
    </row>
    <row r="133" spans="1:9" x14ac:dyDescent="0.3">
      <c r="A133" t="s">
        <v>910</v>
      </c>
      <c r="B133">
        <v>2573</v>
      </c>
      <c r="C133">
        <v>536</v>
      </c>
      <c r="D133">
        <v>8206</v>
      </c>
      <c r="E133" t="s">
        <v>776</v>
      </c>
      <c r="F133" t="s">
        <v>777</v>
      </c>
      <c r="G133" s="1">
        <v>42634</v>
      </c>
      <c r="I133" s="5" t="str">
        <f>IF(Payment_Details__2[[#This Row],[AMOUNT]]&gt;50000,"High",IF(Payment_Details__2[[#This Row],[AMOUNT]]&gt;25000,"Medium","Low"))</f>
        <v>Low</v>
      </c>
    </row>
    <row r="134" spans="1:9" hidden="1" x14ac:dyDescent="0.3">
      <c r="A134" t="s">
        <v>911</v>
      </c>
      <c r="B134">
        <v>6759</v>
      </c>
      <c r="C134">
        <v>20</v>
      </c>
      <c r="D134">
        <v>48873</v>
      </c>
      <c r="E134" t="s">
        <v>780</v>
      </c>
      <c r="F134" t="s">
        <v>777</v>
      </c>
      <c r="G134" s="1"/>
      <c r="I134" s="5" t="str">
        <f>IF(Payment_Details__2[[#This Row],[AMOUNT]]&gt;50000,"High",IF(Payment_Details__2[[#This Row],[AMOUNT]]&gt;25000,"Medium","Low"))</f>
        <v>Medium</v>
      </c>
    </row>
    <row r="135" spans="1:9" hidden="1" x14ac:dyDescent="0.3">
      <c r="A135" t="s">
        <v>912</v>
      </c>
      <c r="B135">
        <v>2601</v>
      </c>
      <c r="C135">
        <v>515</v>
      </c>
      <c r="D135">
        <v>22214</v>
      </c>
      <c r="E135" t="s">
        <v>780</v>
      </c>
      <c r="F135" t="s">
        <v>777</v>
      </c>
      <c r="G135" s="1"/>
      <c r="I135" s="5" t="str">
        <f>IF(Payment_Details__2[[#This Row],[AMOUNT]]&gt;50000,"High",IF(Payment_Details__2[[#This Row],[AMOUNT]]&gt;25000,"Medium","Low"))</f>
        <v>Low</v>
      </c>
    </row>
    <row r="136" spans="1:9" hidden="1" x14ac:dyDescent="0.3">
      <c r="A136" t="s">
        <v>913</v>
      </c>
      <c r="B136">
        <v>2656</v>
      </c>
      <c r="C136">
        <v>332</v>
      </c>
      <c r="D136">
        <v>806</v>
      </c>
      <c r="E136" t="s">
        <v>780</v>
      </c>
      <c r="F136" t="s">
        <v>782</v>
      </c>
      <c r="G136" s="1"/>
      <c r="I136" s="5" t="str">
        <f>IF(Payment_Details__2[[#This Row],[AMOUNT]]&gt;50000,"High",IF(Payment_Details__2[[#This Row],[AMOUNT]]&gt;25000,"Medium","Low"))</f>
        <v>Low</v>
      </c>
    </row>
    <row r="137" spans="1:9" x14ac:dyDescent="0.3">
      <c r="A137" t="s">
        <v>914</v>
      </c>
      <c r="B137">
        <v>9645</v>
      </c>
      <c r="C137">
        <v>127</v>
      </c>
      <c r="D137">
        <v>27590</v>
      </c>
      <c r="E137" t="s">
        <v>776</v>
      </c>
      <c r="F137" t="s">
        <v>777</v>
      </c>
      <c r="G137" s="1">
        <v>38726</v>
      </c>
      <c r="I137" s="5" t="str">
        <f>IF(Payment_Details__2[[#This Row],[AMOUNT]]&gt;50000,"High",IF(Payment_Details__2[[#This Row],[AMOUNT]]&gt;25000,"Medium","Low"))</f>
        <v>Medium</v>
      </c>
    </row>
    <row r="138" spans="1:9" hidden="1" x14ac:dyDescent="0.3">
      <c r="A138" t="s">
        <v>915</v>
      </c>
      <c r="B138">
        <v>584</v>
      </c>
      <c r="C138">
        <v>958</v>
      </c>
      <c r="D138">
        <v>5769</v>
      </c>
      <c r="E138" t="s">
        <v>780</v>
      </c>
      <c r="F138" t="s">
        <v>777</v>
      </c>
      <c r="G138" s="1"/>
      <c r="I138" s="5" t="str">
        <f>IF(Payment_Details__2[[#This Row],[AMOUNT]]&gt;50000,"High",IF(Payment_Details__2[[#This Row],[AMOUNT]]&gt;25000,"Medium","Low"))</f>
        <v>Low</v>
      </c>
    </row>
    <row r="139" spans="1:9" x14ac:dyDescent="0.3">
      <c r="A139" t="s">
        <v>916</v>
      </c>
      <c r="B139">
        <v>2121</v>
      </c>
      <c r="C139">
        <v>42</v>
      </c>
      <c r="D139">
        <v>38290</v>
      </c>
      <c r="E139" t="s">
        <v>776</v>
      </c>
      <c r="F139" t="s">
        <v>782</v>
      </c>
      <c r="G139" s="1">
        <v>29110</v>
      </c>
      <c r="I139" s="5" t="str">
        <f>IF(Payment_Details__2[[#This Row],[AMOUNT]]&gt;50000,"High",IF(Payment_Details__2[[#This Row],[AMOUNT]]&gt;25000,"Medium","Low"))</f>
        <v>Medium</v>
      </c>
    </row>
    <row r="140" spans="1:9" x14ac:dyDescent="0.3">
      <c r="A140" t="s">
        <v>917</v>
      </c>
      <c r="B140">
        <v>2142</v>
      </c>
      <c r="C140">
        <v>977</v>
      </c>
      <c r="D140">
        <v>44807</v>
      </c>
      <c r="E140" t="s">
        <v>776</v>
      </c>
      <c r="F140" t="s">
        <v>777</v>
      </c>
      <c r="G140" s="1">
        <v>37549</v>
      </c>
      <c r="I140" s="5" t="str">
        <f>IF(Payment_Details__2[[#This Row],[AMOUNT]]&gt;50000,"High",IF(Payment_Details__2[[#This Row],[AMOUNT]]&gt;25000,"Medium","Low"))</f>
        <v>Medium</v>
      </c>
    </row>
    <row r="141" spans="1:9" x14ac:dyDescent="0.3">
      <c r="A141" t="s">
        <v>918</v>
      </c>
      <c r="B141">
        <v>2396</v>
      </c>
      <c r="C141">
        <v>460</v>
      </c>
      <c r="D141">
        <v>11223</v>
      </c>
      <c r="E141" t="s">
        <v>776</v>
      </c>
      <c r="F141" t="s">
        <v>782</v>
      </c>
      <c r="G141" s="1">
        <v>38610</v>
      </c>
      <c r="I141" s="5" t="str">
        <f>IF(Payment_Details__2[[#This Row],[AMOUNT]]&gt;50000,"High",IF(Payment_Details__2[[#This Row],[AMOUNT]]&gt;25000,"Medium","Low"))</f>
        <v>Low</v>
      </c>
    </row>
    <row r="142" spans="1:9" x14ac:dyDescent="0.3">
      <c r="A142" t="s">
        <v>919</v>
      </c>
      <c r="B142">
        <v>8747</v>
      </c>
      <c r="C142">
        <v>659</v>
      </c>
      <c r="D142">
        <v>85889</v>
      </c>
      <c r="E142" t="s">
        <v>776</v>
      </c>
      <c r="F142" t="s">
        <v>782</v>
      </c>
      <c r="G142" s="1">
        <v>36049</v>
      </c>
      <c r="I142" s="5" t="str">
        <f>IF(Payment_Details__2[[#This Row],[AMOUNT]]&gt;50000,"High",IF(Payment_Details__2[[#This Row],[AMOUNT]]&gt;25000,"Medium","Low"))</f>
        <v>High</v>
      </c>
    </row>
    <row r="143" spans="1:9" x14ac:dyDescent="0.3">
      <c r="A143" t="s">
        <v>920</v>
      </c>
      <c r="B143">
        <v>4142</v>
      </c>
      <c r="C143">
        <v>197</v>
      </c>
      <c r="D143">
        <v>57138</v>
      </c>
      <c r="E143" t="s">
        <v>776</v>
      </c>
      <c r="F143" t="s">
        <v>782</v>
      </c>
      <c r="G143" s="1">
        <v>32743</v>
      </c>
      <c r="I143" s="5" t="str">
        <f>IF(Payment_Details__2[[#This Row],[AMOUNT]]&gt;50000,"High",IF(Payment_Details__2[[#This Row],[AMOUNT]]&gt;25000,"Medium","Low"))</f>
        <v>High</v>
      </c>
    </row>
    <row r="144" spans="1:9" x14ac:dyDescent="0.3">
      <c r="A144" t="s">
        <v>921</v>
      </c>
      <c r="B144">
        <v>9770</v>
      </c>
      <c r="C144">
        <v>540</v>
      </c>
      <c r="D144">
        <v>987</v>
      </c>
      <c r="E144" t="s">
        <v>776</v>
      </c>
      <c r="F144" t="s">
        <v>782</v>
      </c>
      <c r="G144" s="1">
        <v>28437</v>
      </c>
      <c r="I144" s="5" t="str">
        <f>IF(Payment_Details__2[[#This Row],[AMOUNT]]&gt;50000,"High",IF(Payment_Details__2[[#This Row],[AMOUNT]]&gt;25000,"Medium","Low"))</f>
        <v>Low</v>
      </c>
    </row>
    <row r="145" spans="1:9" x14ac:dyDescent="0.3">
      <c r="A145" t="s">
        <v>922</v>
      </c>
      <c r="B145">
        <v>2593</v>
      </c>
      <c r="C145">
        <v>178</v>
      </c>
      <c r="D145">
        <v>80179</v>
      </c>
      <c r="E145" t="s">
        <v>776</v>
      </c>
      <c r="F145" t="s">
        <v>782</v>
      </c>
      <c r="G145" s="1">
        <v>39839</v>
      </c>
      <c r="I145" s="5" t="str">
        <f>IF(Payment_Details__2[[#This Row],[AMOUNT]]&gt;50000,"High",IF(Payment_Details__2[[#This Row],[AMOUNT]]&gt;25000,"Medium","Low"))</f>
        <v>High</v>
      </c>
    </row>
    <row r="146" spans="1:9" x14ac:dyDescent="0.3">
      <c r="A146" t="s">
        <v>923</v>
      </c>
      <c r="B146">
        <v>9807</v>
      </c>
      <c r="C146">
        <v>202</v>
      </c>
      <c r="D146">
        <v>63810</v>
      </c>
      <c r="E146" t="s">
        <v>776</v>
      </c>
      <c r="F146" t="s">
        <v>777</v>
      </c>
      <c r="G146" s="1">
        <v>37106</v>
      </c>
      <c r="I146" s="5" t="str">
        <f>IF(Payment_Details__2[[#This Row],[AMOUNT]]&gt;50000,"High",IF(Payment_Details__2[[#This Row],[AMOUNT]]&gt;25000,"Medium","Low"))</f>
        <v>High</v>
      </c>
    </row>
    <row r="147" spans="1:9" x14ac:dyDescent="0.3">
      <c r="A147" t="s">
        <v>924</v>
      </c>
      <c r="B147">
        <v>2525</v>
      </c>
      <c r="C147">
        <v>632</v>
      </c>
      <c r="D147">
        <v>22261</v>
      </c>
      <c r="E147" t="s">
        <v>776</v>
      </c>
      <c r="F147" t="s">
        <v>777</v>
      </c>
      <c r="G147" s="1">
        <v>33963</v>
      </c>
      <c r="I147" s="5" t="str">
        <f>IF(Payment_Details__2[[#This Row],[AMOUNT]]&gt;50000,"High",IF(Payment_Details__2[[#This Row],[AMOUNT]]&gt;25000,"Medium","Low"))</f>
        <v>Low</v>
      </c>
    </row>
    <row r="148" spans="1:9" x14ac:dyDescent="0.3">
      <c r="A148" t="s">
        <v>925</v>
      </c>
      <c r="B148">
        <v>1724</v>
      </c>
      <c r="C148">
        <v>25</v>
      </c>
      <c r="D148">
        <v>37286</v>
      </c>
      <c r="E148" t="s">
        <v>776</v>
      </c>
      <c r="F148" t="s">
        <v>777</v>
      </c>
      <c r="G148" s="1">
        <v>38124</v>
      </c>
      <c r="I148" s="5" t="str">
        <f>IF(Payment_Details__2[[#This Row],[AMOUNT]]&gt;50000,"High",IF(Payment_Details__2[[#This Row],[AMOUNT]]&gt;25000,"Medium","Low"))</f>
        <v>Medium</v>
      </c>
    </row>
    <row r="149" spans="1:9" x14ac:dyDescent="0.3">
      <c r="A149" t="s">
        <v>926</v>
      </c>
      <c r="B149">
        <v>7146</v>
      </c>
      <c r="C149">
        <v>990</v>
      </c>
      <c r="D149">
        <v>73874</v>
      </c>
      <c r="E149" t="s">
        <v>776</v>
      </c>
      <c r="F149" t="s">
        <v>777</v>
      </c>
      <c r="G149" s="1">
        <v>37953</v>
      </c>
      <c r="I149" s="5" t="str">
        <f>IF(Payment_Details__2[[#This Row],[AMOUNT]]&gt;50000,"High",IF(Payment_Details__2[[#This Row],[AMOUNT]]&gt;25000,"Medium","Low"))</f>
        <v>High</v>
      </c>
    </row>
    <row r="150" spans="1:9" hidden="1" x14ac:dyDescent="0.3">
      <c r="A150" t="s">
        <v>927</v>
      </c>
      <c r="B150">
        <v>563</v>
      </c>
      <c r="C150">
        <v>913</v>
      </c>
      <c r="D150">
        <v>20187</v>
      </c>
      <c r="E150" t="s">
        <v>780</v>
      </c>
      <c r="F150" t="s">
        <v>782</v>
      </c>
      <c r="G150" s="1"/>
      <c r="I150" s="5" t="str">
        <f>IF(Payment_Details__2[[#This Row],[AMOUNT]]&gt;50000,"High",IF(Payment_Details__2[[#This Row],[AMOUNT]]&gt;25000,"Medium","Low"))</f>
        <v>Low</v>
      </c>
    </row>
    <row r="151" spans="1:9" hidden="1" x14ac:dyDescent="0.3">
      <c r="A151" t="s">
        <v>928</v>
      </c>
      <c r="B151">
        <v>7771</v>
      </c>
      <c r="C151">
        <v>371</v>
      </c>
      <c r="D151">
        <v>51038</v>
      </c>
      <c r="E151" t="s">
        <v>780</v>
      </c>
      <c r="F151" t="s">
        <v>782</v>
      </c>
      <c r="G151" s="1"/>
      <c r="I151" s="5" t="str">
        <f>IF(Payment_Details__2[[#This Row],[AMOUNT]]&gt;50000,"High",IF(Payment_Details__2[[#This Row],[AMOUNT]]&gt;25000,"Medium","Low"))</f>
        <v>High</v>
      </c>
    </row>
    <row r="152" spans="1:9" hidden="1" x14ac:dyDescent="0.3">
      <c r="A152" t="s">
        <v>929</v>
      </c>
      <c r="B152">
        <v>4789</v>
      </c>
      <c r="C152">
        <v>514</v>
      </c>
      <c r="D152">
        <v>89846</v>
      </c>
      <c r="E152" t="s">
        <v>780</v>
      </c>
      <c r="F152" t="s">
        <v>782</v>
      </c>
      <c r="G152" s="1"/>
      <c r="I152" s="5" t="str">
        <f>IF(Payment_Details__2[[#This Row],[AMOUNT]]&gt;50000,"High",IF(Payment_Details__2[[#This Row],[AMOUNT]]&gt;25000,"Medium","Low"))</f>
        <v>High</v>
      </c>
    </row>
    <row r="153" spans="1:9" hidden="1" x14ac:dyDescent="0.3">
      <c r="A153" t="s">
        <v>930</v>
      </c>
      <c r="B153">
        <v>3221</v>
      </c>
      <c r="C153">
        <v>707</v>
      </c>
      <c r="D153">
        <v>59967</v>
      </c>
      <c r="E153" t="s">
        <v>780</v>
      </c>
      <c r="F153" t="s">
        <v>777</v>
      </c>
      <c r="G153" s="1"/>
      <c r="I153" s="5" t="str">
        <f>IF(Payment_Details__2[[#This Row],[AMOUNT]]&gt;50000,"High",IF(Payment_Details__2[[#This Row],[AMOUNT]]&gt;25000,"Medium","Low"))</f>
        <v>High</v>
      </c>
    </row>
    <row r="154" spans="1:9" x14ac:dyDescent="0.3">
      <c r="A154" t="s">
        <v>931</v>
      </c>
      <c r="B154">
        <v>5197</v>
      </c>
      <c r="C154">
        <v>473</v>
      </c>
      <c r="D154">
        <v>59474</v>
      </c>
      <c r="E154" t="s">
        <v>776</v>
      </c>
      <c r="F154" t="s">
        <v>782</v>
      </c>
      <c r="G154" s="1">
        <v>40925</v>
      </c>
      <c r="I154" s="5" t="str">
        <f>IF(Payment_Details__2[[#This Row],[AMOUNT]]&gt;50000,"High",IF(Payment_Details__2[[#This Row],[AMOUNT]]&gt;25000,"Medium","Low"))</f>
        <v>High</v>
      </c>
    </row>
    <row r="155" spans="1:9" hidden="1" x14ac:dyDescent="0.3">
      <c r="A155" t="s">
        <v>932</v>
      </c>
      <c r="B155">
        <v>8183</v>
      </c>
      <c r="C155">
        <v>847</v>
      </c>
      <c r="D155">
        <v>77342</v>
      </c>
      <c r="E155" t="s">
        <v>780</v>
      </c>
      <c r="F155" t="s">
        <v>782</v>
      </c>
      <c r="G155" s="1"/>
      <c r="I155" s="5" t="str">
        <f>IF(Payment_Details__2[[#This Row],[AMOUNT]]&gt;50000,"High",IF(Payment_Details__2[[#This Row],[AMOUNT]]&gt;25000,"Medium","Low"))</f>
        <v>High</v>
      </c>
    </row>
    <row r="156" spans="1:9" x14ac:dyDescent="0.3">
      <c r="A156" t="s">
        <v>933</v>
      </c>
      <c r="B156">
        <v>1126</v>
      </c>
      <c r="C156">
        <v>815</v>
      </c>
      <c r="D156">
        <v>57460</v>
      </c>
      <c r="E156" t="s">
        <v>776</v>
      </c>
      <c r="F156" t="s">
        <v>782</v>
      </c>
      <c r="G156" s="1">
        <v>40239</v>
      </c>
      <c r="I156" s="5" t="str">
        <f>IF(Payment_Details__2[[#This Row],[AMOUNT]]&gt;50000,"High",IF(Payment_Details__2[[#This Row],[AMOUNT]]&gt;25000,"Medium","Low"))</f>
        <v>High</v>
      </c>
    </row>
    <row r="157" spans="1:9" hidden="1" x14ac:dyDescent="0.3">
      <c r="A157" t="s">
        <v>934</v>
      </c>
      <c r="B157">
        <v>4899</v>
      </c>
      <c r="C157">
        <v>928</v>
      </c>
      <c r="D157">
        <v>74930</v>
      </c>
      <c r="E157" t="s">
        <v>780</v>
      </c>
      <c r="F157" t="s">
        <v>782</v>
      </c>
      <c r="G157" s="1"/>
      <c r="I157" s="5" t="str">
        <f>IF(Payment_Details__2[[#This Row],[AMOUNT]]&gt;50000,"High",IF(Payment_Details__2[[#This Row],[AMOUNT]]&gt;25000,"Medium","Low"))</f>
        <v>High</v>
      </c>
    </row>
    <row r="158" spans="1:9" hidden="1" x14ac:dyDescent="0.3">
      <c r="A158" t="s">
        <v>935</v>
      </c>
      <c r="B158">
        <v>4732</v>
      </c>
      <c r="C158">
        <v>210</v>
      </c>
      <c r="D158">
        <v>89389</v>
      </c>
      <c r="E158" t="s">
        <v>780</v>
      </c>
      <c r="F158" t="s">
        <v>782</v>
      </c>
      <c r="G158" s="1"/>
      <c r="I158" s="5" t="str">
        <f>IF(Payment_Details__2[[#This Row],[AMOUNT]]&gt;50000,"High",IF(Payment_Details__2[[#This Row],[AMOUNT]]&gt;25000,"Medium","Low"))</f>
        <v>High</v>
      </c>
    </row>
    <row r="159" spans="1:9" hidden="1" x14ac:dyDescent="0.3">
      <c r="A159" t="s">
        <v>936</v>
      </c>
      <c r="B159">
        <v>4103</v>
      </c>
      <c r="C159">
        <v>793</v>
      </c>
      <c r="D159">
        <v>86767</v>
      </c>
      <c r="E159" t="s">
        <v>780</v>
      </c>
      <c r="F159" t="s">
        <v>782</v>
      </c>
      <c r="G159" s="1"/>
      <c r="I159" s="5" t="str">
        <f>IF(Payment_Details__2[[#This Row],[AMOUNT]]&gt;50000,"High",IF(Payment_Details__2[[#This Row],[AMOUNT]]&gt;25000,"Medium","Low"))</f>
        <v>High</v>
      </c>
    </row>
    <row r="160" spans="1:9" x14ac:dyDescent="0.3">
      <c r="A160" t="s">
        <v>937</v>
      </c>
      <c r="B160">
        <v>7861</v>
      </c>
      <c r="C160">
        <v>872</v>
      </c>
      <c r="D160">
        <v>42257</v>
      </c>
      <c r="E160" t="s">
        <v>776</v>
      </c>
      <c r="F160" t="s">
        <v>782</v>
      </c>
      <c r="G160" s="1">
        <v>39585</v>
      </c>
      <c r="I160" s="5" t="str">
        <f>IF(Payment_Details__2[[#This Row],[AMOUNT]]&gt;50000,"High",IF(Payment_Details__2[[#This Row],[AMOUNT]]&gt;25000,"Medium","Low"))</f>
        <v>Medium</v>
      </c>
    </row>
    <row r="161" spans="1:9" hidden="1" x14ac:dyDescent="0.3">
      <c r="A161" t="s">
        <v>938</v>
      </c>
      <c r="B161">
        <v>7764</v>
      </c>
      <c r="C161">
        <v>298</v>
      </c>
      <c r="D161">
        <v>28987</v>
      </c>
      <c r="E161" t="s">
        <v>780</v>
      </c>
      <c r="F161" t="s">
        <v>782</v>
      </c>
      <c r="G161" s="1"/>
      <c r="I161" s="5" t="str">
        <f>IF(Payment_Details__2[[#This Row],[AMOUNT]]&gt;50000,"High",IF(Payment_Details__2[[#This Row],[AMOUNT]]&gt;25000,"Medium","Low"))</f>
        <v>Medium</v>
      </c>
    </row>
    <row r="162" spans="1:9" x14ac:dyDescent="0.3">
      <c r="A162" t="s">
        <v>939</v>
      </c>
      <c r="B162">
        <v>5345</v>
      </c>
      <c r="C162">
        <v>941</v>
      </c>
      <c r="D162">
        <v>38952</v>
      </c>
      <c r="E162" t="s">
        <v>776</v>
      </c>
      <c r="F162" t="s">
        <v>782</v>
      </c>
      <c r="G162" s="1">
        <v>40418</v>
      </c>
      <c r="I162" s="5" t="str">
        <f>IF(Payment_Details__2[[#This Row],[AMOUNT]]&gt;50000,"High",IF(Payment_Details__2[[#This Row],[AMOUNT]]&gt;25000,"Medium","Low"))</f>
        <v>Medium</v>
      </c>
    </row>
    <row r="163" spans="1:9" hidden="1" x14ac:dyDescent="0.3">
      <c r="A163" t="s">
        <v>940</v>
      </c>
      <c r="B163">
        <v>6191</v>
      </c>
      <c r="C163">
        <v>731</v>
      </c>
      <c r="D163">
        <v>50635</v>
      </c>
      <c r="E163" t="s">
        <v>780</v>
      </c>
      <c r="F163" t="s">
        <v>782</v>
      </c>
      <c r="G163" s="1"/>
      <c r="I163" s="5" t="str">
        <f>IF(Payment_Details__2[[#This Row],[AMOUNT]]&gt;50000,"High",IF(Payment_Details__2[[#This Row],[AMOUNT]]&gt;25000,"Medium","Low"))</f>
        <v>High</v>
      </c>
    </row>
    <row r="164" spans="1:9" hidden="1" x14ac:dyDescent="0.3">
      <c r="A164" t="s">
        <v>941</v>
      </c>
      <c r="B164">
        <v>310</v>
      </c>
      <c r="C164">
        <v>500</v>
      </c>
      <c r="D164">
        <v>32800</v>
      </c>
      <c r="E164" t="s">
        <v>780</v>
      </c>
      <c r="F164" t="s">
        <v>782</v>
      </c>
      <c r="G164" s="1"/>
      <c r="I164" s="5" t="str">
        <f>IF(Payment_Details__2[[#This Row],[AMOUNT]]&gt;50000,"High",IF(Payment_Details__2[[#This Row],[AMOUNT]]&gt;25000,"Medium","Low"))</f>
        <v>Medium</v>
      </c>
    </row>
    <row r="165" spans="1:9" hidden="1" x14ac:dyDescent="0.3">
      <c r="A165" t="s">
        <v>942</v>
      </c>
      <c r="B165">
        <v>3095</v>
      </c>
      <c r="C165">
        <v>142</v>
      </c>
      <c r="D165">
        <v>67478</v>
      </c>
      <c r="E165" t="s">
        <v>780</v>
      </c>
      <c r="F165" t="s">
        <v>777</v>
      </c>
      <c r="G165" s="1"/>
      <c r="I165" s="5" t="str">
        <f>IF(Payment_Details__2[[#This Row],[AMOUNT]]&gt;50000,"High",IF(Payment_Details__2[[#This Row],[AMOUNT]]&gt;25000,"Medium","Low"))</f>
        <v>High</v>
      </c>
    </row>
    <row r="166" spans="1:9" x14ac:dyDescent="0.3">
      <c r="A166" t="s">
        <v>943</v>
      </c>
      <c r="B166">
        <v>2159</v>
      </c>
      <c r="C166">
        <v>787</v>
      </c>
      <c r="D166">
        <v>24449</v>
      </c>
      <c r="E166" t="s">
        <v>776</v>
      </c>
      <c r="F166" t="s">
        <v>782</v>
      </c>
      <c r="G166" s="1">
        <v>40719</v>
      </c>
      <c r="I166" s="5" t="str">
        <f>IF(Payment_Details__2[[#This Row],[AMOUNT]]&gt;50000,"High",IF(Payment_Details__2[[#This Row],[AMOUNT]]&gt;25000,"Medium","Low"))</f>
        <v>Low</v>
      </c>
    </row>
    <row r="167" spans="1:9" x14ac:dyDescent="0.3">
      <c r="A167" t="s">
        <v>944</v>
      </c>
      <c r="B167">
        <v>3569</v>
      </c>
      <c r="C167">
        <v>749</v>
      </c>
      <c r="D167">
        <v>3119</v>
      </c>
      <c r="E167" t="s">
        <v>776</v>
      </c>
      <c r="F167" t="s">
        <v>777</v>
      </c>
      <c r="G167" s="1">
        <v>41822</v>
      </c>
      <c r="I167" s="5" t="str">
        <f>IF(Payment_Details__2[[#This Row],[AMOUNT]]&gt;50000,"High",IF(Payment_Details__2[[#This Row],[AMOUNT]]&gt;25000,"Medium","Low"))</f>
        <v>Low</v>
      </c>
    </row>
    <row r="168" spans="1:9" x14ac:dyDescent="0.3">
      <c r="A168" t="s">
        <v>945</v>
      </c>
      <c r="B168">
        <v>5958</v>
      </c>
      <c r="C168">
        <v>304</v>
      </c>
      <c r="D168">
        <v>13693</v>
      </c>
      <c r="E168" t="s">
        <v>776</v>
      </c>
      <c r="F168" t="s">
        <v>782</v>
      </c>
      <c r="G168" s="1">
        <v>38255</v>
      </c>
      <c r="I168" s="5" t="str">
        <f>IF(Payment_Details__2[[#This Row],[AMOUNT]]&gt;50000,"High",IF(Payment_Details__2[[#This Row],[AMOUNT]]&gt;25000,"Medium","Low"))</f>
        <v>Low</v>
      </c>
    </row>
    <row r="169" spans="1:9" x14ac:dyDescent="0.3">
      <c r="A169" t="s">
        <v>946</v>
      </c>
      <c r="B169">
        <v>1275</v>
      </c>
      <c r="C169">
        <v>30</v>
      </c>
      <c r="D169">
        <v>80796</v>
      </c>
      <c r="E169" t="s">
        <v>776</v>
      </c>
      <c r="F169" t="s">
        <v>782</v>
      </c>
      <c r="G169" s="1">
        <v>40246</v>
      </c>
      <c r="I169" s="5" t="str">
        <f>IF(Payment_Details__2[[#This Row],[AMOUNT]]&gt;50000,"High",IF(Payment_Details__2[[#This Row],[AMOUNT]]&gt;25000,"Medium","Low"))</f>
        <v>High</v>
      </c>
    </row>
    <row r="170" spans="1:9" hidden="1" x14ac:dyDescent="0.3">
      <c r="A170" t="s">
        <v>947</v>
      </c>
      <c r="B170">
        <v>6357</v>
      </c>
      <c r="C170">
        <v>477</v>
      </c>
      <c r="D170">
        <v>19804</v>
      </c>
      <c r="E170" t="s">
        <v>780</v>
      </c>
      <c r="F170" t="s">
        <v>782</v>
      </c>
      <c r="G170" s="1"/>
      <c r="I170" s="5" t="str">
        <f>IF(Payment_Details__2[[#This Row],[AMOUNT]]&gt;50000,"High",IF(Payment_Details__2[[#This Row],[AMOUNT]]&gt;25000,"Medium","Low"))</f>
        <v>Low</v>
      </c>
    </row>
    <row r="171" spans="1:9" hidden="1" x14ac:dyDescent="0.3">
      <c r="A171" t="s">
        <v>948</v>
      </c>
      <c r="B171">
        <v>4551</v>
      </c>
      <c r="C171">
        <v>52</v>
      </c>
      <c r="D171">
        <v>75766</v>
      </c>
      <c r="E171" t="s">
        <v>780</v>
      </c>
      <c r="F171" t="s">
        <v>777</v>
      </c>
      <c r="G171" s="1"/>
      <c r="I171" s="5" t="str">
        <f>IF(Payment_Details__2[[#This Row],[AMOUNT]]&gt;50000,"High",IF(Payment_Details__2[[#This Row],[AMOUNT]]&gt;25000,"Medium","Low"))</f>
        <v>High</v>
      </c>
    </row>
    <row r="172" spans="1:9" hidden="1" x14ac:dyDescent="0.3">
      <c r="A172" t="s">
        <v>949</v>
      </c>
      <c r="B172">
        <v>4252</v>
      </c>
      <c r="C172">
        <v>73</v>
      </c>
      <c r="D172">
        <v>74338</v>
      </c>
      <c r="E172" t="s">
        <v>780</v>
      </c>
      <c r="F172" t="s">
        <v>782</v>
      </c>
      <c r="G172" s="1"/>
      <c r="I172" s="5" t="str">
        <f>IF(Payment_Details__2[[#This Row],[AMOUNT]]&gt;50000,"High",IF(Payment_Details__2[[#This Row],[AMOUNT]]&gt;25000,"Medium","Low"))</f>
        <v>High</v>
      </c>
    </row>
    <row r="173" spans="1:9" x14ac:dyDescent="0.3">
      <c r="A173" t="s">
        <v>950</v>
      </c>
      <c r="B173">
        <v>2096</v>
      </c>
      <c r="C173">
        <v>691</v>
      </c>
      <c r="D173">
        <v>73423</v>
      </c>
      <c r="E173" t="s">
        <v>776</v>
      </c>
      <c r="F173" t="s">
        <v>777</v>
      </c>
      <c r="G173" s="1">
        <v>41141</v>
      </c>
      <c r="I173" s="5" t="str">
        <f>IF(Payment_Details__2[[#This Row],[AMOUNT]]&gt;50000,"High",IF(Payment_Details__2[[#This Row],[AMOUNT]]&gt;25000,"Medium","Low"))</f>
        <v>High</v>
      </c>
    </row>
    <row r="174" spans="1:9" x14ac:dyDescent="0.3">
      <c r="A174" t="s">
        <v>951</v>
      </c>
      <c r="B174">
        <v>5209</v>
      </c>
      <c r="C174">
        <v>786</v>
      </c>
      <c r="D174">
        <v>91842</v>
      </c>
      <c r="E174" t="s">
        <v>776</v>
      </c>
      <c r="F174" t="s">
        <v>782</v>
      </c>
      <c r="G174" s="1">
        <v>28003</v>
      </c>
      <c r="I174" s="5" t="str">
        <f>IF(Payment_Details__2[[#This Row],[AMOUNT]]&gt;50000,"High",IF(Payment_Details__2[[#This Row],[AMOUNT]]&gt;25000,"Medium","Low"))</f>
        <v>High</v>
      </c>
    </row>
    <row r="175" spans="1:9" hidden="1" x14ac:dyDescent="0.3">
      <c r="A175" t="s">
        <v>952</v>
      </c>
      <c r="B175">
        <v>9271</v>
      </c>
      <c r="C175">
        <v>68</v>
      </c>
      <c r="D175">
        <v>81148</v>
      </c>
      <c r="E175" t="s">
        <v>780</v>
      </c>
      <c r="F175" t="s">
        <v>782</v>
      </c>
      <c r="G175" s="1"/>
      <c r="I175" s="5" t="str">
        <f>IF(Payment_Details__2[[#This Row],[AMOUNT]]&gt;50000,"High",IF(Payment_Details__2[[#This Row],[AMOUNT]]&gt;25000,"Medium","Low"))</f>
        <v>High</v>
      </c>
    </row>
    <row r="176" spans="1:9" x14ac:dyDescent="0.3">
      <c r="A176" t="s">
        <v>953</v>
      </c>
      <c r="B176">
        <v>6772</v>
      </c>
      <c r="C176">
        <v>630</v>
      </c>
      <c r="D176">
        <v>96963</v>
      </c>
      <c r="E176" t="s">
        <v>776</v>
      </c>
      <c r="F176" t="s">
        <v>782</v>
      </c>
      <c r="G176" s="1">
        <v>40085</v>
      </c>
      <c r="I176" s="5" t="str">
        <f>IF(Payment_Details__2[[#This Row],[AMOUNT]]&gt;50000,"High",IF(Payment_Details__2[[#This Row],[AMOUNT]]&gt;25000,"Medium","Low"))</f>
        <v>High</v>
      </c>
    </row>
    <row r="177" spans="1:9" hidden="1" x14ac:dyDescent="0.3">
      <c r="A177" t="s">
        <v>954</v>
      </c>
      <c r="B177">
        <v>4628</v>
      </c>
      <c r="C177">
        <v>357</v>
      </c>
      <c r="D177">
        <v>88092</v>
      </c>
      <c r="E177" t="s">
        <v>780</v>
      </c>
      <c r="F177" t="s">
        <v>782</v>
      </c>
      <c r="G177" s="1"/>
      <c r="I177" s="5" t="str">
        <f>IF(Payment_Details__2[[#This Row],[AMOUNT]]&gt;50000,"High",IF(Payment_Details__2[[#This Row],[AMOUNT]]&gt;25000,"Medium","Low"))</f>
        <v>High</v>
      </c>
    </row>
    <row r="178" spans="1:9" hidden="1" x14ac:dyDescent="0.3">
      <c r="A178" t="s">
        <v>955</v>
      </c>
      <c r="B178">
        <v>3853</v>
      </c>
      <c r="C178">
        <v>455</v>
      </c>
      <c r="D178">
        <v>66397</v>
      </c>
      <c r="E178" t="s">
        <v>780</v>
      </c>
      <c r="F178" t="s">
        <v>777</v>
      </c>
      <c r="G178" s="1"/>
      <c r="I178" s="5" t="str">
        <f>IF(Payment_Details__2[[#This Row],[AMOUNT]]&gt;50000,"High",IF(Payment_Details__2[[#This Row],[AMOUNT]]&gt;25000,"Medium","Low"))</f>
        <v>High</v>
      </c>
    </row>
    <row r="179" spans="1:9" x14ac:dyDescent="0.3">
      <c r="A179" t="s">
        <v>956</v>
      </c>
      <c r="B179">
        <v>515</v>
      </c>
      <c r="C179">
        <v>947</v>
      </c>
      <c r="D179">
        <v>1714</v>
      </c>
      <c r="E179" t="s">
        <v>776</v>
      </c>
      <c r="F179" t="s">
        <v>777</v>
      </c>
      <c r="G179" s="1">
        <v>31897</v>
      </c>
      <c r="I179" s="5" t="str">
        <f>IF(Payment_Details__2[[#This Row],[AMOUNT]]&gt;50000,"High",IF(Payment_Details__2[[#This Row],[AMOUNT]]&gt;25000,"Medium","Low"))</f>
        <v>Low</v>
      </c>
    </row>
    <row r="180" spans="1:9" hidden="1" x14ac:dyDescent="0.3">
      <c r="A180" t="s">
        <v>957</v>
      </c>
      <c r="B180">
        <v>7513</v>
      </c>
      <c r="C180">
        <v>589</v>
      </c>
      <c r="D180">
        <v>5059</v>
      </c>
      <c r="E180" t="s">
        <v>780</v>
      </c>
      <c r="F180" t="s">
        <v>777</v>
      </c>
      <c r="G180" s="1"/>
      <c r="I180" s="5" t="str">
        <f>IF(Payment_Details__2[[#This Row],[AMOUNT]]&gt;50000,"High",IF(Payment_Details__2[[#This Row],[AMOUNT]]&gt;25000,"Medium","Low"))</f>
        <v>Low</v>
      </c>
    </row>
    <row r="181" spans="1:9" hidden="1" x14ac:dyDescent="0.3">
      <c r="A181" t="s">
        <v>958</v>
      </c>
      <c r="B181">
        <v>9030</v>
      </c>
      <c r="C181">
        <v>863</v>
      </c>
      <c r="D181">
        <v>66582</v>
      </c>
      <c r="E181" t="s">
        <v>780</v>
      </c>
      <c r="F181" t="s">
        <v>777</v>
      </c>
      <c r="G181" s="1"/>
      <c r="I181" s="5" t="str">
        <f>IF(Payment_Details__2[[#This Row],[AMOUNT]]&gt;50000,"High",IF(Payment_Details__2[[#This Row],[AMOUNT]]&gt;25000,"Medium","Low"))</f>
        <v>High</v>
      </c>
    </row>
    <row r="182" spans="1:9" x14ac:dyDescent="0.3">
      <c r="A182" t="s">
        <v>959</v>
      </c>
      <c r="B182">
        <v>2378</v>
      </c>
      <c r="C182">
        <v>668</v>
      </c>
      <c r="D182">
        <v>42143</v>
      </c>
      <c r="E182" t="s">
        <v>776</v>
      </c>
      <c r="F182" t="s">
        <v>777</v>
      </c>
      <c r="G182" s="1">
        <v>26466</v>
      </c>
      <c r="I182" s="5" t="str">
        <f>IF(Payment_Details__2[[#This Row],[AMOUNT]]&gt;50000,"High",IF(Payment_Details__2[[#This Row],[AMOUNT]]&gt;25000,"Medium","Low"))</f>
        <v>Medium</v>
      </c>
    </row>
    <row r="183" spans="1:9" hidden="1" x14ac:dyDescent="0.3">
      <c r="A183" t="s">
        <v>960</v>
      </c>
      <c r="B183">
        <v>5894</v>
      </c>
      <c r="C183">
        <v>206</v>
      </c>
      <c r="D183">
        <v>27741</v>
      </c>
      <c r="E183" t="s">
        <v>780</v>
      </c>
      <c r="F183" t="s">
        <v>782</v>
      </c>
      <c r="G183" s="1"/>
      <c r="I183" s="5" t="str">
        <f>IF(Payment_Details__2[[#This Row],[AMOUNT]]&gt;50000,"High",IF(Payment_Details__2[[#This Row],[AMOUNT]]&gt;25000,"Medium","Low"))</f>
        <v>Medium</v>
      </c>
    </row>
    <row r="184" spans="1:9" hidden="1" x14ac:dyDescent="0.3">
      <c r="A184" t="s">
        <v>961</v>
      </c>
      <c r="B184">
        <v>7587</v>
      </c>
      <c r="C184">
        <v>835</v>
      </c>
      <c r="D184">
        <v>696</v>
      </c>
      <c r="E184" t="s">
        <v>780</v>
      </c>
      <c r="F184" t="s">
        <v>777</v>
      </c>
      <c r="G184" s="1"/>
      <c r="I184" s="5" t="str">
        <f>IF(Payment_Details__2[[#This Row],[AMOUNT]]&gt;50000,"High",IF(Payment_Details__2[[#This Row],[AMOUNT]]&gt;25000,"Medium","Low"))</f>
        <v>Low</v>
      </c>
    </row>
    <row r="185" spans="1:9" hidden="1" x14ac:dyDescent="0.3">
      <c r="A185" t="s">
        <v>962</v>
      </c>
      <c r="B185">
        <v>1424</v>
      </c>
      <c r="C185">
        <v>315</v>
      </c>
      <c r="D185">
        <v>37660</v>
      </c>
      <c r="E185" t="s">
        <v>780</v>
      </c>
      <c r="F185" t="s">
        <v>777</v>
      </c>
      <c r="G185" s="1"/>
      <c r="I185" s="5" t="str">
        <f>IF(Payment_Details__2[[#This Row],[AMOUNT]]&gt;50000,"High",IF(Payment_Details__2[[#This Row],[AMOUNT]]&gt;25000,"Medium","Low"))</f>
        <v>Medium</v>
      </c>
    </row>
    <row r="186" spans="1:9" hidden="1" x14ac:dyDescent="0.3">
      <c r="A186" t="s">
        <v>963</v>
      </c>
      <c r="B186">
        <v>5214</v>
      </c>
      <c r="C186">
        <v>553</v>
      </c>
      <c r="D186">
        <v>16299</v>
      </c>
      <c r="E186" t="s">
        <v>780</v>
      </c>
      <c r="F186" t="s">
        <v>777</v>
      </c>
      <c r="G186" s="1"/>
      <c r="I186" s="5" t="str">
        <f>IF(Payment_Details__2[[#This Row],[AMOUNT]]&gt;50000,"High",IF(Payment_Details__2[[#This Row],[AMOUNT]]&gt;25000,"Medium","Low"))</f>
        <v>Low</v>
      </c>
    </row>
    <row r="187" spans="1:9" x14ac:dyDescent="0.3">
      <c r="A187" t="s">
        <v>964</v>
      </c>
      <c r="B187">
        <v>8249</v>
      </c>
      <c r="C187">
        <v>861</v>
      </c>
      <c r="D187">
        <v>16690</v>
      </c>
      <c r="E187" t="s">
        <v>776</v>
      </c>
      <c r="F187" t="s">
        <v>777</v>
      </c>
      <c r="G187" s="1">
        <v>35321</v>
      </c>
      <c r="I187" s="5" t="str">
        <f>IF(Payment_Details__2[[#This Row],[AMOUNT]]&gt;50000,"High",IF(Payment_Details__2[[#This Row],[AMOUNT]]&gt;25000,"Medium","Low"))</f>
        <v>Low</v>
      </c>
    </row>
    <row r="188" spans="1:9" hidden="1" x14ac:dyDescent="0.3">
      <c r="A188" t="s">
        <v>965</v>
      </c>
      <c r="B188">
        <v>3172</v>
      </c>
      <c r="C188">
        <v>279</v>
      </c>
      <c r="D188">
        <v>21003</v>
      </c>
      <c r="E188" t="s">
        <v>780</v>
      </c>
      <c r="F188" t="s">
        <v>777</v>
      </c>
      <c r="G188" s="1"/>
      <c r="I188" s="5" t="str">
        <f>IF(Payment_Details__2[[#This Row],[AMOUNT]]&gt;50000,"High",IF(Payment_Details__2[[#This Row],[AMOUNT]]&gt;25000,"Medium","Low"))</f>
        <v>Low</v>
      </c>
    </row>
    <row r="189" spans="1:9" x14ac:dyDescent="0.3">
      <c r="A189" t="s">
        <v>966</v>
      </c>
      <c r="B189">
        <v>5489</v>
      </c>
      <c r="C189">
        <v>75</v>
      </c>
      <c r="D189">
        <v>93642</v>
      </c>
      <c r="E189" t="s">
        <v>776</v>
      </c>
      <c r="F189" t="s">
        <v>782</v>
      </c>
      <c r="G189" s="1">
        <v>37507</v>
      </c>
      <c r="I189" s="5" t="str">
        <f>IF(Payment_Details__2[[#This Row],[AMOUNT]]&gt;50000,"High",IF(Payment_Details__2[[#This Row],[AMOUNT]]&gt;25000,"Medium","Low"))</f>
        <v>High</v>
      </c>
    </row>
    <row r="190" spans="1:9" hidden="1" x14ac:dyDescent="0.3">
      <c r="A190" t="s">
        <v>967</v>
      </c>
      <c r="B190">
        <v>2037</v>
      </c>
      <c r="C190">
        <v>895</v>
      </c>
      <c r="D190">
        <v>34832</v>
      </c>
      <c r="E190" t="s">
        <v>780</v>
      </c>
      <c r="F190" t="s">
        <v>782</v>
      </c>
      <c r="G190" s="1"/>
      <c r="I190" s="5" t="str">
        <f>IF(Payment_Details__2[[#This Row],[AMOUNT]]&gt;50000,"High",IF(Payment_Details__2[[#This Row],[AMOUNT]]&gt;25000,"Medium","Low"))</f>
        <v>Medium</v>
      </c>
    </row>
    <row r="191" spans="1:9" x14ac:dyDescent="0.3">
      <c r="A191" t="s">
        <v>968</v>
      </c>
      <c r="B191">
        <v>2401</v>
      </c>
      <c r="C191">
        <v>866</v>
      </c>
      <c r="D191">
        <v>59176</v>
      </c>
      <c r="E191" t="s">
        <v>776</v>
      </c>
      <c r="F191" t="s">
        <v>782</v>
      </c>
      <c r="G191" s="1">
        <v>34700</v>
      </c>
      <c r="I191" s="5" t="str">
        <f>IF(Payment_Details__2[[#This Row],[AMOUNT]]&gt;50000,"High",IF(Payment_Details__2[[#This Row],[AMOUNT]]&gt;25000,"Medium","Low"))</f>
        <v>High</v>
      </c>
    </row>
    <row r="192" spans="1:9" hidden="1" x14ac:dyDescent="0.3">
      <c r="A192" t="s">
        <v>969</v>
      </c>
      <c r="B192">
        <v>1303</v>
      </c>
      <c r="C192">
        <v>792</v>
      </c>
      <c r="D192">
        <v>3846</v>
      </c>
      <c r="E192" t="s">
        <v>780</v>
      </c>
      <c r="F192" t="s">
        <v>782</v>
      </c>
      <c r="G192" s="1"/>
      <c r="I192" s="5" t="str">
        <f>IF(Payment_Details__2[[#This Row],[AMOUNT]]&gt;50000,"High",IF(Payment_Details__2[[#This Row],[AMOUNT]]&gt;25000,"Medium","Low"))</f>
        <v>Low</v>
      </c>
    </row>
    <row r="193" spans="1:9" x14ac:dyDescent="0.3">
      <c r="A193" t="s">
        <v>970</v>
      </c>
      <c r="B193">
        <v>6798</v>
      </c>
      <c r="C193">
        <v>191</v>
      </c>
      <c r="D193">
        <v>17651</v>
      </c>
      <c r="E193" t="s">
        <v>776</v>
      </c>
      <c r="F193" t="s">
        <v>777</v>
      </c>
      <c r="G193" s="1">
        <v>32798</v>
      </c>
      <c r="I193" s="5" t="str">
        <f>IF(Payment_Details__2[[#This Row],[AMOUNT]]&gt;50000,"High",IF(Payment_Details__2[[#This Row],[AMOUNT]]&gt;25000,"Medium","Low"))</f>
        <v>Low</v>
      </c>
    </row>
    <row r="194" spans="1:9" hidden="1" x14ac:dyDescent="0.3">
      <c r="A194" t="s">
        <v>971</v>
      </c>
      <c r="B194">
        <v>9917</v>
      </c>
      <c r="C194">
        <v>59</v>
      </c>
      <c r="D194">
        <v>2282</v>
      </c>
      <c r="E194" t="s">
        <v>780</v>
      </c>
      <c r="F194" t="s">
        <v>777</v>
      </c>
      <c r="G194" s="1"/>
      <c r="I194" s="5" t="str">
        <f>IF(Payment_Details__2[[#This Row],[AMOUNT]]&gt;50000,"High",IF(Payment_Details__2[[#This Row],[AMOUNT]]&gt;25000,"Medium","Low"))</f>
        <v>Low</v>
      </c>
    </row>
    <row r="195" spans="1:9" hidden="1" x14ac:dyDescent="0.3">
      <c r="A195" t="s">
        <v>972</v>
      </c>
      <c r="B195">
        <v>2969</v>
      </c>
      <c r="C195">
        <v>748</v>
      </c>
      <c r="D195">
        <v>49908</v>
      </c>
      <c r="E195" t="s">
        <v>780</v>
      </c>
      <c r="F195" t="s">
        <v>777</v>
      </c>
      <c r="G195" s="1"/>
      <c r="I195" s="5" t="str">
        <f>IF(Payment_Details__2[[#This Row],[AMOUNT]]&gt;50000,"High",IF(Payment_Details__2[[#This Row],[AMOUNT]]&gt;25000,"Medium","Low"))</f>
        <v>Medium</v>
      </c>
    </row>
    <row r="196" spans="1:9" hidden="1" x14ac:dyDescent="0.3">
      <c r="A196" t="s">
        <v>973</v>
      </c>
      <c r="B196">
        <v>8737</v>
      </c>
      <c r="C196">
        <v>693</v>
      </c>
      <c r="D196">
        <v>68886</v>
      </c>
      <c r="E196" t="s">
        <v>780</v>
      </c>
      <c r="F196" t="s">
        <v>782</v>
      </c>
      <c r="G196" s="1"/>
      <c r="I196" s="5" t="str">
        <f>IF(Payment_Details__2[[#This Row],[AMOUNT]]&gt;50000,"High",IF(Payment_Details__2[[#This Row],[AMOUNT]]&gt;25000,"Medium","Low"))</f>
        <v>High</v>
      </c>
    </row>
    <row r="197" spans="1:9" x14ac:dyDescent="0.3">
      <c r="A197" t="s">
        <v>974</v>
      </c>
      <c r="B197">
        <v>2104</v>
      </c>
      <c r="C197">
        <v>955</v>
      </c>
      <c r="D197">
        <v>41456</v>
      </c>
      <c r="E197" t="s">
        <v>776</v>
      </c>
      <c r="F197" t="s">
        <v>777</v>
      </c>
      <c r="G197" s="1">
        <v>33965</v>
      </c>
      <c r="I197" s="5" t="str">
        <f>IF(Payment_Details__2[[#This Row],[AMOUNT]]&gt;50000,"High",IF(Payment_Details__2[[#This Row],[AMOUNT]]&gt;25000,"Medium","Low"))</f>
        <v>Medium</v>
      </c>
    </row>
    <row r="198" spans="1:9" hidden="1" x14ac:dyDescent="0.3">
      <c r="A198" t="s">
        <v>975</v>
      </c>
      <c r="B198">
        <v>1702</v>
      </c>
      <c r="C198">
        <v>538</v>
      </c>
      <c r="D198">
        <v>39488</v>
      </c>
      <c r="E198" t="s">
        <v>780</v>
      </c>
      <c r="F198" t="s">
        <v>782</v>
      </c>
      <c r="G198" s="1"/>
      <c r="I198" s="5" t="str">
        <f>IF(Payment_Details__2[[#This Row],[AMOUNT]]&gt;50000,"High",IF(Payment_Details__2[[#This Row],[AMOUNT]]&gt;25000,"Medium","Low"))</f>
        <v>Medium</v>
      </c>
    </row>
    <row r="199" spans="1:9" x14ac:dyDescent="0.3">
      <c r="A199" t="s">
        <v>976</v>
      </c>
      <c r="B199">
        <v>8933</v>
      </c>
      <c r="C199">
        <v>169</v>
      </c>
      <c r="D199">
        <v>75362</v>
      </c>
      <c r="E199" t="s">
        <v>776</v>
      </c>
      <c r="F199" t="s">
        <v>782</v>
      </c>
      <c r="G199" s="1">
        <v>42971</v>
      </c>
      <c r="I199" s="5" t="str">
        <f>IF(Payment_Details__2[[#This Row],[AMOUNT]]&gt;50000,"High",IF(Payment_Details__2[[#This Row],[AMOUNT]]&gt;25000,"Medium","Low"))</f>
        <v>High</v>
      </c>
    </row>
    <row r="200" spans="1:9" x14ac:dyDescent="0.3">
      <c r="A200" t="s">
        <v>977</v>
      </c>
      <c r="B200">
        <v>3624</v>
      </c>
      <c r="C200">
        <v>924</v>
      </c>
      <c r="D200">
        <v>73137</v>
      </c>
      <c r="E200" t="s">
        <v>776</v>
      </c>
      <c r="F200" t="s">
        <v>777</v>
      </c>
      <c r="G200" s="1">
        <v>42083</v>
      </c>
      <c r="I200" s="5" t="str">
        <f>IF(Payment_Details__2[[#This Row],[AMOUNT]]&gt;50000,"High",IF(Payment_Details__2[[#This Row],[AMOUNT]]&gt;25000,"Medium","Low"))</f>
        <v>High</v>
      </c>
    </row>
    <row r="201" spans="1:9" hidden="1" x14ac:dyDescent="0.3">
      <c r="A201" t="s">
        <v>978</v>
      </c>
      <c r="B201">
        <v>4892</v>
      </c>
      <c r="C201">
        <v>579</v>
      </c>
      <c r="D201">
        <v>77570</v>
      </c>
      <c r="E201" t="s">
        <v>780</v>
      </c>
      <c r="F201" t="s">
        <v>777</v>
      </c>
      <c r="G201" s="1"/>
      <c r="I201" s="5" t="str">
        <f>IF(Payment_Details__2[[#This Row],[AMOUNT]]&gt;50000,"High",IF(Payment_Details__2[[#This Row],[AMOUNT]]&gt;25000,"Medium","Low"))</f>
        <v>High</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1A058-2ED4-43B8-A26B-F9931C4232ED}">
  <dimension ref="A1:R201"/>
  <sheetViews>
    <sheetView topLeftCell="AF2" workbookViewId="0">
      <selection activeCell="E6" sqref="E6"/>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46.33203125" bestFit="1" customWidth="1"/>
    <col min="11" max="11" width="47.21875" bestFit="1" customWidth="1"/>
    <col min="12" max="12" width="44.33203125" bestFit="1" customWidth="1"/>
    <col min="13" max="13" width="25.5546875" bestFit="1" customWidth="1"/>
    <col min="14" max="14" width="29.21875" bestFit="1" customWidth="1"/>
    <col min="15" max="15" width="35.88671875" bestFit="1" customWidth="1"/>
    <col min="16" max="16" width="38.21875" bestFit="1" customWidth="1"/>
    <col min="17" max="17" width="31" bestFit="1" customWidth="1"/>
    <col min="18" max="18" width="32.44140625" bestFit="1" customWidth="1"/>
  </cols>
  <sheetData>
    <row r="1" spans="1:18" x14ac:dyDescent="0.3">
      <c r="A1" t="s">
        <v>770</v>
      </c>
      <c r="B1" t="s">
        <v>0</v>
      </c>
      <c r="C1" t="s">
        <v>979</v>
      </c>
      <c r="D1" t="s">
        <v>980</v>
      </c>
      <c r="E1" t="s">
        <v>981</v>
      </c>
      <c r="F1" t="s">
        <v>982</v>
      </c>
      <c r="G1" t="s">
        <v>983</v>
      </c>
      <c r="H1" t="s">
        <v>984</v>
      </c>
      <c r="I1" t="s">
        <v>985</v>
      </c>
      <c r="J1" t="s">
        <v>1879</v>
      </c>
      <c r="K1" t="s">
        <v>1880</v>
      </c>
      <c r="L1" t="s">
        <v>1881</v>
      </c>
      <c r="M1" t="s">
        <v>1882</v>
      </c>
      <c r="N1" t="s">
        <v>1883</v>
      </c>
      <c r="O1" t="s">
        <v>1884</v>
      </c>
      <c r="P1" t="s">
        <v>1885</v>
      </c>
      <c r="Q1" t="s">
        <v>1886</v>
      </c>
      <c r="R1" t="s">
        <v>1887</v>
      </c>
    </row>
    <row r="2" spans="1:18" x14ac:dyDescent="0.3">
      <c r="A2">
        <v>690</v>
      </c>
      <c r="B2">
        <v>230</v>
      </c>
      <c r="C2" t="s">
        <v>986</v>
      </c>
      <c r="D2" t="s">
        <v>987</v>
      </c>
      <c r="E2" t="s">
        <v>988</v>
      </c>
      <c r="F2">
        <v>553</v>
      </c>
      <c r="G2">
        <v>1210</v>
      </c>
      <c r="H2" t="s">
        <v>989</v>
      </c>
      <c r="I2" t="s">
        <v>990</v>
      </c>
      <c r="J2">
        <v>582</v>
      </c>
      <c r="K2">
        <v>690</v>
      </c>
      <c r="L2">
        <v>690</v>
      </c>
      <c r="M2">
        <v>582</v>
      </c>
      <c r="N2" t="s">
        <v>377</v>
      </c>
      <c r="O2" t="s">
        <v>378</v>
      </c>
      <c r="P2" t="s">
        <v>379</v>
      </c>
      <c r="Q2" t="s">
        <v>380</v>
      </c>
      <c r="R2">
        <v>2754220306</v>
      </c>
    </row>
    <row r="3" spans="1:18" x14ac:dyDescent="0.3">
      <c r="A3">
        <v>933</v>
      </c>
      <c r="B3">
        <v>3189</v>
      </c>
      <c r="C3" t="s">
        <v>986</v>
      </c>
      <c r="D3" t="s">
        <v>991</v>
      </c>
      <c r="E3" t="s">
        <v>992</v>
      </c>
      <c r="F3">
        <v>810</v>
      </c>
      <c r="G3">
        <v>1114</v>
      </c>
      <c r="H3" t="s">
        <v>993</v>
      </c>
      <c r="I3" t="s">
        <v>994</v>
      </c>
      <c r="J3">
        <v>396</v>
      </c>
      <c r="K3">
        <v>933</v>
      </c>
      <c r="L3">
        <v>933</v>
      </c>
      <c r="M3">
        <v>396</v>
      </c>
      <c r="N3" t="s">
        <v>50</v>
      </c>
      <c r="O3" t="s">
        <v>381</v>
      </c>
      <c r="P3" t="s">
        <v>382</v>
      </c>
      <c r="Q3" t="s">
        <v>383</v>
      </c>
      <c r="R3">
        <v>4171197971</v>
      </c>
    </row>
    <row r="4" spans="1:18" x14ac:dyDescent="0.3">
      <c r="A4">
        <v>261</v>
      </c>
      <c r="B4">
        <v>2216</v>
      </c>
      <c r="C4" t="s">
        <v>995</v>
      </c>
      <c r="D4" t="s">
        <v>987</v>
      </c>
      <c r="E4" t="s">
        <v>992</v>
      </c>
      <c r="F4">
        <v>994</v>
      </c>
      <c r="G4">
        <v>1020</v>
      </c>
      <c r="H4" t="s">
        <v>996</v>
      </c>
      <c r="I4" t="s">
        <v>997</v>
      </c>
      <c r="J4">
        <v>545</v>
      </c>
      <c r="K4">
        <v>261</v>
      </c>
      <c r="L4">
        <v>261</v>
      </c>
      <c r="M4">
        <v>545</v>
      </c>
      <c r="N4" t="s">
        <v>384</v>
      </c>
      <c r="O4" t="s">
        <v>385</v>
      </c>
      <c r="P4" t="s">
        <v>17</v>
      </c>
      <c r="Q4" t="s">
        <v>386</v>
      </c>
      <c r="R4">
        <v>8354987185</v>
      </c>
    </row>
    <row r="5" spans="1:18" x14ac:dyDescent="0.3">
      <c r="A5">
        <v>445</v>
      </c>
      <c r="B5">
        <v>1904</v>
      </c>
      <c r="C5" t="s">
        <v>998</v>
      </c>
      <c r="D5" t="s">
        <v>987</v>
      </c>
      <c r="E5" t="s">
        <v>992</v>
      </c>
      <c r="F5">
        <v>598</v>
      </c>
      <c r="G5">
        <v>1351</v>
      </c>
      <c r="H5" t="s">
        <v>999</v>
      </c>
      <c r="I5" t="s">
        <v>1000</v>
      </c>
      <c r="J5">
        <v>770</v>
      </c>
      <c r="K5">
        <v>445</v>
      </c>
      <c r="L5">
        <v>445</v>
      </c>
      <c r="M5">
        <v>770</v>
      </c>
      <c r="N5" t="s">
        <v>277</v>
      </c>
      <c r="O5" t="s">
        <v>387</v>
      </c>
      <c r="P5" t="s">
        <v>388</v>
      </c>
      <c r="Q5" t="s">
        <v>389</v>
      </c>
      <c r="R5">
        <v>6348759218</v>
      </c>
    </row>
    <row r="6" spans="1:18" x14ac:dyDescent="0.3">
      <c r="A6">
        <v>722</v>
      </c>
      <c r="B6">
        <v>7342</v>
      </c>
      <c r="C6" t="s">
        <v>1001</v>
      </c>
      <c r="D6" t="s">
        <v>991</v>
      </c>
      <c r="E6" t="s">
        <v>992</v>
      </c>
      <c r="F6">
        <v>412</v>
      </c>
      <c r="G6">
        <v>566</v>
      </c>
      <c r="H6" t="s">
        <v>1002</v>
      </c>
      <c r="I6" t="s">
        <v>1003</v>
      </c>
      <c r="J6">
        <v>991</v>
      </c>
      <c r="K6">
        <v>722</v>
      </c>
      <c r="L6">
        <v>722</v>
      </c>
      <c r="M6">
        <v>991</v>
      </c>
      <c r="N6" t="s">
        <v>390</v>
      </c>
      <c r="O6" t="s">
        <v>391</v>
      </c>
      <c r="P6" t="s">
        <v>392</v>
      </c>
      <c r="Q6" t="s">
        <v>393</v>
      </c>
      <c r="R6">
        <v>5096424869</v>
      </c>
    </row>
    <row r="7" spans="1:18" x14ac:dyDescent="0.3">
      <c r="A7">
        <v>129</v>
      </c>
      <c r="B7">
        <v>7633</v>
      </c>
      <c r="C7" t="s">
        <v>1004</v>
      </c>
      <c r="D7" t="s">
        <v>987</v>
      </c>
      <c r="E7" t="s">
        <v>988</v>
      </c>
      <c r="F7">
        <v>379</v>
      </c>
      <c r="G7">
        <v>590</v>
      </c>
      <c r="H7" t="s">
        <v>1005</v>
      </c>
      <c r="I7" t="s">
        <v>1006</v>
      </c>
      <c r="J7">
        <v>437</v>
      </c>
      <c r="K7">
        <v>129</v>
      </c>
      <c r="L7">
        <v>129</v>
      </c>
      <c r="M7">
        <v>437</v>
      </c>
      <c r="N7" t="s">
        <v>394</v>
      </c>
      <c r="O7" t="s">
        <v>395</v>
      </c>
      <c r="P7" t="s">
        <v>396</v>
      </c>
      <c r="Q7" t="s">
        <v>397</v>
      </c>
      <c r="R7">
        <v>2378946703</v>
      </c>
    </row>
    <row r="8" spans="1:18" x14ac:dyDescent="0.3">
      <c r="A8">
        <v>489</v>
      </c>
      <c r="B8">
        <v>2154</v>
      </c>
      <c r="C8" t="s">
        <v>1007</v>
      </c>
      <c r="D8" t="s">
        <v>987</v>
      </c>
      <c r="E8" t="s">
        <v>988</v>
      </c>
      <c r="F8">
        <v>892</v>
      </c>
      <c r="G8">
        <v>1407</v>
      </c>
      <c r="H8" t="s">
        <v>1008</v>
      </c>
      <c r="I8" t="s">
        <v>1009</v>
      </c>
      <c r="J8">
        <v>805</v>
      </c>
      <c r="K8">
        <v>489</v>
      </c>
      <c r="L8">
        <v>489</v>
      </c>
      <c r="M8">
        <v>805</v>
      </c>
      <c r="N8" t="s">
        <v>72</v>
      </c>
      <c r="O8" t="s">
        <v>398</v>
      </c>
      <c r="P8" t="s">
        <v>399</v>
      </c>
      <c r="Q8" t="s">
        <v>400</v>
      </c>
      <c r="R8">
        <v>8374022176</v>
      </c>
    </row>
    <row r="9" spans="1:18" x14ac:dyDescent="0.3">
      <c r="A9">
        <v>165</v>
      </c>
      <c r="B9">
        <v>5543</v>
      </c>
      <c r="C9" t="s">
        <v>1010</v>
      </c>
      <c r="D9" t="s">
        <v>987</v>
      </c>
      <c r="E9" t="s">
        <v>988</v>
      </c>
      <c r="F9">
        <v>347</v>
      </c>
      <c r="G9">
        <v>786</v>
      </c>
      <c r="H9" t="s">
        <v>1011</v>
      </c>
      <c r="I9" t="s">
        <v>640</v>
      </c>
      <c r="J9">
        <v>803</v>
      </c>
      <c r="K9">
        <v>165</v>
      </c>
      <c r="L9">
        <v>165</v>
      </c>
      <c r="M9">
        <v>803</v>
      </c>
      <c r="N9" t="s">
        <v>401</v>
      </c>
      <c r="O9" t="s">
        <v>402</v>
      </c>
      <c r="P9" t="s">
        <v>403</v>
      </c>
      <c r="Q9" t="s">
        <v>389</v>
      </c>
      <c r="R9">
        <v>5698225463</v>
      </c>
    </row>
    <row r="10" spans="1:18" x14ac:dyDescent="0.3">
      <c r="A10">
        <v>164</v>
      </c>
      <c r="B10">
        <v>2332</v>
      </c>
      <c r="C10" t="s">
        <v>1012</v>
      </c>
      <c r="D10" t="s">
        <v>991</v>
      </c>
      <c r="E10" t="s">
        <v>992</v>
      </c>
      <c r="F10">
        <v>457</v>
      </c>
      <c r="G10">
        <v>855</v>
      </c>
      <c r="H10" t="s">
        <v>1013</v>
      </c>
      <c r="I10" t="s">
        <v>1014</v>
      </c>
      <c r="J10">
        <v>295</v>
      </c>
      <c r="K10">
        <v>164</v>
      </c>
      <c r="L10">
        <v>164</v>
      </c>
      <c r="M10">
        <v>295</v>
      </c>
      <c r="N10" t="s">
        <v>404</v>
      </c>
      <c r="O10" t="s">
        <v>405</v>
      </c>
      <c r="P10" t="s">
        <v>406</v>
      </c>
      <c r="Q10" t="s">
        <v>393</v>
      </c>
      <c r="R10">
        <v>1948808609</v>
      </c>
    </row>
    <row r="11" spans="1:18" x14ac:dyDescent="0.3">
      <c r="A11">
        <v>364</v>
      </c>
      <c r="B11">
        <v>4094</v>
      </c>
      <c r="C11" t="s">
        <v>1015</v>
      </c>
      <c r="D11" t="s">
        <v>991</v>
      </c>
      <c r="E11" t="s">
        <v>992</v>
      </c>
      <c r="F11">
        <v>957</v>
      </c>
      <c r="G11">
        <v>1182</v>
      </c>
      <c r="H11" t="s">
        <v>1016</v>
      </c>
      <c r="I11" t="s">
        <v>1017</v>
      </c>
      <c r="J11">
        <v>804</v>
      </c>
      <c r="K11">
        <v>364</v>
      </c>
      <c r="L11">
        <v>364</v>
      </c>
      <c r="M11">
        <v>804</v>
      </c>
      <c r="N11" t="s">
        <v>407</v>
      </c>
      <c r="O11" t="s">
        <v>378</v>
      </c>
      <c r="P11" t="s">
        <v>39</v>
      </c>
      <c r="Q11" t="s">
        <v>408</v>
      </c>
      <c r="R11">
        <v>5155277679</v>
      </c>
    </row>
    <row r="12" spans="1:18" x14ac:dyDescent="0.3">
      <c r="A12">
        <v>469</v>
      </c>
      <c r="B12">
        <v>3042</v>
      </c>
      <c r="C12" t="s">
        <v>1001</v>
      </c>
      <c r="D12" t="s">
        <v>991</v>
      </c>
      <c r="E12" t="s">
        <v>988</v>
      </c>
      <c r="F12">
        <v>23</v>
      </c>
      <c r="G12">
        <v>25</v>
      </c>
      <c r="H12" t="s">
        <v>1018</v>
      </c>
      <c r="I12" t="s">
        <v>1019</v>
      </c>
      <c r="J12">
        <v>54</v>
      </c>
      <c r="K12">
        <v>469</v>
      </c>
      <c r="L12">
        <v>469</v>
      </c>
      <c r="M12">
        <v>54</v>
      </c>
      <c r="N12" t="s">
        <v>409</v>
      </c>
      <c r="O12" t="s">
        <v>410</v>
      </c>
      <c r="P12" t="s">
        <v>411</v>
      </c>
      <c r="Q12" t="s">
        <v>412</v>
      </c>
      <c r="R12">
        <v>8682770474</v>
      </c>
    </row>
    <row r="13" spans="1:18" x14ac:dyDescent="0.3">
      <c r="A13">
        <v>158</v>
      </c>
      <c r="B13">
        <v>2220</v>
      </c>
      <c r="C13" t="s">
        <v>986</v>
      </c>
      <c r="D13" t="s">
        <v>987</v>
      </c>
      <c r="E13" t="s">
        <v>992</v>
      </c>
      <c r="F13">
        <v>479</v>
      </c>
      <c r="G13">
        <v>861</v>
      </c>
      <c r="H13" t="s">
        <v>17</v>
      </c>
      <c r="I13" t="s">
        <v>1020</v>
      </c>
      <c r="J13">
        <v>853</v>
      </c>
      <c r="K13">
        <v>158</v>
      </c>
      <c r="L13">
        <v>158</v>
      </c>
      <c r="M13">
        <v>853</v>
      </c>
      <c r="N13" t="s">
        <v>413</v>
      </c>
      <c r="O13" t="s">
        <v>414</v>
      </c>
      <c r="P13" t="s">
        <v>415</v>
      </c>
      <c r="Q13" t="s">
        <v>416</v>
      </c>
      <c r="R13">
        <v>9334728554</v>
      </c>
    </row>
    <row r="14" spans="1:18" x14ac:dyDescent="0.3">
      <c r="A14">
        <v>337</v>
      </c>
      <c r="B14">
        <v>4988</v>
      </c>
      <c r="C14" t="s">
        <v>1001</v>
      </c>
      <c r="D14" t="s">
        <v>987</v>
      </c>
      <c r="E14" t="s">
        <v>992</v>
      </c>
      <c r="F14">
        <v>305</v>
      </c>
      <c r="G14">
        <v>834</v>
      </c>
      <c r="H14" t="s">
        <v>1021</v>
      </c>
      <c r="I14" t="s">
        <v>1022</v>
      </c>
      <c r="J14">
        <v>902</v>
      </c>
      <c r="K14">
        <v>337</v>
      </c>
      <c r="L14">
        <v>337</v>
      </c>
      <c r="M14">
        <v>902</v>
      </c>
      <c r="N14" t="s">
        <v>417</v>
      </c>
      <c r="O14" t="s">
        <v>418</v>
      </c>
      <c r="P14" t="s">
        <v>419</v>
      </c>
      <c r="Q14" t="s">
        <v>420</v>
      </c>
      <c r="R14">
        <v>8568849220</v>
      </c>
    </row>
    <row r="15" spans="1:18" x14ac:dyDescent="0.3">
      <c r="A15">
        <v>634</v>
      </c>
      <c r="B15">
        <v>175</v>
      </c>
      <c r="C15" t="s">
        <v>986</v>
      </c>
      <c r="D15" t="s">
        <v>991</v>
      </c>
      <c r="E15" t="s">
        <v>992</v>
      </c>
      <c r="F15">
        <v>939</v>
      </c>
      <c r="G15">
        <v>1446</v>
      </c>
      <c r="H15" t="s">
        <v>1023</v>
      </c>
      <c r="I15" t="s">
        <v>1024</v>
      </c>
      <c r="J15">
        <v>163</v>
      </c>
      <c r="K15">
        <v>634</v>
      </c>
      <c r="L15">
        <v>634</v>
      </c>
      <c r="M15">
        <v>163</v>
      </c>
      <c r="N15" t="s">
        <v>421</v>
      </c>
      <c r="O15" t="s">
        <v>422</v>
      </c>
      <c r="P15" t="s">
        <v>423</v>
      </c>
      <c r="Q15" t="s">
        <v>424</v>
      </c>
      <c r="R15">
        <v>6993831591</v>
      </c>
    </row>
    <row r="16" spans="1:18" x14ac:dyDescent="0.3">
      <c r="A16">
        <v>577</v>
      </c>
      <c r="B16">
        <v>4233</v>
      </c>
      <c r="C16" t="s">
        <v>1007</v>
      </c>
      <c r="D16" t="s">
        <v>987</v>
      </c>
      <c r="E16" t="s">
        <v>988</v>
      </c>
      <c r="F16">
        <v>679</v>
      </c>
      <c r="G16">
        <v>1455</v>
      </c>
      <c r="H16" t="s">
        <v>1025</v>
      </c>
      <c r="I16" t="s">
        <v>17</v>
      </c>
      <c r="J16">
        <v>993</v>
      </c>
      <c r="K16">
        <v>577</v>
      </c>
      <c r="L16">
        <v>577</v>
      </c>
      <c r="M16">
        <v>993</v>
      </c>
      <c r="N16" t="s">
        <v>425</v>
      </c>
      <c r="O16" t="s">
        <v>391</v>
      </c>
      <c r="P16" t="s">
        <v>426</v>
      </c>
      <c r="Q16" t="s">
        <v>380</v>
      </c>
      <c r="R16">
        <v>3028920870</v>
      </c>
    </row>
    <row r="17" spans="1:18" x14ac:dyDescent="0.3">
      <c r="A17">
        <v>907</v>
      </c>
      <c r="B17">
        <v>4351</v>
      </c>
      <c r="C17" t="s">
        <v>1001</v>
      </c>
      <c r="D17" t="s">
        <v>991</v>
      </c>
      <c r="E17" t="s">
        <v>992</v>
      </c>
      <c r="F17">
        <v>803</v>
      </c>
      <c r="G17">
        <v>1020</v>
      </c>
      <c r="H17" t="s">
        <v>1026</v>
      </c>
      <c r="I17" t="s">
        <v>631</v>
      </c>
      <c r="J17">
        <v>891</v>
      </c>
      <c r="K17">
        <v>907</v>
      </c>
      <c r="L17">
        <v>907</v>
      </c>
      <c r="M17">
        <v>891</v>
      </c>
      <c r="N17" t="s">
        <v>427</v>
      </c>
      <c r="O17" t="s">
        <v>428</v>
      </c>
      <c r="P17" t="s">
        <v>429</v>
      </c>
      <c r="Q17" t="s">
        <v>430</v>
      </c>
      <c r="R17">
        <v>8786356477</v>
      </c>
    </row>
    <row r="18" spans="1:18" x14ac:dyDescent="0.3">
      <c r="A18">
        <v>870</v>
      </c>
      <c r="B18">
        <v>5578</v>
      </c>
      <c r="C18" t="s">
        <v>1027</v>
      </c>
      <c r="D18" t="s">
        <v>987</v>
      </c>
      <c r="E18" t="s">
        <v>988</v>
      </c>
      <c r="F18">
        <v>783</v>
      </c>
      <c r="G18">
        <v>1042</v>
      </c>
      <c r="H18" t="s">
        <v>1028</v>
      </c>
      <c r="I18" t="s">
        <v>1029</v>
      </c>
      <c r="J18">
        <v>950</v>
      </c>
      <c r="K18">
        <v>870</v>
      </c>
      <c r="L18">
        <v>870</v>
      </c>
      <c r="M18">
        <v>950</v>
      </c>
      <c r="N18" t="s">
        <v>431</v>
      </c>
      <c r="O18" t="s">
        <v>432</v>
      </c>
      <c r="P18" t="s">
        <v>433</v>
      </c>
      <c r="Q18" t="s">
        <v>393</v>
      </c>
      <c r="R18">
        <v>5614057152</v>
      </c>
    </row>
    <row r="19" spans="1:18" x14ac:dyDescent="0.3">
      <c r="A19">
        <v>982</v>
      </c>
      <c r="B19">
        <v>4523</v>
      </c>
      <c r="C19" t="s">
        <v>1010</v>
      </c>
      <c r="D19" t="s">
        <v>987</v>
      </c>
      <c r="E19" t="s">
        <v>988</v>
      </c>
      <c r="F19">
        <v>432</v>
      </c>
      <c r="G19">
        <v>915</v>
      </c>
      <c r="H19" t="s">
        <v>17</v>
      </c>
      <c r="I19" t="s">
        <v>1030</v>
      </c>
      <c r="J19">
        <v>292</v>
      </c>
      <c r="K19">
        <v>982</v>
      </c>
      <c r="L19">
        <v>982</v>
      </c>
      <c r="M19">
        <v>292</v>
      </c>
      <c r="N19" t="s">
        <v>434</v>
      </c>
      <c r="O19" t="s">
        <v>410</v>
      </c>
      <c r="P19" t="s">
        <v>435</v>
      </c>
      <c r="Q19" t="s">
        <v>393</v>
      </c>
      <c r="R19">
        <v>7483616892</v>
      </c>
    </row>
    <row r="20" spans="1:18" x14ac:dyDescent="0.3">
      <c r="A20">
        <v>351</v>
      </c>
      <c r="B20">
        <v>2972</v>
      </c>
      <c r="C20" t="s">
        <v>1010</v>
      </c>
      <c r="D20" t="s">
        <v>987</v>
      </c>
      <c r="E20" t="s">
        <v>988</v>
      </c>
      <c r="F20">
        <v>776</v>
      </c>
      <c r="G20">
        <v>1053</v>
      </c>
      <c r="H20" t="s">
        <v>1031</v>
      </c>
      <c r="I20" t="s">
        <v>1032</v>
      </c>
      <c r="J20">
        <v>90</v>
      </c>
      <c r="K20">
        <v>351</v>
      </c>
      <c r="L20">
        <v>351</v>
      </c>
      <c r="M20">
        <v>90</v>
      </c>
      <c r="N20" t="s">
        <v>436</v>
      </c>
      <c r="O20" t="s">
        <v>437</v>
      </c>
      <c r="P20" t="s">
        <v>438</v>
      </c>
      <c r="Q20" t="s">
        <v>439</v>
      </c>
      <c r="R20">
        <v>2812376384</v>
      </c>
    </row>
    <row r="21" spans="1:18" x14ac:dyDescent="0.3">
      <c r="A21">
        <v>328</v>
      </c>
      <c r="B21">
        <v>6153</v>
      </c>
      <c r="C21" t="s">
        <v>986</v>
      </c>
      <c r="D21" t="s">
        <v>987</v>
      </c>
      <c r="E21" t="s">
        <v>992</v>
      </c>
      <c r="F21">
        <v>710</v>
      </c>
      <c r="G21">
        <v>1066</v>
      </c>
      <c r="H21" t="s">
        <v>1033</v>
      </c>
      <c r="I21" t="s">
        <v>1034</v>
      </c>
      <c r="J21">
        <v>49</v>
      </c>
      <c r="K21">
        <v>328</v>
      </c>
      <c r="L21">
        <v>328</v>
      </c>
      <c r="M21">
        <v>49</v>
      </c>
      <c r="N21" t="s">
        <v>440</v>
      </c>
      <c r="O21" t="s">
        <v>381</v>
      </c>
      <c r="P21" t="s">
        <v>441</v>
      </c>
      <c r="Q21" t="s">
        <v>383</v>
      </c>
      <c r="R21">
        <v>5956508519</v>
      </c>
    </row>
    <row r="22" spans="1:18" x14ac:dyDescent="0.3">
      <c r="A22">
        <v>242</v>
      </c>
      <c r="B22">
        <v>4852</v>
      </c>
      <c r="C22" t="s">
        <v>1027</v>
      </c>
      <c r="D22" t="s">
        <v>987</v>
      </c>
      <c r="E22" t="s">
        <v>988</v>
      </c>
      <c r="F22">
        <v>959</v>
      </c>
      <c r="G22">
        <v>1253</v>
      </c>
      <c r="H22" t="s">
        <v>1035</v>
      </c>
      <c r="I22" t="s">
        <v>1036</v>
      </c>
      <c r="J22">
        <v>100</v>
      </c>
      <c r="K22">
        <v>242</v>
      </c>
      <c r="L22">
        <v>242</v>
      </c>
      <c r="M22">
        <v>100</v>
      </c>
      <c r="N22" t="s">
        <v>442</v>
      </c>
      <c r="O22" t="s">
        <v>402</v>
      </c>
      <c r="P22" t="s">
        <v>443</v>
      </c>
      <c r="Q22" t="s">
        <v>444</v>
      </c>
      <c r="R22">
        <v>5847136625</v>
      </c>
    </row>
    <row r="23" spans="1:18" x14ac:dyDescent="0.3">
      <c r="A23">
        <v>421</v>
      </c>
      <c r="B23">
        <v>8106</v>
      </c>
      <c r="C23" t="s">
        <v>1015</v>
      </c>
      <c r="D23" t="s">
        <v>991</v>
      </c>
      <c r="E23" t="s">
        <v>988</v>
      </c>
      <c r="F23">
        <v>147</v>
      </c>
      <c r="G23">
        <v>535</v>
      </c>
      <c r="H23" t="s">
        <v>17</v>
      </c>
      <c r="I23" t="s">
        <v>1037</v>
      </c>
      <c r="J23">
        <v>405</v>
      </c>
      <c r="K23">
        <v>421</v>
      </c>
      <c r="L23">
        <v>421</v>
      </c>
      <c r="M23">
        <v>405</v>
      </c>
      <c r="N23" t="s">
        <v>445</v>
      </c>
      <c r="O23" t="s">
        <v>428</v>
      </c>
      <c r="P23" t="s">
        <v>446</v>
      </c>
      <c r="Q23" t="s">
        <v>447</v>
      </c>
      <c r="R23">
        <v>4048218701</v>
      </c>
    </row>
    <row r="24" spans="1:18" x14ac:dyDescent="0.3">
      <c r="A24">
        <v>6</v>
      </c>
      <c r="B24">
        <v>3917</v>
      </c>
      <c r="C24" t="s">
        <v>1038</v>
      </c>
      <c r="D24" t="s">
        <v>991</v>
      </c>
      <c r="E24" t="s">
        <v>992</v>
      </c>
      <c r="F24">
        <v>613</v>
      </c>
      <c r="G24">
        <v>1256</v>
      </c>
      <c r="H24" t="s">
        <v>17</v>
      </c>
      <c r="I24" t="s">
        <v>435</v>
      </c>
      <c r="J24">
        <v>584</v>
      </c>
      <c r="K24">
        <v>6</v>
      </c>
      <c r="L24">
        <v>6</v>
      </c>
      <c r="M24">
        <v>584</v>
      </c>
      <c r="N24" t="s">
        <v>448</v>
      </c>
      <c r="O24" t="s">
        <v>449</v>
      </c>
      <c r="P24" t="s">
        <v>450</v>
      </c>
      <c r="Q24" t="s">
        <v>451</v>
      </c>
      <c r="R24">
        <v>1646327916</v>
      </c>
    </row>
    <row r="25" spans="1:18" x14ac:dyDescent="0.3">
      <c r="A25">
        <v>384</v>
      </c>
      <c r="B25">
        <v>9377</v>
      </c>
      <c r="C25" t="s">
        <v>995</v>
      </c>
      <c r="D25" t="s">
        <v>987</v>
      </c>
      <c r="E25" t="s">
        <v>988</v>
      </c>
      <c r="F25">
        <v>590</v>
      </c>
      <c r="G25">
        <v>1033</v>
      </c>
      <c r="H25" t="s">
        <v>1039</v>
      </c>
      <c r="I25" t="s">
        <v>1040</v>
      </c>
      <c r="J25">
        <v>326</v>
      </c>
      <c r="K25">
        <v>384</v>
      </c>
      <c r="L25">
        <v>384</v>
      </c>
      <c r="M25">
        <v>326</v>
      </c>
      <c r="N25" t="s">
        <v>436</v>
      </c>
      <c r="O25" t="s">
        <v>452</v>
      </c>
      <c r="P25" t="s">
        <v>276</v>
      </c>
      <c r="Q25" t="s">
        <v>453</v>
      </c>
      <c r="R25">
        <v>2898450180</v>
      </c>
    </row>
    <row r="26" spans="1:18" x14ac:dyDescent="0.3">
      <c r="A26">
        <v>286</v>
      </c>
      <c r="B26">
        <v>5387</v>
      </c>
      <c r="C26" t="s">
        <v>1001</v>
      </c>
      <c r="D26" t="s">
        <v>987</v>
      </c>
      <c r="E26" t="s">
        <v>988</v>
      </c>
      <c r="F26">
        <v>193</v>
      </c>
      <c r="G26">
        <v>817</v>
      </c>
      <c r="H26" t="s">
        <v>1041</v>
      </c>
      <c r="I26" t="s">
        <v>1042</v>
      </c>
      <c r="J26">
        <v>95</v>
      </c>
      <c r="K26">
        <v>286</v>
      </c>
      <c r="L26">
        <v>286</v>
      </c>
      <c r="M26">
        <v>95</v>
      </c>
      <c r="N26" t="s">
        <v>454</v>
      </c>
      <c r="O26" t="s">
        <v>410</v>
      </c>
      <c r="P26" t="s">
        <v>455</v>
      </c>
      <c r="Q26" t="s">
        <v>393</v>
      </c>
      <c r="R26">
        <v>1977102732</v>
      </c>
    </row>
    <row r="27" spans="1:18" x14ac:dyDescent="0.3">
      <c r="A27">
        <v>892</v>
      </c>
      <c r="B27">
        <v>6513</v>
      </c>
      <c r="C27" t="s">
        <v>995</v>
      </c>
      <c r="D27" t="s">
        <v>987</v>
      </c>
      <c r="E27" t="s">
        <v>988</v>
      </c>
      <c r="F27">
        <v>879</v>
      </c>
      <c r="G27">
        <v>1037</v>
      </c>
      <c r="H27" t="s">
        <v>1043</v>
      </c>
      <c r="I27" t="s">
        <v>1044</v>
      </c>
      <c r="J27">
        <v>600</v>
      </c>
      <c r="K27">
        <v>892</v>
      </c>
      <c r="L27">
        <v>892</v>
      </c>
      <c r="M27">
        <v>600</v>
      </c>
      <c r="N27" t="s">
        <v>456</v>
      </c>
      <c r="O27" t="s">
        <v>457</v>
      </c>
      <c r="P27" t="s">
        <v>458</v>
      </c>
      <c r="Q27" t="s">
        <v>459</v>
      </c>
      <c r="R27">
        <v>1551452510</v>
      </c>
    </row>
    <row r="28" spans="1:18" x14ac:dyDescent="0.3">
      <c r="A28">
        <v>558</v>
      </c>
      <c r="B28">
        <v>3965</v>
      </c>
      <c r="C28" t="s">
        <v>1010</v>
      </c>
      <c r="D28" t="s">
        <v>987</v>
      </c>
      <c r="E28" t="s">
        <v>988</v>
      </c>
      <c r="F28">
        <v>275</v>
      </c>
      <c r="G28">
        <v>951</v>
      </c>
      <c r="H28" t="s">
        <v>1045</v>
      </c>
      <c r="I28" t="s">
        <v>1046</v>
      </c>
      <c r="J28">
        <v>26</v>
      </c>
      <c r="K28">
        <v>558</v>
      </c>
      <c r="L28">
        <v>558</v>
      </c>
      <c r="M28">
        <v>26</v>
      </c>
      <c r="N28" t="s">
        <v>460</v>
      </c>
      <c r="O28" t="s">
        <v>405</v>
      </c>
      <c r="P28" t="s">
        <v>461</v>
      </c>
      <c r="Q28" t="s">
        <v>462</v>
      </c>
      <c r="R28">
        <v>5544881818</v>
      </c>
    </row>
    <row r="29" spans="1:18" x14ac:dyDescent="0.3">
      <c r="A29">
        <v>481</v>
      </c>
      <c r="B29">
        <v>8893</v>
      </c>
      <c r="C29" t="s">
        <v>1027</v>
      </c>
      <c r="D29" t="s">
        <v>991</v>
      </c>
      <c r="E29" t="s">
        <v>988</v>
      </c>
      <c r="F29">
        <v>319</v>
      </c>
      <c r="G29">
        <v>770</v>
      </c>
      <c r="H29" t="s">
        <v>510</v>
      </c>
      <c r="I29" t="s">
        <v>1047</v>
      </c>
      <c r="J29">
        <v>515</v>
      </c>
      <c r="K29">
        <v>481</v>
      </c>
      <c r="L29">
        <v>481</v>
      </c>
      <c r="M29">
        <v>515</v>
      </c>
      <c r="N29" t="s">
        <v>463</v>
      </c>
      <c r="O29" t="s">
        <v>464</v>
      </c>
      <c r="P29" t="s">
        <v>465</v>
      </c>
      <c r="Q29" t="s">
        <v>397</v>
      </c>
      <c r="R29">
        <v>6808482203</v>
      </c>
    </row>
    <row r="30" spans="1:18" x14ac:dyDescent="0.3">
      <c r="A30">
        <v>155</v>
      </c>
      <c r="B30">
        <v>1897</v>
      </c>
      <c r="C30" t="s">
        <v>1012</v>
      </c>
      <c r="D30" t="s">
        <v>987</v>
      </c>
      <c r="E30" t="s">
        <v>992</v>
      </c>
      <c r="F30">
        <v>52</v>
      </c>
      <c r="G30">
        <v>293</v>
      </c>
      <c r="H30" t="s">
        <v>17</v>
      </c>
      <c r="I30" t="s">
        <v>1048</v>
      </c>
      <c r="J30">
        <v>876</v>
      </c>
      <c r="K30">
        <v>155</v>
      </c>
      <c r="L30">
        <v>155</v>
      </c>
      <c r="M30">
        <v>876</v>
      </c>
      <c r="N30" t="s">
        <v>466</v>
      </c>
      <c r="O30" t="s">
        <v>391</v>
      </c>
      <c r="P30" t="s">
        <v>467</v>
      </c>
      <c r="Q30" t="s">
        <v>453</v>
      </c>
      <c r="R30">
        <v>6818183906</v>
      </c>
    </row>
    <row r="31" spans="1:18" x14ac:dyDescent="0.3">
      <c r="A31">
        <v>771</v>
      </c>
      <c r="B31">
        <v>390</v>
      </c>
      <c r="C31" t="s">
        <v>1001</v>
      </c>
      <c r="D31" t="s">
        <v>987</v>
      </c>
      <c r="E31" t="s">
        <v>988</v>
      </c>
      <c r="F31">
        <v>702</v>
      </c>
      <c r="G31">
        <v>1414</v>
      </c>
      <c r="H31" t="s">
        <v>1049</v>
      </c>
      <c r="I31" t="s">
        <v>1050</v>
      </c>
      <c r="J31">
        <v>691</v>
      </c>
      <c r="K31">
        <v>771</v>
      </c>
      <c r="L31">
        <v>771</v>
      </c>
      <c r="M31">
        <v>691</v>
      </c>
      <c r="N31" t="s">
        <v>377</v>
      </c>
      <c r="O31" t="s">
        <v>405</v>
      </c>
      <c r="P31" t="s">
        <v>468</v>
      </c>
      <c r="Q31" t="s">
        <v>412</v>
      </c>
      <c r="R31">
        <v>1052447026</v>
      </c>
    </row>
    <row r="32" spans="1:18" x14ac:dyDescent="0.3">
      <c r="A32">
        <v>945</v>
      </c>
      <c r="B32">
        <v>3633</v>
      </c>
      <c r="C32" t="s">
        <v>986</v>
      </c>
      <c r="D32" t="s">
        <v>987</v>
      </c>
      <c r="E32" t="s">
        <v>992</v>
      </c>
      <c r="F32">
        <v>299</v>
      </c>
      <c r="G32">
        <v>524</v>
      </c>
      <c r="H32" t="s">
        <v>1051</v>
      </c>
      <c r="I32" t="s">
        <v>1052</v>
      </c>
      <c r="J32">
        <v>605</v>
      </c>
      <c r="K32">
        <v>945</v>
      </c>
      <c r="L32">
        <v>945</v>
      </c>
      <c r="M32">
        <v>605</v>
      </c>
      <c r="N32" t="s">
        <v>469</v>
      </c>
      <c r="O32" t="s">
        <v>470</v>
      </c>
      <c r="P32" t="s">
        <v>471</v>
      </c>
      <c r="Q32" t="s">
        <v>472</v>
      </c>
      <c r="R32">
        <v>1926409080</v>
      </c>
    </row>
    <row r="33" spans="1:18" x14ac:dyDescent="0.3">
      <c r="A33">
        <v>719</v>
      </c>
      <c r="B33">
        <v>7828</v>
      </c>
      <c r="C33" t="s">
        <v>1038</v>
      </c>
      <c r="D33" t="s">
        <v>987</v>
      </c>
      <c r="E33" t="s">
        <v>988</v>
      </c>
      <c r="F33">
        <v>930</v>
      </c>
      <c r="G33">
        <v>1183</v>
      </c>
      <c r="H33" t="s">
        <v>1053</v>
      </c>
      <c r="I33" t="s">
        <v>1054</v>
      </c>
      <c r="J33">
        <v>864</v>
      </c>
      <c r="K33">
        <v>719</v>
      </c>
      <c r="L33">
        <v>719</v>
      </c>
      <c r="M33">
        <v>864</v>
      </c>
      <c r="N33" t="s">
        <v>74</v>
      </c>
      <c r="O33" t="s">
        <v>473</v>
      </c>
      <c r="P33" t="s">
        <v>474</v>
      </c>
      <c r="Q33" t="s">
        <v>408</v>
      </c>
      <c r="R33">
        <v>7332778584</v>
      </c>
    </row>
    <row r="34" spans="1:18" x14ac:dyDescent="0.3">
      <c r="A34">
        <v>493</v>
      </c>
      <c r="B34">
        <v>2241</v>
      </c>
      <c r="C34" t="s">
        <v>998</v>
      </c>
      <c r="D34" t="s">
        <v>987</v>
      </c>
      <c r="E34" t="s">
        <v>988</v>
      </c>
      <c r="F34">
        <v>314</v>
      </c>
      <c r="G34">
        <v>566</v>
      </c>
      <c r="H34" t="s">
        <v>1055</v>
      </c>
      <c r="I34" t="s">
        <v>1056</v>
      </c>
      <c r="J34">
        <v>886</v>
      </c>
      <c r="K34">
        <v>493</v>
      </c>
      <c r="L34">
        <v>493</v>
      </c>
      <c r="M34">
        <v>886</v>
      </c>
      <c r="N34" t="s">
        <v>475</v>
      </c>
      <c r="O34" t="s">
        <v>381</v>
      </c>
      <c r="P34" t="s">
        <v>476</v>
      </c>
      <c r="Q34" t="s">
        <v>397</v>
      </c>
      <c r="R34">
        <v>1374706667</v>
      </c>
    </row>
    <row r="35" spans="1:18" x14ac:dyDescent="0.3">
      <c r="A35">
        <v>998</v>
      </c>
      <c r="B35">
        <v>896</v>
      </c>
      <c r="C35" t="s">
        <v>1012</v>
      </c>
      <c r="D35" t="s">
        <v>991</v>
      </c>
      <c r="E35" t="s">
        <v>992</v>
      </c>
      <c r="F35">
        <v>109</v>
      </c>
      <c r="G35">
        <v>961</v>
      </c>
      <c r="H35" t="s">
        <v>1057</v>
      </c>
      <c r="I35" t="s">
        <v>1058</v>
      </c>
      <c r="J35">
        <v>365</v>
      </c>
      <c r="K35">
        <v>998</v>
      </c>
      <c r="L35">
        <v>998</v>
      </c>
      <c r="M35">
        <v>365</v>
      </c>
      <c r="N35" t="s">
        <v>477</v>
      </c>
      <c r="O35" t="s">
        <v>457</v>
      </c>
      <c r="P35" t="s">
        <v>168</v>
      </c>
      <c r="Q35" t="s">
        <v>478</v>
      </c>
      <c r="R35">
        <v>2176301525</v>
      </c>
    </row>
    <row r="36" spans="1:18" x14ac:dyDescent="0.3">
      <c r="A36">
        <v>968</v>
      </c>
      <c r="B36">
        <v>6361</v>
      </c>
      <c r="C36" t="s">
        <v>1004</v>
      </c>
      <c r="D36" t="s">
        <v>987</v>
      </c>
      <c r="E36" t="s">
        <v>988</v>
      </c>
      <c r="F36">
        <v>24</v>
      </c>
      <c r="G36">
        <v>54</v>
      </c>
      <c r="H36" t="s">
        <v>1059</v>
      </c>
      <c r="I36" t="s">
        <v>256</v>
      </c>
      <c r="J36">
        <v>946</v>
      </c>
      <c r="K36">
        <v>968</v>
      </c>
      <c r="L36">
        <v>968</v>
      </c>
      <c r="M36">
        <v>946</v>
      </c>
      <c r="N36" t="s">
        <v>436</v>
      </c>
      <c r="O36" t="s">
        <v>479</v>
      </c>
      <c r="P36" t="s">
        <v>480</v>
      </c>
      <c r="Q36" t="s">
        <v>430</v>
      </c>
      <c r="R36">
        <v>1590827102</v>
      </c>
    </row>
    <row r="37" spans="1:18" x14ac:dyDescent="0.3">
      <c r="A37">
        <v>738</v>
      </c>
      <c r="B37">
        <v>6713</v>
      </c>
      <c r="C37" t="s">
        <v>1001</v>
      </c>
      <c r="D37" t="s">
        <v>987</v>
      </c>
      <c r="E37" t="s">
        <v>992</v>
      </c>
      <c r="F37">
        <v>545</v>
      </c>
      <c r="G37">
        <v>1044</v>
      </c>
      <c r="H37" t="s">
        <v>1060</v>
      </c>
      <c r="I37" t="s">
        <v>1061</v>
      </c>
      <c r="J37">
        <v>152</v>
      </c>
      <c r="K37">
        <v>738</v>
      </c>
      <c r="L37">
        <v>738</v>
      </c>
      <c r="M37">
        <v>152</v>
      </c>
      <c r="N37" t="s">
        <v>481</v>
      </c>
      <c r="O37" t="s">
        <v>464</v>
      </c>
      <c r="P37" t="s">
        <v>482</v>
      </c>
      <c r="Q37" t="s">
        <v>453</v>
      </c>
      <c r="R37">
        <v>1705805447</v>
      </c>
    </row>
    <row r="38" spans="1:18" x14ac:dyDescent="0.3">
      <c r="A38">
        <v>912</v>
      </c>
      <c r="B38">
        <v>4283</v>
      </c>
      <c r="C38" t="s">
        <v>1007</v>
      </c>
      <c r="D38" t="s">
        <v>991</v>
      </c>
      <c r="E38" t="s">
        <v>988</v>
      </c>
      <c r="F38">
        <v>505</v>
      </c>
      <c r="G38">
        <v>1082</v>
      </c>
      <c r="H38" t="s">
        <v>1062</v>
      </c>
      <c r="I38" t="s">
        <v>1063</v>
      </c>
      <c r="J38">
        <v>789</v>
      </c>
      <c r="K38">
        <v>912</v>
      </c>
      <c r="L38">
        <v>912</v>
      </c>
      <c r="M38">
        <v>789</v>
      </c>
      <c r="N38" t="s">
        <v>483</v>
      </c>
      <c r="O38" t="s">
        <v>395</v>
      </c>
      <c r="P38" t="s">
        <v>484</v>
      </c>
      <c r="Q38" t="s">
        <v>389</v>
      </c>
      <c r="R38">
        <v>7412005788</v>
      </c>
    </row>
    <row r="39" spans="1:18" x14ac:dyDescent="0.3">
      <c r="A39">
        <v>782</v>
      </c>
      <c r="B39">
        <v>9486</v>
      </c>
      <c r="C39" t="s">
        <v>1001</v>
      </c>
      <c r="D39" t="s">
        <v>991</v>
      </c>
      <c r="E39" t="s">
        <v>988</v>
      </c>
      <c r="F39">
        <v>182</v>
      </c>
      <c r="G39">
        <v>871</v>
      </c>
      <c r="H39" t="s">
        <v>1064</v>
      </c>
      <c r="I39" t="s">
        <v>1065</v>
      </c>
      <c r="J39">
        <v>148</v>
      </c>
      <c r="K39">
        <v>782</v>
      </c>
      <c r="L39">
        <v>782</v>
      </c>
      <c r="M39">
        <v>148</v>
      </c>
      <c r="N39" t="s">
        <v>485</v>
      </c>
      <c r="O39" t="s">
        <v>387</v>
      </c>
      <c r="P39" t="s">
        <v>486</v>
      </c>
      <c r="Q39" t="s">
        <v>447</v>
      </c>
      <c r="R39">
        <v>4924177596</v>
      </c>
    </row>
    <row r="40" spans="1:18" x14ac:dyDescent="0.3">
      <c r="A40">
        <v>140</v>
      </c>
      <c r="B40">
        <v>308</v>
      </c>
      <c r="C40" t="s">
        <v>995</v>
      </c>
      <c r="D40" t="s">
        <v>991</v>
      </c>
      <c r="E40" t="s">
        <v>988</v>
      </c>
      <c r="F40">
        <v>226</v>
      </c>
      <c r="G40">
        <v>970</v>
      </c>
      <c r="H40" t="s">
        <v>1066</v>
      </c>
      <c r="I40" t="s">
        <v>1067</v>
      </c>
      <c r="J40">
        <v>7</v>
      </c>
      <c r="K40">
        <v>140</v>
      </c>
      <c r="L40">
        <v>140</v>
      </c>
      <c r="M40">
        <v>7</v>
      </c>
      <c r="N40" t="s">
        <v>487</v>
      </c>
      <c r="O40" t="s">
        <v>385</v>
      </c>
      <c r="P40" t="s">
        <v>488</v>
      </c>
      <c r="Q40" t="s">
        <v>489</v>
      </c>
      <c r="R40">
        <v>9744154055</v>
      </c>
    </row>
    <row r="41" spans="1:18" x14ac:dyDescent="0.3">
      <c r="A41">
        <v>702</v>
      </c>
      <c r="B41">
        <v>8927</v>
      </c>
      <c r="C41" t="s">
        <v>998</v>
      </c>
      <c r="D41" t="s">
        <v>991</v>
      </c>
      <c r="E41" t="s">
        <v>988</v>
      </c>
      <c r="F41">
        <v>111</v>
      </c>
      <c r="G41">
        <v>617</v>
      </c>
      <c r="H41" t="s">
        <v>1068</v>
      </c>
      <c r="I41" t="s">
        <v>1069</v>
      </c>
      <c r="J41">
        <v>982</v>
      </c>
      <c r="K41">
        <v>702</v>
      </c>
      <c r="L41">
        <v>702</v>
      </c>
      <c r="M41">
        <v>982</v>
      </c>
      <c r="N41" t="s">
        <v>490</v>
      </c>
      <c r="O41" t="s">
        <v>449</v>
      </c>
      <c r="P41" t="s">
        <v>491</v>
      </c>
      <c r="Q41" t="s">
        <v>383</v>
      </c>
      <c r="R41">
        <v>5862720266</v>
      </c>
    </row>
    <row r="42" spans="1:18" x14ac:dyDescent="0.3">
      <c r="A42">
        <v>284</v>
      </c>
      <c r="B42">
        <v>249</v>
      </c>
      <c r="C42" t="s">
        <v>1012</v>
      </c>
      <c r="D42" t="s">
        <v>991</v>
      </c>
      <c r="E42" t="s">
        <v>992</v>
      </c>
      <c r="F42">
        <v>145</v>
      </c>
      <c r="G42">
        <v>814</v>
      </c>
      <c r="H42" t="s">
        <v>1070</v>
      </c>
      <c r="I42" t="s">
        <v>17</v>
      </c>
      <c r="J42">
        <v>249</v>
      </c>
      <c r="K42">
        <v>284</v>
      </c>
      <c r="L42">
        <v>284</v>
      </c>
      <c r="M42">
        <v>249</v>
      </c>
      <c r="N42" t="s">
        <v>492</v>
      </c>
      <c r="O42" t="s">
        <v>437</v>
      </c>
      <c r="P42" t="s">
        <v>493</v>
      </c>
      <c r="Q42" t="s">
        <v>380</v>
      </c>
      <c r="R42">
        <v>6264685114</v>
      </c>
    </row>
    <row r="43" spans="1:18" x14ac:dyDescent="0.3">
      <c r="A43">
        <v>199</v>
      </c>
      <c r="B43">
        <v>2620</v>
      </c>
      <c r="C43" t="s">
        <v>1001</v>
      </c>
      <c r="D43" t="s">
        <v>987</v>
      </c>
      <c r="E43" t="s">
        <v>988</v>
      </c>
      <c r="F43">
        <v>829</v>
      </c>
      <c r="G43">
        <v>1145</v>
      </c>
      <c r="H43" t="s">
        <v>1071</v>
      </c>
      <c r="I43" t="s">
        <v>1072</v>
      </c>
      <c r="J43">
        <v>273</v>
      </c>
      <c r="K43">
        <v>199</v>
      </c>
      <c r="L43">
        <v>199</v>
      </c>
      <c r="M43">
        <v>273</v>
      </c>
      <c r="N43" t="s">
        <v>357</v>
      </c>
      <c r="O43" t="s">
        <v>391</v>
      </c>
      <c r="P43" t="s">
        <v>494</v>
      </c>
      <c r="Q43" t="s">
        <v>453</v>
      </c>
      <c r="R43">
        <v>6650624462</v>
      </c>
    </row>
    <row r="44" spans="1:18" x14ac:dyDescent="0.3">
      <c r="A44">
        <v>228</v>
      </c>
      <c r="B44">
        <v>1164</v>
      </c>
      <c r="C44" t="s">
        <v>1001</v>
      </c>
      <c r="D44" t="s">
        <v>987</v>
      </c>
      <c r="E44" t="s">
        <v>988</v>
      </c>
      <c r="F44">
        <v>269</v>
      </c>
      <c r="G44">
        <v>902</v>
      </c>
      <c r="H44" t="s">
        <v>17</v>
      </c>
      <c r="I44" t="s">
        <v>1073</v>
      </c>
      <c r="J44">
        <v>172</v>
      </c>
      <c r="K44">
        <v>228</v>
      </c>
      <c r="L44">
        <v>228</v>
      </c>
      <c r="M44">
        <v>172</v>
      </c>
      <c r="N44" t="s">
        <v>495</v>
      </c>
      <c r="O44" t="s">
        <v>402</v>
      </c>
      <c r="P44" t="s">
        <v>496</v>
      </c>
      <c r="Q44" t="s">
        <v>380</v>
      </c>
      <c r="R44">
        <v>7889923764</v>
      </c>
    </row>
    <row r="45" spans="1:18" x14ac:dyDescent="0.3">
      <c r="A45">
        <v>908</v>
      </c>
      <c r="B45">
        <v>4711</v>
      </c>
      <c r="C45" t="s">
        <v>1012</v>
      </c>
      <c r="D45" t="s">
        <v>991</v>
      </c>
      <c r="E45" t="s">
        <v>988</v>
      </c>
      <c r="F45">
        <v>660</v>
      </c>
      <c r="G45">
        <v>1470</v>
      </c>
      <c r="H45" t="s">
        <v>1074</v>
      </c>
      <c r="I45" t="s">
        <v>1075</v>
      </c>
      <c r="J45">
        <v>234</v>
      </c>
      <c r="K45">
        <v>908</v>
      </c>
      <c r="L45">
        <v>908</v>
      </c>
      <c r="M45">
        <v>234</v>
      </c>
      <c r="N45" t="s">
        <v>497</v>
      </c>
      <c r="O45" t="s">
        <v>395</v>
      </c>
      <c r="P45" t="s">
        <v>498</v>
      </c>
      <c r="Q45" t="s">
        <v>439</v>
      </c>
      <c r="R45">
        <v>4666975381</v>
      </c>
    </row>
    <row r="46" spans="1:18" x14ac:dyDescent="0.3">
      <c r="A46">
        <v>594</v>
      </c>
      <c r="B46">
        <v>4053</v>
      </c>
      <c r="C46" t="s">
        <v>998</v>
      </c>
      <c r="D46" t="s">
        <v>987</v>
      </c>
      <c r="E46" t="s">
        <v>988</v>
      </c>
      <c r="F46">
        <v>484</v>
      </c>
      <c r="G46">
        <v>568</v>
      </c>
      <c r="H46" t="s">
        <v>450</v>
      </c>
      <c r="I46" t="s">
        <v>1076</v>
      </c>
      <c r="J46">
        <v>844</v>
      </c>
      <c r="K46">
        <v>594</v>
      </c>
      <c r="L46">
        <v>594</v>
      </c>
      <c r="M46">
        <v>844</v>
      </c>
      <c r="N46" t="s">
        <v>499</v>
      </c>
      <c r="O46" t="s">
        <v>473</v>
      </c>
      <c r="P46" t="s">
        <v>500</v>
      </c>
      <c r="Q46" t="s">
        <v>424</v>
      </c>
      <c r="R46">
        <v>1860620006</v>
      </c>
    </row>
    <row r="47" spans="1:18" x14ac:dyDescent="0.3">
      <c r="A47">
        <v>542</v>
      </c>
      <c r="B47">
        <v>4272</v>
      </c>
      <c r="C47" t="s">
        <v>1004</v>
      </c>
      <c r="D47" t="s">
        <v>991</v>
      </c>
      <c r="E47" t="s">
        <v>988</v>
      </c>
      <c r="F47">
        <v>100</v>
      </c>
      <c r="G47">
        <v>487</v>
      </c>
      <c r="H47" t="s">
        <v>335</v>
      </c>
      <c r="I47" t="s">
        <v>1077</v>
      </c>
      <c r="J47">
        <v>368</v>
      </c>
      <c r="K47">
        <v>542</v>
      </c>
      <c r="L47">
        <v>542</v>
      </c>
      <c r="M47">
        <v>368</v>
      </c>
      <c r="N47" t="s">
        <v>501</v>
      </c>
      <c r="O47" t="s">
        <v>402</v>
      </c>
      <c r="P47" t="s">
        <v>502</v>
      </c>
      <c r="Q47" t="s">
        <v>380</v>
      </c>
      <c r="R47">
        <v>1015130737</v>
      </c>
    </row>
    <row r="48" spans="1:18" x14ac:dyDescent="0.3">
      <c r="A48">
        <v>586</v>
      </c>
      <c r="B48">
        <v>7005</v>
      </c>
      <c r="C48" t="s">
        <v>1027</v>
      </c>
      <c r="D48" t="s">
        <v>987</v>
      </c>
      <c r="E48" t="s">
        <v>992</v>
      </c>
      <c r="F48">
        <v>711</v>
      </c>
      <c r="G48">
        <v>1197</v>
      </c>
      <c r="H48" t="s">
        <v>1078</v>
      </c>
      <c r="I48" t="s">
        <v>1079</v>
      </c>
      <c r="J48">
        <v>372</v>
      </c>
      <c r="K48">
        <v>586</v>
      </c>
      <c r="L48">
        <v>586</v>
      </c>
      <c r="M48">
        <v>372</v>
      </c>
      <c r="N48" t="s">
        <v>44</v>
      </c>
      <c r="O48" t="s">
        <v>385</v>
      </c>
      <c r="P48" t="s">
        <v>503</v>
      </c>
      <c r="Q48" t="s">
        <v>383</v>
      </c>
      <c r="R48">
        <v>3355369287</v>
      </c>
    </row>
    <row r="49" spans="1:18" x14ac:dyDescent="0.3">
      <c r="A49">
        <v>636</v>
      </c>
      <c r="B49">
        <v>2308</v>
      </c>
      <c r="C49" t="s">
        <v>998</v>
      </c>
      <c r="D49" t="s">
        <v>991</v>
      </c>
      <c r="E49" t="s">
        <v>988</v>
      </c>
      <c r="F49">
        <v>325</v>
      </c>
      <c r="G49">
        <v>994</v>
      </c>
      <c r="H49" t="s">
        <v>1080</v>
      </c>
      <c r="I49" t="s">
        <v>1081</v>
      </c>
      <c r="J49">
        <v>82</v>
      </c>
      <c r="K49">
        <v>636</v>
      </c>
      <c r="L49">
        <v>636</v>
      </c>
      <c r="M49">
        <v>82</v>
      </c>
      <c r="N49" t="s">
        <v>504</v>
      </c>
      <c r="O49" t="s">
        <v>452</v>
      </c>
      <c r="P49" t="s">
        <v>450</v>
      </c>
      <c r="Q49" t="s">
        <v>505</v>
      </c>
      <c r="R49">
        <v>7381630742</v>
      </c>
    </row>
    <row r="50" spans="1:18" x14ac:dyDescent="0.3">
      <c r="A50">
        <v>581</v>
      </c>
      <c r="B50">
        <v>5150</v>
      </c>
      <c r="C50" t="s">
        <v>1015</v>
      </c>
      <c r="D50" t="s">
        <v>987</v>
      </c>
      <c r="E50" t="s">
        <v>988</v>
      </c>
      <c r="F50">
        <v>209</v>
      </c>
      <c r="G50">
        <v>933</v>
      </c>
      <c r="H50" t="s">
        <v>1082</v>
      </c>
      <c r="I50" t="s">
        <v>1083</v>
      </c>
      <c r="J50">
        <v>528</v>
      </c>
      <c r="K50">
        <v>581</v>
      </c>
      <c r="L50">
        <v>581</v>
      </c>
      <c r="M50">
        <v>528</v>
      </c>
      <c r="N50" t="s">
        <v>506</v>
      </c>
      <c r="O50" t="s">
        <v>378</v>
      </c>
      <c r="P50" t="s">
        <v>290</v>
      </c>
      <c r="Q50" t="s">
        <v>489</v>
      </c>
      <c r="R50">
        <v>3343867513</v>
      </c>
    </row>
    <row r="51" spans="1:18" x14ac:dyDescent="0.3">
      <c r="A51">
        <v>336</v>
      </c>
      <c r="B51">
        <v>693</v>
      </c>
      <c r="C51" t="s">
        <v>1027</v>
      </c>
      <c r="D51" t="s">
        <v>991</v>
      </c>
      <c r="E51" t="s">
        <v>992</v>
      </c>
      <c r="F51">
        <v>996</v>
      </c>
      <c r="G51">
        <v>1168</v>
      </c>
      <c r="H51" t="s">
        <v>17</v>
      </c>
      <c r="I51" t="s">
        <v>1084</v>
      </c>
      <c r="J51">
        <v>143</v>
      </c>
      <c r="K51">
        <v>336</v>
      </c>
      <c r="L51">
        <v>336</v>
      </c>
      <c r="M51">
        <v>143</v>
      </c>
      <c r="N51" t="s">
        <v>271</v>
      </c>
      <c r="O51" t="s">
        <v>428</v>
      </c>
      <c r="P51" t="s">
        <v>507</v>
      </c>
      <c r="Q51" t="s">
        <v>386</v>
      </c>
      <c r="R51">
        <v>1484052991</v>
      </c>
    </row>
    <row r="52" spans="1:18" x14ac:dyDescent="0.3">
      <c r="A52">
        <v>504</v>
      </c>
      <c r="B52">
        <v>9598</v>
      </c>
      <c r="C52" t="s">
        <v>995</v>
      </c>
      <c r="D52" t="s">
        <v>991</v>
      </c>
      <c r="E52" t="s">
        <v>988</v>
      </c>
      <c r="F52">
        <v>420</v>
      </c>
      <c r="G52">
        <v>561</v>
      </c>
      <c r="H52" t="s">
        <v>1085</v>
      </c>
      <c r="I52" t="s">
        <v>1086</v>
      </c>
      <c r="J52">
        <v>429</v>
      </c>
      <c r="K52">
        <v>504</v>
      </c>
      <c r="L52">
        <v>504</v>
      </c>
      <c r="M52">
        <v>429</v>
      </c>
      <c r="N52" t="s">
        <v>508</v>
      </c>
      <c r="O52" t="s">
        <v>387</v>
      </c>
      <c r="P52" t="s">
        <v>509</v>
      </c>
      <c r="Q52" t="s">
        <v>412</v>
      </c>
      <c r="R52">
        <v>5158272401</v>
      </c>
    </row>
    <row r="53" spans="1:18" x14ac:dyDescent="0.3">
      <c r="A53">
        <v>346</v>
      </c>
      <c r="B53">
        <v>8103</v>
      </c>
      <c r="C53" t="s">
        <v>1010</v>
      </c>
      <c r="D53" t="s">
        <v>991</v>
      </c>
      <c r="E53" t="s">
        <v>992</v>
      </c>
      <c r="F53">
        <v>182</v>
      </c>
      <c r="G53">
        <v>850</v>
      </c>
      <c r="H53" t="s">
        <v>1087</v>
      </c>
      <c r="I53" t="s">
        <v>1088</v>
      </c>
      <c r="J53">
        <v>47</v>
      </c>
      <c r="K53">
        <v>346</v>
      </c>
      <c r="L53">
        <v>346</v>
      </c>
      <c r="M53">
        <v>47</v>
      </c>
      <c r="N53" t="s">
        <v>79</v>
      </c>
      <c r="O53" t="s">
        <v>381</v>
      </c>
      <c r="P53" t="s">
        <v>510</v>
      </c>
      <c r="Q53" t="s">
        <v>511</v>
      </c>
      <c r="R53">
        <v>6223189308</v>
      </c>
    </row>
    <row r="54" spans="1:18" x14ac:dyDescent="0.3">
      <c r="A54">
        <v>135</v>
      </c>
      <c r="B54">
        <v>8894</v>
      </c>
      <c r="C54" t="s">
        <v>1027</v>
      </c>
      <c r="D54" t="s">
        <v>987</v>
      </c>
      <c r="E54" t="s">
        <v>992</v>
      </c>
      <c r="F54">
        <v>901</v>
      </c>
      <c r="G54">
        <v>1393</v>
      </c>
      <c r="H54" t="s">
        <v>1089</v>
      </c>
      <c r="I54" t="s">
        <v>1090</v>
      </c>
      <c r="J54">
        <v>790</v>
      </c>
      <c r="K54">
        <v>135</v>
      </c>
      <c r="L54">
        <v>135</v>
      </c>
      <c r="M54">
        <v>790</v>
      </c>
      <c r="N54" t="s">
        <v>363</v>
      </c>
      <c r="O54" t="s">
        <v>479</v>
      </c>
      <c r="P54" t="s">
        <v>512</v>
      </c>
      <c r="Q54" t="s">
        <v>383</v>
      </c>
      <c r="R54">
        <v>1246424250</v>
      </c>
    </row>
    <row r="55" spans="1:18" x14ac:dyDescent="0.3">
      <c r="A55">
        <v>822</v>
      </c>
      <c r="B55">
        <v>114</v>
      </c>
      <c r="C55" t="s">
        <v>1027</v>
      </c>
      <c r="D55" t="s">
        <v>991</v>
      </c>
      <c r="E55" t="s">
        <v>988</v>
      </c>
      <c r="F55">
        <v>88</v>
      </c>
      <c r="G55">
        <v>426</v>
      </c>
      <c r="H55" t="s">
        <v>1091</v>
      </c>
      <c r="I55" t="s">
        <v>1092</v>
      </c>
      <c r="J55">
        <v>427</v>
      </c>
      <c r="K55">
        <v>822</v>
      </c>
      <c r="L55">
        <v>822</v>
      </c>
      <c r="M55">
        <v>427</v>
      </c>
      <c r="N55" t="s">
        <v>513</v>
      </c>
      <c r="O55" t="s">
        <v>391</v>
      </c>
      <c r="P55" t="s">
        <v>514</v>
      </c>
      <c r="Q55" t="s">
        <v>439</v>
      </c>
      <c r="R55">
        <v>4239981168</v>
      </c>
    </row>
    <row r="56" spans="1:18" x14ac:dyDescent="0.3">
      <c r="A56">
        <v>95</v>
      </c>
      <c r="B56">
        <v>6546</v>
      </c>
      <c r="C56" t="s">
        <v>1001</v>
      </c>
      <c r="D56" t="s">
        <v>987</v>
      </c>
      <c r="E56" t="s">
        <v>988</v>
      </c>
      <c r="F56">
        <v>660</v>
      </c>
      <c r="G56">
        <v>1208</v>
      </c>
      <c r="H56" t="s">
        <v>1093</v>
      </c>
      <c r="I56" t="s">
        <v>1094</v>
      </c>
      <c r="J56">
        <v>906</v>
      </c>
      <c r="K56">
        <v>95</v>
      </c>
      <c r="L56">
        <v>95</v>
      </c>
      <c r="M56">
        <v>906</v>
      </c>
      <c r="N56" t="s">
        <v>515</v>
      </c>
      <c r="O56" t="s">
        <v>470</v>
      </c>
      <c r="P56" t="s">
        <v>435</v>
      </c>
      <c r="Q56" t="s">
        <v>516</v>
      </c>
      <c r="R56">
        <v>3882423236</v>
      </c>
    </row>
    <row r="57" spans="1:18" x14ac:dyDescent="0.3">
      <c r="A57">
        <v>597</v>
      </c>
      <c r="B57">
        <v>3571</v>
      </c>
      <c r="C57" t="s">
        <v>995</v>
      </c>
      <c r="D57" t="s">
        <v>987</v>
      </c>
      <c r="E57" t="s">
        <v>988</v>
      </c>
      <c r="F57">
        <v>267</v>
      </c>
      <c r="G57">
        <v>925</v>
      </c>
      <c r="H57" t="s">
        <v>1095</v>
      </c>
      <c r="I57" t="s">
        <v>1096</v>
      </c>
      <c r="J57">
        <v>750</v>
      </c>
      <c r="K57">
        <v>597</v>
      </c>
      <c r="L57">
        <v>597</v>
      </c>
      <c r="M57">
        <v>750</v>
      </c>
      <c r="N57" t="s">
        <v>517</v>
      </c>
      <c r="O57" t="s">
        <v>457</v>
      </c>
      <c r="P57" t="s">
        <v>518</v>
      </c>
      <c r="Q57" t="s">
        <v>519</v>
      </c>
      <c r="R57">
        <v>9166200177</v>
      </c>
    </row>
    <row r="58" spans="1:18" x14ac:dyDescent="0.3">
      <c r="A58">
        <v>340</v>
      </c>
      <c r="B58">
        <v>7316</v>
      </c>
      <c r="C58" t="s">
        <v>1007</v>
      </c>
      <c r="D58" t="s">
        <v>991</v>
      </c>
      <c r="E58" t="s">
        <v>992</v>
      </c>
      <c r="F58">
        <v>905</v>
      </c>
      <c r="G58">
        <v>1392</v>
      </c>
      <c r="H58" t="s">
        <v>1097</v>
      </c>
      <c r="I58" t="s">
        <v>1098</v>
      </c>
      <c r="J58">
        <v>913</v>
      </c>
      <c r="K58">
        <v>340</v>
      </c>
      <c r="L58">
        <v>340</v>
      </c>
      <c r="M58">
        <v>913</v>
      </c>
      <c r="N58" t="s">
        <v>520</v>
      </c>
      <c r="O58" t="s">
        <v>521</v>
      </c>
      <c r="P58" t="s">
        <v>522</v>
      </c>
      <c r="Q58" t="s">
        <v>393</v>
      </c>
      <c r="R58">
        <v>5137511014</v>
      </c>
    </row>
    <row r="59" spans="1:18" x14ac:dyDescent="0.3">
      <c r="A59">
        <v>905</v>
      </c>
      <c r="B59">
        <v>2478</v>
      </c>
      <c r="C59" t="s">
        <v>995</v>
      </c>
      <c r="D59" t="s">
        <v>987</v>
      </c>
      <c r="E59" t="s">
        <v>992</v>
      </c>
      <c r="F59">
        <v>799</v>
      </c>
      <c r="G59">
        <v>1425</v>
      </c>
      <c r="H59" t="s">
        <v>1099</v>
      </c>
      <c r="I59" t="s">
        <v>1100</v>
      </c>
      <c r="J59">
        <v>31</v>
      </c>
      <c r="K59">
        <v>905</v>
      </c>
      <c r="L59">
        <v>905</v>
      </c>
      <c r="M59">
        <v>31</v>
      </c>
      <c r="N59" t="s">
        <v>523</v>
      </c>
      <c r="O59" t="s">
        <v>470</v>
      </c>
      <c r="P59" t="s">
        <v>524</v>
      </c>
      <c r="Q59" t="s">
        <v>525</v>
      </c>
      <c r="R59">
        <v>9741124956</v>
      </c>
    </row>
    <row r="60" spans="1:18" x14ac:dyDescent="0.3">
      <c r="A60">
        <v>250</v>
      </c>
      <c r="B60">
        <v>1215</v>
      </c>
      <c r="C60" t="s">
        <v>1027</v>
      </c>
      <c r="D60" t="s">
        <v>991</v>
      </c>
      <c r="E60" t="s">
        <v>992</v>
      </c>
      <c r="F60">
        <v>773</v>
      </c>
      <c r="G60">
        <v>1225</v>
      </c>
      <c r="H60" t="s">
        <v>710</v>
      </c>
      <c r="I60" t="s">
        <v>543</v>
      </c>
      <c r="J60">
        <v>733</v>
      </c>
      <c r="K60">
        <v>250</v>
      </c>
      <c r="L60">
        <v>250</v>
      </c>
      <c r="M60">
        <v>733</v>
      </c>
      <c r="N60" t="s">
        <v>526</v>
      </c>
      <c r="O60" t="s">
        <v>449</v>
      </c>
      <c r="P60" t="s">
        <v>527</v>
      </c>
      <c r="Q60" t="s">
        <v>528</v>
      </c>
      <c r="R60">
        <v>1055293942</v>
      </c>
    </row>
    <row r="61" spans="1:18" x14ac:dyDescent="0.3">
      <c r="A61">
        <v>400</v>
      </c>
      <c r="B61">
        <v>5402</v>
      </c>
      <c r="C61" t="s">
        <v>995</v>
      </c>
      <c r="D61" t="s">
        <v>987</v>
      </c>
      <c r="E61" t="s">
        <v>992</v>
      </c>
      <c r="F61">
        <v>78</v>
      </c>
      <c r="G61">
        <v>403</v>
      </c>
      <c r="H61" t="s">
        <v>1101</v>
      </c>
      <c r="I61" t="s">
        <v>1102</v>
      </c>
      <c r="J61">
        <v>624</v>
      </c>
      <c r="K61">
        <v>400</v>
      </c>
      <c r="L61">
        <v>400</v>
      </c>
      <c r="M61">
        <v>624</v>
      </c>
      <c r="N61" t="s">
        <v>337</v>
      </c>
      <c r="O61" t="s">
        <v>473</v>
      </c>
      <c r="P61" t="s">
        <v>529</v>
      </c>
      <c r="Q61" t="s">
        <v>439</v>
      </c>
      <c r="R61">
        <v>2774587967</v>
      </c>
    </row>
    <row r="62" spans="1:18" x14ac:dyDescent="0.3">
      <c r="A62">
        <v>877</v>
      </c>
      <c r="B62">
        <v>1647</v>
      </c>
      <c r="C62" t="s">
        <v>1010</v>
      </c>
      <c r="D62" t="s">
        <v>987</v>
      </c>
      <c r="E62" t="s">
        <v>992</v>
      </c>
      <c r="F62">
        <v>791</v>
      </c>
      <c r="G62">
        <v>1169</v>
      </c>
      <c r="H62" t="s">
        <v>1103</v>
      </c>
      <c r="I62" t="s">
        <v>1104</v>
      </c>
      <c r="J62">
        <v>199</v>
      </c>
      <c r="K62">
        <v>877</v>
      </c>
      <c r="L62">
        <v>877</v>
      </c>
      <c r="M62">
        <v>199</v>
      </c>
      <c r="N62" t="s">
        <v>244</v>
      </c>
      <c r="O62" t="s">
        <v>464</v>
      </c>
      <c r="P62" t="s">
        <v>530</v>
      </c>
      <c r="Q62" t="s">
        <v>531</v>
      </c>
      <c r="R62">
        <v>6383939014</v>
      </c>
    </row>
    <row r="63" spans="1:18" x14ac:dyDescent="0.3">
      <c r="A63">
        <v>97</v>
      </c>
      <c r="B63">
        <v>9423</v>
      </c>
      <c r="C63" t="s">
        <v>1027</v>
      </c>
      <c r="D63" t="s">
        <v>987</v>
      </c>
      <c r="E63" t="s">
        <v>992</v>
      </c>
      <c r="F63">
        <v>603</v>
      </c>
      <c r="G63">
        <v>1167</v>
      </c>
      <c r="H63" t="s">
        <v>1105</v>
      </c>
      <c r="I63" t="s">
        <v>1011</v>
      </c>
      <c r="J63">
        <v>112</v>
      </c>
      <c r="K63">
        <v>97</v>
      </c>
      <c r="L63">
        <v>97</v>
      </c>
      <c r="M63">
        <v>112</v>
      </c>
      <c r="N63" t="s">
        <v>532</v>
      </c>
      <c r="O63" t="s">
        <v>405</v>
      </c>
      <c r="P63" t="s">
        <v>207</v>
      </c>
      <c r="Q63" t="s">
        <v>386</v>
      </c>
      <c r="R63">
        <v>8157564947</v>
      </c>
    </row>
    <row r="64" spans="1:18" x14ac:dyDescent="0.3">
      <c r="A64">
        <v>12</v>
      </c>
      <c r="B64">
        <v>6404</v>
      </c>
      <c r="C64" t="s">
        <v>1027</v>
      </c>
      <c r="D64" t="s">
        <v>987</v>
      </c>
      <c r="E64" t="s">
        <v>988</v>
      </c>
      <c r="F64">
        <v>360</v>
      </c>
      <c r="G64">
        <v>565</v>
      </c>
      <c r="H64" t="s">
        <v>1106</v>
      </c>
      <c r="I64" t="s">
        <v>1107</v>
      </c>
      <c r="J64">
        <v>256</v>
      </c>
      <c r="K64">
        <v>12</v>
      </c>
      <c r="L64">
        <v>12</v>
      </c>
      <c r="M64">
        <v>256</v>
      </c>
      <c r="N64" t="s">
        <v>60</v>
      </c>
      <c r="O64" t="s">
        <v>457</v>
      </c>
      <c r="P64" t="s">
        <v>533</v>
      </c>
      <c r="Q64" t="s">
        <v>534</v>
      </c>
      <c r="R64">
        <v>2513725051</v>
      </c>
    </row>
    <row r="65" spans="1:18" x14ac:dyDescent="0.3">
      <c r="A65">
        <v>353</v>
      </c>
      <c r="B65">
        <v>6767</v>
      </c>
      <c r="C65" t="s">
        <v>1007</v>
      </c>
      <c r="D65" t="s">
        <v>987</v>
      </c>
      <c r="E65" t="s">
        <v>992</v>
      </c>
      <c r="F65">
        <v>84</v>
      </c>
      <c r="G65">
        <v>354</v>
      </c>
      <c r="H65" t="s">
        <v>1108</v>
      </c>
      <c r="I65" t="s">
        <v>1109</v>
      </c>
      <c r="J65">
        <v>848</v>
      </c>
      <c r="K65">
        <v>353</v>
      </c>
      <c r="L65">
        <v>353</v>
      </c>
      <c r="M65">
        <v>848</v>
      </c>
      <c r="N65" t="s">
        <v>535</v>
      </c>
      <c r="O65" t="s">
        <v>464</v>
      </c>
      <c r="P65" t="s">
        <v>536</v>
      </c>
      <c r="Q65" t="s">
        <v>478</v>
      </c>
      <c r="R65">
        <v>6829482368</v>
      </c>
    </row>
    <row r="66" spans="1:18" x14ac:dyDescent="0.3">
      <c r="A66">
        <v>856</v>
      </c>
      <c r="B66">
        <v>1278</v>
      </c>
      <c r="C66" t="s">
        <v>1015</v>
      </c>
      <c r="D66" t="s">
        <v>987</v>
      </c>
      <c r="E66" t="s">
        <v>988</v>
      </c>
      <c r="F66">
        <v>880</v>
      </c>
      <c r="G66">
        <v>1178</v>
      </c>
      <c r="H66" t="s">
        <v>1110</v>
      </c>
      <c r="I66" t="s">
        <v>1111</v>
      </c>
      <c r="J66">
        <v>102</v>
      </c>
      <c r="K66">
        <v>856</v>
      </c>
      <c r="L66">
        <v>856</v>
      </c>
      <c r="M66">
        <v>102</v>
      </c>
      <c r="N66" t="s">
        <v>72</v>
      </c>
      <c r="O66" t="s">
        <v>464</v>
      </c>
      <c r="P66" t="s">
        <v>537</v>
      </c>
      <c r="Q66" t="s">
        <v>424</v>
      </c>
      <c r="R66">
        <v>3746956671</v>
      </c>
    </row>
    <row r="67" spans="1:18" x14ac:dyDescent="0.3">
      <c r="A67">
        <v>1</v>
      </c>
      <c r="B67">
        <v>1334</v>
      </c>
      <c r="C67" t="s">
        <v>1038</v>
      </c>
      <c r="D67" t="s">
        <v>991</v>
      </c>
      <c r="E67" t="s">
        <v>992</v>
      </c>
      <c r="F67">
        <v>947</v>
      </c>
      <c r="G67">
        <v>1385</v>
      </c>
      <c r="H67" t="s">
        <v>1112</v>
      </c>
      <c r="I67" t="s">
        <v>1113</v>
      </c>
      <c r="J67">
        <v>361</v>
      </c>
      <c r="K67">
        <v>1</v>
      </c>
      <c r="L67">
        <v>1</v>
      </c>
      <c r="M67">
        <v>361</v>
      </c>
      <c r="N67" t="s">
        <v>538</v>
      </c>
      <c r="O67" t="s">
        <v>378</v>
      </c>
      <c r="P67" t="s">
        <v>539</v>
      </c>
      <c r="Q67" t="s">
        <v>453</v>
      </c>
      <c r="R67">
        <v>3968979172</v>
      </c>
    </row>
    <row r="68" spans="1:18" x14ac:dyDescent="0.3">
      <c r="A68">
        <v>390</v>
      </c>
      <c r="B68">
        <v>8887</v>
      </c>
      <c r="C68" t="s">
        <v>1015</v>
      </c>
      <c r="D68" t="s">
        <v>987</v>
      </c>
      <c r="E68" t="s">
        <v>988</v>
      </c>
      <c r="F68">
        <v>234</v>
      </c>
      <c r="G68">
        <v>780</v>
      </c>
      <c r="H68" t="s">
        <v>1114</v>
      </c>
      <c r="I68" t="s">
        <v>1115</v>
      </c>
      <c r="J68">
        <v>962</v>
      </c>
      <c r="K68">
        <v>390</v>
      </c>
      <c r="L68">
        <v>390</v>
      </c>
      <c r="M68">
        <v>962</v>
      </c>
      <c r="N68" t="s">
        <v>540</v>
      </c>
      <c r="O68" t="s">
        <v>418</v>
      </c>
      <c r="P68" t="s">
        <v>541</v>
      </c>
      <c r="Q68" t="s">
        <v>408</v>
      </c>
      <c r="R68">
        <v>3932448384</v>
      </c>
    </row>
    <row r="69" spans="1:18" x14ac:dyDescent="0.3">
      <c r="A69">
        <v>446</v>
      </c>
      <c r="B69">
        <v>9858</v>
      </c>
      <c r="C69" t="s">
        <v>1004</v>
      </c>
      <c r="D69" t="s">
        <v>987</v>
      </c>
      <c r="E69" t="s">
        <v>992</v>
      </c>
      <c r="F69">
        <v>931</v>
      </c>
      <c r="G69">
        <v>1247</v>
      </c>
      <c r="H69" t="s">
        <v>474</v>
      </c>
      <c r="I69" t="s">
        <v>1116</v>
      </c>
      <c r="J69">
        <v>443</v>
      </c>
      <c r="K69">
        <v>446</v>
      </c>
      <c r="L69">
        <v>446</v>
      </c>
      <c r="M69">
        <v>443</v>
      </c>
      <c r="N69" t="s">
        <v>542</v>
      </c>
      <c r="O69" t="s">
        <v>414</v>
      </c>
      <c r="P69" t="s">
        <v>543</v>
      </c>
      <c r="Q69" t="s">
        <v>420</v>
      </c>
      <c r="R69">
        <v>2852248623</v>
      </c>
    </row>
    <row r="70" spans="1:18" x14ac:dyDescent="0.3">
      <c r="A70">
        <v>32</v>
      </c>
      <c r="B70">
        <v>9636</v>
      </c>
      <c r="C70" t="s">
        <v>1038</v>
      </c>
      <c r="D70" t="s">
        <v>987</v>
      </c>
      <c r="E70" t="s">
        <v>992</v>
      </c>
      <c r="F70">
        <v>478</v>
      </c>
      <c r="G70">
        <v>705</v>
      </c>
      <c r="H70" t="s">
        <v>1117</v>
      </c>
      <c r="I70" t="s">
        <v>1118</v>
      </c>
      <c r="J70">
        <v>977</v>
      </c>
      <c r="K70">
        <v>32</v>
      </c>
      <c r="L70">
        <v>32</v>
      </c>
      <c r="M70">
        <v>977</v>
      </c>
      <c r="N70" t="s">
        <v>544</v>
      </c>
      <c r="O70" t="s">
        <v>545</v>
      </c>
      <c r="P70" t="s">
        <v>510</v>
      </c>
      <c r="Q70" t="s">
        <v>451</v>
      </c>
      <c r="R70">
        <v>2448301670</v>
      </c>
    </row>
    <row r="71" spans="1:18" x14ac:dyDescent="0.3">
      <c r="A71">
        <v>420</v>
      </c>
      <c r="B71">
        <v>9943</v>
      </c>
      <c r="C71" t="s">
        <v>1010</v>
      </c>
      <c r="D71" t="s">
        <v>987</v>
      </c>
      <c r="E71" t="s">
        <v>992</v>
      </c>
      <c r="F71">
        <v>638</v>
      </c>
      <c r="G71">
        <v>1130</v>
      </c>
      <c r="H71" t="s">
        <v>1119</v>
      </c>
      <c r="I71" t="s">
        <v>166</v>
      </c>
      <c r="J71">
        <v>936</v>
      </c>
      <c r="K71">
        <v>420</v>
      </c>
      <c r="L71">
        <v>420</v>
      </c>
      <c r="M71">
        <v>936</v>
      </c>
      <c r="N71" t="s">
        <v>210</v>
      </c>
      <c r="O71" t="s">
        <v>378</v>
      </c>
      <c r="P71" t="s">
        <v>546</v>
      </c>
      <c r="Q71" t="s">
        <v>547</v>
      </c>
      <c r="R71">
        <v>3017545245</v>
      </c>
    </row>
    <row r="72" spans="1:18" x14ac:dyDescent="0.3">
      <c r="A72">
        <v>708</v>
      </c>
      <c r="B72">
        <v>1246</v>
      </c>
      <c r="C72" t="s">
        <v>1010</v>
      </c>
      <c r="D72" t="s">
        <v>987</v>
      </c>
      <c r="E72" t="s">
        <v>992</v>
      </c>
      <c r="F72">
        <v>50</v>
      </c>
      <c r="G72">
        <v>72</v>
      </c>
      <c r="H72" t="s">
        <v>1120</v>
      </c>
      <c r="I72" t="s">
        <v>1121</v>
      </c>
      <c r="J72">
        <v>395</v>
      </c>
      <c r="K72">
        <v>708</v>
      </c>
      <c r="L72">
        <v>708</v>
      </c>
      <c r="M72">
        <v>395</v>
      </c>
      <c r="N72" t="s">
        <v>548</v>
      </c>
      <c r="O72" t="s">
        <v>428</v>
      </c>
      <c r="P72" t="s">
        <v>549</v>
      </c>
      <c r="Q72" t="s">
        <v>380</v>
      </c>
      <c r="R72">
        <v>3061127061</v>
      </c>
    </row>
    <row r="73" spans="1:18" x14ac:dyDescent="0.3">
      <c r="A73">
        <v>227</v>
      </c>
      <c r="B73">
        <v>4527</v>
      </c>
      <c r="C73" t="s">
        <v>1010</v>
      </c>
      <c r="D73" t="s">
        <v>991</v>
      </c>
      <c r="E73" t="s">
        <v>988</v>
      </c>
      <c r="F73">
        <v>477</v>
      </c>
      <c r="G73">
        <v>564</v>
      </c>
      <c r="H73" t="s">
        <v>1122</v>
      </c>
      <c r="I73" t="s">
        <v>1123</v>
      </c>
      <c r="J73">
        <v>344</v>
      </c>
      <c r="K73">
        <v>227</v>
      </c>
      <c r="L73">
        <v>227</v>
      </c>
      <c r="M73">
        <v>344</v>
      </c>
      <c r="N73" t="s">
        <v>96</v>
      </c>
      <c r="O73" t="s">
        <v>550</v>
      </c>
      <c r="P73" t="s">
        <v>551</v>
      </c>
      <c r="Q73" t="s">
        <v>552</v>
      </c>
      <c r="R73">
        <v>6894953031</v>
      </c>
    </row>
    <row r="74" spans="1:18" x14ac:dyDescent="0.3">
      <c r="A74">
        <v>595</v>
      </c>
      <c r="B74">
        <v>3782</v>
      </c>
      <c r="C74" t="s">
        <v>1007</v>
      </c>
      <c r="D74" t="s">
        <v>991</v>
      </c>
      <c r="E74" t="s">
        <v>988</v>
      </c>
      <c r="F74">
        <v>879</v>
      </c>
      <c r="G74">
        <v>1040</v>
      </c>
      <c r="H74" t="s">
        <v>1124</v>
      </c>
      <c r="I74" t="s">
        <v>1125</v>
      </c>
      <c r="J74">
        <v>48</v>
      </c>
      <c r="K74">
        <v>595</v>
      </c>
      <c r="L74">
        <v>595</v>
      </c>
      <c r="M74">
        <v>48</v>
      </c>
      <c r="N74" t="s">
        <v>553</v>
      </c>
      <c r="O74" t="s">
        <v>432</v>
      </c>
      <c r="P74" t="s">
        <v>554</v>
      </c>
      <c r="Q74" t="s">
        <v>478</v>
      </c>
      <c r="R74">
        <v>3072705157</v>
      </c>
    </row>
    <row r="75" spans="1:18" x14ac:dyDescent="0.3">
      <c r="A75">
        <v>211</v>
      </c>
      <c r="B75">
        <v>6225</v>
      </c>
      <c r="C75" t="s">
        <v>1001</v>
      </c>
      <c r="D75" t="s">
        <v>987</v>
      </c>
      <c r="E75" t="s">
        <v>992</v>
      </c>
      <c r="F75">
        <v>912</v>
      </c>
      <c r="G75">
        <v>1220</v>
      </c>
      <c r="H75" t="s">
        <v>1126</v>
      </c>
      <c r="I75" t="s">
        <v>1127</v>
      </c>
      <c r="J75">
        <v>362</v>
      </c>
      <c r="K75">
        <v>211</v>
      </c>
      <c r="L75">
        <v>211</v>
      </c>
      <c r="M75">
        <v>362</v>
      </c>
      <c r="N75" t="s">
        <v>555</v>
      </c>
      <c r="O75" t="s">
        <v>381</v>
      </c>
      <c r="P75" t="s">
        <v>556</v>
      </c>
      <c r="Q75" t="s">
        <v>397</v>
      </c>
      <c r="R75">
        <v>7245809798</v>
      </c>
    </row>
    <row r="76" spans="1:18" x14ac:dyDescent="0.3">
      <c r="A76">
        <v>650</v>
      </c>
      <c r="B76">
        <v>2257</v>
      </c>
      <c r="C76" t="s">
        <v>1004</v>
      </c>
      <c r="D76" t="s">
        <v>991</v>
      </c>
      <c r="E76" t="s">
        <v>988</v>
      </c>
      <c r="F76">
        <v>868</v>
      </c>
      <c r="G76">
        <v>1141</v>
      </c>
      <c r="H76" t="s">
        <v>1128</v>
      </c>
      <c r="I76" t="s">
        <v>1129</v>
      </c>
      <c r="J76">
        <v>88</v>
      </c>
      <c r="K76">
        <v>650</v>
      </c>
      <c r="L76">
        <v>650</v>
      </c>
      <c r="M76">
        <v>88</v>
      </c>
      <c r="N76" t="s">
        <v>557</v>
      </c>
      <c r="O76" t="s">
        <v>470</v>
      </c>
      <c r="P76" t="s">
        <v>558</v>
      </c>
      <c r="Q76" t="s">
        <v>453</v>
      </c>
      <c r="R76">
        <v>8271644418</v>
      </c>
    </row>
    <row r="77" spans="1:18" x14ac:dyDescent="0.3">
      <c r="A77">
        <v>45</v>
      </c>
      <c r="B77">
        <v>9177</v>
      </c>
      <c r="C77" t="s">
        <v>986</v>
      </c>
      <c r="D77" t="s">
        <v>987</v>
      </c>
      <c r="E77" t="s">
        <v>992</v>
      </c>
      <c r="F77">
        <v>889</v>
      </c>
      <c r="G77">
        <v>1050</v>
      </c>
      <c r="H77" t="s">
        <v>1130</v>
      </c>
      <c r="I77" t="s">
        <v>1131</v>
      </c>
      <c r="J77">
        <v>289</v>
      </c>
      <c r="K77">
        <v>45</v>
      </c>
      <c r="L77">
        <v>45</v>
      </c>
      <c r="M77">
        <v>289</v>
      </c>
      <c r="N77" t="s">
        <v>81</v>
      </c>
      <c r="O77" t="s">
        <v>381</v>
      </c>
      <c r="P77" t="s">
        <v>559</v>
      </c>
      <c r="Q77" t="s">
        <v>560</v>
      </c>
      <c r="R77">
        <v>3201665520</v>
      </c>
    </row>
    <row r="78" spans="1:18" x14ac:dyDescent="0.3">
      <c r="A78">
        <v>201</v>
      </c>
      <c r="B78">
        <v>8703</v>
      </c>
      <c r="C78" t="s">
        <v>998</v>
      </c>
      <c r="D78" t="s">
        <v>987</v>
      </c>
      <c r="E78" t="s">
        <v>988</v>
      </c>
      <c r="F78">
        <v>482</v>
      </c>
      <c r="G78">
        <v>850</v>
      </c>
      <c r="H78" t="s">
        <v>1132</v>
      </c>
      <c r="I78" t="s">
        <v>1133</v>
      </c>
      <c r="J78">
        <v>704</v>
      </c>
      <c r="K78">
        <v>201</v>
      </c>
      <c r="L78">
        <v>201</v>
      </c>
      <c r="M78">
        <v>704</v>
      </c>
      <c r="N78" t="s">
        <v>561</v>
      </c>
      <c r="O78" t="s">
        <v>405</v>
      </c>
      <c r="P78" t="s">
        <v>562</v>
      </c>
      <c r="Q78" t="s">
        <v>478</v>
      </c>
      <c r="R78">
        <v>3426056035</v>
      </c>
    </row>
    <row r="79" spans="1:18" x14ac:dyDescent="0.3">
      <c r="A79">
        <v>564</v>
      </c>
      <c r="B79">
        <v>3514</v>
      </c>
      <c r="C79" t="s">
        <v>986</v>
      </c>
      <c r="D79" t="s">
        <v>991</v>
      </c>
      <c r="E79" t="s">
        <v>992</v>
      </c>
      <c r="F79">
        <v>683</v>
      </c>
      <c r="G79">
        <v>1275</v>
      </c>
      <c r="H79" t="s">
        <v>1134</v>
      </c>
      <c r="I79" t="s">
        <v>1135</v>
      </c>
      <c r="J79">
        <v>903</v>
      </c>
      <c r="K79">
        <v>564</v>
      </c>
      <c r="L79">
        <v>564</v>
      </c>
      <c r="M79">
        <v>903</v>
      </c>
      <c r="N79" t="s">
        <v>102</v>
      </c>
      <c r="O79" t="s">
        <v>473</v>
      </c>
      <c r="P79" t="s">
        <v>563</v>
      </c>
      <c r="Q79" t="s">
        <v>560</v>
      </c>
      <c r="R79">
        <v>1233066378</v>
      </c>
    </row>
    <row r="80" spans="1:18" x14ac:dyDescent="0.3">
      <c r="A80">
        <v>138</v>
      </c>
      <c r="B80">
        <v>3089</v>
      </c>
      <c r="C80" t="s">
        <v>998</v>
      </c>
      <c r="D80" t="s">
        <v>987</v>
      </c>
      <c r="E80" t="s">
        <v>988</v>
      </c>
      <c r="F80">
        <v>382</v>
      </c>
      <c r="G80">
        <v>714</v>
      </c>
      <c r="H80" t="s">
        <v>1136</v>
      </c>
      <c r="I80" t="s">
        <v>29</v>
      </c>
      <c r="J80">
        <v>315</v>
      </c>
      <c r="K80">
        <v>138</v>
      </c>
      <c r="L80">
        <v>138</v>
      </c>
      <c r="M80">
        <v>315</v>
      </c>
      <c r="N80" t="s">
        <v>98</v>
      </c>
      <c r="O80" t="s">
        <v>381</v>
      </c>
      <c r="P80" t="s">
        <v>17</v>
      </c>
      <c r="Q80" t="s">
        <v>516</v>
      </c>
      <c r="R80">
        <v>6263485134</v>
      </c>
    </row>
    <row r="81" spans="1:18" x14ac:dyDescent="0.3">
      <c r="A81">
        <v>57</v>
      </c>
      <c r="B81">
        <v>7253</v>
      </c>
      <c r="C81" t="s">
        <v>1027</v>
      </c>
      <c r="D81" t="s">
        <v>987</v>
      </c>
      <c r="E81" t="s">
        <v>988</v>
      </c>
      <c r="F81">
        <v>753</v>
      </c>
      <c r="G81">
        <v>1027</v>
      </c>
      <c r="H81" t="s">
        <v>1137</v>
      </c>
      <c r="I81" t="s">
        <v>1138</v>
      </c>
      <c r="J81">
        <v>501</v>
      </c>
      <c r="K81">
        <v>57</v>
      </c>
      <c r="L81">
        <v>57</v>
      </c>
      <c r="M81">
        <v>501</v>
      </c>
      <c r="N81" t="s">
        <v>564</v>
      </c>
      <c r="O81" t="s">
        <v>414</v>
      </c>
      <c r="P81" t="s">
        <v>565</v>
      </c>
      <c r="Q81" t="s">
        <v>453</v>
      </c>
      <c r="R81">
        <v>1354925878</v>
      </c>
    </row>
    <row r="82" spans="1:18" x14ac:dyDescent="0.3">
      <c r="A82">
        <v>128</v>
      </c>
      <c r="B82">
        <v>8786</v>
      </c>
      <c r="C82" t="s">
        <v>1038</v>
      </c>
      <c r="D82" t="s">
        <v>991</v>
      </c>
      <c r="E82" t="s">
        <v>992</v>
      </c>
      <c r="F82">
        <v>718</v>
      </c>
      <c r="G82">
        <v>1486</v>
      </c>
      <c r="H82" t="s">
        <v>105</v>
      </c>
      <c r="I82" t="s">
        <v>1139</v>
      </c>
      <c r="J82">
        <v>812</v>
      </c>
      <c r="K82">
        <v>128</v>
      </c>
      <c r="L82">
        <v>128</v>
      </c>
      <c r="M82">
        <v>812</v>
      </c>
      <c r="N82" t="s">
        <v>566</v>
      </c>
      <c r="O82" t="s">
        <v>378</v>
      </c>
      <c r="P82" t="s">
        <v>567</v>
      </c>
      <c r="Q82" t="s">
        <v>397</v>
      </c>
      <c r="R82">
        <v>6143377957</v>
      </c>
    </row>
    <row r="83" spans="1:18" x14ac:dyDescent="0.3">
      <c r="A83">
        <v>33</v>
      </c>
      <c r="B83">
        <v>1211</v>
      </c>
      <c r="C83" t="s">
        <v>1010</v>
      </c>
      <c r="D83" t="s">
        <v>987</v>
      </c>
      <c r="E83" t="s">
        <v>992</v>
      </c>
      <c r="F83">
        <v>577</v>
      </c>
      <c r="G83">
        <v>1312</v>
      </c>
      <c r="H83" t="s">
        <v>1140</v>
      </c>
      <c r="I83" t="s">
        <v>1141</v>
      </c>
      <c r="J83">
        <v>953</v>
      </c>
      <c r="K83">
        <v>33</v>
      </c>
      <c r="L83">
        <v>33</v>
      </c>
      <c r="M83">
        <v>953</v>
      </c>
      <c r="N83" t="s">
        <v>18</v>
      </c>
      <c r="O83" t="s">
        <v>550</v>
      </c>
      <c r="P83" t="s">
        <v>568</v>
      </c>
      <c r="Q83" t="s">
        <v>386</v>
      </c>
      <c r="R83">
        <v>1029837290</v>
      </c>
    </row>
    <row r="84" spans="1:18" x14ac:dyDescent="0.3">
      <c r="A84">
        <v>936</v>
      </c>
      <c r="B84">
        <v>359</v>
      </c>
      <c r="C84" t="s">
        <v>1001</v>
      </c>
      <c r="D84" t="s">
        <v>991</v>
      </c>
      <c r="E84" t="s">
        <v>992</v>
      </c>
      <c r="F84">
        <v>607</v>
      </c>
      <c r="G84">
        <v>1007</v>
      </c>
      <c r="H84" t="s">
        <v>1142</v>
      </c>
      <c r="I84" t="s">
        <v>1143</v>
      </c>
      <c r="J84">
        <v>830</v>
      </c>
      <c r="K84">
        <v>936</v>
      </c>
      <c r="L84">
        <v>936</v>
      </c>
      <c r="M84">
        <v>830</v>
      </c>
      <c r="N84" t="s">
        <v>492</v>
      </c>
      <c r="O84" t="s">
        <v>569</v>
      </c>
      <c r="P84" t="s">
        <v>570</v>
      </c>
      <c r="Q84" t="s">
        <v>383</v>
      </c>
      <c r="R84">
        <v>9313787148</v>
      </c>
    </row>
    <row r="85" spans="1:18" x14ac:dyDescent="0.3">
      <c r="A85">
        <v>762</v>
      </c>
      <c r="B85">
        <v>2066</v>
      </c>
      <c r="C85" t="s">
        <v>1015</v>
      </c>
      <c r="D85" t="s">
        <v>991</v>
      </c>
      <c r="E85" t="s">
        <v>988</v>
      </c>
      <c r="F85">
        <v>242</v>
      </c>
      <c r="G85">
        <v>926</v>
      </c>
      <c r="H85" t="s">
        <v>1144</v>
      </c>
      <c r="I85" t="s">
        <v>486</v>
      </c>
      <c r="J85">
        <v>656</v>
      </c>
      <c r="K85">
        <v>762</v>
      </c>
      <c r="L85">
        <v>762</v>
      </c>
      <c r="M85">
        <v>656</v>
      </c>
      <c r="N85" t="s">
        <v>571</v>
      </c>
      <c r="O85" t="s">
        <v>452</v>
      </c>
      <c r="P85" t="s">
        <v>572</v>
      </c>
      <c r="Q85" t="s">
        <v>531</v>
      </c>
      <c r="R85">
        <v>9053980373</v>
      </c>
    </row>
    <row r="86" spans="1:18" x14ac:dyDescent="0.3">
      <c r="A86">
        <v>838</v>
      </c>
      <c r="B86">
        <v>4322</v>
      </c>
      <c r="C86" t="s">
        <v>1010</v>
      </c>
      <c r="D86" t="s">
        <v>991</v>
      </c>
      <c r="E86" t="s">
        <v>992</v>
      </c>
      <c r="F86">
        <v>593</v>
      </c>
      <c r="G86">
        <v>1036</v>
      </c>
      <c r="H86" t="s">
        <v>30</v>
      </c>
      <c r="I86" t="s">
        <v>1145</v>
      </c>
      <c r="J86">
        <v>935</v>
      </c>
      <c r="K86">
        <v>838</v>
      </c>
      <c r="L86">
        <v>838</v>
      </c>
      <c r="M86">
        <v>935</v>
      </c>
      <c r="N86" t="s">
        <v>573</v>
      </c>
      <c r="O86" t="s">
        <v>457</v>
      </c>
      <c r="P86" t="s">
        <v>574</v>
      </c>
      <c r="Q86" t="s">
        <v>472</v>
      </c>
      <c r="R86">
        <v>2836649349</v>
      </c>
    </row>
    <row r="87" spans="1:18" x14ac:dyDescent="0.3">
      <c r="A87">
        <v>215</v>
      </c>
      <c r="B87">
        <v>7773</v>
      </c>
      <c r="C87" t="s">
        <v>1001</v>
      </c>
      <c r="D87" t="s">
        <v>987</v>
      </c>
      <c r="E87" t="s">
        <v>992</v>
      </c>
      <c r="F87">
        <v>812</v>
      </c>
      <c r="G87">
        <v>1161</v>
      </c>
      <c r="H87" t="s">
        <v>1146</v>
      </c>
      <c r="I87" t="s">
        <v>1147</v>
      </c>
      <c r="J87">
        <v>762</v>
      </c>
      <c r="K87">
        <v>215</v>
      </c>
      <c r="L87">
        <v>215</v>
      </c>
      <c r="M87">
        <v>762</v>
      </c>
      <c r="N87" t="s">
        <v>575</v>
      </c>
      <c r="O87" t="s">
        <v>378</v>
      </c>
      <c r="P87" t="s">
        <v>576</v>
      </c>
      <c r="Q87" t="s">
        <v>416</v>
      </c>
      <c r="R87">
        <v>1786274009</v>
      </c>
    </row>
    <row r="88" spans="1:18" x14ac:dyDescent="0.3">
      <c r="A88">
        <v>818</v>
      </c>
      <c r="B88">
        <v>6746</v>
      </c>
      <c r="C88" t="s">
        <v>1012</v>
      </c>
      <c r="D88" t="s">
        <v>987</v>
      </c>
      <c r="E88" t="s">
        <v>992</v>
      </c>
      <c r="F88">
        <v>833</v>
      </c>
      <c r="G88">
        <v>1016</v>
      </c>
      <c r="H88" t="s">
        <v>139</v>
      </c>
      <c r="I88" t="s">
        <v>1148</v>
      </c>
      <c r="J88">
        <v>698</v>
      </c>
      <c r="K88">
        <v>818</v>
      </c>
      <c r="L88">
        <v>818</v>
      </c>
      <c r="M88">
        <v>698</v>
      </c>
      <c r="N88" t="s">
        <v>79</v>
      </c>
      <c r="O88" t="s">
        <v>402</v>
      </c>
      <c r="P88" t="s">
        <v>577</v>
      </c>
      <c r="Q88" t="s">
        <v>451</v>
      </c>
      <c r="R88">
        <v>1300453861</v>
      </c>
    </row>
    <row r="89" spans="1:18" x14ac:dyDescent="0.3">
      <c r="A89">
        <v>780</v>
      </c>
      <c r="B89">
        <v>6732</v>
      </c>
      <c r="C89" t="s">
        <v>986</v>
      </c>
      <c r="D89" t="s">
        <v>991</v>
      </c>
      <c r="E89" t="s">
        <v>992</v>
      </c>
      <c r="F89">
        <v>872</v>
      </c>
      <c r="G89">
        <v>1058</v>
      </c>
      <c r="H89" t="s">
        <v>1149</v>
      </c>
      <c r="I89" t="s">
        <v>276</v>
      </c>
      <c r="J89">
        <v>294</v>
      </c>
      <c r="K89">
        <v>780</v>
      </c>
      <c r="L89">
        <v>780</v>
      </c>
      <c r="M89">
        <v>294</v>
      </c>
      <c r="N89" t="s">
        <v>578</v>
      </c>
      <c r="O89" t="s">
        <v>521</v>
      </c>
      <c r="P89" t="s">
        <v>465</v>
      </c>
      <c r="Q89" t="s">
        <v>528</v>
      </c>
      <c r="R89">
        <v>6518015418</v>
      </c>
    </row>
    <row r="90" spans="1:18" x14ac:dyDescent="0.3">
      <c r="A90">
        <v>40</v>
      </c>
      <c r="B90">
        <v>805</v>
      </c>
      <c r="C90" t="s">
        <v>1038</v>
      </c>
      <c r="D90" t="s">
        <v>987</v>
      </c>
      <c r="E90" t="s">
        <v>988</v>
      </c>
      <c r="F90">
        <v>483</v>
      </c>
      <c r="G90">
        <v>648</v>
      </c>
      <c r="H90" t="s">
        <v>1086</v>
      </c>
      <c r="I90" t="s">
        <v>1150</v>
      </c>
      <c r="J90">
        <v>535</v>
      </c>
      <c r="K90">
        <v>40</v>
      </c>
      <c r="L90">
        <v>40</v>
      </c>
      <c r="M90">
        <v>535</v>
      </c>
      <c r="N90" t="s">
        <v>189</v>
      </c>
      <c r="O90" t="s">
        <v>385</v>
      </c>
      <c r="P90" t="s">
        <v>579</v>
      </c>
      <c r="Q90" t="s">
        <v>439</v>
      </c>
      <c r="R90">
        <v>7774474168</v>
      </c>
    </row>
    <row r="91" spans="1:18" x14ac:dyDescent="0.3">
      <c r="A91">
        <v>366</v>
      </c>
      <c r="B91">
        <v>7540</v>
      </c>
      <c r="C91" t="s">
        <v>1007</v>
      </c>
      <c r="D91" t="s">
        <v>991</v>
      </c>
      <c r="E91" t="s">
        <v>988</v>
      </c>
      <c r="F91">
        <v>679</v>
      </c>
      <c r="G91">
        <v>1015</v>
      </c>
      <c r="H91" t="s">
        <v>1151</v>
      </c>
      <c r="I91" t="s">
        <v>1152</v>
      </c>
      <c r="J91">
        <v>357</v>
      </c>
      <c r="K91">
        <v>366</v>
      </c>
      <c r="L91">
        <v>366</v>
      </c>
      <c r="M91">
        <v>357</v>
      </c>
      <c r="N91" t="s">
        <v>580</v>
      </c>
      <c r="O91" t="s">
        <v>550</v>
      </c>
      <c r="P91" t="s">
        <v>581</v>
      </c>
      <c r="Q91" t="s">
        <v>552</v>
      </c>
      <c r="R91">
        <v>5796916149</v>
      </c>
    </row>
    <row r="92" spans="1:18" x14ac:dyDescent="0.3">
      <c r="A92">
        <v>678</v>
      </c>
      <c r="B92">
        <v>5269</v>
      </c>
      <c r="C92" t="s">
        <v>1012</v>
      </c>
      <c r="D92" t="s">
        <v>991</v>
      </c>
      <c r="E92" t="s">
        <v>992</v>
      </c>
      <c r="F92">
        <v>318</v>
      </c>
      <c r="G92">
        <v>938</v>
      </c>
      <c r="H92" t="s">
        <v>1153</v>
      </c>
      <c r="I92" t="s">
        <v>36</v>
      </c>
      <c r="J92">
        <v>468</v>
      </c>
      <c r="K92">
        <v>678</v>
      </c>
      <c r="L92">
        <v>678</v>
      </c>
      <c r="M92">
        <v>468</v>
      </c>
      <c r="N92" t="s">
        <v>582</v>
      </c>
      <c r="O92" t="s">
        <v>387</v>
      </c>
      <c r="P92" t="s">
        <v>583</v>
      </c>
      <c r="Q92" t="s">
        <v>584</v>
      </c>
      <c r="R92">
        <v>2618359567</v>
      </c>
    </row>
    <row r="93" spans="1:18" x14ac:dyDescent="0.3">
      <c r="A93">
        <v>703</v>
      </c>
      <c r="B93">
        <v>8404</v>
      </c>
      <c r="C93" t="s">
        <v>998</v>
      </c>
      <c r="D93" t="s">
        <v>987</v>
      </c>
      <c r="E93" t="s">
        <v>992</v>
      </c>
      <c r="F93">
        <v>329</v>
      </c>
      <c r="G93">
        <v>597</v>
      </c>
      <c r="H93" t="s">
        <v>1154</v>
      </c>
      <c r="I93" t="s">
        <v>1155</v>
      </c>
      <c r="J93">
        <v>798</v>
      </c>
      <c r="K93">
        <v>703</v>
      </c>
      <c r="L93">
        <v>703</v>
      </c>
      <c r="M93">
        <v>798</v>
      </c>
      <c r="N93" t="s">
        <v>585</v>
      </c>
      <c r="O93" t="s">
        <v>449</v>
      </c>
      <c r="P93" t="s">
        <v>586</v>
      </c>
      <c r="Q93" t="s">
        <v>531</v>
      </c>
      <c r="R93">
        <v>2073271791</v>
      </c>
    </row>
    <row r="94" spans="1:18" x14ac:dyDescent="0.3">
      <c r="A94">
        <v>180</v>
      </c>
      <c r="B94">
        <v>519</v>
      </c>
      <c r="C94" t="s">
        <v>995</v>
      </c>
      <c r="D94" t="s">
        <v>987</v>
      </c>
      <c r="E94" t="s">
        <v>988</v>
      </c>
      <c r="F94">
        <v>588</v>
      </c>
      <c r="G94">
        <v>1182</v>
      </c>
      <c r="H94" t="s">
        <v>325</v>
      </c>
      <c r="I94" t="s">
        <v>1156</v>
      </c>
      <c r="J94">
        <v>497</v>
      </c>
      <c r="K94">
        <v>180</v>
      </c>
      <c r="L94">
        <v>180</v>
      </c>
      <c r="M94">
        <v>497</v>
      </c>
      <c r="N94" t="s">
        <v>587</v>
      </c>
      <c r="O94" t="s">
        <v>464</v>
      </c>
      <c r="P94" t="s">
        <v>588</v>
      </c>
      <c r="Q94" t="s">
        <v>416</v>
      </c>
      <c r="R94">
        <v>8030257579</v>
      </c>
    </row>
    <row r="95" spans="1:18" x14ac:dyDescent="0.3">
      <c r="A95">
        <v>214</v>
      </c>
      <c r="B95">
        <v>4060</v>
      </c>
      <c r="C95" t="s">
        <v>1004</v>
      </c>
      <c r="D95" t="s">
        <v>991</v>
      </c>
      <c r="E95" t="s">
        <v>988</v>
      </c>
      <c r="F95">
        <v>442</v>
      </c>
      <c r="G95">
        <v>713</v>
      </c>
      <c r="H95" t="s">
        <v>1157</v>
      </c>
      <c r="I95" t="s">
        <v>1158</v>
      </c>
      <c r="J95">
        <v>841</v>
      </c>
      <c r="K95">
        <v>214</v>
      </c>
      <c r="L95">
        <v>214</v>
      </c>
      <c r="M95">
        <v>841</v>
      </c>
      <c r="N95" t="s">
        <v>589</v>
      </c>
      <c r="O95" t="s">
        <v>410</v>
      </c>
      <c r="P95" t="s">
        <v>590</v>
      </c>
      <c r="Q95" t="s">
        <v>416</v>
      </c>
      <c r="R95">
        <v>1610528704</v>
      </c>
    </row>
    <row r="96" spans="1:18" x14ac:dyDescent="0.3">
      <c r="A96">
        <v>408</v>
      </c>
      <c r="B96">
        <v>8860</v>
      </c>
      <c r="C96" t="s">
        <v>1012</v>
      </c>
      <c r="D96" t="s">
        <v>987</v>
      </c>
      <c r="E96" t="s">
        <v>992</v>
      </c>
      <c r="F96">
        <v>216</v>
      </c>
      <c r="G96">
        <v>939</v>
      </c>
      <c r="H96" t="s">
        <v>1048</v>
      </c>
      <c r="I96" t="s">
        <v>1159</v>
      </c>
      <c r="J96">
        <v>521</v>
      </c>
      <c r="K96">
        <v>408</v>
      </c>
      <c r="L96">
        <v>408</v>
      </c>
      <c r="M96">
        <v>521</v>
      </c>
      <c r="N96" t="s">
        <v>591</v>
      </c>
      <c r="O96" t="s">
        <v>422</v>
      </c>
      <c r="P96" t="s">
        <v>592</v>
      </c>
      <c r="Q96" t="s">
        <v>400</v>
      </c>
      <c r="R96">
        <v>4105997340</v>
      </c>
    </row>
    <row r="97" spans="1:18" x14ac:dyDescent="0.3">
      <c r="A97">
        <v>902</v>
      </c>
      <c r="B97">
        <v>7164</v>
      </c>
      <c r="C97" t="s">
        <v>1027</v>
      </c>
      <c r="D97" t="s">
        <v>987</v>
      </c>
      <c r="E97" t="s">
        <v>992</v>
      </c>
      <c r="F97">
        <v>946</v>
      </c>
      <c r="G97">
        <v>1082</v>
      </c>
      <c r="H97" t="s">
        <v>1160</v>
      </c>
      <c r="I97" t="s">
        <v>1161</v>
      </c>
      <c r="J97">
        <v>2</v>
      </c>
      <c r="K97">
        <v>902</v>
      </c>
      <c r="L97">
        <v>902</v>
      </c>
      <c r="M97">
        <v>2</v>
      </c>
      <c r="N97" t="s">
        <v>593</v>
      </c>
      <c r="O97" t="s">
        <v>385</v>
      </c>
      <c r="P97" t="s">
        <v>594</v>
      </c>
      <c r="Q97" t="s">
        <v>489</v>
      </c>
      <c r="R97">
        <v>9250747856</v>
      </c>
    </row>
    <row r="98" spans="1:18" x14ac:dyDescent="0.3">
      <c r="A98">
        <v>763</v>
      </c>
      <c r="B98">
        <v>9792</v>
      </c>
      <c r="C98" t="s">
        <v>995</v>
      </c>
      <c r="D98" t="s">
        <v>991</v>
      </c>
      <c r="E98" t="s">
        <v>992</v>
      </c>
      <c r="F98">
        <v>796</v>
      </c>
      <c r="G98">
        <v>1347</v>
      </c>
      <c r="H98" t="s">
        <v>1032</v>
      </c>
      <c r="I98" t="s">
        <v>30</v>
      </c>
      <c r="J98">
        <v>637</v>
      </c>
      <c r="K98">
        <v>763</v>
      </c>
      <c r="L98">
        <v>763</v>
      </c>
      <c r="M98">
        <v>637</v>
      </c>
      <c r="N98" t="s">
        <v>575</v>
      </c>
      <c r="O98" t="s">
        <v>432</v>
      </c>
      <c r="P98" t="s">
        <v>595</v>
      </c>
      <c r="Q98" t="s">
        <v>596</v>
      </c>
      <c r="R98">
        <v>8907221376</v>
      </c>
    </row>
    <row r="99" spans="1:18" x14ac:dyDescent="0.3">
      <c r="A99">
        <v>168</v>
      </c>
      <c r="B99">
        <v>9934</v>
      </c>
      <c r="C99" t="s">
        <v>1038</v>
      </c>
      <c r="D99" t="s">
        <v>987</v>
      </c>
      <c r="E99" t="s">
        <v>988</v>
      </c>
      <c r="F99">
        <v>26</v>
      </c>
      <c r="G99">
        <v>47</v>
      </c>
      <c r="H99" t="s">
        <v>1162</v>
      </c>
      <c r="I99" t="s">
        <v>1163</v>
      </c>
      <c r="J99">
        <v>407</v>
      </c>
      <c r="K99">
        <v>168</v>
      </c>
      <c r="L99">
        <v>168</v>
      </c>
      <c r="M99">
        <v>407</v>
      </c>
      <c r="N99" t="s">
        <v>597</v>
      </c>
      <c r="O99" t="s">
        <v>391</v>
      </c>
      <c r="P99" t="s">
        <v>598</v>
      </c>
      <c r="Q99" t="s">
        <v>511</v>
      </c>
      <c r="R99">
        <v>5519170607</v>
      </c>
    </row>
    <row r="100" spans="1:18" x14ac:dyDescent="0.3">
      <c r="A100">
        <v>723</v>
      </c>
      <c r="B100">
        <v>1980</v>
      </c>
      <c r="C100" t="s">
        <v>1015</v>
      </c>
      <c r="D100" t="s">
        <v>987</v>
      </c>
      <c r="E100" t="s">
        <v>992</v>
      </c>
      <c r="F100">
        <v>490</v>
      </c>
      <c r="G100">
        <v>762</v>
      </c>
      <c r="H100" t="s">
        <v>1164</v>
      </c>
      <c r="I100" t="s">
        <v>1165</v>
      </c>
      <c r="J100">
        <v>87</v>
      </c>
      <c r="K100">
        <v>723</v>
      </c>
      <c r="L100">
        <v>723</v>
      </c>
      <c r="M100">
        <v>87</v>
      </c>
      <c r="N100" t="s">
        <v>407</v>
      </c>
      <c r="O100" t="s">
        <v>391</v>
      </c>
      <c r="P100" t="s">
        <v>17</v>
      </c>
      <c r="Q100" t="s">
        <v>478</v>
      </c>
      <c r="R100">
        <v>4444871583</v>
      </c>
    </row>
    <row r="101" spans="1:18" x14ac:dyDescent="0.3">
      <c r="A101">
        <v>438</v>
      </c>
      <c r="B101">
        <v>9251</v>
      </c>
      <c r="C101" t="s">
        <v>998</v>
      </c>
      <c r="D101" t="s">
        <v>987</v>
      </c>
      <c r="E101" t="s">
        <v>988</v>
      </c>
      <c r="F101">
        <v>430</v>
      </c>
      <c r="G101">
        <v>642</v>
      </c>
      <c r="H101" t="s">
        <v>1166</v>
      </c>
      <c r="I101" t="s">
        <v>1167</v>
      </c>
      <c r="J101">
        <v>894</v>
      </c>
      <c r="K101">
        <v>438</v>
      </c>
      <c r="L101">
        <v>438</v>
      </c>
      <c r="M101">
        <v>894</v>
      </c>
      <c r="N101" t="s">
        <v>599</v>
      </c>
      <c r="O101" t="s">
        <v>432</v>
      </c>
      <c r="P101" t="s">
        <v>600</v>
      </c>
      <c r="Q101" t="s">
        <v>393</v>
      </c>
      <c r="R101">
        <v>9892285623</v>
      </c>
    </row>
    <row r="102" spans="1:18" x14ac:dyDescent="0.3">
      <c r="A102">
        <v>162</v>
      </c>
      <c r="B102">
        <v>6717</v>
      </c>
      <c r="C102" t="s">
        <v>1038</v>
      </c>
      <c r="D102" t="s">
        <v>987</v>
      </c>
      <c r="E102" t="s">
        <v>992</v>
      </c>
      <c r="F102">
        <v>209</v>
      </c>
      <c r="G102">
        <v>665</v>
      </c>
      <c r="H102" t="s">
        <v>1168</v>
      </c>
      <c r="I102" t="s">
        <v>1169</v>
      </c>
      <c r="J102">
        <v>708</v>
      </c>
      <c r="K102">
        <v>162</v>
      </c>
      <c r="L102">
        <v>162</v>
      </c>
      <c r="M102">
        <v>708</v>
      </c>
      <c r="N102" t="s">
        <v>431</v>
      </c>
      <c r="O102" t="s">
        <v>432</v>
      </c>
      <c r="P102" t="s">
        <v>259</v>
      </c>
      <c r="Q102" t="s">
        <v>416</v>
      </c>
      <c r="R102">
        <v>6155699440</v>
      </c>
    </row>
    <row r="103" spans="1:18" x14ac:dyDescent="0.3">
      <c r="A103">
        <v>246</v>
      </c>
      <c r="B103">
        <v>3622</v>
      </c>
      <c r="C103" t="s">
        <v>1015</v>
      </c>
      <c r="D103" t="s">
        <v>991</v>
      </c>
      <c r="E103" t="s">
        <v>992</v>
      </c>
      <c r="F103">
        <v>379</v>
      </c>
      <c r="G103">
        <v>963</v>
      </c>
      <c r="H103" t="s">
        <v>1170</v>
      </c>
      <c r="I103" t="s">
        <v>1171</v>
      </c>
      <c r="J103">
        <v>311</v>
      </c>
      <c r="K103">
        <v>246</v>
      </c>
      <c r="L103">
        <v>246</v>
      </c>
      <c r="M103">
        <v>311</v>
      </c>
      <c r="N103" t="s">
        <v>601</v>
      </c>
      <c r="O103" t="s">
        <v>410</v>
      </c>
      <c r="P103" t="s">
        <v>602</v>
      </c>
      <c r="Q103" t="s">
        <v>416</v>
      </c>
      <c r="R103">
        <v>2539275235</v>
      </c>
    </row>
    <row r="104" spans="1:18" x14ac:dyDescent="0.3">
      <c r="A104">
        <v>105</v>
      </c>
      <c r="B104">
        <v>8808</v>
      </c>
      <c r="C104" t="s">
        <v>1010</v>
      </c>
      <c r="D104" t="s">
        <v>987</v>
      </c>
      <c r="E104" t="s">
        <v>988</v>
      </c>
      <c r="F104">
        <v>949</v>
      </c>
      <c r="G104">
        <v>1419</v>
      </c>
      <c r="H104" t="s">
        <v>1172</v>
      </c>
      <c r="I104" t="s">
        <v>1173</v>
      </c>
      <c r="J104">
        <v>888</v>
      </c>
      <c r="K104">
        <v>105</v>
      </c>
      <c r="L104">
        <v>105</v>
      </c>
      <c r="M104">
        <v>888</v>
      </c>
      <c r="N104" t="s">
        <v>603</v>
      </c>
      <c r="O104" t="s">
        <v>464</v>
      </c>
      <c r="P104" t="s">
        <v>450</v>
      </c>
      <c r="Q104" t="s">
        <v>416</v>
      </c>
      <c r="R104">
        <v>4534991454</v>
      </c>
    </row>
    <row r="105" spans="1:18" x14ac:dyDescent="0.3">
      <c r="A105">
        <v>308</v>
      </c>
      <c r="B105">
        <v>4920</v>
      </c>
      <c r="C105" t="s">
        <v>1001</v>
      </c>
      <c r="D105" t="s">
        <v>987</v>
      </c>
      <c r="E105" t="s">
        <v>992</v>
      </c>
      <c r="F105">
        <v>438</v>
      </c>
      <c r="G105">
        <v>656</v>
      </c>
      <c r="H105" t="s">
        <v>1174</v>
      </c>
      <c r="I105" t="s">
        <v>1148</v>
      </c>
      <c r="J105">
        <v>678</v>
      </c>
      <c r="K105">
        <v>308</v>
      </c>
      <c r="L105">
        <v>308</v>
      </c>
      <c r="M105">
        <v>678</v>
      </c>
      <c r="N105" t="s">
        <v>604</v>
      </c>
      <c r="O105" t="s">
        <v>479</v>
      </c>
      <c r="P105" t="s">
        <v>119</v>
      </c>
      <c r="Q105" t="s">
        <v>451</v>
      </c>
      <c r="R105">
        <v>9411155106</v>
      </c>
    </row>
    <row r="106" spans="1:18" x14ac:dyDescent="0.3">
      <c r="A106">
        <v>172</v>
      </c>
      <c r="B106">
        <v>3140</v>
      </c>
      <c r="C106" t="s">
        <v>1004</v>
      </c>
      <c r="D106" t="s">
        <v>991</v>
      </c>
      <c r="E106" t="s">
        <v>992</v>
      </c>
      <c r="F106">
        <v>726</v>
      </c>
      <c r="G106">
        <v>1381</v>
      </c>
      <c r="H106" t="s">
        <v>1175</v>
      </c>
      <c r="I106" t="s">
        <v>1176</v>
      </c>
      <c r="J106">
        <v>734</v>
      </c>
      <c r="K106">
        <v>172</v>
      </c>
      <c r="L106">
        <v>172</v>
      </c>
      <c r="M106">
        <v>734</v>
      </c>
      <c r="N106" t="s">
        <v>605</v>
      </c>
      <c r="O106" t="s">
        <v>437</v>
      </c>
      <c r="P106" t="s">
        <v>606</v>
      </c>
      <c r="Q106" t="s">
        <v>430</v>
      </c>
      <c r="R106">
        <v>1161903173</v>
      </c>
    </row>
    <row r="107" spans="1:18" x14ac:dyDescent="0.3">
      <c r="A107">
        <v>775</v>
      </c>
      <c r="B107">
        <v>8104</v>
      </c>
      <c r="C107" t="s">
        <v>998</v>
      </c>
      <c r="D107" t="s">
        <v>987</v>
      </c>
      <c r="E107" t="s">
        <v>992</v>
      </c>
      <c r="F107">
        <v>451</v>
      </c>
      <c r="G107">
        <v>713</v>
      </c>
      <c r="H107" t="s">
        <v>435</v>
      </c>
      <c r="I107" t="s">
        <v>1177</v>
      </c>
      <c r="J107">
        <v>640</v>
      </c>
      <c r="K107">
        <v>775</v>
      </c>
      <c r="L107">
        <v>775</v>
      </c>
      <c r="M107">
        <v>640</v>
      </c>
      <c r="N107" t="s">
        <v>607</v>
      </c>
      <c r="O107" t="s">
        <v>432</v>
      </c>
      <c r="P107" t="s">
        <v>608</v>
      </c>
      <c r="Q107" t="s">
        <v>453</v>
      </c>
      <c r="R107">
        <v>7858706884</v>
      </c>
    </row>
    <row r="108" spans="1:18" x14ac:dyDescent="0.3">
      <c r="A108">
        <v>333</v>
      </c>
      <c r="B108">
        <v>2208</v>
      </c>
      <c r="C108" t="s">
        <v>995</v>
      </c>
      <c r="D108" t="s">
        <v>987</v>
      </c>
      <c r="E108" t="s">
        <v>988</v>
      </c>
      <c r="F108">
        <v>812</v>
      </c>
      <c r="G108">
        <v>1104</v>
      </c>
      <c r="H108" t="s">
        <v>1178</v>
      </c>
      <c r="I108" t="s">
        <v>1179</v>
      </c>
      <c r="J108">
        <v>189</v>
      </c>
      <c r="K108">
        <v>333</v>
      </c>
      <c r="L108">
        <v>333</v>
      </c>
      <c r="M108">
        <v>189</v>
      </c>
      <c r="N108" t="s">
        <v>609</v>
      </c>
      <c r="O108" t="s">
        <v>545</v>
      </c>
      <c r="P108" t="s">
        <v>610</v>
      </c>
      <c r="Q108" t="s">
        <v>472</v>
      </c>
      <c r="R108">
        <v>1967221186</v>
      </c>
    </row>
    <row r="109" spans="1:18" x14ac:dyDescent="0.3">
      <c r="A109">
        <v>548</v>
      </c>
      <c r="B109">
        <v>7043</v>
      </c>
      <c r="C109" t="s">
        <v>986</v>
      </c>
      <c r="D109" t="s">
        <v>991</v>
      </c>
      <c r="E109" t="s">
        <v>988</v>
      </c>
      <c r="F109">
        <v>240</v>
      </c>
      <c r="G109">
        <v>571</v>
      </c>
      <c r="H109" t="s">
        <v>1180</v>
      </c>
      <c r="I109" t="s">
        <v>1181</v>
      </c>
      <c r="J109">
        <v>685</v>
      </c>
      <c r="K109">
        <v>548</v>
      </c>
      <c r="L109">
        <v>548</v>
      </c>
      <c r="M109">
        <v>685</v>
      </c>
      <c r="N109" t="s">
        <v>611</v>
      </c>
      <c r="O109" t="s">
        <v>402</v>
      </c>
      <c r="P109" t="s">
        <v>612</v>
      </c>
      <c r="Q109" t="s">
        <v>528</v>
      </c>
      <c r="R109">
        <v>9336147887</v>
      </c>
    </row>
    <row r="110" spans="1:18" x14ac:dyDescent="0.3">
      <c r="A110">
        <v>665</v>
      </c>
      <c r="B110">
        <v>7485</v>
      </c>
      <c r="C110" t="s">
        <v>1038</v>
      </c>
      <c r="D110" t="s">
        <v>987</v>
      </c>
      <c r="E110" t="s">
        <v>988</v>
      </c>
      <c r="F110">
        <v>982</v>
      </c>
      <c r="G110">
        <v>1405</v>
      </c>
      <c r="H110" t="s">
        <v>1182</v>
      </c>
      <c r="I110" t="s">
        <v>1183</v>
      </c>
      <c r="J110">
        <v>617</v>
      </c>
      <c r="K110">
        <v>665</v>
      </c>
      <c r="L110">
        <v>665</v>
      </c>
      <c r="M110">
        <v>617</v>
      </c>
      <c r="N110" t="s">
        <v>178</v>
      </c>
      <c r="O110" t="s">
        <v>473</v>
      </c>
      <c r="P110" t="s">
        <v>613</v>
      </c>
      <c r="Q110" t="s">
        <v>552</v>
      </c>
      <c r="R110">
        <v>8437782692</v>
      </c>
    </row>
    <row r="111" spans="1:18" x14ac:dyDescent="0.3">
      <c r="A111">
        <v>305</v>
      </c>
      <c r="B111">
        <v>1748</v>
      </c>
      <c r="C111" t="s">
        <v>1015</v>
      </c>
      <c r="D111" t="s">
        <v>987</v>
      </c>
      <c r="E111" t="s">
        <v>992</v>
      </c>
      <c r="F111">
        <v>954</v>
      </c>
      <c r="G111">
        <v>1473</v>
      </c>
      <c r="H111" t="s">
        <v>1184</v>
      </c>
      <c r="I111" t="s">
        <v>1185</v>
      </c>
      <c r="J111">
        <v>508</v>
      </c>
      <c r="K111">
        <v>305</v>
      </c>
      <c r="L111">
        <v>305</v>
      </c>
      <c r="M111">
        <v>508</v>
      </c>
      <c r="N111" t="s">
        <v>614</v>
      </c>
      <c r="O111" t="s">
        <v>464</v>
      </c>
      <c r="P111" t="s">
        <v>615</v>
      </c>
      <c r="Q111" t="s">
        <v>616</v>
      </c>
      <c r="R111">
        <v>4162410124</v>
      </c>
    </row>
    <row r="112" spans="1:18" x14ac:dyDescent="0.3">
      <c r="A112">
        <v>938</v>
      </c>
      <c r="B112">
        <v>9968</v>
      </c>
      <c r="C112" t="s">
        <v>1012</v>
      </c>
      <c r="D112" t="s">
        <v>987</v>
      </c>
      <c r="E112" t="s">
        <v>988</v>
      </c>
      <c r="F112">
        <v>35</v>
      </c>
      <c r="G112">
        <v>20</v>
      </c>
      <c r="H112" t="s">
        <v>655</v>
      </c>
      <c r="I112" t="s">
        <v>1186</v>
      </c>
      <c r="J112">
        <v>406</v>
      </c>
      <c r="K112">
        <v>938</v>
      </c>
      <c r="L112">
        <v>938</v>
      </c>
      <c r="M112">
        <v>406</v>
      </c>
      <c r="N112" t="s">
        <v>466</v>
      </c>
      <c r="O112" t="s">
        <v>452</v>
      </c>
      <c r="P112" t="s">
        <v>617</v>
      </c>
      <c r="Q112" t="s">
        <v>547</v>
      </c>
      <c r="R112">
        <v>3864558057</v>
      </c>
    </row>
    <row r="113" spans="1:18" x14ac:dyDescent="0.3">
      <c r="A113">
        <v>714</v>
      </c>
      <c r="B113">
        <v>5330</v>
      </c>
      <c r="C113" t="s">
        <v>1001</v>
      </c>
      <c r="D113" t="s">
        <v>987</v>
      </c>
      <c r="E113" t="s">
        <v>992</v>
      </c>
      <c r="F113">
        <v>148</v>
      </c>
      <c r="G113">
        <v>835</v>
      </c>
      <c r="H113" t="s">
        <v>1187</v>
      </c>
      <c r="I113" t="s">
        <v>1188</v>
      </c>
      <c r="J113">
        <v>132</v>
      </c>
      <c r="K113">
        <v>714</v>
      </c>
      <c r="L113">
        <v>714</v>
      </c>
      <c r="M113">
        <v>132</v>
      </c>
      <c r="N113" t="s">
        <v>618</v>
      </c>
      <c r="O113" t="s">
        <v>457</v>
      </c>
      <c r="P113" t="s">
        <v>619</v>
      </c>
      <c r="Q113" t="s">
        <v>451</v>
      </c>
      <c r="R113">
        <v>2019622576</v>
      </c>
    </row>
    <row r="114" spans="1:18" x14ac:dyDescent="0.3">
      <c r="A114">
        <v>251</v>
      </c>
      <c r="B114">
        <v>2183</v>
      </c>
      <c r="C114" t="s">
        <v>1004</v>
      </c>
      <c r="D114" t="s">
        <v>991</v>
      </c>
      <c r="E114" t="s">
        <v>988</v>
      </c>
      <c r="F114">
        <v>422</v>
      </c>
      <c r="G114">
        <v>651</v>
      </c>
      <c r="H114" t="s">
        <v>1189</v>
      </c>
      <c r="I114" t="s">
        <v>1190</v>
      </c>
      <c r="J114">
        <v>785</v>
      </c>
      <c r="K114">
        <v>251</v>
      </c>
      <c r="L114">
        <v>251</v>
      </c>
      <c r="M114">
        <v>785</v>
      </c>
      <c r="N114" t="s">
        <v>620</v>
      </c>
      <c r="O114" t="s">
        <v>378</v>
      </c>
      <c r="P114" t="s">
        <v>621</v>
      </c>
      <c r="Q114" t="s">
        <v>453</v>
      </c>
      <c r="R114">
        <v>1837040341</v>
      </c>
    </row>
    <row r="115" spans="1:18" x14ac:dyDescent="0.3">
      <c r="A115">
        <v>330</v>
      </c>
      <c r="B115">
        <v>2182</v>
      </c>
      <c r="C115" t="s">
        <v>998</v>
      </c>
      <c r="D115" t="s">
        <v>987</v>
      </c>
      <c r="E115" t="s">
        <v>992</v>
      </c>
      <c r="F115">
        <v>275</v>
      </c>
      <c r="G115">
        <v>653</v>
      </c>
      <c r="H115" t="s">
        <v>1191</v>
      </c>
      <c r="I115" t="s">
        <v>1192</v>
      </c>
      <c r="J115">
        <v>113</v>
      </c>
      <c r="K115">
        <v>330</v>
      </c>
      <c r="L115">
        <v>330</v>
      </c>
      <c r="M115">
        <v>113</v>
      </c>
      <c r="N115" t="s">
        <v>622</v>
      </c>
      <c r="O115" t="s">
        <v>470</v>
      </c>
      <c r="P115" t="s">
        <v>623</v>
      </c>
      <c r="Q115" t="s">
        <v>624</v>
      </c>
      <c r="R115">
        <v>4235755436</v>
      </c>
    </row>
    <row r="116" spans="1:18" x14ac:dyDescent="0.3">
      <c r="A116">
        <v>69</v>
      </c>
      <c r="B116">
        <v>1087</v>
      </c>
      <c r="C116" t="s">
        <v>986</v>
      </c>
      <c r="D116" t="s">
        <v>987</v>
      </c>
      <c r="E116" t="s">
        <v>988</v>
      </c>
      <c r="F116">
        <v>367</v>
      </c>
      <c r="G116">
        <v>740</v>
      </c>
      <c r="H116" t="s">
        <v>305</v>
      </c>
      <c r="I116" t="s">
        <v>702</v>
      </c>
      <c r="J116">
        <v>951</v>
      </c>
      <c r="K116">
        <v>69</v>
      </c>
      <c r="L116">
        <v>69</v>
      </c>
      <c r="M116">
        <v>951</v>
      </c>
      <c r="N116" t="s">
        <v>285</v>
      </c>
      <c r="O116" t="s">
        <v>378</v>
      </c>
      <c r="P116" t="s">
        <v>625</v>
      </c>
      <c r="Q116" t="s">
        <v>444</v>
      </c>
      <c r="R116">
        <v>4933964760</v>
      </c>
    </row>
    <row r="117" spans="1:18" x14ac:dyDescent="0.3">
      <c r="A117">
        <v>969</v>
      </c>
      <c r="B117">
        <v>4296</v>
      </c>
      <c r="C117" t="s">
        <v>1010</v>
      </c>
      <c r="D117" t="s">
        <v>991</v>
      </c>
      <c r="E117" t="s">
        <v>992</v>
      </c>
      <c r="F117">
        <v>507</v>
      </c>
      <c r="G117">
        <v>1334</v>
      </c>
      <c r="H117" t="s">
        <v>1193</v>
      </c>
      <c r="I117" t="s">
        <v>1194</v>
      </c>
      <c r="J117">
        <v>169</v>
      </c>
      <c r="K117">
        <v>969</v>
      </c>
      <c r="L117">
        <v>969</v>
      </c>
      <c r="M117">
        <v>169</v>
      </c>
      <c r="N117" t="s">
        <v>626</v>
      </c>
      <c r="O117" t="s">
        <v>418</v>
      </c>
      <c r="P117" t="s">
        <v>627</v>
      </c>
      <c r="Q117" t="s">
        <v>516</v>
      </c>
      <c r="R117">
        <v>9986862728</v>
      </c>
    </row>
    <row r="118" spans="1:18" x14ac:dyDescent="0.3">
      <c r="A118">
        <v>974</v>
      </c>
      <c r="B118">
        <v>9784</v>
      </c>
      <c r="C118" t="s">
        <v>1015</v>
      </c>
      <c r="D118" t="s">
        <v>991</v>
      </c>
      <c r="E118" t="s">
        <v>988</v>
      </c>
      <c r="F118">
        <v>442</v>
      </c>
      <c r="G118">
        <v>770</v>
      </c>
      <c r="H118" t="s">
        <v>450</v>
      </c>
      <c r="I118" t="s">
        <v>1195</v>
      </c>
      <c r="J118">
        <v>984</v>
      </c>
      <c r="K118">
        <v>974</v>
      </c>
      <c r="L118">
        <v>974</v>
      </c>
      <c r="M118">
        <v>984</v>
      </c>
      <c r="N118" t="s">
        <v>628</v>
      </c>
      <c r="O118" t="s">
        <v>418</v>
      </c>
      <c r="P118" t="s">
        <v>629</v>
      </c>
      <c r="Q118" t="s">
        <v>400</v>
      </c>
      <c r="R118">
        <v>2460523574</v>
      </c>
    </row>
    <row r="119" spans="1:18" x14ac:dyDescent="0.3">
      <c r="A119">
        <v>526</v>
      </c>
      <c r="B119">
        <v>6210</v>
      </c>
      <c r="C119" t="s">
        <v>1038</v>
      </c>
      <c r="D119" t="s">
        <v>991</v>
      </c>
      <c r="E119" t="s">
        <v>988</v>
      </c>
      <c r="F119">
        <v>510</v>
      </c>
      <c r="G119">
        <v>1205</v>
      </c>
      <c r="H119" t="s">
        <v>1196</v>
      </c>
      <c r="I119" t="s">
        <v>1197</v>
      </c>
      <c r="J119">
        <v>881</v>
      </c>
      <c r="K119">
        <v>526</v>
      </c>
      <c r="L119">
        <v>526</v>
      </c>
      <c r="M119">
        <v>881</v>
      </c>
      <c r="N119" t="s">
        <v>630</v>
      </c>
      <c r="O119" t="s">
        <v>449</v>
      </c>
      <c r="P119" t="s">
        <v>631</v>
      </c>
      <c r="Q119" t="s">
        <v>459</v>
      </c>
      <c r="R119">
        <v>3243646644</v>
      </c>
    </row>
    <row r="120" spans="1:18" x14ac:dyDescent="0.3">
      <c r="A120">
        <v>510</v>
      </c>
      <c r="B120">
        <v>5781</v>
      </c>
      <c r="C120" t="s">
        <v>1007</v>
      </c>
      <c r="D120" t="s">
        <v>991</v>
      </c>
      <c r="E120" t="s">
        <v>988</v>
      </c>
      <c r="F120">
        <v>117</v>
      </c>
      <c r="G120">
        <v>716</v>
      </c>
      <c r="H120" t="s">
        <v>282</v>
      </c>
      <c r="I120" t="s">
        <v>1198</v>
      </c>
      <c r="J120">
        <v>883</v>
      </c>
      <c r="K120">
        <v>510</v>
      </c>
      <c r="L120">
        <v>510</v>
      </c>
      <c r="M120">
        <v>883</v>
      </c>
      <c r="N120" t="s">
        <v>632</v>
      </c>
      <c r="O120" t="s">
        <v>402</v>
      </c>
      <c r="P120" t="s">
        <v>633</v>
      </c>
      <c r="Q120" t="s">
        <v>634</v>
      </c>
      <c r="R120">
        <v>4932358514</v>
      </c>
    </row>
    <row r="121" spans="1:18" x14ac:dyDescent="0.3">
      <c r="A121">
        <v>444</v>
      </c>
      <c r="B121">
        <v>8306</v>
      </c>
      <c r="C121" t="s">
        <v>1027</v>
      </c>
      <c r="D121" t="s">
        <v>987</v>
      </c>
      <c r="E121" t="s">
        <v>992</v>
      </c>
      <c r="F121">
        <v>973</v>
      </c>
      <c r="G121">
        <v>1250</v>
      </c>
      <c r="H121" t="s">
        <v>1199</v>
      </c>
      <c r="I121" t="s">
        <v>1200</v>
      </c>
      <c r="J121">
        <v>735</v>
      </c>
      <c r="K121">
        <v>444</v>
      </c>
      <c r="L121">
        <v>444</v>
      </c>
      <c r="M121">
        <v>735</v>
      </c>
      <c r="N121" t="s">
        <v>454</v>
      </c>
      <c r="O121" t="s">
        <v>395</v>
      </c>
      <c r="P121" t="s">
        <v>635</v>
      </c>
      <c r="Q121" t="s">
        <v>430</v>
      </c>
      <c r="R121">
        <v>1419382893</v>
      </c>
    </row>
    <row r="122" spans="1:18" x14ac:dyDescent="0.3">
      <c r="A122">
        <v>503</v>
      </c>
      <c r="B122">
        <v>3270</v>
      </c>
      <c r="C122" t="s">
        <v>1004</v>
      </c>
      <c r="D122" t="s">
        <v>987</v>
      </c>
      <c r="E122" t="s">
        <v>988</v>
      </c>
      <c r="F122">
        <v>243</v>
      </c>
      <c r="G122">
        <v>935</v>
      </c>
      <c r="H122" t="s">
        <v>1201</v>
      </c>
      <c r="I122" t="s">
        <v>543</v>
      </c>
      <c r="J122">
        <v>120</v>
      </c>
      <c r="K122">
        <v>503</v>
      </c>
      <c r="L122">
        <v>503</v>
      </c>
      <c r="M122">
        <v>120</v>
      </c>
      <c r="N122" t="s">
        <v>636</v>
      </c>
      <c r="O122" t="s">
        <v>385</v>
      </c>
      <c r="P122" t="s">
        <v>637</v>
      </c>
      <c r="Q122" t="s">
        <v>638</v>
      </c>
      <c r="R122">
        <v>6456637698</v>
      </c>
    </row>
    <row r="123" spans="1:18" x14ac:dyDescent="0.3">
      <c r="A123">
        <v>109</v>
      </c>
      <c r="B123">
        <v>6787</v>
      </c>
      <c r="C123" t="s">
        <v>995</v>
      </c>
      <c r="D123" t="s">
        <v>987</v>
      </c>
      <c r="E123" t="s">
        <v>992</v>
      </c>
      <c r="F123">
        <v>715</v>
      </c>
      <c r="G123">
        <v>1185</v>
      </c>
      <c r="H123" t="s">
        <v>305</v>
      </c>
      <c r="I123" t="s">
        <v>1202</v>
      </c>
      <c r="J123">
        <v>92</v>
      </c>
      <c r="K123">
        <v>109</v>
      </c>
      <c r="L123">
        <v>109</v>
      </c>
      <c r="M123">
        <v>92</v>
      </c>
      <c r="N123" t="s">
        <v>639</v>
      </c>
      <c r="O123" t="s">
        <v>545</v>
      </c>
      <c r="P123" t="s">
        <v>640</v>
      </c>
      <c r="Q123" t="s">
        <v>380</v>
      </c>
      <c r="R123">
        <v>4615496293</v>
      </c>
    </row>
    <row r="124" spans="1:18" x14ac:dyDescent="0.3">
      <c r="A124">
        <v>823</v>
      </c>
      <c r="B124">
        <v>3733</v>
      </c>
      <c r="C124" t="s">
        <v>986</v>
      </c>
      <c r="D124" t="s">
        <v>987</v>
      </c>
      <c r="E124" t="s">
        <v>992</v>
      </c>
      <c r="F124">
        <v>571</v>
      </c>
      <c r="G124">
        <v>1031</v>
      </c>
      <c r="H124" t="s">
        <v>173</v>
      </c>
      <c r="I124" t="s">
        <v>1203</v>
      </c>
      <c r="J124">
        <v>618</v>
      </c>
      <c r="K124">
        <v>823</v>
      </c>
      <c r="L124">
        <v>823</v>
      </c>
      <c r="M124">
        <v>618</v>
      </c>
      <c r="N124" t="s">
        <v>604</v>
      </c>
      <c r="O124" t="s">
        <v>449</v>
      </c>
      <c r="P124" t="s">
        <v>641</v>
      </c>
      <c r="Q124" t="s">
        <v>552</v>
      </c>
      <c r="R124">
        <v>6419268208</v>
      </c>
    </row>
    <row r="125" spans="1:18" x14ac:dyDescent="0.3">
      <c r="A125">
        <v>147</v>
      </c>
      <c r="B125">
        <v>207</v>
      </c>
      <c r="C125" t="s">
        <v>1010</v>
      </c>
      <c r="D125" t="s">
        <v>987</v>
      </c>
      <c r="E125" t="s">
        <v>992</v>
      </c>
      <c r="F125">
        <v>369</v>
      </c>
      <c r="G125">
        <v>646</v>
      </c>
      <c r="H125" t="s">
        <v>284</v>
      </c>
      <c r="I125" t="s">
        <v>1204</v>
      </c>
      <c r="J125">
        <v>768</v>
      </c>
      <c r="K125">
        <v>147</v>
      </c>
      <c r="L125">
        <v>147</v>
      </c>
      <c r="M125">
        <v>768</v>
      </c>
      <c r="N125" t="s">
        <v>642</v>
      </c>
      <c r="O125" t="s">
        <v>385</v>
      </c>
      <c r="P125" t="s">
        <v>643</v>
      </c>
      <c r="Q125" t="s">
        <v>380</v>
      </c>
      <c r="R125">
        <v>3258758083</v>
      </c>
    </row>
    <row r="126" spans="1:18" x14ac:dyDescent="0.3">
      <c r="A126">
        <v>625</v>
      </c>
      <c r="B126">
        <v>3</v>
      </c>
      <c r="C126" t="s">
        <v>1010</v>
      </c>
      <c r="D126" t="s">
        <v>991</v>
      </c>
      <c r="E126" t="s">
        <v>988</v>
      </c>
      <c r="F126">
        <v>318</v>
      </c>
      <c r="G126">
        <v>980</v>
      </c>
      <c r="H126" t="s">
        <v>1205</v>
      </c>
      <c r="I126" t="s">
        <v>1206</v>
      </c>
      <c r="J126">
        <v>619</v>
      </c>
      <c r="K126">
        <v>625</v>
      </c>
      <c r="L126">
        <v>625</v>
      </c>
      <c r="M126">
        <v>619</v>
      </c>
      <c r="N126" t="s">
        <v>644</v>
      </c>
      <c r="O126" t="s">
        <v>395</v>
      </c>
      <c r="P126" t="s">
        <v>645</v>
      </c>
      <c r="Q126" t="s">
        <v>478</v>
      </c>
      <c r="R126">
        <v>9823103962</v>
      </c>
    </row>
    <row r="127" spans="1:18" x14ac:dyDescent="0.3">
      <c r="A127">
        <v>695</v>
      </c>
      <c r="B127">
        <v>1896</v>
      </c>
      <c r="C127" t="s">
        <v>1004</v>
      </c>
      <c r="D127" t="s">
        <v>987</v>
      </c>
      <c r="E127" t="s">
        <v>988</v>
      </c>
      <c r="F127">
        <v>266</v>
      </c>
      <c r="G127">
        <v>833</v>
      </c>
      <c r="H127" t="s">
        <v>305</v>
      </c>
      <c r="I127" t="s">
        <v>1207</v>
      </c>
      <c r="J127">
        <v>393</v>
      </c>
      <c r="K127">
        <v>695</v>
      </c>
      <c r="L127">
        <v>695</v>
      </c>
      <c r="M127">
        <v>393</v>
      </c>
      <c r="N127" t="s">
        <v>174</v>
      </c>
      <c r="O127" t="s">
        <v>449</v>
      </c>
      <c r="P127" t="s">
        <v>646</v>
      </c>
      <c r="Q127" t="s">
        <v>380</v>
      </c>
      <c r="R127">
        <v>5931525319</v>
      </c>
    </row>
    <row r="128" spans="1:18" x14ac:dyDescent="0.3">
      <c r="A128">
        <v>983</v>
      </c>
      <c r="B128">
        <v>9631</v>
      </c>
      <c r="C128" t="s">
        <v>998</v>
      </c>
      <c r="D128" t="s">
        <v>991</v>
      </c>
      <c r="E128" t="s">
        <v>988</v>
      </c>
      <c r="F128">
        <v>60</v>
      </c>
      <c r="G128">
        <v>166</v>
      </c>
      <c r="H128" t="s">
        <v>1208</v>
      </c>
      <c r="I128" t="s">
        <v>1209</v>
      </c>
      <c r="J128">
        <v>127</v>
      </c>
      <c r="K128">
        <v>983</v>
      </c>
      <c r="L128">
        <v>983</v>
      </c>
      <c r="M128">
        <v>127</v>
      </c>
      <c r="N128" t="s">
        <v>174</v>
      </c>
      <c r="O128" t="s">
        <v>437</v>
      </c>
      <c r="P128" t="s">
        <v>647</v>
      </c>
      <c r="Q128" t="s">
        <v>439</v>
      </c>
      <c r="R128">
        <v>5199096406</v>
      </c>
    </row>
    <row r="129" spans="1:18" x14ac:dyDescent="0.3">
      <c r="A129">
        <v>82</v>
      </c>
      <c r="B129">
        <v>3132</v>
      </c>
      <c r="C129" t="s">
        <v>995</v>
      </c>
      <c r="D129" t="s">
        <v>991</v>
      </c>
      <c r="E129" t="s">
        <v>992</v>
      </c>
      <c r="F129">
        <v>121</v>
      </c>
      <c r="G129">
        <v>557</v>
      </c>
      <c r="H129" t="s">
        <v>1210</v>
      </c>
      <c r="I129" t="s">
        <v>1211</v>
      </c>
      <c r="J129">
        <v>329</v>
      </c>
      <c r="K129">
        <v>82</v>
      </c>
      <c r="L129">
        <v>82</v>
      </c>
      <c r="M129">
        <v>329</v>
      </c>
      <c r="N129" t="s">
        <v>648</v>
      </c>
      <c r="O129" t="s">
        <v>521</v>
      </c>
      <c r="P129" t="s">
        <v>649</v>
      </c>
      <c r="Q129" t="s">
        <v>439</v>
      </c>
      <c r="R129">
        <v>4926013012</v>
      </c>
    </row>
    <row r="130" spans="1:18" x14ac:dyDescent="0.3">
      <c r="A130">
        <v>397</v>
      </c>
      <c r="B130">
        <v>1202</v>
      </c>
      <c r="C130" t="s">
        <v>1015</v>
      </c>
      <c r="D130" t="s">
        <v>991</v>
      </c>
      <c r="E130" t="s">
        <v>992</v>
      </c>
      <c r="F130">
        <v>876</v>
      </c>
      <c r="G130">
        <v>1045</v>
      </c>
      <c r="H130" t="s">
        <v>1212</v>
      </c>
      <c r="I130" t="s">
        <v>1213</v>
      </c>
      <c r="J130">
        <v>839</v>
      </c>
      <c r="K130">
        <v>397</v>
      </c>
      <c r="L130">
        <v>397</v>
      </c>
      <c r="M130">
        <v>839</v>
      </c>
      <c r="N130" t="s">
        <v>650</v>
      </c>
      <c r="O130" t="s">
        <v>437</v>
      </c>
      <c r="P130" t="s">
        <v>651</v>
      </c>
      <c r="Q130" t="s">
        <v>552</v>
      </c>
      <c r="R130">
        <v>1385206446</v>
      </c>
    </row>
    <row r="131" spans="1:18" x14ac:dyDescent="0.3">
      <c r="A131">
        <v>599</v>
      </c>
      <c r="B131">
        <v>8834</v>
      </c>
      <c r="C131" t="s">
        <v>1010</v>
      </c>
      <c r="D131" t="s">
        <v>987</v>
      </c>
      <c r="E131" t="s">
        <v>988</v>
      </c>
      <c r="F131">
        <v>946</v>
      </c>
      <c r="G131">
        <v>1100</v>
      </c>
      <c r="H131" t="s">
        <v>168</v>
      </c>
      <c r="I131" t="s">
        <v>355</v>
      </c>
      <c r="J131">
        <v>787</v>
      </c>
      <c r="K131">
        <v>599</v>
      </c>
      <c r="L131">
        <v>599</v>
      </c>
      <c r="M131">
        <v>787</v>
      </c>
      <c r="N131" t="s">
        <v>639</v>
      </c>
      <c r="O131" t="s">
        <v>428</v>
      </c>
      <c r="P131" t="s">
        <v>652</v>
      </c>
      <c r="Q131" t="s">
        <v>560</v>
      </c>
      <c r="R131">
        <v>7592482439</v>
      </c>
    </row>
    <row r="132" spans="1:18" x14ac:dyDescent="0.3">
      <c r="A132">
        <v>306</v>
      </c>
      <c r="B132">
        <v>1201</v>
      </c>
      <c r="C132" t="s">
        <v>1012</v>
      </c>
      <c r="D132" t="s">
        <v>987</v>
      </c>
      <c r="E132" t="s">
        <v>988</v>
      </c>
      <c r="F132">
        <v>654</v>
      </c>
      <c r="G132">
        <v>1150</v>
      </c>
      <c r="H132" t="s">
        <v>190</v>
      </c>
      <c r="I132" t="s">
        <v>1214</v>
      </c>
      <c r="J132">
        <v>658</v>
      </c>
      <c r="K132">
        <v>306</v>
      </c>
      <c r="L132">
        <v>306</v>
      </c>
      <c r="M132">
        <v>658</v>
      </c>
      <c r="N132" t="s">
        <v>182</v>
      </c>
      <c r="O132" t="s">
        <v>449</v>
      </c>
      <c r="P132" t="s">
        <v>653</v>
      </c>
      <c r="Q132" t="s">
        <v>552</v>
      </c>
      <c r="R132">
        <v>1575826863</v>
      </c>
    </row>
    <row r="133" spans="1:18" x14ac:dyDescent="0.3">
      <c r="A133">
        <v>536</v>
      </c>
      <c r="B133">
        <v>2573</v>
      </c>
      <c r="C133" t="s">
        <v>1027</v>
      </c>
      <c r="D133" t="s">
        <v>987</v>
      </c>
      <c r="E133" t="s">
        <v>992</v>
      </c>
      <c r="F133">
        <v>74</v>
      </c>
      <c r="G133">
        <v>281</v>
      </c>
      <c r="H133" t="s">
        <v>1215</v>
      </c>
      <c r="I133" t="s">
        <v>725</v>
      </c>
      <c r="J133">
        <v>302</v>
      </c>
      <c r="K133">
        <v>536</v>
      </c>
      <c r="L133">
        <v>536</v>
      </c>
      <c r="M133">
        <v>302</v>
      </c>
      <c r="N133" t="s">
        <v>654</v>
      </c>
      <c r="O133" t="s">
        <v>521</v>
      </c>
      <c r="P133" t="s">
        <v>655</v>
      </c>
      <c r="Q133" t="s">
        <v>439</v>
      </c>
      <c r="R133">
        <v>4826890428</v>
      </c>
    </row>
    <row r="134" spans="1:18" x14ac:dyDescent="0.3">
      <c r="A134">
        <v>20</v>
      </c>
      <c r="B134">
        <v>6759</v>
      </c>
      <c r="C134" t="s">
        <v>1027</v>
      </c>
      <c r="D134" t="s">
        <v>987</v>
      </c>
      <c r="E134" t="s">
        <v>988</v>
      </c>
      <c r="F134">
        <v>630</v>
      </c>
      <c r="G134">
        <v>1062</v>
      </c>
      <c r="H134" t="s">
        <v>1216</v>
      </c>
      <c r="I134" t="s">
        <v>1217</v>
      </c>
      <c r="J134">
        <v>959</v>
      </c>
      <c r="K134">
        <v>20</v>
      </c>
      <c r="L134">
        <v>20</v>
      </c>
      <c r="M134">
        <v>959</v>
      </c>
      <c r="N134" t="s">
        <v>656</v>
      </c>
      <c r="O134" t="s">
        <v>414</v>
      </c>
      <c r="P134" t="s">
        <v>657</v>
      </c>
      <c r="Q134" t="s">
        <v>511</v>
      </c>
      <c r="R134">
        <v>1171287473</v>
      </c>
    </row>
    <row r="135" spans="1:18" x14ac:dyDescent="0.3">
      <c r="A135">
        <v>515</v>
      </c>
      <c r="B135">
        <v>2601</v>
      </c>
      <c r="C135" t="s">
        <v>986</v>
      </c>
      <c r="D135" t="s">
        <v>987</v>
      </c>
      <c r="E135" t="s">
        <v>992</v>
      </c>
      <c r="F135">
        <v>782</v>
      </c>
      <c r="G135">
        <v>1425</v>
      </c>
      <c r="H135" t="s">
        <v>1218</v>
      </c>
      <c r="I135" t="s">
        <v>1219</v>
      </c>
      <c r="J135">
        <v>467</v>
      </c>
      <c r="K135">
        <v>515</v>
      </c>
      <c r="L135">
        <v>515</v>
      </c>
      <c r="M135">
        <v>467</v>
      </c>
      <c r="N135" t="s">
        <v>658</v>
      </c>
      <c r="O135" t="s">
        <v>395</v>
      </c>
      <c r="P135" t="s">
        <v>659</v>
      </c>
      <c r="Q135" t="s">
        <v>552</v>
      </c>
      <c r="R135">
        <v>3594123975</v>
      </c>
    </row>
    <row r="136" spans="1:18" x14ac:dyDescent="0.3">
      <c r="A136">
        <v>332</v>
      </c>
      <c r="B136">
        <v>2656</v>
      </c>
      <c r="C136" t="s">
        <v>995</v>
      </c>
      <c r="D136" t="s">
        <v>991</v>
      </c>
      <c r="E136" t="s">
        <v>988</v>
      </c>
      <c r="F136">
        <v>45</v>
      </c>
      <c r="G136">
        <v>39</v>
      </c>
      <c r="H136" t="s">
        <v>1220</v>
      </c>
      <c r="I136" t="s">
        <v>1221</v>
      </c>
      <c r="J136">
        <v>642</v>
      </c>
      <c r="K136">
        <v>332</v>
      </c>
      <c r="L136">
        <v>332</v>
      </c>
      <c r="M136">
        <v>642</v>
      </c>
      <c r="N136" t="s">
        <v>660</v>
      </c>
      <c r="O136" t="s">
        <v>395</v>
      </c>
      <c r="P136" t="s">
        <v>661</v>
      </c>
      <c r="Q136" t="s">
        <v>453</v>
      </c>
      <c r="R136">
        <v>7051750919</v>
      </c>
    </row>
    <row r="137" spans="1:18" x14ac:dyDescent="0.3">
      <c r="A137">
        <v>127</v>
      </c>
      <c r="B137">
        <v>9645</v>
      </c>
      <c r="C137" t="s">
        <v>995</v>
      </c>
      <c r="D137" t="s">
        <v>991</v>
      </c>
      <c r="E137" t="s">
        <v>992</v>
      </c>
      <c r="F137">
        <v>916</v>
      </c>
      <c r="G137">
        <v>1143</v>
      </c>
      <c r="H137" t="s">
        <v>1222</v>
      </c>
      <c r="I137" t="s">
        <v>1223</v>
      </c>
      <c r="J137">
        <v>472</v>
      </c>
      <c r="K137">
        <v>127</v>
      </c>
      <c r="L137">
        <v>127</v>
      </c>
      <c r="M137">
        <v>472</v>
      </c>
      <c r="N137" t="s">
        <v>662</v>
      </c>
      <c r="O137" t="s">
        <v>387</v>
      </c>
      <c r="P137" t="s">
        <v>663</v>
      </c>
      <c r="Q137" t="s">
        <v>616</v>
      </c>
      <c r="R137">
        <v>6886408134</v>
      </c>
    </row>
    <row r="138" spans="1:18" x14ac:dyDescent="0.3">
      <c r="A138">
        <v>958</v>
      </c>
      <c r="B138">
        <v>584</v>
      </c>
      <c r="C138" t="s">
        <v>1012</v>
      </c>
      <c r="D138" t="s">
        <v>991</v>
      </c>
      <c r="E138" t="s">
        <v>992</v>
      </c>
      <c r="F138">
        <v>274</v>
      </c>
      <c r="G138">
        <v>669</v>
      </c>
      <c r="H138" t="s">
        <v>1224</v>
      </c>
      <c r="I138" t="s">
        <v>1225</v>
      </c>
      <c r="J138">
        <v>700</v>
      </c>
      <c r="K138">
        <v>958</v>
      </c>
      <c r="L138">
        <v>958</v>
      </c>
      <c r="M138">
        <v>700</v>
      </c>
      <c r="N138" t="s">
        <v>664</v>
      </c>
      <c r="O138" t="s">
        <v>405</v>
      </c>
      <c r="P138" t="s">
        <v>665</v>
      </c>
      <c r="Q138" t="s">
        <v>528</v>
      </c>
      <c r="R138">
        <v>7077868681</v>
      </c>
    </row>
    <row r="139" spans="1:18" x14ac:dyDescent="0.3">
      <c r="A139">
        <v>42</v>
      </c>
      <c r="B139">
        <v>2121</v>
      </c>
      <c r="C139" t="s">
        <v>1038</v>
      </c>
      <c r="D139" t="s">
        <v>987</v>
      </c>
      <c r="E139" t="s">
        <v>988</v>
      </c>
      <c r="F139">
        <v>987</v>
      </c>
      <c r="G139">
        <v>1134</v>
      </c>
      <c r="H139" t="s">
        <v>1226</v>
      </c>
      <c r="I139" t="s">
        <v>1227</v>
      </c>
      <c r="J139">
        <v>305</v>
      </c>
      <c r="K139">
        <v>42</v>
      </c>
      <c r="L139">
        <v>42</v>
      </c>
      <c r="M139">
        <v>305</v>
      </c>
      <c r="N139" t="s">
        <v>42</v>
      </c>
      <c r="O139" t="s">
        <v>457</v>
      </c>
      <c r="P139" t="s">
        <v>666</v>
      </c>
      <c r="Q139" t="s">
        <v>393</v>
      </c>
      <c r="R139">
        <v>4425132485</v>
      </c>
    </row>
    <row r="140" spans="1:18" x14ac:dyDescent="0.3">
      <c r="A140">
        <v>977</v>
      </c>
      <c r="B140">
        <v>2142</v>
      </c>
      <c r="C140" t="s">
        <v>1038</v>
      </c>
      <c r="D140" t="s">
        <v>991</v>
      </c>
      <c r="E140" t="s">
        <v>988</v>
      </c>
      <c r="F140">
        <v>434</v>
      </c>
      <c r="G140">
        <v>558</v>
      </c>
      <c r="H140" t="s">
        <v>1228</v>
      </c>
      <c r="I140" t="s">
        <v>1033</v>
      </c>
      <c r="J140">
        <v>676</v>
      </c>
      <c r="K140">
        <v>977</v>
      </c>
      <c r="L140">
        <v>977</v>
      </c>
      <c r="M140">
        <v>676</v>
      </c>
      <c r="N140" t="s">
        <v>667</v>
      </c>
      <c r="O140" t="s">
        <v>398</v>
      </c>
      <c r="P140" t="s">
        <v>668</v>
      </c>
      <c r="Q140" t="s">
        <v>669</v>
      </c>
      <c r="R140">
        <v>3975638935</v>
      </c>
    </row>
    <row r="141" spans="1:18" x14ac:dyDescent="0.3">
      <c r="A141">
        <v>460</v>
      </c>
      <c r="B141">
        <v>2396</v>
      </c>
      <c r="C141" t="s">
        <v>1001</v>
      </c>
      <c r="D141" t="s">
        <v>991</v>
      </c>
      <c r="E141" t="s">
        <v>992</v>
      </c>
      <c r="F141">
        <v>897</v>
      </c>
      <c r="G141">
        <v>1313</v>
      </c>
      <c r="H141" t="s">
        <v>316</v>
      </c>
      <c r="I141" t="s">
        <v>1102</v>
      </c>
      <c r="J141">
        <v>602</v>
      </c>
      <c r="K141">
        <v>460</v>
      </c>
      <c r="L141">
        <v>460</v>
      </c>
      <c r="M141">
        <v>602</v>
      </c>
      <c r="N141" t="s">
        <v>670</v>
      </c>
      <c r="O141" t="s">
        <v>479</v>
      </c>
      <c r="P141" t="s">
        <v>671</v>
      </c>
      <c r="Q141" t="s">
        <v>525</v>
      </c>
      <c r="R141">
        <v>8049380718</v>
      </c>
    </row>
    <row r="142" spans="1:18" x14ac:dyDescent="0.3">
      <c r="A142">
        <v>659</v>
      </c>
      <c r="B142">
        <v>8747</v>
      </c>
      <c r="C142" t="s">
        <v>1015</v>
      </c>
      <c r="D142" t="s">
        <v>991</v>
      </c>
      <c r="E142" t="s">
        <v>988</v>
      </c>
      <c r="F142">
        <v>442</v>
      </c>
      <c r="G142">
        <v>595</v>
      </c>
      <c r="H142" t="s">
        <v>1229</v>
      </c>
      <c r="I142" t="s">
        <v>1230</v>
      </c>
      <c r="J142">
        <v>175</v>
      </c>
      <c r="K142">
        <v>659</v>
      </c>
      <c r="L142">
        <v>659</v>
      </c>
      <c r="M142">
        <v>175</v>
      </c>
      <c r="N142" t="s">
        <v>672</v>
      </c>
      <c r="O142" t="s">
        <v>414</v>
      </c>
      <c r="P142" t="s">
        <v>673</v>
      </c>
      <c r="Q142" t="s">
        <v>439</v>
      </c>
      <c r="R142">
        <v>6417574125</v>
      </c>
    </row>
    <row r="143" spans="1:18" x14ac:dyDescent="0.3">
      <c r="A143">
        <v>197</v>
      </c>
      <c r="B143">
        <v>4142</v>
      </c>
      <c r="C143" t="s">
        <v>1004</v>
      </c>
      <c r="D143" t="s">
        <v>987</v>
      </c>
      <c r="E143" t="s">
        <v>992</v>
      </c>
      <c r="F143">
        <v>98</v>
      </c>
      <c r="G143">
        <v>360</v>
      </c>
      <c r="H143" t="s">
        <v>1231</v>
      </c>
      <c r="I143" t="s">
        <v>1232</v>
      </c>
      <c r="J143">
        <v>679</v>
      </c>
      <c r="K143">
        <v>197</v>
      </c>
      <c r="L143">
        <v>197</v>
      </c>
      <c r="M143">
        <v>679</v>
      </c>
      <c r="N143" t="s">
        <v>291</v>
      </c>
      <c r="O143" t="s">
        <v>464</v>
      </c>
      <c r="P143" t="s">
        <v>510</v>
      </c>
      <c r="Q143" t="s">
        <v>383</v>
      </c>
      <c r="R143">
        <v>2458047806</v>
      </c>
    </row>
    <row r="144" spans="1:18" x14ac:dyDescent="0.3">
      <c r="A144">
        <v>540</v>
      </c>
      <c r="B144">
        <v>9770</v>
      </c>
      <c r="C144" t="s">
        <v>995</v>
      </c>
      <c r="D144" t="s">
        <v>991</v>
      </c>
      <c r="E144" t="s">
        <v>992</v>
      </c>
      <c r="F144">
        <v>431</v>
      </c>
      <c r="G144">
        <v>934</v>
      </c>
      <c r="H144" t="s">
        <v>1233</v>
      </c>
      <c r="I144" t="s">
        <v>450</v>
      </c>
      <c r="J144">
        <v>412</v>
      </c>
      <c r="K144">
        <v>540</v>
      </c>
      <c r="L144">
        <v>540</v>
      </c>
      <c r="M144">
        <v>412</v>
      </c>
      <c r="N144" t="s">
        <v>504</v>
      </c>
      <c r="O144" t="s">
        <v>395</v>
      </c>
      <c r="P144" t="s">
        <v>674</v>
      </c>
      <c r="Q144" t="s">
        <v>386</v>
      </c>
      <c r="R144">
        <v>4345935028</v>
      </c>
    </row>
    <row r="145" spans="1:18" x14ac:dyDescent="0.3">
      <c r="A145">
        <v>178</v>
      </c>
      <c r="B145">
        <v>2593</v>
      </c>
      <c r="C145" t="s">
        <v>1027</v>
      </c>
      <c r="D145" t="s">
        <v>991</v>
      </c>
      <c r="E145" t="s">
        <v>992</v>
      </c>
      <c r="F145">
        <v>745</v>
      </c>
      <c r="G145">
        <v>1383</v>
      </c>
      <c r="H145" t="s">
        <v>1234</v>
      </c>
      <c r="I145" t="s">
        <v>1235</v>
      </c>
      <c r="J145">
        <v>486</v>
      </c>
      <c r="K145">
        <v>178</v>
      </c>
      <c r="L145">
        <v>178</v>
      </c>
      <c r="M145">
        <v>486</v>
      </c>
      <c r="N145" t="s">
        <v>675</v>
      </c>
      <c r="O145" t="s">
        <v>464</v>
      </c>
      <c r="P145" t="s">
        <v>676</v>
      </c>
      <c r="Q145" t="s">
        <v>528</v>
      </c>
      <c r="R145">
        <v>4167720507</v>
      </c>
    </row>
    <row r="146" spans="1:18" x14ac:dyDescent="0.3">
      <c r="A146">
        <v>202</v>
      </c>
      <c r="B146">
        <v>9807</v>
      </c>
      <c r="C146" t="s">
        <v>998</v>
      </c>
      <c r="D146" t="s">
        <v>991</v>
      </c>
      <c r="E146" t="s">
        <v>992</v>
      </c>
      <c r="F146">
        <v>871</v>
      </c>
      <c r="G146">
        <v>1274</v>
      </c>
      <c r="H146" t="s">
        <v>1230</v>
      </c>
      <c r="I146" t="s">
        <v>1048</v>
      </c>
      <c r="J146">
        <v>899</v>
      </c>
      <c r="K146">
        <v>202</v>
      </c>
      <c r="L146">
        <v>202</v>
      </c>
      <c r="M146">
        <v>899</v>
      </c>
      <c r="N146" t="s">
        <v>677</v>
      </c>
      <c r="O146" t="s">
        <v>437</v>
      </c>
      <c r="P146" t="s">
        <v>678</v>
      </c>
      <c r="Q146" t="s">
        <v>453</v>
      </c>
      <c r="R146">
        <v>4565205218</v>
      </c>
    </row>
    <row r="147" spans="1:18" x14ac:dyDescent="0.3">
      <c r="A147">
        <v>632</v>
      </c>
      <c r="B147">
        <v>2525</v>
      </c>
      <c r="C147" t="s">
        <v>1010</v>
      </c>
      <c r="D147" t="s">
        <v>987</v>
      </c>
      <c r="E147" t="s">
        <v>988</v>
      </c>
      <c r="F147">
        <v>67</v>
      </c>
      <c r="G147">
        <v>193</v>
      </c>
      <c r="H147" t="s">
        <v>82</v>
      </c>
      <c r="I147" t="s">
        <v>1236</v>
      </c>
      <c r="J147">
        <v>123</v>
      </c>
      <c r="K147">
        <v>632</v>
      </c>
      <c r="L147">
        <v>632</v>
      </c>
      <c r="M147">
        <v>123</v>
      </c>
      <c r="N147" t="s">
        <v>679</v>
      </c>
      <c r="O147" t="s">
        <v>414</v>
      </c>
      <c r="P147" t="s">
        <v>121</v>
      </c>
      <c r="Q147" t="s">
        <v>393</v>
      </c>
      <c r="R147">
        <v>1029848581</v>
      </c>
    </row>
    <row r="148" spans="1:18" x14ac:dyDescent="0.3">
      <c r="A148">
        <v>25</v>
      </c>
      <c r="B148">
        <v>1724</v>
      </c>
      <c r="C148" t="s">
        <v>998</v>
      </c>
      <c r="D148" t="s">
        <v>987</v>
      </c>
      <c r="E148" t="s">
        <v>992</v>
      </c>
      <c r="F148">
        <v>431</v>
      </c>
      <c r="G148">
        <v>702</v>
      </c>
      <c r="H148" t="s">
        <v>1237</v>
      </c>
      <c r="I148" t="s">
        <v>1238</v>
      </c>
      <c r="J148">
        <v>180</v>
      </c>
      <c r="K148">
        <v>25</v>
      </c>
      <c r="L148">
        <v>25</v>
      </c>
      <c r="M148">
        <v>180</v>
      </c>
      <c r="N148" t="s">
        <v>365</v>
      </c>
      <c r="O148" t="s">
        <v>414</v>
      </c>
      <c r="P148" t="s">
        <v>680</v>
      </c>
      <c r="Q148" t="s">
        <v>528</v>
      </c>
      <c r="R148">
        <v>6076587686</v>
      </c>
    </row>
    <row r="149" spans="1:18" x14ac:dyDescent="0.3">
      <c r="A149">
        <v>990</v>
      </c>
      <c r="B149">
        <v>7146</v>
      </c>
      <c r="C149" t="s">
        <v>1027</v>
      </c>
      <c r="D149" t="s">
        <v>991</v>
      </c>
      <c r="E149" t="s">
        <v>988</v>
      </c>
      <c r="F149">
        <v>178</v>
      </c>
      <c r="G149">
        <v>646</v>
      </c>
      <c r="H149" t="s">
        <v>1239</v>
      </c>
      <c r="I149" t="s">
        <v>1240</v>
      </c>
      <c r="J149">
        <v>433</v>
      </c>
      <c r="K149">
        <v>990</v>
      </c>
      <c r="L149">
        <v>990</v>
      </c>
      <c r="M149">
        <v>433</v>
      </c>
      <c r="N149" t="s">
        <v>365</v>
      </c>
      <c r="O149" t="s">
        <v>387</v>
      </c>
      <c r="P149" t="s">
        <v>681</v>
      </c>
      <c r="Q149" t="s">
        <v>682</v>
      </c>
      <c r="R149">
        <v>4382867697</v>
      </c>
    </row>
    <row r="150" spans="1:18" x14ac:dyDescent="0.3">
      <c r="A150">
        <v>913</v>
      </c>
      <c r="B150">
        <v>563</v>
      </c>
      <c r="C150" t="s">
        <v>998</v>
      </c>
      <c r="D150" t="s">
        <v>987</v>
      </c>
      <c r="E150" t="s">
        <v>992</v>
      </c>
      <c r="F150">
        <v>180</v>
      </c>
      <c r="G150">
        <v>755</v>
      </c>
      <c r="H150" t="s">
        <v>1241</v>
      </c>
      <c r="I150" t="s">
        <v>1242</v>
      </c>
      <c r="J150">
        <v>244</v>
      </c>
      <c r="K150">
        <v>913</v>
      </c>
      <c r="L150">
        <v>913</v>
      </c>
      <c r="M150">
        <v>244</v>
      </c>
      <c r="N150" t="s">
        <v>683</v>
      </c>
      <c r="O150" t="s">
        <v>387</v>
      </c>
      <c r="P150" t="s">
        <v>684</v>
      </c>
      <c r="Q150" t="s">
        <v>552</v>
      </c>
      <c r="R150">
        <v>8529787345</v>
      </c>
    </row>
    <row r="151" spans="1:18" x14ac:dyDescent="0.3">
      <c r="A151">
        <v>371</v>
      </c>
      <c r="B151">
        <v>7771</v>
      </c>
      <c r="C151" t="s">
        <v>1038</v>
      </c>
      <c r="D151" t="s">
        <v>987</v>
      </c>
      <c r="E151" t="s">
        <v>992</v>
      </c>
      <c r="F151">
        <v>280</v>
      </c>
      <c r="G151">
        <v>990</v>
      </c>
      <c r="H151" t="s">
        <v>608</v>
      </c>
      <c r="I151" t="s">
        <v>1243</v>
      </c>
      <c r="J151">
        <v>147</v>
      </c>
      <c r="K151">
        <v>371</v>
      </c>
      <c r="L151">
        <v>371</v>
      </c>
      <c r="M151">
        <v>147</v>
      </c>
      <c r="N151" t="s">
        <v>122</v>
      </c>
      <c r="O151" t="s">
        <v>432</v>
      </c>
      <c r="P151" t="s">
        <v>685</v>
      </c>
      <c r="Q151" t="s">
        <v>451</v>
      </c>
      <c r="R151">
        <v>2933328030</v>
      </c>
    </row>
    <row r="152" spans="1:18" x14ac:dyDescent="0.3">
      <c r="A152">
        <v>514</v>
      </c>
      <c r="B152">
        <v>4789</v>
      </c>
      <c r="C152" t="s">
        <v>1012</v>
      </c>
      <c r="D152" t="s">
        <v>987</v>
      </c>
      <c r="E152" t="s">
        <v>992</v>
      </c>
      <c r="F152">
        <v>263</v>
      </c>
      <c r="G152">
        <v>965</v>
      </c>
      <c r="H152" t="s">
        <v>1244</v>
      </c>
      <c r="I152" t="s">
        <v>382</v>
      </c>
      <c r="J152">
        <v>634</v>
      </c>
      <c r="K152">
        <v>514</v>
      </c>
      <c r="L152">
        <v>514</v>
      </c>
      <c r="M152">
        <v>634</v>
      </c>
      <c r="N152" t="s">
        <v>475</v>
      </c>
      <c r="O152" t="s">
        <v>395</v>
      </c>
      <c r="P152" t="s">
        <v>686</v>
      </c>
      <c r="Q152" t="s">
        <v>444</v>
      </c>
      <c r="R152">
        <v>1549574380</v>
      </c>
    </row>
    <row r="153" spans="1:18" x14ac:dyDescent="0.3">
      <c r="A153">
        <v>707</v>
      </c>
      <c r="B153">
        <v>3221</v>
      </c>
      <c r="C153" t="s">
        <v>1015</v>
      </c>
      <c r="D153" t="s">
        <v>987</v>
      </c>
      <c r="E153" t="s">
        <v>988</v>
      </c>
      <c r="F153">
        <v>187</v>
      </c>
      <c r="G153">
        <v>931</v>
      </c>
      <c r="H153" t="s">
        <v>1245</v>
      </c>
      <c r="I153" t="s">
        <v>1246</v>
      </c>
      <c r="J153">
        <v>999</v>
      </c>
      <c r="K153">
        <v>707</v>
      </c>
      <c r="L153">
        <v>707</v>
      </c>
      <c r="M153">
        <v>999</v>
      </c>
      <c r="N153" t="s">
        <v>687</v>
      </c>
      <c r="O153" t="s">
        <v>428</v>
      </c>
      <c r="P153" t="s">
        <v>647</v>
      </c>
      <c r="Q153" t="s">
        <v>624</v>
      </c>
      <c r="R153">
        <v>5348595059</v>
      </c>
    </row>
    <row r="154" spans="1:18" x14ac:dyDescent="0.3">
      <c r="A154">
        <v>473</v>
      </c>
      <c r="B154">
        <v>5197</v>
      </c>
      <c r="C154" t="s">
        <v>1038</v>
      </c>
      <c r="D154" t="s">
        <v>991</v>
      </c>
      <c r="E154" t="s">
        <v>988</v>
      </c>
      <c r="F154">
        <v>94</v>
      </c>
      <c r="G154">
        <v>361</v>
      </c>
      <c r="H154" t="s">
        <v>1247</v>
      </c>
      <c r="I154" t="s">
        <v>1248</v>
      </c>
      <c r="J154">
        <v>477</v>
      </c>
      <c r="K154">
        <v>473</v>
      </c>
      <c r="L154">
        <v>473</v>
      </c>
      <c r="M154">
        <v>477</v>
      </c>
      <c r="N154" t="s">
        <v>688</v>
      </c>
      <c r="O154" t="s">
        <v>428</v>
      </c>
      <c r="P154" t="s">
        <v>689</v>
      </c>
      <c r="Q154" t="s">
        <v>616</v>
      </c>
      <c r="R154">
        <v>8326159645</v>
      </c>
    </row>
    <row r="155" spans="1:18" x14ac:dyDescent="0.3">
      <c r="A155">
        <v>847</v>
      </c>
      <c r="B155">
        <v>8183</v>
      </c>
      <c r="C155" t="s">
        <v>1007</v>
      </c>
      <c r="D155" t="s">
        <v>991</v>
      </c>
      <c r="E155" t="s">
        <v>992</v>
      </c>
      <c r="F155">
        <v>906</v>
      </c>
      <c r="G155">
        <v>1297</v>
      </c>
      <c r="H155" t="s">
        <v>1249</v>
      </c>
      <c r="I155" t="s">
        <v>1250</v>
      </c>
      <c r="J155">
        <v>746</v>
      </c>
      <c r="K155">
        <v>847</v>
      </c>
      <c r="L155">
        <v>847</v>
      </c>
      <c r="M155">
        <v>746</v>
      </c>
      <c r="N155" t="s">
        <v>100</v>
      </c>
      <c r="O155" t="s">
        <v>473</v>
      </c>
      <c r="P155" t="s">
        <v>690</v>
      </c>
      <c r="Q155" t="s">
        <v>552</v>
      </c>
      <c r="R155">
        <v>4303568430</v>
      </c>
    </row>
    <row r="156" spans="1:18" x14ac:dyDescent="0.3">
      <c r="A156">
        <v>815</v>
      </c>
      <c r="B156">
        <v>1126</v>
      </c>
      <c r="C156" t="s">
        <v>986</v>
      </c>
      <c r="D156" t="s">
        <v>991</v>
      </c>
      <c r="E156" t="s">
        <v>988</v>
      </c>
      <c r="F156">
        <v>71</v>
      </c>
      <c r="G156">
        <v>130</v>
      </c>
      <c r="H156" t="s">
        <v>1251</v>
      </c>
      <c r="I156" t="s">
        <v>1252</v>
      </c>
      <c r="J156">
        <v>287</v>
      </c>
      <c r="K156">
        <v>815</v>
      </c>
      <c r="L156">
        <v>815</v>
      </c>
      <c r="M156">
        <v>287</v>
      </c>
      <c r="N156" t="s">
        <v>691</v>
      </c>
      <c r="O156" t="s">
        <v>464</v>
      </c>
      <c r="P156" t="s">
        <v>692</v>
      </c>
      <c r="Q156" t="s">
        <v>693</v>
      </c>
      <c r="R156">
        <v>4386754323</v>
      </c>
    </row>
    <row r="157" spans="1:18" x14ac:dyDescent="0.3">
      <c r="A157">
        <v>928</v>
      </c>
      <c r="B157">
        <v>4899</v>
      </c>
      <c r="C157" t="s">
        <v>1012</v>
      </c>
      <c r="D157" t="s">
        <v>991</v>
      </c>
      <c r="E157" t="s">
        <v>992</v>
      </c>
      <c r="F157">
        <v>253</v>
      </c>
      <c r="G157">
        <v>904</v>
      </c>
      <c r="H157" t="s">
        <v>510</v>
      </c>
      <c r="I157" t="s">
        <v>510</v>
      </c>
      <c r="J157">
        <v>310</v>
      </c>
      <c r="K157">
        <v>928</v>
      </c>
      <c r="L157">
        <v>928</v>
      </c>
      <c r="M157">
        <v>310</v>
      </c>
      <c r="N157" t="s">
        <v>694</v>
      </c>
      <c r="O157" t="s">
        <v>550</v>
      </c>
      <c r="P157" t="s">
        <v>695</v>
      </c>
      <c r="Q157" t="s">
        <v>439</v>
      </c>
      <c r="R157">
        <v>8824594477</v>
      </c>
    </row>
    <row r="158" spans="1:18" x14ac:dyDescent="0.3">
      <c r="A158">
        <v>210</v>
      </c>
      <c r="B158">
        <v>4732</v>
      </c>
      <c r="C158" t="s">
        <v>998</v>
      </c>
      <c r="D158" t="s">
        <v>991</v>
      </c>
      <c r="E158" t="s">
        <v>992</v>
      </c>
      <c r="F158">
        <v>591</v>
      </c>
      <c r="G158">
        <v>1433</v>
      </c>
      <c r="H158" t="s">
        <v>1253</v>
      </c>
      <c r="I158" t="s">
        <v>276</v>
      </c>
      <c r="J158">
        <v>889</v>
      </c>
      <c r="K158">
        <v>210</v>
      </c>
      <c r="L158">
        <v>210</v>
      </c>
      <c r="M158">
        <v>889</v>
      </c>
      <c r="N158" t="s">
        <v>696</v>
      </c>
      <c r="O158" t="s">
        <v>387</v>
      </c>
      <c r="P158" t="s">
        <v>697</v>
      </c>
      <c r="Q158" t="s">
        <v>447</v>
      </c>
      <c r="R158">
        <v>1096489886</v>
      </c>
    </row>
    <row r="159" spans="1:18" x14ac:dyDescent="0.3">
      <c r="A159">
        <v>793</v>
      </c>
      <c r="B159">
        <v>4103</v>
      </c>
      <c r="C159" t="s">
        <v>1015</v>
      </c>
      <c r="D159" t="s">
        <v>987</v>
      </c>
      <c r="E159" t="s">
        <v>988</v>
      </c>
      <c r="F159">
        <v>399</v>
      </c>
      <c r="G159">
        <v>835</v>
      </c>
      <c r="H159" t="s">
        <v>168</v>
      </c>
      <c r="I159" t="s">
        <v>119</v>
      </c>
      <c r="J159">
        <v>512</v>
      </c>
      <c r="K159">
        <v>793</v>
      </c>
      <c r="L159">
        <v>793</v>
      </c>
      <c r="M159">
        <v>512</v>
      </c>
      <c r="N159" t="s">
        <v>698</v>
      </c>
      <c r="O159" t="s">
        <v>470</v>
      </c>
      <c r="P159" t="s">
        <v>699</v>
      </c>
      <c r="Q159" t="s">
        <v>397</v>
      </c>
      <c r="R159">
        <v>3305516916</v>
      </c>
    </row>
    <row r="160" spans="1:18" x14ac:dyDescent="0.3">
      <c r="A160">
        <v>872</v>
      </c>
      <c r="B160">
        <v>7861</v>
      </c>
      <c r="C160" t="s">
        <v>1015</v>
      </c>
      <c r="D160" t="s">
        <v>991</v>
      </c>
      <c r="E160" t="s">
        <v>992</v>
      </c>
      <c r="F160">
        <v>91</v>
      </c>
      <c r="G160">
        <v>242</v>
      </c>
      <c r="H160" t="s">
        <v>1254</v>
      </c>
      <c r="I160" t="s">
        <v>1128</v>
      </c>
      <c r="J160">
        <v>693</v>
      </c>
      <c r="K160">
        <v>872</v>
      </c>
      <c r="L160">
        <v>872</v>
      </c>
      <c r="M160">
        <v>693</v>
      </c>
      <c r="N160" t="s">
        <v>700</v>
      </c>
      <c r="O160" t="s">
        <v>391</v>
      </c>
      <c r="P160" t="s">
        <v>701</v>
      </c>
      <c r="Q160" t="s">
        <v>547</v>
      </c>
      <c r="R160">
        <v>6982317596</v>
      </c>
    </row>
    <row r="161" spans="1:18" x14ac:dyDescent="0.3">
      <c r="A161">
        <v>298</v>
      </c>
      <c r="B161">
        <v>7764</v>
      </c>
      <c r="C161" t="s">
        <v>1012</v>
      </c>
      <c r="D161" t="s">
        <v>991</v>
      </c>
      <c r="E161" t="s">
        <v>988</v>
      </c>
      <c r="F161">
        <v>717</v>
      </c>
      <c r="G161">
        <v>1297</v>
      </c>
      <c r="H161" t="s">
        <v>1255</v>
      </c>
      <c r="I161" t="s">
        <v>1256</v>
      </c>
      <c r="J161">
        <v>670</v>
      </c>
      <c r="K161">
        <v>298</v>
      </c>
      <c r="L161">
        <v>298</v>
      </c>
      <c r="M161">
        <v>670</v>
      </c>
      <c r="N161" t="s">
        <v>330</v>
      </c>
      <c r="O161" t="s">
        <v>414</v>
      </c>
      <c r="P161" t="s">
        <v>702</v>
      </c>
      <c r="Q161" t="s">
        <v>516</v>
      </c>
      <c r="R161">
        <v>6215794970</v>
      </c>
    </row>
    <row r="162" spans="1:18" x14ac:dyDescent="0.3">
      <c r="A162">
        <v>941</v>
      </c>
      <c r="B162">
        <v>5345</v>
      </c>
      <c r="C162" t="s">
        <v>1004</v>
      </c>
      <c r="D162" t="s">
        <v>991</v>
      </c>
      <c r="E162" t="s">
        <v>988</v>
      </c>
      <c r="F162">
        <v>735</v>
      </c>
      <c r="G162">
        <v>1181</v>
      </c>
      <c r="H162" t="s">
        <v>1257</v>
      </c>
      <c r="I162" t="s">
        <v>1258</v>
      </c>
      <c r="J162">
        <v>238</v>
      </c>
      <c r="K162">
        <v>941</v>
      </c>
      <c r="L162">
        <v>941</v>
      </c>
      <c r="M162">
        <v>238</v>
      </c>
      <c r="N162" t="s">
        <v>703</v>
      </c>
      <c r="O162" t="s">
        <v>398</v>
      </c>
      <c r="P162" t="s">
        <v>704</v>
      </c>
      <c r="Q162" t="s">
        <v>397</v>
      </c>
      <c r="R162">
        <v>2452732341</v>
      </c>
    </row>
    <row r="163" spans="1:18" x14ac:dyDescent="0.3">
      <c r="A163">
        <v>731</v>
      </c>
      <c r="B163">
        <v>6191</v>
      </c>
      <c r="C163" t="s">
        <v>1012</v>
      </c>
      <c r="D163" t="s">
        <v>987</v>
      </c>
      <c r="E163" t="s">
        <v>992</v>
      </c>
      <c r="F163">
        <v>970</v>
      </c>
      <c r="G163">
        <v>1242</v>
      </c>
      <c r="H163" t="s">
        <v>1259</v>
      </c>
      <c r="I163" t="s">
        <v>1260</v>
      </c>
      <c r="J163">
        <v>400</v>
      </c>
      <c r="K163">
        <v>731</v>
      </c>
      <c r="L163">
        <v>731</v>
      </c>
      <c r="M163">
        <v>400</v>
      </c>
      <c r="N163" t="s">
        <v>705</v>
      </c>
      <c r="O163" t="s">
        <v>398</v>
      </c>
      <c r="P163" t="s">
        <v>706</v>
      </c>
      <c r="Q163" t="s">
        <v>707</v>
      </c>
      <c r="R163">
        <v>1402030924</v>
      </c>
    </row>
    <row r="164" spans="1:18" x14ac:dyDescent="0.3">
      <c r="A164">
        <v>500</v>
      </c>
      <c r="B164">
        <v>310</v>
      </c>
      <c r="C164" t="s">
        <v>1038</v>
      </c>
      <c r="D164" t="s">
        <v>987</v>
      </c>
      <c r="E164" t="s">
        <v>988</v>
      </c>
      <c r="F164">
        <v>80</v>
      </c>
      <c r="G164">
        <v>236</v>
      </c>
      <c r="H164" t="s">
        <v>1261</v>
      </c>
      <c r="I164" t="s">
        <v>1262</v>
      </c>
      <c r="J164">
        <v>398</v>
      </c>
      <c r="K164">
        <v>500</v>
      </c>
      <c r="L164">
        <v>500</v>
      </c>
      <c r="M164">
        <v>398</v>
      </c>
      <c r="N164" t="s">
        <v>708</v>
      </c>
      <c r="O164" t="s">
        <v>521</v>
      </c>
      <c r="P164" t="s">
        <v>709</v>
      </c>
      <c r="Q164" t="s">
        <v>393</v>
      </c>
      <c r="R164">
        <v>1812999737</v>
      </c>
    </row>
    <row r="165" spans="1:18" x14ac:dyDescent="0.3">
      <c r="A165">
        <v>142</v>
      </c>
      <c r="B165">
        <v>3095</v>
      </c>
      <c r="C165" t="s">
        <v>1038</v>
      </c>
      <c r="D165" t="s">
        <v>987</v>
      </c>
      <c r="E165" t="s">
        <v>992</v>
      </c>
      <c r="F165">
        <v>550</v>
      </c>
      <c r="G165">
        <v>1171</v>
      </c>
      <c r="H165" t="s">
        <v>1256</v>
      </c>
      <c r="I165" t="s">
        <v>1263</v>
      </c>
      <c r="J165">
        <v>955</v>
      </c>
      <c r="K165">
        <v>142</v>
      </c>
      <c r="L165">
        <v>142</v>
      </c>
      <c r="M165">
        <v>955</v>
      </c>
      <c r="N165" t="s">
        <v>226</v>
      </c>
      <c r="O165" t="s">
        <v>464</v>
      </c>
      <c r="P165" t="s">
        <v>710</v>
      </c>
      <c r="Q165" t="s">
        <v>552</v>
      </c>
      <c r="R165">
        <v>6234964560</v>
      </c>
    </row>
    <row r="166" spans="1:18" x14ac:dyDescent="0.3">
      <c r="A166">
        <v>787</v>
      </c>
      <c r="B166">
        <v>2159</v>
      </c>
      <c r="C166" t="s">
        <v>1038</v>
      </c>
      <c r="D166" t="s">
        <v>991</v>
      </c>
      <c r="E166" t="s">
        <v>992</v>
      </c>
      <c r="F166">
        <v>187</v>
      </c>
      <c r="G166">
        <v>864</v>
      </c>
      <c r="H166" t="s">
        <v>87</v>
      </c>
      <c r="I166" t="s">
        <v>1208</v>
      </c>
      <c r="J166">
        <v>193</v>
      </c>
      <c r="K166">
        <v>787</v>
      </c>
      <c r="L166">
        <v>787</v>
      </c>
      <c r="M166">
        <v>193</v>
      </c>
      <c r="N166" t="s">
        <v>711</v>
      </c>
      <c r="O166" t="s">
        <v>387</v>
      </c>
      <c r="P166" t="s">
        <v>712</v>
      </c>
      <c r="Q166" t="s">
        <v>453</v>
      </c>
      <c r="R166">
        <v>2906446799</v>
      </c>
    </row>
    <row r="167" spans="1:18" x14ac:dyDescent="0.3">
      <c r="A167">
        <v>749</v>
      </c>
      <c r="B167">
        <v>3569</v>
      </c>
      <c r="C167" t="s">
        <v>1015</v>
      </c>
      <c r="D167" t="s">
        <v>991</v>
      </c>
      <c r="E167" t="s">
        <v>992</v>
      </c>
      <c r="F167">
        <v>262</v>
      </c>
      <c r="G167">
        <v>875</v>
      </c>
      <c r="H167" t="s">
        <v>1264</v>
      </c>
      <c r="I167" t="s">
        <v>207</v>
      </c>
      <c r="J167">
        <v>33</v>
      </c>
      <c r="K167">
        <v>749</v>
      </c>
      <c r="L167">
        <v>749</v>
      </c>
      <c r="M167">
        <v>33</v>
      </c>
      <c r="N167" t="s">
        <v>320</v>
      </c>
      <c r="O167" t="s">
        <v>473</v>
      </c>
      <c r="P167" t="s">
        <v>713</v>
      </c>
      <c r="Q167" t="s">
        <v>383</v>
      </c>
      <c r="R167">
        <v>6522949251</v>
      </c>
    </row>
    <row r="168" spans="1:18" x14ac:dyDescent="0.3">
      <c r="A168">
        <v>304</v>
      </c>
      <c r="B168">
        <v>5958</v>
      </c>
      <c r="C168" t="s">
        <v>1004</v>
      </c>
      <c r="D168" t="s">
        <v>987</v>
      </c>
      <c r="E168" t="s">
        <v>988</v>
      </c>
      <c r="F168">
        <v>540</v>
      </c>
      <c r="G168">
        <v>1172</v>
      </c>
      <c r="H168" t="s">
        <v>1265</v>
      </c>
      <c r="I168" t="s">
        <v>1266</v>
      </c>
      <c r="J168">
        <v>786</v>
      </c>
      <c r="K168">
        <v>304</v>
      </c>
      <c r="L168">
        <v>304</v>
      </c>
      <c r="M168">
        <v>786</v>
      </c>
      <c r="N168" t="s">
        <v>679</v>
      </c>
      <c r="O168" t="s">
        <v>452</v>
      </c>
      <c r="P168" t="s">
        <v>537</v>
      </c>
      <c r="Q168" t="s">
        <v>386</v>
      </c>
      <c r="R168">
        <v>3669773727</v>
      </c>
    </row>
    <row r="169" spans="1:18" x14ac:dyDescent="0.3">
      <c r="A169">
        <v>30</v>
      </c>
      <c r="B169">
        <v>1275</v>
      </c>
      <c r="C169" t="s">
        <v>1007</v>
      </c>
      <c r="D169" t="s">
        <v>987</v>
      </c>
      <c r="E169" t="s">
        <v>988</v>
      </c>
      <c r="F169">
        <v>581</v>
      </c>
      <c r="G169">
        <v>1422</v>
      </c>
      <c r="H169" t="s">
        <v>1267</v>
      </c>
      <c r="I169" t="s">
        <v>333</v>
      </c>
      <c r="J169">
        <v>811</v>
      </c>
      <c r="K169">
        <v>30</v>
      </c>
      <c r="L169">
        <v>30</v>
      </c>
      <c r="M169">
        <v>811</v>
      </c>
      <c r="N169" t="s">
        <v>714</v>
      </c>
      <c r="O169" t="s">
        <v>385</v>
      </c>
      <c r="P169" t="s">
        <v>715</v>
      </c>
      <c r="Q169" t="s">
        <v>416</v>
      </c>
      <c r="R169">
        <v>3993420544</v>
      </c>
    </row>
    <row r="170" spans="1:18" x14ac:dyDescent="0.3">
      <c r="A170">
        <v>477</v>
      </c>
      <c r="B170">
        <v>6357</v>
      </c>
      <c r="C170" t="s">
        <v>1007</v>
      </c>
      <c r="D170" t="s">
        <v>991</v>
      </c>
      <c r="E170" t="s">
        <v>988</v>
      </c>
      <c r="F170">
        <v>840</v>
      </c>
      <c r="G170">
        <v>1061</v>
      </c>
      <c r="H170" t="s">
        <v>39</v>
      </c>
      <c r="I170" t="s">
        <v>1268</v>
      </c>
      <c r="J170">
        <v>615</v>
      </c>
      <c r="K170">
        <v>477</v>
      </c>
      <c r="L170">
        <v>477</v>
      </c>
      <c r="M170">
        <v>615</v>
      </c>
      <c r="N170" t="s">
        <v>716</v>
      </c>
      <c r="O170" t="s">
        <v>464</v>
      </c>
      <c r="P170" t="s">
        <v>717</v>
      </c>
      <c r="Q170" t="s">
        <v>451</v>
      </c>
      <c r="R170">
        <v>5372626672</v>
      </c>
    </row>
    <row r="171" spans="1:18" x14ac:dyDescent="0.3">
      <c r="A171">
        <v>52</v>
      </c>
      <c r="B171">
        <v>4551</v>
      </c>
      <c r="C171" t="s">
        <v>1012</v>
      </c>
      <c r="D171" t="s">
        <v>987</v>
      </c>
      <c r="E171" t="s">
        <v>992</v>
      </c>
      <c r="F171">
        <v>873</v>
      </c>
      <c r="G171">
        <v>1199</v>
      </c>
      <c r="H171" t="s">
        <v>1269</v>
      </c>
      <c r="I171" t="s">
        <v>1270</v>
      </c>
      <c r="J171">
        <v>18</v>
      </c>
      <c r="K171">
        <v>52</v>
      </c>
      <c r="L171">
        <v>52</v>
      </c>
      <c r="M171">
        <v>18</v>
      </c>
      <c r="N171" t="s">
        <v>131</v>
      </c>
      <c r="O171" t="s">
        <v>395</v>
      </c>
      <c r="P171" t="s">
        <v>702</v>
      </c>
      <c r="Q171" t="s">
        <v>531</v>
      </c>
      <c r="R171">
        <v>8311555346</v>
      </c>
    </row>
    <row r="172" spans="1:18" x14ac:dyDescent="0.3">
      <c r="A172">
        <v>73</v>
      </c>
      <c r="B172">
        <v>4252</v>
      </c>
      <c r="C172" t="s">
        <v>998</v>
      </c>
      <c r="D172" t="s">
        <v>987</v>
      </c>
      <c r="E172" t="s">
        <v>992</v>
      </c>
      <c r="F172">
        <v>315</v>
      </c>
      <c r="G172">
        <v>937</v>
      </c>
      <c r="H172" t="s">
        <v>17</v>
      </c>
      <c r="I172" t="s">
        <v>1271</v>
      </c>
      <c r="J172">
        <v>114</v>
      </c>
      <c r="K172">
        <v>73</v>
      </c>
      <c r="L172">
        <v>73</v>
      </c>
      <c r="M172">
        <v>114</v>
      </c>
      <c r="N172" t="s">
        <v>718</v>
      </c>
      <c r="O172" t="s">
        <v>387</v>
      </c>
      <c r="P172" t="s">
        <v>719</v>
      </c>
      <c r="Q172" t="s">
        <v>560</v>
      </c>
      <c r="R172">
        <v>7612488075</v>
      </c>
    </row>
    <row r="173" spans="1:18" x14ac:dyDescent="0.3">
      <c r="A173">
        <v>691</v>
      </c>
      <c r="B173">
        <v>2096</v>
      </c>
      <c r="C173" t="s">
        <v>1010</v>
      </c>
      <c r="D173" t="s">
        <v>987</v>
      </c>
      <c r="E173" t="s">
        <v>988</v>
      </c>
      <c r="F173">
        <v>955</v>
      </c>
      <c r="G173">
        <v>1369</v>
      </c>
      <c r="H173" t="s">
        <v>1272</v>
      </c>
      <c r="I173" t="s">
        <v>1273</v>
      </c>
      <c r="J173">
        <v>340</v>
      </c>
      <c r="K173">
        <v>691</v>
      </c>
      <c r="L173">
        <v>691</v>
      </c>
      <c r="M173">
        <v>340</v>
      </c>
      <c r="N173" t="s">
        <v>172</v>
      </c>
      <c r="O173" t="s">
        <v>470</v>
      </c>
      <c r="P173" t="s">
        <v>720</v>
      </c>
      <c r="Q173" t="s">
        <v>393</v>
      </c>
      <c r="R173">
        <v>6431033790</v>
      </c>
    </row>
    <row r="174" spans="1:18" x14ac:dyDescent="0.3">
      <c r="A174">
        <v>786</v>
      </c>
      <c r="B174">
        <v>5209</v>
      </c>
      <c r="C174" t="s">
        <v>986</v>
      </c>
      <c r="D174" t="s">
        <v>991</v>
      </c>
      <c r="E174" t="s">
        <v>992</v>
      </c>
      <c r="F174">
        <v>372</v>
      </c>
      <c r="G174">
        <v>679</v>
      </c>
      <c r="H174" t="s">
        <v>1274</v>
      </c>
      <c r="I174" t="s">
        <v>1275</v>
      </c>
      <c r="J174">
        <v>649</v>
      </c>
      <c r="K174">
        <v>786</v>
      </c>
      <c r="L174">
        <v>786</v>
      </c>
      <c r="M174">
        <v>649</v>
      </c>
      <c r="N174" t="s">
        <v>721</v>
      </c>
      <c r="O174" t="s">
        <v>381</v>
      </c>
      <c r="P174" t="s">
        <v>722</v>
      </c>
      <c r="Q174" t="s">
        <v>534</v>
      </c>
      <c r="R174">
        <v>7665617991</v>
      </c>
    </row>
    <row r="175" spans="1:18" x14ac:dyDescent="0.3">
      <c r="A175">
        <v>68</v>
      </c>
      <c r="B175">
        <v>9271</v>
      </c>
      <c r="C175" t="s">
        <v>1038</v>
      </c>
      <c r="D175" t="s">
        <v>987</v>
      </c>
      <c r="E175" t="s">
        <v>992</v>
      </c>
      <c r="F175">
        <v>182</v>
      </c>
      <c r="G175">
        <v>726</v>
      </c>
      <c r="H175" t="s">
        <v>1032</v>
      </c>
      <c r="I175" t="s">
        <v>1276</v>
      </c>
      <c r="J175">
        <v>778</v>
      </c>
      <c r="K175">
        <v>68</v>
      </c>
      <c r="L175">
        <v>68</v>
      </c>
      <c r="M175">
        <v>778</v>
      </c>
      <c r="N175" t="s">
        <v>723</v>
      </c>
      <c r="O175" t="s">
        <v>378</v>
      </c>
      <c r="P175" t="s">
        <v>724</v>
      </c>
      <c r="Q175" t="s">
        <v>380</v>
      </c>
      <c r="R175">
        <v>4815198694</v>
      </c>
    </row>
    <row r="176" spans="1:18" x14ac:dyDescent="0.3">
      <c r="A176">
        <v>630</v>
      </c>
      <c r="B176">
        <v>6772</v>
      </c>
      <c r="C176" t="s">
        <v>1012</v>
      </c>
      <c r="D176" t="s">
        <v>987</v>
      </c>
      <c r="E176" t="s">
        <v>988</v>
      </c>
      <c r="F176">
        <v>868</v>
      </c>
      <c r="G176">
        <v>1320</v>
      </c>
      <c r="H176" t="s">
        <v>1277</v>
      </c>
      <c r="I176" t="s">
        <v>12</v>
      </c>
      <c r="J176">
        <v>885</v>
      </c>
      <c r="K176">
        <v>630</v>
      </c>
      <c r="L176">
        <v>630</v>
      </c>
      <c r="M176">
        <v>885</v>
      </c>
      <c r="N176" t="s">
        <v>460</v>
      </c>
      <c r="O176" t="s">
        <v>418</v>
      </c>
      <c r="P176" t="s">
        <v>725</v>
      </c>
      <c r="Q176" t="s">
        <v>459</v>
      </c>
      <c r="R176">
        <v>9875605267</v>
      </c>
    </row>
    <row r="177" spans="1:18" x14ac:dyDescent="0.3">
      <c r="A177">
        <v>357</v>
      </c>
      <c r="B177">
        <v>4628</v>
      </c>
      <c r="C177" t="s">
        <v>986</v>
      </c>
      <c r="D177" t="s">
        <v>991</v>
      </c>
      <c r="E177" t="s">
        <v>992</v>
      </c>
      <c r="F177">
        <v>777</v>
      </c>
      <c r="G177">
        <v>1113</v>
      </c>
      <c r="H177" t="s">
        <v>1278</v>
      </c>
      <c r="I177" t="s">
        <v>1279</v>
      </c>
      <c r="J177">
        <v>69</v>
      </c>
      <c r="K177">
        <v>357</v>
      </c>
      <c r="L177">
        <v>357</v>
      </c>
      <c r="M177">
        <v>69</v>
      </c>
      <c r="N177" t="s">
        <v>726</v>
      </c>
      <c r="O177" t="s">
        <v>378</v>
      </c>
      <c r="P177" t="s">
        <v>727</v>
      </c>
      <c r="Q177" t="s">
        <v>420</v>
      </c>
      <c r="R177">
        <v>5913610613</v>
      </c>
    </row>
    <row r="178" spans="1:18" x14ac:dyDescent="0.3">
      <c r="A178">
        <v>455</v>
      </c>
      <c r="B178">
        <v>3853</v>
      </c>
      <c r="C178" t="s">
        <v>1027</v>
      </c>
      <c r="D178" t="s">
        <v>991</v>
      </c>
      <c r="E178" t="s">
        <v>988</v>
      </c>
      <c r="F178">
        <v>172</v>
      </c>
      <c r="G178">
        <v>580</v>
      </c>
      <c r="H178" t="s">
        <v>1280</v>
      </c>
      <c r="I178" t="s">
        <v>305</v>
      </c>
      <c r="J178">
        <v>288</v>
      </c>
      <c r="K178">
        <v>455</v>
      </c>
      <c r="L178">
        <v>455</v>
      </c>
      <c r="M178">
        <v>288</v>
      </c>
      <c r="N178" t="s">
        <v>728</v>
      </c>
      <c r="O178" t="s">
        <v>422</v>
      </c>
      <c r="P178" t="s">
        <v>729</v>
      </c>
      <c r="Q178" t="s">
        <v>408</v>
      </c>
      <c r="R178">
        <v>7009589164</v>
      </c>
    </row>
    <row r="179" spans="1:18" x14ac:dyDescent="0.3">
      <c r="A179">
        <v>947</v>
      </c>
      <c r="B179">
        <v>515</v>
      </c>
      <c r="C179" t="s">
        <v>1007</v>
      </c>
      <c r="D179" t="s">
        <v>991</v>
      </c>
      <c r="E179" t="s">
        <v>992</v>
      </c>
      <c r="F179">
        <v>665</v>
      </c>
      <c r="G179">
        <v>1257</v>
      </c>
      <c r="H179" t="s">
        <v>1281</v>
      </c>
      <c r="I179" t="s">
        <v>1282</v>
      </c>
      <c r="J179">
        <v>898</v>
      </c>
      <c r="K179">
        <v>947</v>
      </c>
      <c r="L179">
        <v>947</v>
      </c>
      <c r="M179">
        <v>898</v>
      </c>
      <c r="N179" t="s">
        <v>94</v>
      </c>
      <c r="O179" t="s">
        <v>428</v>
      </c>
      <c r="P179" t="s">
        <v>730</v>
      </c>
      <c r="Q179" t="s">
        <v>516</v>
      </c>
      <c r="R179">
        <v>3097734889</v>
      </c>
    </row>
    <row r="180" spans="1:18" x14ac:dyDescent="0.3">
      <c r="A180">
        <v>589</v>
      </c>
      <c r="B180">
        <v>7513</v>
      </c>
      <c r="C180" t="s">
        <v>1038</v>
      </c>
      <c r="D180" t="s">
        <v>991</v>
      </c>
      <c r="E180" t="s">
        <v>992</v>
      </c>
      <c r="F180">
        <v>516</v>
      </c>
      <c r="G180">
        <v>1084</v>
      </c>
      <c r="H180" t="s">
        <v>1283</v>
      </c>
      <c r="I180" t="s">
        <v>1284</v>
      </c>
      <c r="J180">
        <v>473</v>
      </c>
      <c r="K180">
        <v>589</v>
      </c>
      <c r="L180">
        <v>589</v>
      </c>
      <c r="M180">
        <v>473</v>
      </c>
      <c r="N180" t="s">
        <v>731</v>
      </c>
      <c r="O180" t="s">
        <v>432</v>
      </c>
      <c r="P180" t="s">
        <v>732</v>
      </c>
      <c r="Q180" t="s">
        <v>516</v>
      </c>
      <c r="R180">
        <v>3349318383</v>
      </c>
    </row>
    <row r="181" spans="1:18" x14ac:dyDescent="0.3">
      <c r="A181">
        <v>863</v>
      </c>
      <c r="B181">
        <v>9030</v>
      </c>
      <c r="C181" t="s">
        <v>1015</v>
      </c>
      <c r="D181" t="s">
        <v>991</v>
      </c>
      <c r="E181" t="s">
        <v>988</v>
      </c>
      <c r="F181">
        <v>412</v>
      </c>
      <c r="G181">
        <v>872</v>
      </c>
      <c r="H181" t="s">
        <v>1285</v>
      </c>
      <c r="I181" t="s">
        <v>1286</v>
      </c>
      <c r="J181">
        <v>23</v>
      </c>
      <c r="K181">
        <v>863</v>
      </c>
      <c r="L181">
        <v>863</v>
      </c>
      <c r="M181">
        <v>23</v>
      </c>
      <c r="N181" t="s">
        <v>733</v>
      </c>
      <c r="O181" t="s">
        <v>410</v>
      </c>
      <c r="P181" t="s">
        <v>734</v>
      </c>
      <c r="Q181" t="s">
        <v>380</v>
      </c>
      <c r="R181">
        <v>2261795235</v>
      </c>
    </row>
    <row r="182" spans="1:18" x14ac:dyDescent="0.3">
      <c r="A182">
        <v>668</v>
      </c>
      <c r="B182">
        <v>2378</v>
      </c>
      <c r="C182" t="s">
        <v>995</v>
      </c>
      <c r="D182" t="s">
        <v>987</v>
      </c>
      <c r="E182" t="s">
        <v>992</v>
      </c>
      <c r="F182">
        <v>938</v>
      </c>
      <c r="G182">
        <v>1067</v>
      </c>
      <c r="H182" t="s">
        <v>1287</v>
      </c>
      <c r="I182" t="s">
        <v>1241</v>
      </c>
      <c r="J182">
        <v>505</v>
      </c>
      <c r="K182">
        <v>668</v>
      </c>
      <c r="L182">
        <v>668</v>
      </c>
      <c r="M182">
        <v>505</v>
      </c>
      <c r="N182" t="s">
        <v>735</v>
      </c>
      <c r="O182" t="s">
        <v>402</v>
      </c>
      <c r="P182" t="s">
        <v>736</v>
      </c>
      <c r="Q182" t="s">
        <v>462</v>
      </c>
      <c r="R182">
        <v>8692599127</v>
      </c>
    </row>
    <row r="183" spans="1:18" x14ac:dyDescent="0.3">
      <c r="A183">
        <v>206</v>
      </c>
      <c r="B183">
        <v>5894</v>
      </c>
      <c r="C183" t="s">
        <v>995</v>
      </c>
      <c r="D183" t="s">
        <v>991</v>
      </c>
      <c r="E183" t="s">
        <v>992</v>
      </c>
      <c r="F183">
        <v>854</v>
      </c>
      <c r="G183">
        <v>1251</v>
      </c>
      <c r="H183" t="s">
        <v>1288</v>
      </c>
      <c r="I183" t="s">
        <v>157</v>
      </c>
      <c r="J183">
        <v>401</v>
      </c>
      <c r="K183">
        <v>206</v>
      </c>
      <c r="L183">
        <v>206</v>
      </c>
      <c r="M183">
        <v>401</v>
      </c>
      <c r="N183" t="s">
        <v>737</v>
      </c>
      <c r="O183" t="s">
        <v>385</v>
      </c>
      <c r="P183" t="s">
        <v>738</v>
      </c>
      <c r="Q183" t="s">
        <v>444</v>
      </c>
      <c r="R183">
        <v>3288511772</v>
      </c>
    </row>
    <row r="184" spans="1:18" x14ac:dyDescent="0.3">
      <c r="A184">
        <v>835</v>
      </c>
      <c r="B184">
        <v>7587</v>
      </c>
      <c r="C184" t="s">
        <v>995</v>
      </c>
      <c r="D184" t="s">
        <v>991</v>
      </c>
      <c r="E184" t="s">
        <v>988</v>
      </c>
      <c r="F184">
        <v>638</v>
      </c>
      <c r="G184">
        <v>1314</v>
      </c>
      <c r="H184" t="s">
        <v>1289</v>
      </c>
      <c r="I184" t="s">
        <v>1086</v>
      </c>
      <c r="J184">
        <v>988</v>
      </c>
      <c r="K184">
        <v>835</v>
      </c>
      <c r="L184">
        <v>835</v>
      </c>
      <c r="M184">
        <v>988</v>
      </c>
      <c r="N184" t="s">
        <v>739</v>
      </c>
      <c r="O184" t="s">
        <v>405</v>
      </c>
      <c r="P184" t="s">
        <v>740</v>
      </c>
      <c r="Q184" t="s">
        <v>741</v>
      </c>
      <c r="R184">
        <v>9918649402</v>
      </c>
    </row>
    <row r="185" spans="1:18" x14ac:dyDescent="0.3">
      <c r="A185">
        <v>315</v>
      </c>
      <c r="B185">
        <v>1424</v>
      </c>
      <c r="C185" t="s">
        <v>1004</v>
      </c>
      <c r="D185" t="s">
        <v>987</v>
      </c>
      <c r="E185" t="s">
        <v>992</v>
      </c>
      <c r="F185">
        <v>230</v>
      </c>
      <c r="G185">
        <v>638</v>
      </c>
      <c r="H185" t="s">
        <v>1290</v>
      </c>
      <c r="I185" t="s">
        <v>1291</v>
      </c>
      <c r="J185">
        <v>493</v>
      </c>
      <c r="K185">
        <v>315</v>
      </c>
      <c r="L185">
        <v>315</v>
      </c>
      <c r="M185">
        <v>493</v>
      </c>
      <c r="N185" t="s">
        <v>742</v>
      </c>
      <c r="O185" t="s">
        <v>385</v>
      </c>
      <c r="P185" t="s">
        <v>743</v>
      </c>
      <c r="Q185" t="s">
        <v>424</v>
      </c>
      <c r="R185">
        <v>5243247634</v>
      </c>
    </row>
    <row r="186" spans="1:18" x14ac:dyDescent="0.3">
      <c r="A186">
        <v>553</v>
      </c>
      <c r="B186">
        <v>5214</v>
      </c>
      <c r="C186" t="s">
        <v>1038</v>
      </c>
      <c r="D186" t="s">
        <v>987</v>
      </c>
      <c r="E186" t="s">
        <v>988</v>
      </c>
      <c r="F186">
        <v>245</v>
      </c>
      <c r="G186">
        <v>611</v>
      </c>
      <c r="H186" t="s">
        <v>1292</v>
      </c>
      <c r="I186" t="s">
        <v>1293</v>
      </c>
      <c r="J186">
        <v>432</v>
      </c>
      <c r="K186">
        <v>553</v>
      </c>
      <c r="L186">
        <v>553</v>
      </c>
      <c r="M186">
        <v>432</v>
      </c>
      <c r="N186" t="s">
        <v>744</v>
      </c>
      <c r="O186" t="s">
        <v>381</v>
      </c>
      <c r="P186" t="s">
        <v>745</v>
      </c>
      <c r="Q186" t="s">
        <v>400</v>
      </c>
      <c r="R186">
        <v>1058029786</v>
      </c>
    </row>
    <row r="187" spans="1:18" x14ac:dyDescent="0.3">
      <c r="A187">
        <v>861</v>
      </c>
      <c r="B187">
        <v>8249</v>
      </c>
      <c r="C187" t="s">
        <v>995</v>
      </c>
      <c r="D187" t="s">
        <v>991</v>
      </c>
      <c r="E187" t="s">
        <v>988</v>
      </c>
      <c r="F187">
        <v>916</v>
      </c>
      <c r="G187">
        <v>1255</v>
      </c>
      <c r="H187" t="s">
        <v>272</v>
      </c>
      <c r="I187" t="s">
        <v>1294</v>
      </c>
      <c r="J187">
        <v>948</v>
      </c>
      <c r="K187">
        <v>861</v>
      </c>
      <c r="L187">
        <v>861</v>
      </c>
      <c r="M187">
        <v>948</v>
      </c>
      <c r="N187" t="s">
        <v>658</v>
      </c>
      <c r="O187" t="s">
        <v>381</v>
      </c>
      <c r="P187" t="s">
        <v>746</v>
      </c>
      <c r="Q187" t="s">
        <v>552</v>
      </c>
      <c r="R187">
        <v>2276744816</v>
      </c>
    </row>
    <row r="188" spans="1:18" x14ac:dyDescent="0.3">
      <c r="A188">
        <v>279</v>
      </c>
      <c r="B188">
        <v>3172</v>
      </c>
      <c r="C188" t="s">
        <v>1027</v>
      </c>
      <c r="D188" t="s">
        <v>991</v>
      </c>
      <c r="E188" t="s">
        <v>988</v>
      </c>
      <c r="F188">
        <v>84</v>
      </c>
      <c r="G188">
        <v>464</v>
      </c>
      <c r="H188" t="s">
        <v>510</v>
      </c>
      <c r="I188" t="s">
        <v>748</v>
      </c>
      <c r="J188">
        <v>821</v>
      </c>
      <c r="K188">
        <v>279</v>
      </c>
      <c r="L188">
        <v>279</v>
      </c>
      <c r="M188">
        <v>821</v>
      </c>
      <c r="N188" t="s">
        <v>747</v>
      </c>
      <c r="O188" t="s">
        <v>422</v>
      </c>
      <c r="P188" t="s">
        <v>748</v>
      </c>
      <c r="Q188" t="s">
        <v>552</v>
      </c>
      <c r="R188">
        <v>6595878396</v>
      </c>
    </row>
    <row r="189" spans="1:18" x14ac:dyDescent="0.3">
      <c r="A189">
        <v>75</v>
      </c>
      <c r="B189">
        <v>5489</v>
      </c>
      <c r="C189" t="s">
        <v>1007</v>
      </c>
      <c r="D189" t="s">
        <v>987</v>
      </c>
      <c r="E189" t="s">
        <v>988</v>
      </c>
      <c r="F189">
        <v>869</v>
      </c>
      <c r="G189">
        <v>1317</v>
      </c>
      <c r="H189" t="s">
        <v>1215</v>
      </c>
      <c r="I189" t="s">
        <v>1295</v>
      </c>
      <c r="J189">
        <v>435</v>
      </c>
      <c r="K189">
        <v>75</v>
      </c>
      <c r="L189">
        <v>75</v>
      </c>
      <c r="M189">
        <v>435</v>
      </c>
      <c r="N189" t="s">
        <v>749</v>
      </c>
      <c r="O189" t="s">
        <v>449</v>
      </c>
      <c r="P189" t="s">
        <v>17</v>
      </c>
      <c r="Q189" t="s">
        <v>386</v>
      </c>
      <c r="R189">
        <v>9703448223</v>
      </c>
    </row>
    <row r="190" spans="1:18" x14ac:dyDescent="0.3">
      <c r="A190">
        <v>895</v>
      </c>
      <c r="B190">
        <v>2037</v>
      </c>
      <c r="C190" t="s">
        <v>1038</v>
      </c>
      <c r="D190" t="s">
        <v>991</v>
      </c>
      <c r="E190" t="s">
        <v>992</v>
      </c>
      <c r="F190">
        <v>271</v>
      </c>
      <c r="G190">
        <v>704</v>
      </c>
      <c r="H190" t="s">
        <v>1296</v>
      </c>
      <c r="I190" t="s">
        <v>1297</v>
      </c>
      <c r="J190">
        <v>11</v>
      </c>
      <c r="K190">
        <v>895</v>
      </c>
      <c r="L190">
        <v>895</v>
      </c>
      <c r="M190">
        <v>11</v>
      </c>
      <c r="N190" t="s">
        <v>354</v>
      </c>
      <c r="O190" t="s">
        <v>437</v>
      </c>
      <c r="P190" t="s">
        <v>750</v>
      </c>
      <c r="Q190" t="s">
        <v>751</v>
      </c>
      <c r="R190">
        <v>7945949825</v>
      </c>
    </row>
    <row r="191" spans="1:18" x14ac:dyDescent="0.3">
      <c r="A191">
        <v>866</v>
      </c>
      <c r="B191">
        <v>2401</v>
      </c>
      <c r="C191" t="s">
        <v>995</v>
      </c>
      <c r="D191" t="s">
        <v>991</v>
      </c>
      <c r="E191" t="s">
        <v>988</v>
      </c>
      <c r="F191">
        <v>691</v>
      </c>
      <c r="G191">
        <v>1260</v>
      </c>
      <c r="H191" t="s">
        <v>95</v>
      </c>
      <c r="I191" t="s">
        <v>1298</v>
      </c>
      <c r="J191">
        <v>204</v>
      </c>
      <c r="K191">
        <v>866</v>
      </c>
      <c r="L191">
        <v>866</v>
      </c>
      <c r="M191">
        <v>204</v>
      </c>
      <c r="N191" t="s">
        <v>752</v>
      </c>
      <c r="O191" t="s">
        <v>470</v>
      </c>
      <c r="P191" t="s">
        <v>17</v>
      </c>
      <c r="Q191" t="s">
        <v>380</v>
      </c>
      <c r="R191">
        <v>4209429743</v>
      </c>
    </row>
    <row r="192" spans="1:18" x14ac:dyDescent="0.3">
      <c r="A192">
        <v>792</v>
      </c>
      <c r="B192">
        <v>1303</v>
      </c>
      <c r="C192" t="s">
        <v>1038</v>
      </c>
      <c r="D192" t="s">
        <v>987</v>
      </c>
      <c r="E192" t="s">
        <v>988</v>
      </c>
      <c r="F192">
        <v>808</v>
      </c>
      <c r="G192">
        <v>1257</v>
      </c>
      <c r="H192" t="s">
        <v>1299</v>
      </c>
      <c r="I192" t="s">
        <v>1300</v>
      </c>
      <c r="J192">
        <v>332</v>
      </c>
      <c r="K192">
        <v>792</v>
      </c>
      <c r="L192">
        <v>792</v>
      </c>
      <c r="M192">
        <v>332</v>
      </c>
      <c r="N192" t="s">
        <v>264</v>
      </c>
      <c r="O192" t="s">
        <v>398</v>
      </c>
      <c r="P192" t="s">
        <v>17</v>
      </c>
      <c r="Q192" t="s">
        <v>459</v>
      </c>
      <c r="R192">
        <v>9621041593</v>
      </c>
    </row>
    <row r="193" spans="1:18" x14ac:dyDescent="0.3">
      <c r="A193">
        <v>191</v>
      </c>
      <c r="B193">
        <v>6798</v>
      </c>
      <c r="C193" t="s">
        <v>998</v>
      </c>
      <c r="D193" t="s">
        <v>991</v>
      </c>
      <c r="E193" t="s">
        <v>992</v>
      </c>
      <c r="F193">
        <v>997</v>
      </c>
      <c r="G193">
        <v>1382</v>
      </c>
      <c r="H193" t="s">
        <v>1301</v>
      </c>
      <c r="I193" t="s">
        <v>1302</v>
      </c>
      <c r="J193">
        <v>179</v>
      </c>
      <c r="K193">
        <v>191</v>
      </c>
      <c r="L193">
        <v>191</v>
      </c>
      <c r="M193">
        <v>179</v>
      </c>
      <c r="N193" t="s">
        <v>573</v>
      </c>
      <c r="O193" t="s">
        <v>418</v>
      </c>
      <c r="P193" t="s">
        <v>753</v>
      </c>
      <c r="Q193" t="s">
        <v>380</v>
      </c>
      <c r="R193">
        <v>9768020592</v>
      </c>
    </row>
    <row r="194" spans="1:18" x14ac:dyDescent="0.3">
      <c r="A194">
        <v>59</v>
      </c>
      <c r="B194">
        <v>9917</v>
      </c>
      <c r="C194" t="s">
        <v>1027</v>
      </c>
      <c r="D194" t="s">
        <v>991</v>
      </c>
      <c r="E194" t="s">
        <v>988</v>
      </c>
      <c r="F194">
        <v>329</v>
      </c>
      <c r="G194">
        <v>977</v>
      </c>
      <c r="H194" t="s">
        <v>1303</v>
      </c>
      <c r="I194" t="s">
        <v>1304</v>
      </c>
      <c r="J194">
        <v>503</v>
      </c>
      <c r="K194">
        <v>59</v>
      </c>
      <c r="L194">
        <v>59</v>
      </c>
      <c r="M194">
        <v>503</v>
      </c>
      <c r="N194" t="s">
        <v>754</v>
      </c>
      <c r="O194" t="s">
        <v>470</v>
      </c>
      <c r="P194" t="s">
        <v>755</v>
      </c>
      <c r="Q194" t="s">
        <v>472</v>
      </c>
      <c r="R194">
        <v>1791431137</v>
      </c>
    </row>
    <row r="195" spans="1:18" x14ac:dyDescent="0.3">
      <c r="A195">
        <v>748</v>
      </c>
      <c r="B195">
        <v>2969</v>
      </c>
      <c r="C195" t="s">
        <v>998</v>
      </c>
      <c r="D195" t="s">
        <v>987</v>
      </c>
      <c r="E195" t="s">
        <v>988</v>
      </c>
      <c r="F195">
        <v>600</v>
      </c>
      <c r="G195">
        <v>1048</v>
      </c>
      <c r="H195" t="s">
        <v>1305</v>
      </c>
      <c r="I195" t="s">
        <v>1306</v>
      </c>
      <c r="J195">
        <v>431</v>
      </c>
      <c r="K195">
        <v>748</v>
      </c>
      <c r="L195">
        <v>748</v>
      </c>
      <c r="M195">
        <v>431</v>
      </c>
      <c r="N195" t="s">
        <v>677</v>
      </c>
      <c r="O195" t="s">
        <v>545</v>
      </c>
      <c r="P195" t="s">
        <v>756</v>
      </c>
      <c r="Q195" t="s">
        <v>383</v>
      </c>
      <c r="R195">
        <v>7461936580</v>
      </c>
    </row>
    <row r="196" spans="1:18" x14ac:dyDescent="0.3">
      <c r="A196">
        <v>693</v>
      </c>
      <c r="B196">
        <v>8737</v>
      </c>
      <c r="C196" t="s">
        <v>998</v>
      </c>
      <c r="D196" t="s">
        <v>991</v>
      </c>
      <c r="E196" t="s">
        <v>992</v>
      </c>
      <c r="F196">
        <v>715</v>
      </c>
      <c r="G196">
        <v>1271</v>
      </c>
      <c r="H196" t="s">
        <v>207</v>
      </c>
      <c r="I196" t="s">
        <v>1048</v>
      </c>
      <c r="J196">
        <v>865</v>
      </c>
      <c r="K196">
        <v>693</v>
      </c>
      <c r="L196">
        <v>693</v>
      </c>
      <c r="M196">
        <v>865</v>
      </c>
      <c r="N196" t="s">
        <v>757</v>
      </c>
      <c r="O196" t="s">
        <v>470</v>
      </c>
      <c r="P196" t="s">
        <v>758</v>
      </c>
      <c r="Q196" t="s">
        <v>669</v>
      </c>
      <c r="R196">
        <v>6828905297</v>
      </c>
    </row>
    <row r="197" spans="1:18" x14ac:dyDescent="0.3">
      <c r="A197">
        <v>955</v>
      </c>
      <c r="B197">
        <v>2104</v>
      </c>
      <c r="C197" t="s">
        <v>998</v>
      </c>
      <c r="D197" t="s">
        <v>991</v>
      </c>
      <c r="E197" t="s">
        <v>992</v>
      </c>
      <c r="F197">
        <v>957</v>
      </c>
      <c r="G197">
        <v>1007</v>
      </c>
      <c r="H197" t="s">
        <v>1307</v>
      </c>
      <c r="I197" t="s">
        <v>1308</v>
      </c>
      <c r="J197">
        <v>874</v>
      </c>
      <c r="K197">
        <v>955</v>
      </c>
      <c r="L197">
        <v>955</v>
      </c>
      <c r="M197">
        <v>874</v>
      </c>
      <c r="N197" t="s">
        <v>257</v>
      </c>
      <c r="O197" t="s">
        <v>428</v>
      </c>
      <c r="P197" t="s">
        <v>759</v>
      </c>
      <c r="Q197" t="s">
        <v>424</v>
      </c>
      <c r="R197">
        <v>2273691148</v>
      </c>
    </row>
    <row r="198" spans="1:18" x14ac:dyDescent="0.3">
      <c r="A198">
        <v>538</v>
      </c>
      <c r="B198">
        <v>1702</v>
      </c>
      <c r="C198" t="s">
        <v>1010</v>
      </c>
      <c r="D198" t="s">
        <v>991</v>
      </c>
      <c r="E198" t="s">
        <v>992</v>
      </c>
      <c r="F198">
        <v>484</v>
      </c>
      <c r="G198">
        <v>863</v>
      </c>
      <c r="H198" t="s">
        <v>282</v>
      </c>
      <c r="I198" t="s">
        <v>1309</v>
      </c>
      <c r="J198">
        <v>513</v>
      </c>
      <c r="K198">
        <v>538</v>
      </c>
      <c r="L198">
        <v>538</v>
      </c>
      <c r="M198">
        <v>513</v>
      </c>
      <c r="N198" t="s">
        <v>70</v>
      </c>
      <c r="O198" t="s">
        <v>452</v>
      </c>
      <c r="P198" t="s">
        <v>755</v>
      </c>
      <c r="Q198" t="s">
        <v>453</v>
      </c>
      <c r="R198">
        <v>5144195389</v>
      </c>
    </row>
    <row r="199" spans="1:18" x14ac:dyDescent="0.3">
      <c r="A199">
        <v>169</v>
      </c>
      <c r="B199">
        <v>8933</v>
      </c>
      <c r="C199" t="s">
        <v>1001</v>
      </c>
      <c r="D199" t="s">
        <v>991</v>
      </c>
      <c r="E199" t="s">
        <v>992</v>
      </c>
      <c r="F199">
        <v>576</v>
      </c>
      <c r="G199">
        <v>1077</v>
      </c>
      <c r="H199" t="s">
        <v>1310</v>
      </c>
      <c r="I199" t="s">
        <v>1311</v>
      </c>
      <c r="J199">
        <v>814</v>
      </c>
      <c r="K199">
        <v>169</v>
      </c>
      <c r="L199">
        <v>169</v>
      </c>
      <c r="M199">
        <v>814</v>
      </c>
      <c r="N199" t="s">
        <v>605</v>
      </c>
      <c r="O199" t="s">
        <v>569</v>
      </c>
      <c r="P199" t="s">
        <v>760</v>
      </c>
      <c r="Q199" t="s">
        <v>397</v>
      </c>
      <c r="R199">
        <v>7057705428</v>
      </c>
    </row>
    <row r="200" spans="1:18" x14ac:dyDescent="0.3">
      <c r="A200">
        <v>924</v>
      </c>
      <c r="B200">
        <v>3624</v>
      </c>
      <c r="C200" t="s">
        <v>1027</v>
      </c>
      <c r="D200" t="s">
        <v>991</v>
      </c>
      <c r="E200" t="s">
        <v>988</v>
      </c>
      <c r="F200">
        <v>606</v>
      </c>
      <c r="G200">
        <v>1021</v>
      </c>
      <c r="H200" t="s">
        <v>1312</v>
      </c>
      <c r="I200" t="s">
        <v>1313</v>
      </c>
      <c r="J200">
        <v>236</v>
      </c>
      <c r="K200">
        <v>924</v>
      </c>
      <c r="L200">
        <v>924</v>
      </c>
      <c r="M200">
        <v>236</v>
      </c>
      <c r="N200" t="s">
        <v>564</v>
      </c>
      <c r="O200" t="s">
        <v>464</v>
      </c>
      <c r="P200" t="s">
        <v>761</v>
      </c>
      <c r="Q200" t="s">
        <v>380</v>
      </c>
      <c r="R200">
        <v>2261152495</v>
      </c>
    </row>
    <row r="201" spans="1:18" x14ac:dyDescent="0.3">
      <c r="A201">
        <v>579</v>
      </c>
      <c r="B201">
        <v>4892</v>
      </c>
      <c r="C201" t="s">
        <v>998</v>
      </c>
      <c r="D201" t="s">
        <v>987</v>
      </c>
      <c r="E201" t="s">
        <v>992</v>
      </c>
      <c r="F201">
        <v>913</v>
      </c>
      <c r="G201">
        <v>1385</v>
      </c>
      <c r="H201" t="s">
        <v>1314</v>
      </c>
      <c r="I201" t="s">
        <v>1315</v>
      </c>
      <c r="J201">
        <v>957</v>
      </c>
      <c r="K201">
        <v>579</v>
      </c>
      <c r="L201">
        <v>579</v>
      </c>
      <c r="M201">
        <v>957</v>
      </c>
      <c r="N201" t="s">
        <v>762</v>
      </c>
      <c r="O201" t="s">
        <v>428</v>
      </c>
      <c r="P201" t="s">
        <v>763</v>
      </c>
      <c r="Q201" t="s">
        <v>439</v>
      </c>
      <c r="R201">
        <v>1160558300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33CE1-9071-4080-AB2A-6849807B0BA6}">
  <dimension ref="A1:L204"/>
  <sheetViews>
    <sheetView workbookViewId="0">
      <selection sqref="A1:J1048576"/>
    </sheetView>
  </sheetViews>
  <sheetFormatPr defaultRowHeight="14.4" x14ac:dyDescent="0.3"/>
  <cols>
    <col min="1" max="1" width="8.21875" bestFit="1" customWidth="1"/>
    <col min="2" max="2" width="7.44140625"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11.33203125" style="13" bestFit="1" customWidth="1"/>
  </cols>
  <sheetData>
    <row r="1" spans="1:12" x14ac:dyDescent="0.3">
      <c r="A1" t="s">
        <v>770</v>
      </c>
      <c r="B1" t="s">
        <v>0</v>
      </c>
      <c r="C1" t="s">
        <v>979</v>
      </c>
      <c r="D1" t="s">
        <v>980</v>
      </c>
      <c r="E1" t="s">
        <v>981</v>
      </c>
      <c r="F1" t="s">
        <v>982</v>
      </c>
      <c r="G1" t="s">
        <v>983</v>
      </c>
      <c r="H1" t="s">
        <v>984</v>
      </c>
      <c r="I1" t="s">
        <v>985</v>
      </c>
      <c r="J1" s="13" t="s">
        <v>1890</v>
      </c>
    </row>
    <row r="2" spans="1:12" x14ac:dyDescent="0.3">
      <c r="A2">
        <v>690</v>
      </c>
      <c r="B2">
        <v>230</v>
      </c>
      <c r="C2" t="s">
        <v>986</v>
      </c>
      <c r="D2" t="s">
        <v>987</v>
      </c>
      <c r="E2" t="s">
        <v>988</v>
      </c>
      <c r="F2">
        <v>553</v>
      </c>
      <c r="G2">
        <v>1210</v>
      </c>
      <c r="H2" t="s">
        <v>989</v>
      </c>
      <c r="I2" t="s">
        <v>990</v>
      </c>
      <c r="J2" s="13">
        <f>Shipment_Details__4[[#This Row],[SH_WEIGHT]]/Shipment_Details__4[[#This Row],[SH_CHARGES]]</f>
        <v>0.45702479338842977</v>
      </c>
    </row>
    <row r="3" spans="1:12" x14ac:dyDescent="0.3">
      <c r="A3">
        <v>933</v>
      </c>
      <c r="B3">
        <v>3189</v>
      </c>
      <c r="C3" t="s">
        <v>986</v>
      </c>
      <c r="D3" t="s">
        <v>991</v>
      </c>
      <c r="E3" t="s">
        <v>992</v>
      </c>
      <c r="F3">
        <v>810</v>
      </c>
      <c r="G3">
        <v>1114</v>
      </c>
      <c r="H3" t="s">
        <v>993</v>
      </c>
      <c r="I3" t="s">
        <v>994</v>
      </c>
      <c r="J3" s="13">
        <f>Shipment_Details__4[[#This Row],[SH_WEIGHT]]/Shipment_Details__4[[#This Row],[SH_CHARGES]]</f>
        <v>0.72710951526032319</v>
      </c>
    </row>
    <row r="4" spans="1:12" x14ac:dyDescent="0.3">
      <c r="A4">
        <v>261</v>
      </c>
      <c r="B4">
        <v>2216</v>
      </c>
      <c r="C4" t="s">
        <v>995</v>
      </c>
      <c r="D4" t="s">
        <v>987</v>
      </c>
      <c r="E4" t="s">
        <v>992</v>
      </c>
      <c r="F4">
        <v>994</v>
      </c>
      <c r="G4">
        <v>1020</v>
      </c>
      <c r="H4" t="s">
        <v>996</v>
      </c>
      <c r="I4" t="s">
        <v>997</v>
      </c>
      <c r="J4" s="13">
        <f>Shipment_Details__4[[#This Row],[SH_WEIGHT]]/Shipment_Details__4[[#This Row],[SH_CHARGES]]</f>
        <v>0.97450980392156861</v>
      </c>
      <c r="L4">
        <f>COUNTA(_xlfn.UNIQUE(A2:A100))</f>
        <v>99</v>
      </c>
    </row>
    <row r="5" spans="1:12" x14ac:dyDescent="0.3">
      <c r="A5">
        <v>445</v>
      </c>
      <c r="B5">
        <v>1904</v>
      </c>
      <c r="C5" t="s">
        <v>998</v>
      </c>
      <c r="D5" t="s">
        <v>987</v>
      </c>
      <c r="E5" t="s">
        <v>992</v>
      </c>
      <c r="F5">
        <v>598</v>
      </c>
      <c r="G5">
        <v>1351</v>
      </c>
      <c r="H5" t="s">
        <v>999</v>
      </c>
      <c r="I5" t="s">
        <v>1000</v>
      </c>
      <c r="J5" s="13">
        <f>Shipment_Details__4[[#This Row],[SH_WEIGHT]]/Shipment_Details__4[[#This Row],[SH_CHARGES]]</f>
        <v>0.44263508512213173</v>
      </c>
    </row>
    <row r="6" spans="1:12" x14ac:dyDescent="0.3">
      <c r="A6">
        <v>722</v>
      </c>
      <c r="B6">
        <v>7342</v>
      </c>
      <c r="C6" t="s">
        <v>1001</v>
      </c>
      <c r="D6" t="s">
        <v>991</v>
      </c>
      <c r="E6" t="s">
        <v>992</v>
      </c>
      <c r="F6">
        <v>412</v>
      </c>
      <c r="G6">
        <v>566</v>
      </c>
      <c r="H6" t="s">
        <v>1002</v>
      </c>
      <c r="I6" t="s">
        <v>1003</v>
      </c>
      <c r="J6" s="13">
        <f>Shipment_Details__4[[#This Row],[SH_WEIGHT]]/Shipment_Details__4[[#This Row],[SH_CHARGES]]</f>
        <v>0.72791519434628971</v>
      </c>
    </row>
    <row r="7" spans="1:12" x14ac:dyDescent="0.3">
      <c r="A7">
        <v>129</v>
      </c>
      <c r="B7">
        <v>7633</v>
      </c>
      <c r="C7" t="s">
        <v>1004</v>
      </c>
      <c r="D7" t="s">
        <v>987</v>
      </c>
      <c r="E7" t="s">
        <v>988</v>
      </c>
      <c r="F7">
        <v>379</v>
      </c>
      <c r="G7">
        <v>590</v>
      </c>
      <c r="H7" t="s">
        <v>1005</v>
      </c>
      <c r="I7" t="s">
        <v>1006</v>
      </c>
      <c r="J7" s="13">
        <f>Shipment_Details__4[[#This Row],[SH_WEIGHT]]/Shipment_Details__4[[#This Row],[SH_CHARGES]]</f>
        <v>0.64237288135593218</v>
      </c>
    </row>
    <row r="8" spans="1:12" x14ac:dyDescent="0.3">
      <c r="A8">
        <v>489</v>
      </c>
      <c r="B8">
        <v>2154</v>
      </c>
      <c r="C8" t="s">
        <v>1007</v>
      </c>
      <c r="D8" t="s">
        <v>987</v>
      </c>
      <c r="E8" t="s">
        <v>988</v>
      </c>
      <c r="F8">
        <v>892</v>
      </c>
      <c r="G8">
        <v>1407</v>
      </c>
      <c r="H8" t="s">
        <v>1008</v>
      </c>
      <c r="I8" t="s">
        <v>1009</v>
      </c>
      <c r="J8" s="13">
        <f>Shipment_Details__4[[#This Row],[SH_WEIGHT]]/Shipment_Details__4[[#This Row],[SH_CHARGES]]</f>
        <v>0.63397299218194736</v>
      </c>
    </row>
    <row r="9" spans="1:12" x14ac:dyDescent="0.3">
      <c r="A9">
        <v>165</v>
      </c>
      <c r="B9">
        <v>5543</v>
      </c>
      <c r="C9" t="s">
        <v>1010</v>
      </c>
      <c r="D9" t="s">
        <v>987</v>
      </c>
      <c r="E9" t="s">
        <v>988</v>
      </c>
      <c r="F9">
        <v>347</v>
      </c>
      <c r="G9">
        <v>786</v>
      </c>
      <c r="H9" t="s">
        <v>1011</v>
      </c>
      <c r="I9" t="s">
        <v>640</v>
      </c>
      <c r="J9" s="13">
        <f>Shipment_Details__4[[#This Row],[SH_WEIGHT]]/Shipment_Details__4[[#This Row],[SH_CHARGES]]</f>
        <v>0.44147582697201015</v>
      </c>
    </row>
    <row r="10" spans="1:12" x14ac:dyDescent="0.3">
      <c r="A10">
        <v>164</v>
      </c>
      <c r="B10">
        <v>2332</v>
      </c>
      <c r="C10" t="s">
        <v>1012</v>
      </c>
      <c r="D10" t="s">
        <v>991</v>
      </c>
      <c r="E10" t="s">
        <v>992</v>
      </c>
      <c r="F10">
        <v>457</v>
      </c>
      <c r="G10">
        <v>855</v>
      </c>
      <c r="H10" t="s">
        <v>1013</v>
      </c>
      <c r="I10" t="s">
        <v>1014</v>
      </c>
      <c r="J10" s="13">
        <f>Shipment_Details__4[[#This Row],[SH_WEIGHT]]/Shipment_Details__4[[#This Row],[SH_CHARGES]]</f>
        <v>0.53450292397660815</v>
      </c>
    </row>
    <row r="11" spans="1:12" x14ac:dyDescent="0.3">
      <c r="A11">
        <v>364</v>
      </c>
      <c r="B11">
        <v>4094</v>
      </c>
      <c r="C11" t="s">
        <v>1015</v>
      </c>
      <c r="D11" t="s">
        <v>991</v>
      </c>
      <c r="E11" t="s">
        <v>992</v>
      </c>
      <c r="F11">
        <v>957</v>
      </c>
      <c r="G11">
        <v>1182</v>
      </c>
      <c r="H11" t="s">
        <v>1016</v>
      </c>
      <c r="I11" t="s">
        <v>1017</v>
      </c>
      <c r="J11" s="13">
        <f>Shipment_Details__4[[#This Row],[SH_WEIGHT]]/Shipment_Details__4[[#This Row],[SH_CHARGES]]</f>
        <v>0.80964467005076146</v>
      </c>
    </row>
    <row r="12" spans="1:12" x14ac:dyDescent="0.3">
      <c r="A12">
        <v>469</v>
      </c>
      <c r="B12">
        <v>3042</v>
      </c>
      <c r="C12" t="s">
        <v>1001</v>
      </c>
      <c r="D12" t="s">
        <v>991</v>
      </c>
      <c r="E12" t="s">
        <v>988</v>
      </c>
      <c r="F12">
        <v>23</v>
      </c>
      <c r="G12">
        <v>25</v>
      </c>
      <c r="H12" t="s">
        <v>1018</v>
      </c>
      <c r="I12" t="s">
        <v>1019</v>
      </c>
      <c r="J12" s="13">
        <f>Shipment_Details__4[[#This Row],[SH_WEIGHT]]/Shipment_Details__4[[#This Row],[SH_CHARGES]]</f>
        <v>0.92</v>
      </c>
    </row>
    <row r="13" spans="1:12" x14ac:dyDescent="0.3">
      <c r="A13">
        <v>158</v>
      </c>
      <c r="B13">
        <v>2220</v>
      </c>
      <c r="C13" t="s">
        <v>986</v>
      </c>
      <c r="D13" t="s">
        <v>987</v>
      </c>
      <c r="E13" t="s">
        <v>992</v>
      </c>
      <c r="F13">
        <v>479</v>
      </c>
      <c r="G13">
        <v>861</v>
      </c>
      <c r="H13" t="s">
        <v>17</v>
      </c>
      <c r="I13" t="s">
        <v>1020</v>
      </c>
      <c r="J13" s="13">
        <f>Shipment_Details__4[[#This Row],[SH_WEIGHT]]/Shipment_Details__4[[#This Row],[SH_CHARGES]]</f>
        <v>0.55632984901277582</v>
      </c>
    </row>
    <row r="14" spans="1:12" x14ac:dyDescent="0.3">
      <c r="A14">
        <v>337</v>
      </c>
      <c r="B14">
        <v>4988</v>
      </c>
      <c r="C14" t="s">
        <v>1001</v>
      </c>
      <c r="D14" t="s">
        <v>987</v>
      </c>
      <c r="E14" t="s">
        <v>992</v>
      </c>
      <c r="F14">
        <v>305</v>
      </c>
      <c r="G14">
        <v>834</v>
      </c>
      <c r="H14" t="s">
        <v>1021</v>
      </c>
      <c r="I14" t="s">
        <v>1022</v>
      </c>
      <c r="J14" s="13">
        <f>Shipment_Details__4[[#This Row],[SH_WEIGHT]]/Shipment_Details__4[[#This Row],[SH_CHARGES]]</f>
        <v>0.3657074340527578</v>
      </c>
    </row>
    <row r="15" spans="1:12" x14ac:dyDescent="0.3">
      <c r="A15">
        <v>634</v>
      </c>
      <c r="B15">
        <v>175</v>
      </c>
      <c r="C15" t="s">
        <v>986</v>
      </c>
      <c r="D15" t="s">
        <v>991</v>
      </c>
      <c r="E15" t="s">
        <v>992</v>
      </c>
      <c r="F15">
        <v>939</v>
      </c>
      <c r="G15">
        <v>1446</v>
      </c>
      <c r="H15" t="s">
        <v>1023</v>
      </c>
      <c r="I15" t="s">
        <v>1024</v>
      </c>
      <c r="J15" s="13">
        <f>Shipment_Details__4[[#This Row],[SH_WEIGHT]]/Shipment_Details__4[[#This Row],[SH_CHARGES]]</f>
        <v>0.64937759336099588</v>
      </c>
    </row>
    <row r="16" spans="1:12" x14ac:dyDescent="0.3">
      <c r="A16">
        <v>577</v>
      </c>
      <c r="B16">
        <v>4233</v>
      </c>
      <c r="C16" t="s">
        <v>1007</v>
      </c>
      <c r="D16" t="s">
        <v>987</v>
      </c>
      <c r="E16" t="s">
        <v>988</v>
      </c>
      <c r="F16">
        <v>679</v>
      </c>
      <c r="G16">
        <v>1455</v>
      </c>
      <c r="H16" t="s">
        <v>1025</v>
      </c>
      <c r="I16" t="s">
        <v>17</v>
      </c>
      <c r="J16" s="13">
        <f>Shipment_Details__4[[#This Row],[SH_WEIGHT]]/Shipment_Details__4[[#This Row],[SH_CHARGES]]</f>
        <v>0.46666666666666667</v>
      </c>
    </row>
    <row r="17" spans="1:10" x14ac:dyDescent="0.3">
      <c r="A17">
        <v>907</v>
      </c>
      <c r="B17">
        <v>4351</v>
      </c>
      <c r="C17" t="s">
        <v>1001</v>
      </c>
      <c r="D17" t="s">
        <v>991</v>
      </c>
      <c r="E17" t="s">
        <v>992</v>
      </c>
      <c r="F17">
        <v>803</v>
      </c>
      <c r="G17">
        <v>1020</v>
      </c>
      <c r="H17" t="s">
        <v>1026</v>
      </c>
      <c r="I17" t="s">
        <v>631</v>
      </c>
      <c r="J17" s="13">
        <f>Shipment_Details__4[[#This Row],[SH_WEIGHT]]/Shipment_Details__4[[#This Row],[SH_CHARGES]]</f>
        <v>0.78725490196078429</v>
      </c>
    </row>
    <row r="18" spans="1:10" x14ac:dyDescent="0.3">
      <c r="A18">
        <v>870</v>
      </c>
      <c r="B18">
        <v>5578</v>
      </c>
      <c r="C18" t="s">
        <v>1027</v>
      </c>
      <c r="D18" t="s">
        <v>987</v>
      </c>
      <c r="E18" t="s">
        <v>988</v>
      </c>
      <c r="F18">
        <v>783</v>
      </c>
      <c r="G18">
        <v>1042</v>
      </c>
      <c r="H18" t="s">
        <v>1028</v>
      </c>
      <c r="I18" t="s">
        <v>1029</v>
      </c>
      <c r="J18" s="13">
        <f>Shipment_Details__4[[#This Row],[SH_WEIGHT]]/Shipment_Details__4[[#This Row],[SH_CHARGES]]</f>
        <v>0.75143953934740881</v>
      </c>
    </row>
    <row r="19" spans="1:10" x14ac:dyDescent="0.3">
      <c r="A19">
        <v>982</v>
      </c>
      <c r="B19">
        <v>4523</v>
      </c>
      <c r="C19" t="s">
        <v>1010</v>
      </c>
      <c r="D19" t="s">
        <v>987</v>
      </c>
      <c r="E19" t="s">
        <v>988</v>
      </c>
      <c r="F19">
        <v>432</v>
      </c>
      <c r="G19">
        <v>915</v>
      </c>
      <c r="H19" t="s">
        <v>17</v>
      </c>
      <c r="I19" t="s">
        <v>1030</v>
      </c>
      <c r="J19" s="13">
        <f>Shipment_Details__4[[#This Row],[SH_WEIGHT]]/Shipment_Details__4[[#This Row],[SH_CHARGES]]</f>
        <v>0.47213114754098362</v>
      </c>
    </row>
    <row r="20" spans="1:10" x14ac:dyDescent="0.3">
      <c r="A20">
        <v>351</v>
      </c>
      <c r="B20">
        <v>2972</v>
      </c>
      <c r="C20" t="s">
        <v>1010</v>
      </c>
      <c r="D20" t="s">
        <v>987</v>
      </c>
      <c r="E20" t="s">
        <v>988</v>
      </c>
      <c r="F20">
        <v>776</v>
      </c>
      <c r="G20">
        <v>1053</v>
      </c>
      <c r="H20" t="s">
        <v>1031</v>
      </c>
      <c r="I20" t="s">
        <v>1032</v>
      </c>
      <c r="J20" s="13">
        <f>Shipment_Details__4[[#This Row],[SH_WEIGHT]]/Shipment_Details__4[[#This Row],[SH_CHARGES]]</f>
        <v>0.73694207027540359</v>
      </c>
    </row>
    <row r="21" spans="1:10" x14ac:dyDescent="0.3">
      <c r="A21">
        <v>328</v>
      </c>
      <c r="B21">
        <v>6153</v>
      </c>
      <c r="C21" t="s">
        <v>986</v>
      </c>
      <c r="D21" t="s">
        <v>987</v>
      </c>
      <c r="E21" t="s">
        <v>992</v>
      </c>
      <c r="F21">
        <v>710</v>
      </c>
      <c r="G21">
        <v>1066</v>
      </c>
      <c r="H21" t="s">
        <v>1033</v>
      </c>
      <c r="I21" t="s">
        <v>1034</v>
      </c>
      <c r="J21" s="13">
        <f>Shipment_Details__4[[#This Row],[SH_WEIGHT]]/Shipment_Details__4[[#This Row],[SH_CHARGES]]</f>
        <v>0.66604127579737338</v>
      </c>
    </row>
    <row r="22" spans="1:10" x14ac:dyDescent="0.3">
      <c r="A22">
        <v>242</v>
      </c>
      <c r="B22">
        <v>4852</v>
      </c>
      <c r="C22" t="s">
        <v>1027</v>
      </c>
      <c r="D22" t="s">
        <v>987</v>
      </c>
      <c r="E22" t="s">
        <v>988</v>
      </c>
      <c r="F22">
        <v>959</v>
      </c>
      <c r="G22">
        <v>1253</v>
      </c>
      <c r="H22" t="s">
        <v>1035</v>
      </c>
      <c r="I22" t="s">
        <v>1036</v>
      </c>
      <c r="J22" s="13">
        <f>Shipment_Details__4[[#This Row],[SH_WEIGHT]]/Shipment_Details__4[[#This Row],[SH_CHARGES]]</f>
        <v>0.76536312849162014</v>
      </c>
    </row>
    <row r="23" spans="1:10" x14ac:dyDescent="0.3">
      <c r="A23">
        <v>421</v>
      </c>
      <c r="B23">
        <v>8106</v>
      </c>
      <c r="C23" t="s">
        <v>1015</v>
      </c>
      <c r="D23" t="s">
        <v>991</v>
      </c>
      <c r="E23" t="s">
        <v>988</v>
      </c>
      <c r="F23">
        <v>147</v>
      </c>
      <c r="G23">
        <v>535</v>
      </c>
      <c r="H23" t="s">
        <v>17</v>
      </c>
      <c r="I23" t="s">
        <v>1037</v>
      </c>
      <c r="J23" s="13">
        <f>Shipment_Details__4[[#This Row],[SH_WEIGHT]]/Shipment_Details__4[[#This Row],[SH_CHARGES]]</f>
        <v>0.27476635514018694</v>
      </c>
    </row>
    <row r="24" spans="1:10" x14ac:dyDescent="0.3">
      <c r="A24">
        <v>6</v>
      </c>
      <c r="B24">
        <v>3917</v>
      </c>
      <c r="C24" t="s">
        <v>1038</v>
      </c>
      <c r="D24" t="s">
        <v>991</v>
      </c>
      <c r="E24" t="s">
        <v>992</v>
      </c>
      <c r="F24">
        <v>613</v>
      </c>
      <c r="G24">
        <v>1256</v>
      </c>
      <c r="H24" t="s">
        <v>17</v>
      </c>
      <c r="I24" t="s">
        <v>435</v>
      </c>
      <c r="J24" s="13">
        <f>Shipment_Details__4[[#This Row],[SH_WEIGHT]]/Shipment_Details__4[[#This Row],[SH_CHARGES]]</f>
        <v>0.48805732484076431</v>
      </c>
    </row>
    <row r="25" spans="1:10" x14ac:dyDescent="0.3">
      <c r="A25">
        <v>384</v>
      </c>
      <c r="B25">
        <v>9377</v>
      </c>
      <c r="C25" t="s">
        <v>995</v>
      </c>
      <c r="D25" t="s">
        <v>987</v>
      </c>
      <c r="E25" t="s">
        <v>988</v>
      </c>
      <c r="F25">
        <v>590</v>
      </c>
      <c r="G25">
        <v>1033</v>
      </c>
      <c r="H25" t="s">
        <v>1039</v>
      </c>
      <c r="I25" t="s">
        <v>1040</v>
      </c>
      <c r="J25" s="13">
        <f>Shipment_Details__4[[#This Row],[SH_WEIGHT]]/Shipment_Details__4[[#This Row],[SH_CHARGES]]</f>
        <v>0.57115198451113258</v>
      </c>
    </row>
    <row r="26" spans="1:10" x14ac:dyDescent="0.3">
      <c r="A26">
        <v>286</v>
      </c>
      <c r="B26">
        <v>5387</v>
      </c>
      <c r="C26" t="s">
        <v>1001</v>
      </c>
      <c r="D26" t="s">
        <v>987</v>
      </c>
      <c r="E26" t="s">
        <v>988</v>
      </c>
      <c r="F26">
        <v>193</v>
      </c>
      <c r="G26">
        <v>817</v>
      </c>
      <c r="H26" t="s">
        <v>1041</v>
      </c>
      <c r="I26" t="s">
        <v>1042</v>
      </c>
      <c r="J26" s="13">
        <f>Shipment_Details__4[[#This Row],[SH_WEIGHT]]/Shipment_Details__4[[#This Row],[SH_CHARGES]]</f>
        <v>0.23623011015911874</v>
      </c>
    </row>
    <row r="27" spans="1:10" x14ac:dyDescent="0.3">
      <c r="A27">
        <v>892</v>
      </c>
      <c r="B27">
        <v>6513</v>
      </c>
      <c r="C27" t="s">
        <v>995</v>
      </c>
      <c r="D27" t="s">
        <v>987</v>
      </c>
      <c r="E27" t="s">
        <v>988</v>
      </c>
      <c r="F27">
        <v>879</v>
      </c>
      <c r="G27">
        <v>1037</v>
      </c>
      <c r="H27" t="s">
        <v>1043</v>
      </c>
      <c r="I27" t="s">
        <v>1044</v>
      </c>
      <c r="J27" s="13">
        <f>Shipment_Details__4[[#This Row],[SH_WEIGHT]]/Shipment_Details__4[[#This Row],[SH_CHARGES]]</f>
        <v>0.84763741562198647</v>
      </c>
    </row>
    <row r="28" spans="1:10" x14ac:dyDescent="0.3">
      <c r="A28">
        <v>558</v>
      </c>
      <c r="B28">
        <v>3965</v>
      </c>
      <c r="C28" t="s">
        <v>1010</v>
      </c>
      <c r="D28" t="s">
        <v>987</v>
      </c>
      <c r="E28" t="s">
        <v>988</v>
      </c>
      <c r="F28">
        <v>275</v>
      </c>
      <c r="G28">
        <v>951</v>
      </c>
      <c r="H28" t="s">
        <v>1045</v>
      </c>
      <c r="I28" t="s">
        <v>1046</v>
      </c>
      <c r="J28" s="13">
        <f>Shipment_Details__4[[#This Row],[SH_WEIGHT]]/Shipment_Details__4[[#This Row],[SH_CHARGES]]</f>
        <v>0.28916929547844372</v>
      </c>
    </row>
    <row r="29" spans="1:10" x14ac:dyDescent="0.3">
      <c r="A29">
        <v>481</v>
      </c>
      <c r="B29">
        <v>8893</v>
      </c>
      <c r="C29" t="s">
        <v>1027</v>
      </c>
      <c r="D29" t="s">
        <v>991</v>
      </c>
      <c r="E29" t="s">
        <v>988</v>
      </c>
      <c r="F29">
        <v>319</v>
      </c>
      <c r="G29">
        <v>770</v>
      </c>
      <c r="H29" t="s">
        <v>510</v>
      </c>
      <c r="I29" t="s">
        <v>1047</v>
      </c>
      <c r="J29" s="13">
        <f>Shipment_Details__4[[#This Row],[SH_WEIGHT]]/Shipment_Details__4[[#This Row],[SH_CHARGES]]</f>
        <v>0.41428571428571431</v>
      </c>
    </row>
    <row r="30" spans="1:10" x14ac:dyDescent="0.3">
      <c r="A30">
        <v>155</v>
      </c>
      <c r="B30">
        <v>1897</v>
      </c>
      <c r="C30" t="s">
        <v>1012</v>
      </c>
      <c r="D30" t="s">
        <v>987</v>
      </c>
      <c r="E30" t="s">
        <v>992</v>
      </c>
      <c r="F30">
        <v>52</v>
      </c>
      <c r="G30">
        <v>293</v>
      </c>
      <c r="H30" t="s">
        <v>17</v>
      </c>
      <c r="I30" t="s">
        <v>1048</v>
      </c>
      <c r="J30" s="13">
        <f>Shipment_Details__4[[#This Row],[SH_WEIGHT]]/Shipment_Details__4[[#This Row],[SH_CHARGES]]</f>
        <v>0.17747440273037543</v>
      </c>
    </row>
    <row r="31" spans="1:10" x14ac:dyDescent="0.3">
      <c r="A31">
        <v>771</v>
      </c>
      <c r="B31">
        <v>390</v>
      </c>
      <c r="C31" t="s">
        <v>1001</v>
      </c>
      <c r="D31" t="s">
        <v>987</v>
      </c>
      <c r="E31" t="s">
        <v>988</v>
      </c>
      <c r="F31">
        <v>702</v>
      </c>
      <c r="G31">
        <v>1414</v>
      </c>
      <c r="H31" t="s">
        <v>1049</v>
      </c>
      <c r="I31" t="s">
        <v>1050</v>
      </c>
      <c r="J31" s="13">
        <f>Shipment_Details__4[[#This Row],[SH_WEIGHT]]/Shipment_Details__4[[#This Row],[SH_CHARGES]]</f>
        <v>0.49646393210749645</v>
      </c>
    </row>
    <row r="32" spans="1:10" x14ac:dyDescent="0.3">
      <c r="A32">
        <v>945</v>
      </c>
      <c r="B32">
        <v>3633</v>
      </c>
      <c r="C32" t="s">
        <v>986</v>
      </c>
      <c r="D32" t="s">
        <v>987</v>
      </c>
      <c r="E32" t="s">
        <v>992</v>
      </c>
      <c r="F32">
        <v>299</v>
      </c>
      <c r="G32">
        <v>524</v>
      </c>
      <c r="H32" t="s">
        <v>1051</v>
      </c>
      <c r="I32" t="s">
        <v>1052</v>
      </c>
      <c r="J32" s="13">
        <f>Shipment_Details__4[[#This Row],[SH_WEIGHT]]/Shipment_Details__4[[#This Row],[SH_CHARGES]]</f>
        <v>0.57061068702290074</v>
      </c>
    </row>
    <row r="33" spans="1:10" x14ac:dyDescent="0.3">
      <c r="A33">
        <v>719</v>
      </c>
      <c r="B33">
        <v>7828</v>
      </c>
      <c r="C33" t="s">
        <v>1038</v>
      </c>
      <c r="D33" t="s">
        <v>987</v>
      </c>
      <c r="E33" t="s">
        <v>988</v>
      </c>
      <c r="F33">
        <v>930</v>
      </c>
      <c r="G33">
        <v>1183</v>
      </c>
      <c r="H33" t="s">
        <v>1053</v>
      </c>
      <c r="I33" t="s">
        <v>1054</v>
      </c>
      <c r="J33" s="13">
        <f>Shipment_Details__4[[#This Row],[SH_WEIGHT]]/Shipment_Details__4[[#This Row],[SH_CHARGES]]</f>
        <v>0.78613693998309386</v>
      </c>
    </row>
    <row r="34" spans="1:10" x14ac:dyDescent="0.3">
      <c r="A34">
        <v>493</v>
      </c>
      <c r="B34">
        <v>2241</v>
      </c>
      <c r="C34" t="s">
        <v>998</v>
      </c>
      <c r="D34" t="s">
        <v>987</v>
      </c>
      <c r="E34" t="s">
        <v>988</v>
      </c>
      <c r="F34">
        <v>314</v>
      </c>
      <c r="G34">
        <v>566</v>
      </c>
      <c r="H34" t="s">
        <v>1055</v>
      </c>
      <c r="I34" t="s">
        <v>1056</v>
      </c>
      <c r="J34" s="13">
        <f>Shipment_Details__4[[#This Row],[SH_WEIGHT]]/Shipment_Details__4[[#This Row],[SH_CHARGES]]</f>
        <v>0.55477031802120136</v>
      </c>
    </row>
    <row r="35" spans="1:10" x14ac:dyDescent="0.3">
      <c r="A35">
        <v>998</v>
      </c>
      <c r="B35">
        <v>896</v>
      </c>
      <c r="C35" t="s">
        <v>1012</v>
      </c>
      <c r="D35" t="s">
        <v>991</v>
      </c>
      <c r="E35" t="s">
        <v>992</v>
      </c>
      <c r="F35">
        <v>109</v>
      </c>
      <c r="G35">
        <v>961</v>
      </c>
      <c r="H35" t="s">
        <v>1057</v>
      </c>
      <c r="I35" t="s">
        <v>1058</v>
      </c>
      <c r="J35" s="13">
        <f>Shipment_Details__4[[#This Row],[SH_WEIGHT]]/Shipment_Details__4[[#This Row],[SH_CHARGES]]</f>
        <v>0.11342351716961499</v>
      </c>
    </row>
    <row r="36" spans="1:10" x14ac:dyDescent="0.3">
      <c r="A36">
        <v>968</v>
      </c>
      <c r="B36">
        <v>6361</v>
      </c>
      <c r="C36" t="s">
        <v>1004</v>
      </c>
      <c r="D36" t="s">
        <v>987</v>
      </c>
      <c r="E36" t="s">
        <v>988</v>
      </c>
      <c r="F36">
        <v>24</v>
      </c>
      <c r="G36">
        <v>54</v>
      </c>
      <c r="H36" t="s">
        <v>1059</v>
      </c>
      <c r="I36" t="s">
        <v>256</v>
      </c>
      <c r="J36" s="13">
        <f>Shipment_Details__4[[#This Row],[SH_WEIGHT]]/Shipment_Details__4[[#This Row],[SH_CHARGES]]</f>
        <v>0.44444444444444442</v>
      </c>
    </row>
    <row r="37" spans="1:10" x14ac:dyDescent="0.3">
      <c r="A37">
        <v>738</v>
      </c>
      <c r="B37">
        <v>6713</v>
      </c>
      <c r="C37" t="s">
        <v>1001</v>
      </c>
      <c r="D37" t="s">
        <v>987</v>
      </c>
      <c r="E37" t="s">
        <v>992</v>
      </c>
      <c r="F37">
        <v>545</v>
      </c>
      <c r="G37">
        <v>1044</v>
      </c>
      <c r="H37" t="s">
        <v>1060</v>
      </c>
      <c r="I37" t="s">
        <v>1061</v>
      </c>
      <c r="J37" s="13">
        <f>Shipment_Details__4[[#This Row],[SH_WEIGHT]]/Shipment_Details__4[[#This Row],[SH_CHARGES]]</f>
        <v>0.52203065134099613</v>
      </c>
    </row>
    <row r="38" spans="1:10" x14ac:dyDescent="0.3">
      <c r="A38">
        <v>912</v>
      </c>
      <c r="B38">
        <v>4283</v>
      </c>
      <c r="C38" t="s">
        <v>1007</v>
      </c>
      <c r="D38" t="s">
        <v>991</v>
      </c>
      <c r="E38" t="s">
        <v>988</v>
      </c>
      <c r="F38">
        <v>505</v>
      </c>
      <c r="G38">
        <v>1082</v>
      </c>
      <c r="H38" t="s">
        <v>1062</v>
      </c>
      <c r="I38" t="s">
        <v>1063</v>
      </c>
      <c r="J38" s="13">
        <f>Shipment_Details__4[[#This Row],[SH_WEIGHT]]/Shipment_Details__4[[#This Row],[SH_CHARGES]]</f>
        <v>0.46672828096118302</v>
      </c>
    </row>
    <row r="39" spans="1:10" x14ac:dyDescent="0.3">
      <c r="A39">
        <v>782</v>
      </c>
      <c r="B39">
        <v>9486</v>
      </c>
      <c r="C39" t="s">
        <v>1001</v>
      </c>
      <c r="D39" t="s">
        <v>991</v>
      </c>
      <c r="E39" t="s">
        <v>988</v>
      </c>
      <c r="F39">
        <v>182</v>
      </c>
      <c r="G39">
        <v>871</v>
      </c>
      <c r="H39" t="s">
        <v>1064</v>
      </c>
      <c r="I39" t="s">
        <v>1065</v>
      </c>
      <c r="J39" s="13">
        <f>Shipment_Details__4[[#This Row],[SH_WEIGHT]]/Shipment_Details__4[[#This Row],[SH_CHARGES]]</f>
        <v>0.20895522388059701</v>
      </c>
    </row>
    <row r="40" spans="1:10" x14ac:dyDescent="0.3">
      <c r="A40">
        <v>140</v>
      </c>
      <c r="B40">
        <v>308</v>
      </c>
      <c r="C40" t="s">
        <v>995</v>
      </c>
      <c r="D40" t="s">
        <v>991</v>
      </c>
      <c r="E40" t="s">
        <v>988</v>
      </c>
      <c r="F40">
        <v>226</v>
      </c>
      <c r="G40">
        <v>970</v>
      </c>
      <c r="H40" t="s">
        <v>1066</v>
      </c>
      <c r="I40" t="s">
        <v>1067</v>
      </c>
      <c r="J40" s="13">
        <f>Shipment_Details__4[[#This Row],[SH_WEIGHT]]/Shipment_Details__4[[#This Row],[SH_CHARGES]]</f>
        <v>0.23298969072164949</v>
      </c>
    </row>
    <row r="41" spans="1:10" x14ac:dyDescent="0.3">
      <c r="A41">
        <v>702</v>
      </c>
      <c r="B41">
        <v>8927</v>
      </c>
      <c r="C41" t="s">
        <v>998</v>
      </c>
      <c r="D41" t="s">
        <v>991</v>
      </c>
      <c r="E41" t="s">
        <v>988</v>
      </c>
      <c r="F41">
        <v>111</v>
      </c>
      <c r="G41">
        <v>617</v>
      </c>
      <c r="H41" t="s">
        <v>1068</v>
      </c>
      <c r="I41" t="s">
        <v>1069</v>
      </c>
      <c r="J41" s="13">
        <f>Shipment_Details__4[[#This Row],[SH_WEIGHT]]/Shipment_Details__4[[#This Row],[SH_CHARGES]]</f>
        <v>0.17990275526742303</v>
      </c>
    </row>
    <row r="42" spans="1:10" x14ac:dyDescent="0.3">
      <c r="A42">
        <v>284</v>
      </c>
      <c r="B42">
        <v>249</v>
      </c>
      <c r="C42" t="s">
        <v>1012</v>
      </c>
      <c r="D42" t="s">
        <v>991</v>
      </c>
      <c r="E42" t="s">
        <v>992</v>
      </c>
      <c r="F42">
        <v>145</v>
      </c>
      <c r="G42">
        <v>814</v>
      </c>
      <c r="H42" t="s">
        <v>1070</v>
      </c>
      <c r="I42" t="s">
        <v>17</v>
      </c>
      <c r="J42" s="13">
        <f>Shipment_Details__4[[#This Row],[SH_WEIGHT]]/Shipment_Details__4[[#This Row],[SH_CHARGES]]</f>
        <v>0.17813267813267813</v>
      </c>
    </row>
    <row r="43" spans="1:10" x14ac:dyDescent="0.3">
      <c r="A43">
        <v>199</v>
      </c>
      <c r="B43">
        <v>2620</v>
      </c>
      <c r="C43" t="s">
        <v>1001</v>
      </c>
      <c r="D43" t="s">
        <v>987</v>
      </c>
      <c r="E43" t="s">
        <v>988</v>
      </c>
      <c r="F43">
        <v>829</v>
      </c>
      <c r="G43">
        <v>1145</v>
      </c>
      <c r="H43" t="s">
        <v>1071</v>
      </c>
      <c r="I43" t="s">
        <v>1072</v>
      </c>
      <c r="J43" s="13">
        <f>Shipment_Details__4[[#This Row],[SH_WEIGHT]]/Shipment_Details__4[[#This Row],[SH_CHARGES]]</f>
        <v>0.72401746724890825</v>
      </c>
    </row>
    <row r="44" spans="1:10" x14ac:dyDescent="0.3">
      <c r="A44">
        <v>228</v>
      </c>
      <c r="B44">
        <v>1164</v>
      </c>
      <c r="C44" t="s">
        <v>1001</v>
      </c>
      <c r="D44" t="s">
        <v>987</v>
      </c>
      <c r="E44" t="s">
        <v>988</v>
      </c>
      <c r="F44">
        <v>269</v>
      </c>
      <c r="G44">
        <v>902</v>
      </c>
      <c r="H44" t="s">
        <v>17</v>
      </c>
      <c r="I44" t="s">
        <v>1073</v>
      </c>
      <c r="J44" s="13">
        <f>Shipment_Details__4[[#This Row],[SH_WEIGHT]]/Shipment_Details__4[[#This Row],[SH_CHARGES]]</f>
        <v>0.29822616407982261</v>
      </c>
    </row>
    <row r="45" spans="1:10" x14ac:dyDescent="0.3">
      <c r="A45">
        <v>908</v>
      </c>
      <c r="B45">
        <v>4711</v>
      </c>
      <c r="C45" t="s">
        <v>1012</v>
      </c>
      <c r="D45" t="s">
        <v>991</v>
      </c>
      <c r="E45" t="s">
        <v>988</v>
      </c>
      <c r="F45">
        <v>660</v>
      </c>
      <c r="G45">
        <v>1470</v>
      </c>
      <c r="H45" t="s">
        <v>1074</v>
      </c>
      <c r="I45" t="s">
        <v>1075</v>
      </c>
      <c r="J45" s="13">
        <f>Shipment_Details__4[[#This Row],[SH_WEIGHT]]/Shipment_Details__4[[#This Row],[SH_CHARGES]]</f>
        <v>0.44897959183673469</v>
      </c>
    </row>
    <row r="46" spans="1:10" x14ac:dyDescent="0.3">
      <c r="A46">
        <v>594</v>
      </c>
      <c r="B46">
        <v>4053</v>
      </c>
      <c r="C46" t="s">
        <v>998</v>
      </c>
      <c r="D46" t="s">
        <v>987</v>
      </c>
      <c r="E46" t="s">
        <v>988</v>
      </c>
      <c r="F46">
        <v>484</v>
      </c>
      <c r="G46">
        <v>568</v>
      </c>
      <c r="H46" t="s">
        <v>450</v>
      </c>
      <c r="I46" t="s">
        <v>1076</v>
      </c>
      <c r="J46" s="13">
        <f>Shipment_Details__4[[#This Row],[SH_WEIGHT]]/Shipment_Details__4[[#This Row],[SH_CHARGES]]</f>
        <v>0.852112676056338</v>
      </c>
    </row>
    <row r="47" spans="1:10" x14ac:dyDescent="0.3">
      <c r="A47">
        <v>542</v>
      </c>
      <c r="B47">
        <v>4272</v>
      </c>
      <c r="C47" t="s">
        <v>1004</v>
      </c>
      <c r="D47" t="s">
        <v>991</v>
      </c>
      <c r="E47" t="s">
        <v>988</v>
      </c>
      <c r="F47">
        <v>100</v>
      </c>
      <c r="G47">
        <v>487</v>
      </c>
      <c r="H47" t="s">
        <v>335</v>
      </c>
      <c r="I47" t="s">
        <v>1077</v>
      </c>
      <c r="J47" s="13">
        <f>Shipment_Details__4[[#This Row],[SH_WEIGHT]]/Shipment_Details__4[[#This Row],[SH_CHARGES]]</f>
        <v>0.20533880903490759</v>
      </c>
    </row>
    <row r="48" spans="1:10" x14ac:dyDescent="0.3">
      <c r="A48">
        <v>586</v>
      </c>
      <c r="B48">
        <v>7005</v>
      </c>
      <c r="C48" t="s">
        <v>1027</v>
      </c>
      <c r="D48" t="s">
        <v>987</v>
      </c>
      <c r="E48" t="s">
        <v>992</v>
      </c>
      <c r="F48">
        <v>711</v>
      </c>
      <c r="G48">
        <v>1197</v>
      </c>
      <c r="H48" t="s">
        <v>1078</v>
      </c>
      <c r="I48" t="s">
        <v>1079</v>
      </c>
      <c r="J48" s="13">
        <f>Shipment_Details__4[[#This Row],[SH_WEIGHT]]/Shipment_Details__4[[#This Row],[SH_CHARGES]]</f>
        <v>0.59398496240601506</v>
      </c>
    </row>
    <row r="49" spans="1:10" x14ac:dyDescent="0.3">
      <c r="A49">
        <v>636</v>
      </c>
      <c r="B49">
        <v>2308</v>
      </c>
      <c r="C49" t="s">
        <v>998</v>
      </c>
      <c r="D49" t="s">
        <v>991</v>
      </c>
      <c r="E49" t="s">
        <v>988</v>
      </c>
      <c r="F49">
        <v>325</v>
      </c>
      <c r="G49">
        <v>994</v>
      </c>
      <c r="H49" t="s">
        <v>1080</v>
      </c>
      <c r="I49" t="s">
        <v>1081</v>
      </c>
      <c r="J49" s="13">
        <f>Shipment_Details__4[[#This Row],[SH_WEIGHT]]/Shipment_Details__4[[#This Row],[SH_CHARGES]]</f>
        <v>0.32696177062374243</v>
      </c>
    </row>
    <row r="50" spans="1:10" x14ac:dyDescent="0.3">
      <c r="A50">
        <v>581</v>
      </c>
      <c r="B50">
        <v>5150</v>
      </c>
      <c r="C50" t="s">
        <v>1015</v>
      </c>
      <c r="D50" t="s">
        <v>987</v>
      </c>
      <c r="E50" t="s">
        <v>988</v>
      </c>
      <c r="F50">
        <v>209</v>
      </c>
      <c r="G50">
        <v>933</v>
      </c>
      <c r="H50" t="s">
        <v>1082</v>
      </c>
      <c r="I50" t="s">
        <v>1083</v>
      </c>
      <c r="J50" s="13">
        <f>Shipment_Details__4[[#This Row],[SH_WEIGHT]]/Shipment_Details__4[[#This Row],[SH_CHARGES]]</f>
        <v>0.22400857449088959</v>
      </c>
    </row>
    <row r="51" spans="1:10" x14ac:dyDescent="0.3">
      <c r="A51">
        <v>336</v>
      </c>
      <c r="B51">
        <v>693</v>
      </c>
      <c r="C51" t="s">
        <v>1027</v>
      </c>
      <c r="D51" t="s">
        <v>991</v>
      </c>
      <c r="E51" t="s">
        <v>992</v>
      </c>
      <c r="F51">
        <v>996</v>
      </c>
      <c r="G51">
        <v>1168</v>
      </c>
      <c r="H51" t="s">
        <v>17</v>
      </c>
      <c r="I51" t="s">
        <v>1084</v>
      </c>
      <c r="J51" s="13">
        <f>Shipment_Details__4[[#This Row],[SH_WEIGHT]]/Shipment_Details__4[[#This Row],[SH_CHARGES]]</f>
        <v>0.85273972602739723</v>
      </c>
    </row>
    <row r="52" spans="1:10" x14ac:dyDescent="0.3">
      <c r="A52">
        <v>504</v>
      </c>
      <c r="B52">
        <v>9598</v>
      </c>
      <c r="C52" t="s">
        <v>995</v>
      </c>
      <c r="D52" t="s">
        <v>991</v>
      </c>
      <c r="E52" t="s">
        <v>988</v>
      </c>
      <c r="F52">
        <v>420</v>
      </c>
      <c r="G52">
        <v>561</v>
      </c>
      <c r="H52" t="s">
        <v>1085</v>
      </c>
      <c r="I52" t="s">
        <v>1086</v>
      </c>
      <c r="J52" s="13">
        <f>Shipment_Details__4[[#This Row],[SH_WEIGHT]]/Shipment_Details__4[[#This Row],[SH_CHARGES]]</f>
        <v>0.74866310160427807</v>
      </c>
    </row>
    <row r="53" spans="1:10" x14ac:dyDescent="0.3">
      <c r="A53">
        <v>346</v>
      </c>
      <c r="B53">
        <v>8103</v>
      </c>
      <c r="C53" t="s">
        <v>1010</v>
      </c>
      <c r="D53" t="s">
        <v>991</v>
      </c>
      <c r="E53" t="s">
        <v>992</v>
      </c>
      <c r="F53">
        <v>182</v>
      </c>
      <c r="G53">
        <v>850</v>
      </c>
      <c r="H53" t="s">
        <v>1087</v>
      </c>
      <c r="I53" t="s">
        <v>1088</v>
      </c>
      <c r="J53" s="13">
        <f>Shipment_Details__4[[#This Row],[SH_WEIGHT]]/Shipment_Details__4[[#This Row],[SH_CHARGES]]</f>
        <v>0.21411764705882352</v>
      </c>
    </row>
    <row r="54" spans="1:10" x14ac:dyDescent="0.3">
      <c r="A54">
        <v>135</v>
      </c>
      <c r="B54">
        <v>8894</v>
      </c>
      <c r="C54" t="s">
        <v>1027</v>
      </c>
      <c r="D54" t="s">
        <v>987</v>
      </c>
      <c r="E54" t="s">
        <v>992</v>
      </c>
      <c r="F54">
        <v>901</v>
      </c>
      <c r="G54">
        <v>1393</v>
      </c>
      <c r="H54" t="s">
        <v>1089</v>
      </c>
      <c r="I54" t="s">
        <v>1090</v>
      </c>
      <c r="J54" s="13">
        <f>Shipment_Details__4[[#This Row],[SH_WEIGHT]]/Shipment_Details__4[[#This Row],[SH_CHARGES]]</f>
        <v>0.64680545585068194</v>
      </c>
    </row>
    <row r="55" spans="1:10" x14ac:dyDescent="0.3">
      <c r="A55">
        <v>822</v>
      </c>
      <c r="B55">
        <v>114</v>
      </c>
      <c r="C55" t="s">
        <v>1027</v>
      </c>
      <c r="D55" t="s">
        <v>991</v>
      </c>
      <c r="E55" t="s">
        <v>988</v>
      </c>
      <c r="F55">
        <v>88</v>
      </c>
      <c r="G55">
        <v>426</v>
      </c>
      <c r="H55" t="s">
        <v>1091</v>
      </c>
      <c r="I55" t="s">
        <v>1092</v>
      </c>
      <c r="J55" s="13">
        <f>Shipment_Details__4[[#This Row],[SH_WEIGHT]]/Shipment_Details__4[[#This Row],[SH_CHARGES]]</f>
        <v>0.20657276995305165</v>
      </c>
    </row>
    <row r="56" spans="1:10" x14ac:dyDescent="0.3">
      <c r="A56">
        <v>95</v>
      </c>
      <c r="B56">
        <v>6546</v>
      </c>
      <c r="C56" t="s">
        <v>1001</v>
      </c>
      <c r="D56" t="s">
        <v>987</v>
      </c>
      <c r="E56" t="s">
        <v>988</v>
      </c>
      <c r="F56">
        <v>660</v>
      </c>
      <c r="G56">
        <v>1208</v>
      </c>
      <c r="H56" t="s">
        <v>1093</v>
      </c>
      <c r="I56" t="s">
        <v>1094</v>
      </c>
      <c r="J56" s="13">
        <f>Shipment_Details__4[[#This Row],[SH_WEIGHT]]/Shipment_Details__4[[#This Row],[SH_CHARGES]]</f>
        <v>0.54635761589403975</v>
      </c>
    </row>
    <row r="57" spans="1:10" x14ac:dyDescent="0.3">
      <c r="A57">
        <v>597</v>
      </c>
      <c r="B57">
        <v>3571</v>
      </c>
      <c r="C57" t="s">
        <v>995</v>
      </c>
      <c r="D57" t="s">
        <v>987</v>
      </c>
      <c r="E57" t="s">
        <v>988</v>
      </c>
      <c r="F57">
        <v>267</v>
      </c>
      <c r="G57">
        <v>925</v>
      </c>
      <c r="H57" t="s">
        <v>1095</v>
      </c>
      <c r="I57" t="s">
        <v>1096</v>
      </c>
      <c r="J57" s="13">
        <f>Shipment_Details__4[[#This Row],[SH_WEIGHT]]/Shipment_Details__4[[#This Row],[SH_CHARGES]]</f>
        <v>0.28864864864864864</v>
      </c>
    </row>
    <row r="58" spans="1:10" x14ac:dyDescent="0.3">
      <c r="A58">
        <v>340</v>
      </c>
      <c r="B58">
        <v>7316</v>
      </c>
      <c r="C58" t="s">
        <v>1007</v>
      </c>
      <c r="D58" t="s">
        <v>991</v>
      </c>
      <c r="E58" t="s">
        <v>992</v>
      </c>
      <c r="F58">
        <v>905</v>
      </c>
      <c r="G58">
        <v>1392</v>
      </c>
      <c r="H58" t="s">
        <v>1097</v>
      </c>
      <c r="I58" t="s">
        <v>1098</v>
      </c>
      <c r="J58" s="13">
        <f>Shipment_Details__4[[#This Row],[SH_WEIGHT]]/Shipment_Details__4[[#This Row],[SH_CHARGES]]</f>
        <v>0.65014367816091956</v>
      </c>
    </row>
    <row r="59" spans="1:10" x14ac:dyDescent="0.3">
      <c r="A59">
        <v>905</v>
      </c>
      <c r="B59">
        <v>2478</v>
      </c>
      <c r="C59" t="s">
        <v>995</v>
      </c>
      <c r="D59" t="s">
        <v>987</v>
      </c>
      <c r="E59" t="s">
        <v>992</v>
      </c>
      <c r="F59">
        <v>799</v>
      </c>
      <c r="G59">
        <v>1425</v>
      </c>
      <c r="H59" t="s">
        <v>1099</v>
      </c>
      <c r="I59" t="s">
        <v>1100</v>
      </c>
      <c r="J59" s="13">
        <f>Shipment_Details__4[[#This Row],[SH_WEIGHT]]/Shipment_Details__4[[#This Row],[SH_CHARGES]]</f>
        <v>0.56070175438596492</v>
      </c>
    </row>
    <row r="60" spans="1:10" x14ac:dyDescent="0.3">
      <c r="A60">
        <v>250</v>
      </c>
      <c r="B60">
        <v>1215</v>
      </c>
      <c r="C60" t="s">
        <v>1027</v>
      </c>
      <c r="D60" t="s">
        <v>991</v>
      </c>
      <c r="E60" t="s">
        <v>992</v>
      </c>
      <c r="F60">
        <v>773</v>
      </c>
      <c r="G60">
        <v>1225</v>
      </c>
      <c r="H60" t="s">
        <v>710</v>
      </c>
      <c r="I60" t="s">
        <v>543</v>
      </c>
      <c r="J60" s="13">
        <f>Shipment_Details__4[[#This Row],[SH_WEIGHT]]/Shipment_Details__4[[#This Row],[SH_CHARGES]]</f>
        <v>0.63102040816326532</v>
      </c>
    </row>
    <row r="61" spans="1:10" x14ac:dyDescent="0.3">
      <c r="A61">
        <v>400</v>
      </c>
      <c r="B61">
        <v>5402</v>
      </c>
      <c r="C61" t="s">
        <v>995</v>
      </c>
      <c r="D61" t="s">
        <v>987</v>
      </c>
      <c r="E61" t="s">
        <v>992</v>
      </c>
      <c r="F61">
        <v>78</v>
      </c>
      <c r="G61">
        <v>403</v>
      </c>
      <c r="H61" t="s">
        <v>1101</v>
      </c>
      <c r="I61" t="s">
        <v>1102</v>
      </c>
      <c r="J61" s="13">
        <f>Shipment_Details__4[[#This Row],[SH_WEIGHT]]/Shipment_Details__4[[#This Row],[SH_CHARGES]]</f>
        <v>0.19354838709677419</v>
      </c>
    </row>
    <row r="62" spans="1:10" x14ac:dyDescent="0.3">
      <c r="A62">
        <v>877</v>
      </c>
      <c r="B62">
        <v>1647</v>
      </c>
      <c r="C62" t="s">
        <v>1010</v>
      </c>
      <c r="D62" t="s">
        <v>987</v>
      </c>
      <c r="E62" t="s">
        <v>992</v>
      </c>
      <c r="F62">
        <v>791</v>
      </c>
      <c r="G62">
        <v>1169</v>
      </c>
      <c r="H62" t="s">
        <v>1103</v>
      </c>
      <c r="I62" t="s">
        <v>1104</v>
      </c>
      <c r="J62" s="13">
        <f>Shipment_Details__4[[#This Row],[SH_WEIGHT]]/Shipment_Details__4[[#This Row],[SH_CHARGES]]</f>
        <v>0.67664670658682635</v>
      </c>
    </row>
    <row r="63" spans="1:10" x14ac:dyDescent="0.3">
      <c r="A63">
        <v>97</v>
      </c>
      <c r="B63">
        <v>9423</v>
      </c>
      <c r="C63" t="s">
        <v>1027</v>
      </c>
      <c r="D63" t="s">
        <v>987</v>
      </c>
      <c r="E63" t="s">
        <v>992</v>
      </c>
      <c r="F63">
        <v>603</v>
      </c>
      <c r="G63">
        <v>1167</v>
      </c>
      <c r="H63" t="s">
        <v>1105</v>
      </c>
      <c r="I63" t="s">
        <v>1011</v>
      </c>
      <c r="J63" s="13">
        <f>Shipment_Details__4[[#This Row],[SH_WEIGHT]]/Shipment_Details__4[[#This Row],[SH_CHARGES]]</f>
        <v>0.51670951156812339</v>
      </c>
    </row>
    <row r="64" spans="1:10" x14ac:dyDescent="0.3">
      <c r="A64">
        <v>12</v>
      </c>
      <c r="B64">
        <v>6404</v>
      </c>
      <c r="C64" t="s">
        <v>1027</v>
      </c>
      <c r="D64" t="s">
        <v>987</v>
      </c>
      <c r="E64" t="s">
        <v>988</v>
      </c>
      <c r="F64">
        <v>360</v>
      </c>
      <c r="G64">
        <v>565</v>
      </c>
      <c r="H64" t="s">
        <v>1106</v>
      </c>
      <c r="I64" t="s">
        <v>1107</v>
      </c>
      <c r="J64" s="13">
        <f>Shipment_Details__4[[#This Row],[SH_WEIGHT]]/Shipment_Details__4[[#This Row],[SH_CHARGES]]</f>
        <v>0.63716814159292035</v>
      </c>
    </row>
    <row r="65" spans="1:10" x14ac:dyDescent="0.3">
      <c r="A65">
        <v>353</v>
      </c>
      <c r="B65">
        <v>6767</v>
      </c>
      <c r="C65" t="s">
        <v>1007</v>
      </c>
      <c r="D65" t="s">
        <v>987</v>
      </c>
      <c r="E65" t="s">
        <v>992</v>
      </c>
      <c r="F65">
        <v>84</v>
      </c>
      <c r="G65">
        <v>354</v>
      </c>
      <c r="H65" t="s">
        <v>1108</v>
      </c>
      <c r="I65" t="s">
        <v>1109</v>
      </c>
      <c r="J65" s="13">
        <f>Shipment_Details__4[[#This Row],[SH_WEIGHT]]/Shipment_Details__4[[#This Row],[SH_CHARGES]]</f>
        <v>0.23728813559322035</v>
      </c>
    </row>
    <row r="66" spans="1:10" x14ac:dyDescent="0.3">
      <c r="A66">
        <v>856</v>
      </c>
      <c r="B66">
        <v>1278</v>
      </c>
      <c r="C66" t="s">
        <v>1015</v>
      </c>
      <c r="D66" t="s">
        <v>987</v>
      </c>
      <c r="E66" t="s">
        <v>988</v>
      </c>
      <c r="F66">
        <v>880</v>
      </c>
      <c r="G66">
        <v>1178</v>
      </c>
      <c r="H66" t="s">
        <v>1110</v>
      </c>
      <c r="I66" t="s">
        <v>1111</v>
      </c>
      <c r="J66" s="13">
        <f>Shipment_Details__4[[#This Row],[SH_WEIGHT]]/Shipment_Details__4[[#This Row],[SH_CHARGES]]</f>
        <v>0.74702886247877764</v>
      </c>
    </row>
    <row r="67" spans="1:10" x14ac:dyDescent="0.3">
      <c r="A67">
        <v>1</v>
      </c>
      <c r="B67">
        <v>1334</v>
      </c>
      <c r="C67" t="s">
        <v>1038</v>
      </c>
      <c r="D67" t="s">
        <v>991</v>
      </c>
      <c r="E67" t="s">
        <v>992</v>
      </c>
      <c r="F67">
        <v>947</v>
      </c>
      <c r="G67">
        <v>1385</v>
      </c>
      <c r="H67" t="s">
        <v>1112</v>
      </c>
      <c r="I67" t="s">
        <v>1113</v>
      </c>
      <c r="J67" s="13">
        <f>Shipment_Details__4[[#This Row],[SH_WEIGHT]]/Shipment_Details__4[[#This Row],[SH_CHARGES]]</f>
        <v>0.68375451263537901</v>
      </c>
    </row>
    <row r="68" spans="1:10" x14ac:dyDescent="0.3">
      <c r="A68">
        <v>390</v>
      </c>
      <c r="B68">
        <v>8887</v>
      </c>
      <c r="C68" t="s">
        <v>1015</v>
      </c>
      <c r="D68" t="s">
        <v>987</v>
      </c>
      <c r="E68" t="s">
        <v>988</v>
      </c>
      <c r="F68">
        <v>234</v>
      </c>
      <c r="G68">
        <v>780</v>
      </c>
      <c r="H68" t="s">
        <v>1114</v>
      </c>
      <c r="I68" t="s">
        <v>1115</v>
      </c>
      <c r="J68" s="13">
        <f>Shipment_Details__4[[#This Row],[SH_WEIGHT]]/Shipment_Details__4[[#This Row],[SH_CHARGES]]</f>
        <v>0.3</v>
      </c>
    </row>
    <row r="69" spans="1:10" x14ac:dyDescent="0.3">
      <c r="A69">
        <v>446</v>
      </c>
      <c r="B69">
        <v>9858</v>
      </c>
      <c r="C69" t="s">
        <v>1004</v>
      </c>
      <c r="D69" t="s">
        <v>987</v>
      </c>
      <c r="E69" t="s">
        <v>992</v>
      </c>
      <c r="F69">
        <v>931</v>
      </c>
      <c r="G69">
        <v>1247</v>
      </c>
      <c r="H69" t="s">
        <v>474</v>
      </c>
      <c r="I69" t="s">
        <v>1116</v>
      </c>
      <c r="J69" s="13">
        <f>Shipment_Details__4[[#This Row],[SH_WEIGHT]]/Shipment_Details__4[[#This Row],[SH_CHARGES]]</f>
        <v>0.74659182036888527</v>
      </c>
    </row>
    <row r="70" spans="1:10" x14ac:dyDescent="0.3">
      <c r="A70">
        <v>32</v>
      </c>
      <c r="B70">
        <v>9636</v>
      </c>
      <c r="C70" t="s">
        <v>1038</v>
      </c>
      <c r="D70" t="s">
        <v>987</v>
      </c>
      <c r="E70" t="s">
        <v>992</v>
      </c>
      <c r="F70">
        <v>478</v>
      </c>
      <c r="G70">
        <v>705</v>
      </c>
      <c r="H70" t="s">
        <v>1117</v>
      </c>
      <c r="I70" t="s">
        <v>1118</v>
      </c>
      <c r="J70" s="13">
        <f>Shipment_Details__4[[#This Row],[SH_WEIGHT]]/Shipment_Details__4[[#This Row],[SH_CHARGES]]</f>
        <v>0.6780141843971631</v>
      </c>
    </row>
    <row r="71" spans="1:10" x14ac:dyDescent="0.3">
      <c r="A71">
        <v>420</v>
      </c>
      <c r="B71">
        <v>9943</v>
      </c>
      <c r="C71" t="s">
        <v>1010</v>
      </c>
      <c r="D71" t="s">
        <v>987</v>
      </c>
      <c r="E71" t="s">
        <v>992</v>
      </c>
      <c r="F71">
        <v>638</v>
      </c>
      <c r="G71">
        <v>1130</v>
      </c>
      <c r="H71" t="s">
        <v>1119</v>
      </c>
      <c r="I71" t="s">
        <v>166</v>
      </c>
      <c r="J71" s="13">
        <f>Shipment_Details__4[[#This Row],[SH_WEIGHT]]/Shipment_Details__4[[#This Row],[SH_CHARGES]]</f>
        <v>0.56460176991150446</v>
      </c>
    </row>
    <row r="72" spans="1:10" x14ac:dyDescent="0.3">
      <c r="A72">
        <v>708</v>
      </c>
      <c r="B72">
        <v>1246</v>
      </c>
      <c r="C72" t="s">
        <v>1010</v>
      </c>
      <c r="D72" t="s">
        <v>987</v>
      </c>
      <c r="E72" t="s">
        <v>992</v>
      </c>
      <c r="F72">
        <v>50</v>
      </c>
      <c r="G72">
        <v>72</v>
      </c>
      <c r="H72" t="s">
        <v>1120</v>
      </c>
      <c r="I72" t="s">
        <v>1121</v>
      </c>
      <c r="J72" s="13">
        <f>Shipment_Details__4[[#This Row],[SH_WEIGHT]]/Shipment_Details__4[[#This Row],[SH_CHARGES]]</f>
        <v>0.69444444444444442</v>
      </c>
    </row>
    <row r="73" spans="1:10" x14ac:dyDescent="0.3">
      <c r="A73">
        <v>227</v>
      </c>
      <c r="B73">
        <v>4527</v>
      </c>
      <c r="C73" t="s">
        <v>1010</v>
      </c>
      <c r="D73" t="s">
        <v>991</v>
      </c>
      <c r="E73" t="s">
        <v>988</v>
      </c>
      <c r="F73">
        <v>477</v>
      </c>
      <c r="G73">
        <v>564</v>
      </c>
      <c r="H73" t="s">
        <v>1122</v>
      </c>
      <c r="I73" t="s">
        <v>1123</v>
      </c>
      <c r="J73" s="13">
        <f>Shipment_Details__4[[#This Row],[SH_WEIGHT]]/Shipment_Details__4[[#This Row],[SH_CHARGES]]</f>
        <v>0.8457446808510638</v>
      </c>
    </row>
    <row r="74" spans="1:10" x14ac:dyDescent="0.3">
      <c r="A74">
        <v>595</v>
      </c>
      <c r="B74">
        <v>3782</v>
      </c>
      <c r="C74" t="s">
        <v>1007</v>
      </c>
      <c r="D74" t="s">
        <v>991</v>
      </c>
      <c r="E74" t="s">
        <v>988</v>
      </c>
      <c r="F74">
        <v>879</v>
      </c>
      <c r="G74">
        <v>1040</v>
      </c>
      <c r="H74" t="s">
        <v>1124</v>
      </c>
      <c r="I74" t="s">
        <v>1125</v>
      </c>
      <c r="J74" s="13">
        <f>Shipment_Details__4[[#This Row],[SH_WEIGHT]]/Shipment_Details__4[[#This Row],[SH_CHARGES]]</f>
        <v>0.84519230769230769</v>
      </c>
    </row>
    <row r="75" spans="1:10" x14ac:dyDescent="0.3">
      <c r="A75">
        <v>211</v>
      </c>
      <c r="B75">
        <v>6225</v>
      </c>
      <c r="C75" t="s">
        <v>1001</v>
      </c>
      <c r="D75" t="s">
        <v>987</v>
      </c>
      <c r="E75" t="s">
        <v>992</v>
      </c>
      <c r="F75">
        <v>912</v>
      </c>
      <c r="G75">
        <v>1220</v>
      </c>
      <c r="H75" t="s">
        <v>1126</v>
      </c>
      <c r="I75" t="s">
        <v>1127</v>
      </c>
      <c r="J75" s="13">
        <f>Shipment_Details__4[[#This Row],[SH_WEIGHT]]/Shipment_Details__4[[#This Row],[SH_CHARGES]]</f>
        <v>0.74754098360655741</v>
      </c>
    </row>
    <row r="76" spans="1:10" x14ac:dyDescent="0.3">
      <c r="A76">
        <v>650</v>
      </c>
      <c r="B76">
        <v>2257</v>
      </c>
      <c r="C76" t="s">
        <v>1004</v>
      </c>
      <c r="D76" t="s">
        <v>991</v>
      </c>
      <c r="E76" t="s">
        <v>988</v>
      </c>
      <c r="F76">
        <v>868</v>
      </c>
      <c r="G76">
        <v>1141</v>
      </c>
      <c r="H76" t="s">
        <v>1128</v>
      </c>
      <c r="I76" t="s">
        <v>1129</v>
      </c>
      <c r="J76" s="13">
        <f>Shipment_Details__4[[#This Row],[SH_WEIGHT]]/Shipment_Details__4[[#This Row],[SH_CHARGES]]</f>
        <v>0.76073619631901845</v>
      </c>
    </row>
    <row r="77" spans="1:10" x14ac:dyDescent="0.3">
      <c r="A77">
        <v>45</v>
      </c>
      <c r="B77">
        <v>9177</v>
      </c>
      <c r="C77" t="s">
        <v>986</v>
      </c>
      <c r="D77" t="s">
        <v>987</v>
      </c>
      <c r="E77" t="s">
        <v>992</v>
      </c>
      <c r="F77">
        <v>889</v>
      </c>
      <c r="G77">
        <v>1050</v>
      </c>
      <c r="H77" t="s">
        <v>1130</v>
      </c>
      <c r="I77" t="s">
        <v>1131</v>
      </c>
      <c r="J77" s="13">
        <f>Shipment_Details__4[[#This Row],[SH_WEIGHT]]/Shipment_Details__4[[#This Row],[SH_CHARGES]]</f>
        <v>0.84666666666666668</v>
      </c>
    </row>
    <row r="78" spans="1:10" x14ac:dyDescent="0.3">
      <c r="A78">
        <v>201</v>
      </c>
      <c r="B78">
        <v>8703</v>
      </c>
      <c r="C78" t="s">
        <v>998</v>
      </c>
      <c r="D78" t="s">
        <v>987</v>
      </c>
      <c r="E78" t="s">
        <v>988</v>
      </c>
      <c r="F78">
        <v>482</v>
      </c>
      <c r="G78">
        <v>850</v>
      </c>
      <c r="H78" t="s">
        <v>1132</v>
      </c>
      <c r="I78" t="s">
        <v>1133</v>
      </c>
      <c r="J78" s="13">
        <f>Shipment_Details__4[[#This Row],[SH_WEIGHT]]/Shipment_Details__4[[#This Row],[SH_CHARGES]]</f>
        <v>0.56705882352941173</v>
      </c>
    </row>
    <row r="79" spans="1:10" x14ac:dyDescent="0.3">
      <c r="A79">
        <v>564</v>
      </c>
      <c r="B79">
        <v>3514</v>
      </c>
      <c r="C79" t="s">
        <v>986</v>
      </c>
      <c r="D79" t="s">
        <v>991</v>
      </c>
      <c r="E79" t="s">
        <v>992</v>
      </c>
      <c r="F79">
        <v>683</v>
      </c>
      <c r="G79">
        <v>1275</v>
      </c>
      <c r="H79" t="s">
        <v>1134</v>
      </c>
      <c r="I79" t="s">
        <v>1135</v>
      </c>
      <c r="J79" s="13">
        <f>Shipment_Details__4[[#This Row],[SH_WEIGHT]]/Shipment_Details__4[[#This Row],[SH_CHARGES]]</f>
        <v>0.53568627450980388</v>
      </c>
    </row>
    <row r="80" spans="1:10" x14ac:dyDescent="0.3">
      <c r="A80">
        <v>138</v>
      </c>
      <c r="B80">
        <v>3089</v>
      </c>
      <c r="C80" t="s">
        <v>998</v>
      </c>
      <c r="D80" t="s">
        <v>987</v>
      </c>
      <c r="E80" t="s">
        <v>988</v>
      </c>
      <c r="F80">
        <v>382</v>
      </c>
      <c r="G80">
        <v>714</v>
      </c>
      <c r="H80" t="s">
        <v>1136</v>
      </c>
      <c r="I80" t="s">
        <v>29</v>
      </c>
      <c r="J80" s="13">
        <f>Shipment_Details__4[[#This Row],[SH_WEIGHT]]/Shipment_Details__4[[#This Row],[SH_CHARGES]]</f>
        <v>0.53501400560224088</v>
      </c>
    </row>
    <row r="81" spans="1:10" x14ac:dyDescent="0.3">
      <c r="A81">
        <v>57</v>
      </c>
      <c r="B81">
        <v>7253</v>
      </c>
      <c r="C81" t="s">
        <v>1027</v>
      </c>
      <c r="D81" t="s">
        <v>987</v>
      </c>
      <c r="E81" t="s">
        <v>988</v>
      </c>
      <c r="F81">
        <v>753</v>
      </c>
      <c r="G81">
        <v>1027</v>
      </c>
      <c r="H81" t="s">
        <v>1137</v>
      </c>
      <c r="I81" t="s">
        <v>1138</v>
      </c>
      <c r="J81" s="13">
        <f>Shipment_Details__4[[#This Row],[SH_WEIGHT]]/Shipment_Details__4[[#This Row],[SH_CHARGES]]</f>
        <v>0.73320350535540413</v>
      </c>
    </row>
    <row r="82" spans="1:10" x14ac:dyDescent="0.3">
      <c r="A82">
        <v>128</v>
      </c>
      <c r="B82">
        <v>8786</v>
      </c>
      <c r="C82" t="s">
        <v>1038</v>
      </c>
      <c r="D82" t="s">
        <v>991</v>
      </c>
      <c r="E82" t="s">
        <v>992</v>
      </c>
      <c r="F82">
        <v>718</v>
      </c>
      <c r="G82">
        <v>1486</v>
      </c>
      <c r="H82" t="s">
        <v>105</v>
      </c>
      <c r="I82" t="s">
        <v>1139</v>
      </c>
      <c r="J82" s="13">
        <f>Shipment_Details__4[[#This Row],[SH_WEIGHT]]/Shipment_Details__4[[#This Row],[SH_CHARGES]]</f>
        <v>0.48317631224764468</v>
      </c>
    </row>
    <row r="83" spans="1:10" x14ac:dyDescent="0.3">
      <c r="A83">
        <v>33</v>
      </c>
      <c r="B83">
        <v>1211</v>
      </c>
      <c r="C83" t="s">
        <v>1010</v>
      </c>
      <c r="D83" t="s">
        <v>987</v>
      </c>
      <c r="E83" t="s">
        <v>992</v>
      </c>
      <c r="F83">
        <v>577</v>
      </c>
      <c r="G83">
        <v>1312</v>
      </c>
      <c r="H83" t="s">
        <v>1140</v>
      </c>
      <c r="I83" t="s">
        <v>1141</v>
      </c>
      <c r="J83" s="13">
        <f>Shipment_Details__4[[#This Row],[SH_WEIGHT]]/Shipment_Details__4[[#This Row],[SH_CHARGES]]</f>
        <v>0.43978658536585363</v>
      </c>
    </row>
    <row r="84" spans="1:10" x14ac:dyDescent="0.3">
      <c r="A84">
        <v>936</v>
      </c>
      <c r="B84">
        <v>359</v>
      </c>
      <c r="C84" t="s">
        <v>1001</v>
      </c>
      <c r="D84" t="s">
        <v>991</v>
      </c>
      <c r="E84" t="s">
        <v>992</v>
      </c>
      <c r="F84">
        <v>607</v>
      </c>
      <c r="G84">
        <v>1007</v>
      </c>
      <c r="H84" t="s">
        <v>1142</v>
      </c>
      <c r="I84" t="s">
        <v>1143</v>
      </c>
      <c r="J84" s="13">
        <f>Shipment_Details__4[[#This Row],[SH_WEIGHT]]/Shipment_Details__4[[#This Row],[SH_CHARGES]]</f>
        <v>0.60278053624627603</v>
      </c>
    </row>
    <row r="85" spans="1:10" x14ac:dyDescent="0.3">
      <c r="A85">
        <v>762</v>
      </c>
      <c r="B85">
        <v>2066</v>
      </c>
      <c r="C85" t="s">
        <v>1015</v>
      </c>
      <c r="D85" t="s">
        <v>991</v>
      </c>
      <c r="E85" t="s">
        <v>988</v>
      </c>
      <c r="F85">
        <v>242</v>
      </c>
      <c r="G85">
        <v>926</v>
      </c>
      <c r="H85" t="s">
        <v>1144</v>
      </c>
      <c r="I85" t="s">
        <v>486</v>
      </c>
      <c r="J85" s="13">
        <f>Shipment_Details__4[[#This Row],[SH_WEIGHT]]/Shipment_Details__4[[#This Row],[SH_CHARGES]]</f>
        <v>0.26133909287257018</v>
      </c>
    </row>
    <row r="86" spans="1:10" x14ac:dyDescent="0.3">
      <c r="A86">
        <v>838</v>
      </c>
      <c r="B86">
        <v>4322</v>
      </c>
      <c r="C86" t="s">
        <v>1010</v>
      </c>
      <c r="D86" t="s">
        <v>991</v>
      </c>
      <c r="E86" t="s">
        <v>992</v>
      </c>
      <c r="F86">
        <v>593</v>
      </c>
      <c r="G86">
        <v>1036</v>
      </c>
      <c r="H86" t="s">
        <v>30</v>
      </c>
      <c r="I86" t="s">
        <v>1145</v>
      </c>
      <c r="J86" s="13">
        <f>Shipment_Details__4[[#This Row],[SH_WEIGHT]]/Shipment_Details__4[[#This Row],[SH_CHARGES]]</f>
        <v>0.57239382239382242</v>
      </c>
    </row>
    <row r="87" spans="1:10" x14ac:dyDescent="0.3">
      <c r="A87">
        <v>215</v>
      </c>
      <c r="B87">
        <v>7773</v>
      </c>
      <c r="C87" t="s">
        <v>1001</v>
      </c>
      <c r="D87" t="s">
        <v>987</v>
      </c>
      <c r="E87" t="s">
        <v>992</v>
      </c>
      <c r="F87">
        <v>812</v>
      </c>
      <c r="G87">
        <v>1161</v>
      </c>
      <c r="H87" t="s">
        <v>1146</v>
      </c>
      <c r="I87" t="s">
        <v>1147</v>
      </c>
      <c r="J87" s="13">
        <f>Shipment_Details__4[[#This Row],[SH_WEIGHT]]/Shipment_Details__4[[#This Row],[SH_CHARGES]]</f>
        <v>0.69939707149009478</v>
      </c>
    </row>
    <row r="88" spans="1:10" x14ac:dyDescent="0.3">
      <c r="A88">
        <v>818</v>
      </c>
      <c r="B88">
        <v>6746</v>
      </c>
      <c r="C88" t="s">
        <v>1012</v>
      </c>
      <c r="D88" t="s">
        <v>987</v>
      </c>
      <c r="E88" t="s">
        <v>992</v>
      </c>
      <c r="F88">
        <v>833</v>
      </c>
      <c r="G88">
        <v>1016</v>
      </c>
      <c r="H88" t="s">
        <v>139</v>
      </c>
      <c r="I88" t="s">
        <v>1148</v>
      </c>
      <c r="J88" s="13">
        <f>Shipment_Details__4[[#This Row],[SH_WEIGHT]]/Shipment_Details__4[[#This Row],[SH_CHARGES]]</f>
        <v>0.81988188976377951</v>
      </c>
    </row>
    <row r="89" spans="1:10" x14ac:dyDescent="0.3">
      <c r="A89">
        <v>780</v>
      </c>
      <c r="B89">
        <v>6732</v>
      </c>
      <c r="C89" t="s">
        <v>986</v>
      </c>
      <c r="D89" t="s">
        <v>991</v>
      </c>
      <c r="E89" t="s">
        <v>992</v>
      </c>
      <c r="F89">
        <v>872</v>
      </c>
      <c r="G89">
        <v>1058</v>
      </c>
      <c r="H89" t="s">
        <v>1149</v>
      </c>
      <c r="I89" t="s">
        <v>276</v>
      </c>
      <c r="J89" s="13">
        <f>Shipment_Details__4[[#This Row],[SH_WEIGHT]]/Shipment_Details__4[[#This Row],[SH_CHARGES]]</f>
        <v>0.82419659735349715</v>
      </c>
    </row>
    <row r="90" spans="1:10" x14ac:dyDescent="0.3">
      <c r="A90">
        <v>40</v>
      </c>
      <c r="B90">
        <v>805</v>
      </c>
      <c r="C90" t="s">
        <v>1038</v>
      </c>
      <c r="D90" t="s">
        <v>987</v>
      </c>
      <c r="E90" t="s">
        <v>988</v>
      </c>
      <c r="F90">
        <v>483</v>
      </c>
      <c r="G90">
        <v>648</v>
      </c>
      <c r="H90" t="s">
        <v>1086</v>
      </c>
      <c r="I90" t="s">
        <v>1150</v>
      </c>
      <c r="J90" s="13">
        <f>Shipment_Details__4[[#This Row],[SH_WEIGHT]]/Shipment_Details__4[[#This Row],[SH_CHARGES]]</f>
        <v>0.74537037037037035</v>
      </c>
    </row>
    <row r="91" spans="1:10" x14ac:dyDescent="0.3">
      <c r="A91">
        <v>366</v>
      </c>
      <c r="B91">
        <v>7540</v>
      </c>
      <c r="C91" t="s">
        <v>1007</v>
      </c>
      <c r="D91" t="s">
        <v>991</v>
      </c>
      <c r="E91" t="s">
        <v>988</v>
      </c>
      <c r="F91">
        <v>679</v>
      </c>
      <c r="G91">
        <v>1015</v>
      </c>
      <c r="H91" t="s">
        <v>1151</v>
      </c>
      <c r="I91" t="s">
        <v>1152</v>
      </c>
      <c r="J91" s="13">
        <f>Shipment_Details__4[[#This Row],[SH_WEIGHT]]/Shipment_Details__4[[#This Row],[SH_CHARGES]]</f>
        <v>0.66896551724137931</v>
      </c>
    </row>
    <row r="92" spans="1:10" x14ac:dyDescent="0.3">
      <c r="A92">
        <v>678</v>
      </c>
      <c r="B92">
        <v>5269</v>
      </c>
      <c r="C92" t="s">
        <v>1012</v>
      </c>
      <c r="D92" t="s">
        <v>991</v>
      </c>
      <c r="E92" t="s">
        <v>992</v>
      </c>
      <c r="F92">
        <v>318</v>
      </c>
      <c r="G92">
        <v>938</v>
      </c>
      <c r="H92" t="s">
        <v>1153</v>
      </c>
      <c r="I92" t="s">
        <v>36</v>
      </c>
      <c r="J92" s="13">
        <f>Shipment_Details__4[[#This Row],[SH_WEIGHT]]/Shipment_Details__4[[#This Row],[SH_CHARGES]]</f>
        <v>0.33901918976545842</v>
      </c>
    </row>
    <row r="93" spans="1:10" x14ac:dyDescent="0.3">
      <c r="A93">
        <v>703</v>
      </c>
      <c r="B93">
        <v>8404</v>
      </c>
      <c r="C93" t="s">
        <v>998</v>
      </c>
      <c r="D93" t="s">
        <v>987</v>
      </c>
      <c r="E93" t="s">
        <v>992</v>
      </c>
      <c r="F93">
        <v>329</v>
      </c>
      <c r="G93">
        <v>597</v>
      </c>
      <c r="H93" t="s">
        <v>1154</v>
      </c>
      <c r="I93" t="s">
        <v>1155</v>
      </c>
      <c r="J93" s="13">
        <f>Shipment_Details__4[[#This Row],[SH_WEIGHT]]/Shipment_Details__4[[#This Row],[SH_CHARGES]]</f>
        <v>0.5510887772194305</v>
      </c>
    </row>
    <row r="94" spans="1:10" x14ac:dyDescent="0.3">
      <c r="A94">
        <v>180</v>
      </c>
      <c r="B94">
        <v>519</v>
      </c>
      <c r="C94" t="s">
        <v>995</v>
      </c>
      <c r="D94" t="s">
        <v>987</v>
      </c>
      <c r="E94" t="s">
        <v>988</v>
      </c>
      <c r="F94">
        <v>588</v>
      </c>
      <c r="G94">
        <v>1182</v>
      </c>
      <c r="H94" t="s">
        <v>325</v>
      </c>
      <c r="I94" t="s">
        <v>1156</v>
      </c>
      <c r="J94" s="13">
        <f>Shipment_Details__4[[#This Row],[SH_WEIGHT]]/Shipment_Details__4[[#This Row],[SH_CHARGES]]</f>
        <v>0.49746192893401014</v>
      </c>
    </row>
    <row r="95" spans="1:10" x14ac:dyDescent="0.3">
      <c r="A95">
        <v>214</v>
      </c>
      <c r="B95">
        <v>4060</v>
      </c>
      <c r="C95" t="s">
        <v>1004</v>
      </c>
      <c r="D95" t="s">
        <v>991</v>
      </c>
      <c r="E95" t="s">
        <v>988</v>
      </c>
      <c r="F95">
        <v>442</v>
      </c>
      <c r="G95">
        <v>713</v>
      </c>
      <c r="H95" t="s">
        <v>1157</v>
      </c>
      <c r="I95" t="s">
        <v>1158</v>
      </c>
      <c r="J95" s="13">
        <f>Shipment_Details__4[[#This Row],[SH_WEIGHT]]/Shipment_Details__4[[#This Row],[SH_CHARGES]]</f>
        <v>0.61991584852734927</v>
      </c>
    </row>
    <row r="96" spans="1:10" x14ac:dyDescent="0.3">
      <c r="A96">
        <v>408</v>
      </c>
      <c r="B96">
        <v>8860</v>
      </c>
      <c r="C96" t="s">
        <v>1012</v>
      </c>
      <c r="D96" t="s">
        <v>987</v>
      </c>
      <c r="E96" t="s">
        <v>992</v>
      </c>
      <c r="F96">
        <v>216</v>
      </c>
      <c r="G96">
        <v>939</v>
      </c>
      <c r="H96" t="s">
        <v>1048</v>
      </c>
      <c r="I96" t="s">
        <v>1159</v>
      </c>
      <c r="J96" s="13">
        <f>Shipment_Details__4[[#This Row],[SH_WEIGHT]]/Shipment_Details__4[[#This Row],[SH_CHARGES]]</f>
        <v>0.23003194888178913</v>
      </c>
    </row>
    <row r="97" spans="1:10" x14ac:dyDescent="0.3">
      <c r="A97">
        <v>902</v>
      </c>
      <c r="B97">
        <v>7164</v>
      </c>
      <c r="C97" t="s">
        <v>1027</v>
      </c>
      <c r="D97" t="s">
        <v>987</v>
      </c>
      <c r="E97" t="s">
        <v>992</v>
      </c>
      <c r="F97">
        <v>946</v>
      </c>
      <c r="G97">
        <v>1082</v>
      </c>
      <c r="H97" t="s">
        <v>1160</v>
      </c>
      <c r="I97" t="s">
        <v>1161</v>
      </c>
      <c r="J97" s="13">
        <f>Shipment_Details__4[[#This Row],[SH_WEIGHT]]/Shipment_Details__4[[#This Row],[SH_CHARGES]]</f>
        <v>0.87430683918669128</v>
      </c>
    </row>
    <row r="98" spans="1:10" x14ac:dyDescent="0.3">
      <c r="A98">
        <v>763</v>
      </c>
      <c r="B98">
        <v>9792</v>
      </c>
      <c r="C98" t="s">
        <v>995</v>
      </c>
      <c r="D98" t="s">
        <v>991</v>
      </c>
      <c r="E98" t="s">
        <v>992</v>
      </c>
      <c r="F98">
        <v>796</v>
      </c>
      <c r="G98">
        <v>1347</v>
      </c>
      <c r="H98" t="s">
        <v>1032</v>
      </c>
      <c r="I98" t="s">
        <v>30</v>
      </c>
      <c r="J98" s="13">
        <f>Shipment_Details__4[[#This Row],[SH_WEIGHT]]/Shipment_Details__4[[#This Row],[SH_CHARGES]]</f>
        <v>0.59094283593170005</v>
      </c>
    </row>
    <row r="99" spans="1:10" x14ac:dyDescent="0.3">
      <c r="A99">
        <v>168</v>
      </c>
      <c r="B99">
        <v>9934</v>
      </c>
      <c r="C99" t="s">
        <v>1038</v>
      </c>
      <c r="D99" t="s">
        <v>987</v>
      </c>
      <c r="E99" t="s">
        <v>988</v>
      </c>
      <c r="F99">
        <v>26</v>
      </c>
      <c r="G99">
        <v>47</v>
      </c>
      <c r="H99" t="s">
        <v>1162</v>
      </c>
      <c r="I99" t="s">
        <v>1163</v>
      </c>
      <c r="J99" s="13">
        <f>Shipment_Details__4[[#This Row],[SH_WEIGHT]]/Shipment_Details__4[[#This Row],[SH_CHARGES]]</f>
        <v>0.55319148936170215</v>
      </c>
    </row>
    <row r="100" spans="1:10" x14ac:dyDescent="0.3">
      <c r="A100">
        <v>723</v>
      </c>
      <c r="B100">
        <v>1980</v>
      </c>
      <c r="C100" t="s">
        <v>1015</v>
      </c>
      <c r="D100" t="s">
        <v>987</v>
      </c>
      <c r="E100" t="s">
        <v>992</v>
      </c>
      <c r="F100">
        <v>490</v>
      </c>
      <c r="G100">
        <v>762</v>
      </c>
      <c r="H100" t="s">
        <v>1164</v>
      </c>
      <c r="I100" t="s">
        <v>1165</v>
      </c>
      <c r="J100" s="13">
        <f>Shipment_Details__4[[#This Row],[SH_WEIGHT]]/Shipment_Details__4[[#This Row],[SH_CHARGES]]</f>
        <v>0.64304461942257218</v>
      </c>
    </row>
    <row r="101" spans="1:10" x14ac:dyDescent="0.3">
      <c r="A101">
        <v>438</v>
      </c>
      <c r="B101">
        <v>9251</v>
      </c>
      <c r="C101" t="s">
        <v>998</v>
      </c>
      <c r="D101" t="s">
        <v>987</v>
      </c>
      <c r="E101" t="s">
        <v>988</v>
      </c>
      <c r="F101">
        <v>430</v>
      </c>
      <c r="G101">
        <v>642</v>
      </c>
      <c r="H101" t="s">
        <v>1166</v>
      </c>
      <c r="I101" t="s">
        <v>1167</v>
      </c>
      <c r="J101" s="13">
        <f>Shipment_Details__4[[#This Row],[SH_WEIGHT]]/Shipment_Details__4[[#This Row],[SH_CHARGES]]</f>
        <v>0.66978193146417442</v>
      </c>
    </row>
    <row r="102" spans="1:10" x14ac:dyDescent="0.3">
      <c r="A102">
        <v>162</v>
      </c>
      <c r="B102">
        <v>6717</v>
      </c>
      <c r="C102" t="s">
        <v>1038</v>
      </c>
      <c r="D102" t="s">
        <v>987</v>
      </c>
      <c r="E102" t="s">
        <v>992</v>
      </c>
      <c r="F102">
        <v>209</v>
      </c>
      <c r="G102">
        <v>665</v>
      </c>
      <c r="H102" t="s">
        <v>1168</v>
      </c>
      <c r="I102" t="s">
        <v>1169</v>
      </c>
      <c r="J102" s="13">
        <f>Shipment_Details__4[[#This Row],[SH_WEIGHT]]/Shipment_Details__4[[#This Row],[SH_CHARGES]]</f>
        <v>0.31428571428571428</v>
      </c>
    </row>
    <row r="103" spans="1:10" x14ac:dyDescent="0.3">
      <c r="A103">
        <v>246</v>
      </c>
      <c r="B103">
        <v>3622</v>
      </c>
      <c r="C103" t="s">
        <v>1015</v>
      </c>
      <c r="D103" t="s">
        <v>991</v>
      </c>
      <c r="E103" t="s">
        <v>992</v>
      </c>
      <c r="F103">
        <v>379</v>
      </c>
      <c r="G103">
        <v>963</v>
      </c>
      <c r="H103" t="s">
        <v>1170</v>
      </c>
      <c r="I103" t="s">
        <v>1171</v>
      </c>
      <c r="J103" s="13">
        <f>Shipment_Details__4[[#This Row],[SH_WEIGHT]]/Shipment_Details__4[[#This Row],[SH_CHARGES]]</f>
        <v>0.39356178608515058</v>
      </c>
    </row>
    <row r="104" spans="1:10" x14ac:dyDescent="0.3">
      <c r="A104">
        <v>105</v>
      </c>
      <c r="B104">
        <v>8808</v>
      </c>
      <c r="C104" t="s">
        <v>1010</v>
      </c>
      <c r="D104" t="s">
        <v>987</v>
      </c>
      <c r="E104" t="s">
        <v>988</v>
      </c>
      <c r="F104">
        <v>949</v>
      </c>
      <c r="G104">
        <v>1419</v>
      </c>
      <c r="H104" t="s">
        <v>1172</v>
      </c>
      <c r="I104" t="s">
        <v>1173</v>
      </c>
      <c r="J104" s="13">
        <f>Shipment_Details__4[[#This Row],[SH_WEIGHT]]/Shipment_Details__4[[#This Row],[SH_CHARGES]]</f>
        <v>0.66878083157152923</v>
      </c>
    </row>
    <row r="105" spans="1:10" x14ac:dyDescent="0.3">
      <c r="A105">
        <v>308</v>
      </c>
      <c r="B105">
        <v>4920</v>
      </c>
      <c r="C105" t="s">
        <v>1001</v>
      </c>
      <c r="D105" t="s">
        <v>987</v>
      </c>
      <c r="E105" t="s">
        <v>992</v>
      </c>
      <c r="F105">
        <v>438</v>
      </c>
      <c r="G105">
        <v>656</v>
      </c>
      <c r="H105" t="s">
        <v>1174</v>
      </c>
      <c r="I105" t="s">
        <v>1148</v>
      </c>
      <c r="J105" s="13">
        <f>Shipment_Details__4[[#This Row],[SH_WEIGHT]]/Shipment_Details__4[[#This Row],[SH_CHARGES]]</f>
        <v>0.66768292682926833</v>
      </c>
    </row>
    <row r="106" spans="1:10" x14ac:dyDescent="0.3">
      <c r="A106">
        <v>172</v>
      </c>
      <c r="B106">
        <v>3140</v>
      </c>
      <c r="C106" t="s">
        <v>1004</v>
      </c>
      <c r="D106" t="s">
        <v>991</v>
      </c>
      <c r="E106" t="s">
        <v>992</v>
      </c>
      <c r="F106">
        <v>726</v>
      </c>
      <c r="G106">
        <v>1381</v>
      </c>
      <c r="H106" t="s">
        <v>1175</v>
      </c>
      <c r="I106" t="s">
        <v>1176</v>
      </c>
      <c r="J106" s="13">
        <f>Shipment_Details__4[[#This Row],[SH_WEIGHT]]/Shipment_Details__4[[#This Row],[SH_CHARGES]]</f>
        <v>0.52570601013758145</v>
      </c>
    </row>
    <row r="107" spans="1:10" x14ac:dyDescent="0.3">
      <c r="A107">
        <v>775</v>
      </c>
      <c r="B107">
        <v>8104</v>
      </c>
      <c r="C107" t="s">
        <v>998</v>
      </c>
      <c r="D107" t="s">
        <v>987</v>
      </c>
      <c r="E107" t="s">
        <v>992</v>
      </c>
      <c r="F107">
        <v>451</v>
      </c>
      <c r="G107">
        <v>713</v>
      </c>
      <c r="H107" t="s">
        <v>435</v>
      </c>
      <c r="I107" t="s">
        <v>1177</v>
      </c>
      <c r="J107" s="13">
        <f>Shipment_Details__4[[#This Row],[SH_WEIGHT]]/Shipment_Details__4[[#This Row],[SH_CHARGES]]</f>
        <v>0.63253856942496489</v>
      </c>
    </row>
    <row r="108" spans="1:10" x14ac:dyDescent="0.3">
      <c r="A108">
        <v>333</v>
      </c>
      <c r="B108">
        <v>2208</v>
      </c>
      <c r="C108" t="s">
        <v>995</v>
      </c>
      <c r="D108" t="s">
        <v>987</v>
      </c>
      <c r="E108" t="s">
        <v>988</v>
      </c>
      <c r="F108">
        <v>812</v>
      </c>
      <c r="G108">
        <v>1104</v>
      </c>
      <c r="H108" t="s">
        <v>1178</v>
      </c>
      <c r="I108" t="s">
        <v>1179</v>
      </c>
      <c r="J108" s="13">
        <f>Shipment_Details__4[[#This Row],[SH_WEIGHT]]/Shipment_Details__4[[#This Row],[SH_CHARGES]]</f>
        <v>0.73550724637681164</v>
      </c>
    </row>
    <row r="109" spans="1:10" x14ac:dyDescent="0.3">
      <c r="A109">
        <v>548</v>
      </c>
      <c r="B109">
        <v>7043</v>
      </c>
      <c r="C109" t="s">
        <v>986</v>
      </c>
      <c r="D109" t="s">
        <v>991</v>
      </c>
      <c r="E109" t="s">
        <v>988</v>
      </c>
      <c r="F109">
        <v>240</v>
      </c>
      <c r="G109">
        <v>571</v>
      </c>
      <c r="H109" t="s">
        <v>1180</v>
      </c>
      <c r="I109" t="s">
        <v>1181</v>
      </c>
      <c r="J109" s="13">
        <f>Shipment_Details__4[[#This Row],[SH_WEIGHT]]/Shipment_Details__4[[#This Row],[SH_CHARGES]]</f>
        <v>0.42031523642732049</v>
      </c>
    </row>
    <row r="110" spans="1:10" x14ac:dyDescent="0.3">
      <c r="A110">
        <v>665</v>
      </c>
      <c r="B110">
        <v>7485</v>
      </c>
      <c r="C110" t="s">
        <v>1038</v>
      </c>
      <c r="D110" t="s">
        <v>987</v>
      </c>
      <c r="E110" t="s">
        <v>988</v>
      </c>
      <c r="F110">
        <v>982</v>
      </c>
      <c r="G110">
        <v>1405</v>
      </c>
      <c r="H110" t="s">
        <v>1182</v>
      </c>
      <c r="I110" t="s">
        <v>1183</v>
      </c>
      <c r="J110" s="13">
        <f>Shipment_Details__4[[#This Row],[SH_WEIGHT]]/Shipment_Details__4[[#This Row],[SH_CHARGES]]</f>
        <v>0.69893238434163696</v>
      </c>
    </row>
    <row r="111" spans="1:10" x14ac:dyDescent="0.3">
      <c r="A111">
        <v>305</v>
      </c>
      <c r="B111">
        <v>1748</v>
      </c>
      <c r="C111" t="s">
        <v>1015</v>
      </c>
      <c r="D111" t="s">
        <v>987</v>
      </c>
      <c r="E111" t="s">
        <v>992</v>
      </c>
      <c r="F111">
        <v>954</v>
      </c>
      <c r="G111">
        <v>1473</v>
      </c>
      <c r="H111" t="s">
        <v>1184</v>
      </c>
      <c r="I111" t="s">
        <v>1185</v>
      </c>
      <c r="J111" s="13">
        <f>Shipment_Details__4[[#This Row],[SH_WEIGHT]]/Shipment_Details__4[[#This Row],[SH_CHARGES]]</f>
        <v>0.64765784114052949</v>
      </c>
    </row>
    <row r="112" spans="1:10" x14ac:dyDescent="0.3">
      <c r="A112">
        <v>938</v>
      </c>
      <c r="B112">
        <v>9968</v>
      </c>
      <c r="C112" t="s">
        <v>1012</v>
      </c>
      <c r="D112" t="s">
        <v>987</v>
      </c>
      <c r="E112" t="s">
        <v>988</v>
      </c>
      <c r="F112">
        <v>35</v>
      </c>
      <c r="G112">
        <v>20</v>
      </c>
      <c r="H112" t="s">
        <v>655</v>
      </c>
      <c r="I112" t="s">
        <v>1186</v>
      </c>
      <c r="J112" s="13">
        <f>Shipment_Details__4[[#This Row],[SH_WEIGHT]]/Shipment_Details__4[[#This Row],[SH_CHARGES]]</f>
        <v>1.75</v>
      </c>
    </row>
    <row r="113" spans="1:10" x14ac:dyDescent="0.3">
      <c r="A113">
        <v>714</v>
      </c>
      <c r="B113">
        <v>5330</v>
      </c>
      <c r="C113" t="s">
        <v>1001</v>
      </c>
      <c r="D113" t="s">
        <v>987</v>
      </c>
      <c r="E113" t="s">
        <v>992</v>
      </c>
      <c r="F113">
        <v>148</v>
      </c>
      <c r="G113">
        <v>835</v>
      </c>
      <c r="H113" t="s">
        <v>1187</v>
      </c>
      <c r="I113" t="s">
        <v>1188</v>
      </c>
      <c r="J113" s="13">
        <f>Shipment_Details__4[[#This Row],[SH_WEIGHT]]/Shipment_Details__4[[#This Row],[SH_CHARGES]]</f>
        <v>0.17724550898203592</v>
      </c>
    </row>
    <row r="114" spans="1:10" x14ac:dyDescent="0.3">
      <c r="A114">
        <v>251</v>
      </c>
      <c r="B114">
        <v>2183</v>
      </c>
      <c r="C114" t="s">
        <v>1004</v>
      </c>
      <c r="D114" t="s">
        <v>991</v>
      </c>
      <c r="E114" t="s">
        <v>988</v>
      </c>
      <c r="F114">
        <v>422</v>
      </c>
      <c r="G114">
        <v>651</v>
      </c>
      <c r="H114" t="s">
        <v>1189</v>
      </c>
      <c r="I114" t="s">
        <v>1190</v>
      </c>
      <c r="J114" s="13">
        <f>Shipment_Details__4[[#This Row],[SH_WEIGHT]]/Shipment_Details__4[[#This Row],[SH_CHARGES]]</f>
        <v>0.64823348694316441</v>
      </c>
    </row>
    <row r="115" spans="1:10" x14ac:dyDescent="0.3">
      <c r="A115">
        <v>330</v>
      </c>
      <c r="B115">
        <v>2182</v>
      </c>
      <c r="C115" t="s">
        <v>998</v>
      </c>
      <c r="D115" t="s">
        <v>987</v>
      </c>
      <c r="E115" t="s">
        <v>992</v>
      </c>
      <c r="F115">
        <v>275</v>
      </c>
      <c r="G115">
        <v>653</v>
      </c>
      <c r="H115" t="s">
        <v>1191</v>
      </c>
      <c r="I115" t="s">
        <v>1192</v>
      </c>
      <c r="J115" s="13">
        <f>Shipment_Details__4[[#This Row],[SH_WEIGHT]]/Shipment_Details__4[[#This Row],[SH_CHARGES]]</f>
        <v>0.42113323124042878</v>
      </c>
    </row>
    <row r="116" spans="1:10" x14ac:dyDescent="0.3">
      <c r="A116">
        <v>69</v>
      </c>
      <c r="B116">
        <v>1087</v>
      </c>
      <c r="C116" t="s">
        <v>986</v>
      </c>
      <c r="D116" t="s">
        <v>987</v>
      </c>
      <c r="E116" t="s">
        <v>988</v>
      </c>
      <c r="F116">
        <v>367</v>
      </c>
      <c r="G116">
        <v>740</v>
      </c>
      <c r="H116" t="s">
        <v>305</v>
      </c>
      <c r="I116" t="s">
        <v>702</v>
      </c>
      <c r="J116" s="13">
        <f>Shipment_Details__4[[#This Row],[SH_WEIGHT]]/Shipment_Details__4[[#This Row],[SH_CHARGES]]</f>
        <v>0.49594594594594593</v>
      </c>
    </row>
    <row r="117" spans="1:10" x14ac:dyDescent="0.3">
      <c r="A117">
        <v>969</v>
      </c>
      <c r="B117">
        <v>4296</v>
      </c>
      <c r="C117" t="s">
        <v>1010</v>
      </c>
      <c r="D117" t="s">
        <v>991</v>
      </c>
      <c r="E117" t="s">
        <v>992</v>
      </c>
      <c r="F117">
        <v>507</v>
      </c>
      <c r="G117">
        <v>1334</v>
      </c>
      <c r="H117" t="s">
        <v>1193</v>
      </c>
      <c r="I117" t="s">
        <v>1194</v>
      </c>
      <c r="J117" s="13">
        <f>Shipment_Details__4[[#This Row],[SH_WEIGHT]]/Shipment_Details__4[[#This Row],[SH_CHARGES]]</f>
        <v>0.38005997001499248</v>
      </c>
    </row>
    <row r="118" spans="1:10" x14ac:dyDescent="0.3">
      <c r="A118">
        <v>974</v>
      </c>
      <c r="B118">
        <v>9784</v>
      </c>
      <c r="C118" t="s">
        <v>1015</v>
      </c>
      <c r="D118" t="s">
        <v>991</v>
      </c>
      <c r="E118" t="s">
        <v>988</v>
      </c>
      <c r="F118">
        <v>442</v>
      </c>
      <c r="G118">
        <v>770</v>
      </c>
      <c r="H118" t="s">
        <v>450</v>
      </c>
      <c r="I118" t="s">
        <v>1195</v>
      </c>
      <c r="J118" s="13">
        <f>Shipment_Details__4[[#This Row],[SH_WEIGHT]]/Shipment_Details__4[[#This Row],[SH_CHARGES]]</f>
        <v>0.574025974025974</v>
      </c>
    </row>
    <row r="119" spans="1:10" x14ac:dyDescent="0.3">
      <c r="A119">
        <v>526</v>
      </c>
      <c r="B119">
        <v>6210</v>
      </c>
      <c r="C119" t="s">
        <v>1038</v>
      </c>
      <c r="D119" t="s">
        <v>991</v>
      </c>
      <c r="E119" t="s">
        <v>988</v>
      </c>
      <c r="F119">
        <v>510</v>
      </c>
      <c r="G119">
        <v>1205</v>
      </c>
      <c r="H119" t="s">
        <v>1196</v>
      </c>
      <c r="I119" t="s">
        <v>1197</v>
      </c>
      <c r="J119" s="13">
        <f>Shipment_Details__4[[#This Row],[SH_WEIGHT]]/Shipment_Details__4[[#This Row],[SH_CHARGES]]</f>
        <v>0.42323651452282157</v>
      </c>
    </row>
    <row r="120" spans="1:10" x14ac:dyDescent="0.3">
      <c r="A120">
        <v>510</v>
      </c>
      <c r="B120">
        <v>5781</v>
      </c>
      <c r="C120" t="s">
        <v>1007</v>
      </c>
      <c r="D120" t="s">
        <v>991</v>
      </c>
      <c r="E120" t="s">
        <v>988</v>
      </c>
      <c r="F120">
        <v>117</v>
      </c>
      <c r="G120">
        <v>716</v>
      </c>
      <c r="H120" t="s">
        <v>282</v>
      </c>
      <c r="I120" t="s">
        <v>1198</v>
      </c>
      <c r="J120" s="13">
        <f>Shipment_Details__4[[#This Row],[SH_WEIGHT]]/Shipment_Details__4[[#This Row],[SH_CHARGES]]</f>
        <v>0.16340782122905029</v>
      </c>
    </row>
    <row r="121" spans="1:10" x14ac:dyDescent="0.3">
      <c r="A121">
        <v>444</v>
      </c>
      <c r="B121">
        <v>8306</v>
      </c>
      <c r="C121" t="s">
        <v>1027</v>
      </c>
      <c r="D121" t="s">
        <v>987</v>
      </c>
      <c r="E121" t="s">
        <v>992</v>
      </c>
      <c r="F121">
        <v>973</v>
      </c>
      <c r="G121">
        <v>1250</v>
      </c>
      <c r="H121" t="s">
        <v>1199</v>
      </c>
      <c r="I121" t="s">
        <v>1200</v>
      </c>
      <c r="J121" s="13">
        <f>Shipment_Details__4[[#This Row],[SH_WEIGHT]]/Shipment_Details__4[[#This Row],[SH_CHARGES]]</f>
        <v>0.77839999999999998</v>
      </c>
    </row>
    <row r="122" spans="1:10" x14ac:dyDescent="0.3">
      <c r="A122">
        <v>503</v>
      </c>
      <c r="B122">
        <v>3270</v>
      </c>
      <c r="C122" t="s">
        <v>1004</v>
      </c>
      <c r="D122" t="s">
        <v>987</v>
      </c>
      <c r="E122" t="s">
        <v>988</v>
      </c>
      <c r="F122">
        <v>243</v>
      </c>
      <c r="G122">
        <v>935</v>
      </c>
      <c r="H122" t="s">
        <v>1201</v>
      </c>
      <c r="I122" t="s">
        <v>543</v>
      </c>
      <c r="J122" s="13">
        <f>Shipment_Details__4[[#This Row],[SH_WEIGHT]]/Shipment_Details__4[[#This Row],[SH_CHARGES]]</f>
        <v>0.25989304812834224</v>
      </c>
    </row>
    <row r="123" spans="1:10" x14ac:dyDescent="0.3">
      <c r="A123">
        <v>109</v>
      </c>
      <c r="B123">
        <v>6787</v>
      </c>
      <c r="C123" t="s">
        <v>995</v>
      </c>
      <c r="D123" t="s">
        <v>987</v>
      </c>
      <c r="E123" t="s">
        <v>992</v>
      </c>
      <c r="F123">
        <v>715</v>
      </c>
      <c r="G123">
        <v>1185</v>
      </c>
      <c r="H123" t="s">
        <v>305</v>
      </c>
      <c r="I123" t="s">
        <v>1202</v>
      </c>
      <c r="J123" s="13">
        <f>Shipment_Details__4[[#This Row],[SH_WEIGHT]]/Shipment_Details__4[[#This Row],[SH_CHARGES]]</f>
        <v>0.6033755274261603</v>
      </c>
    </row>
    <row r="124" spans="1:10" x14ac:dyDescent="0.3">
      <c r="A124">
        <v>823</v>
      </c>
      <c r="B124">
        <v>3733</v>
      </c>
      <c r="C124" t="s">
        <v>986</v>
      </c>
      <c r="D124" t="s">
        <v>987</v>
      </c>
      <c r="E124" t="s">
        <v>992</v>
      </c>
      <c r="F124">
        <v>571</v>
      </c>
      <c r="G124">
        <v>1031</v>
      </c>
      <c r="H124" t="s">
        <v>173</v>
      </c>
      <c r="I124" t="s">
        <v>1203</v>
      </c>
      <c r="J124" s="13">
        <f>Shipment_Details__4[[#This Row],[SH_WEIGHT]]/Shipment_Details__4[[#This Row],[SH_CHARGES]]</f>
        <v>0.55383123181377303</v>
      </c>
    </row>
    <row r="125" spans="1:10" x14ac:dyDescent="0.3">
      <c r="A125">
        <v>147</v>
      </c>
      <c r="B125">
        <v>207</v>
      </c>
      <c r="C125" t="s">
        <v>1010</v>
      </c>
      <c r="D125" t="s">
        <v>987</v>
      </c>
      <c r="E125" t="s">
        <v>992</v>
      </c>
      <c r="F125">
        <v>369</v>
      </c>
      <c r="G125">
        <v>646</v>
      </c>
      <c r="H125" t="s">
        <v>284</v>
      </c>
      <c r="I125" t="s">
        <v>1204</v>
      </c>
      <c r="J125" s="13">
        <f>Shipment_Details__4[[#This Row],[SH_WEIGHT]]/Shipment_Details__4[[#This Row],[SH_CHARGES]]</f>
        <v>0.57120743034055732</v>
      </c>
    </row>
    <row r="126" spans="1:10" x14ac:dyDescent="0.3">
      <c r="A126">
        <v>625</v>
      </c>
      <c r="B126">
        <v>3</v>
      </c>
      <c r="C126" t="s">
        <v>1010</v>
      </c>
      <c r="D126" t="s">
        <v>991</v>
      </c>
      <c r="E126" t="s">
        <v>988</v>
      </c>
      <c r="F126">
        <v>318</v>
      </c>
      <c r="G126">
        <v>980</v>
      </c>
      <c r="H126" t="s">
        <v>1205</v>
      </c>
      <c r="I126" t="s">
        <v>1206</v>
      </c>
      <c r="J126" s="13">
        <f>Shipment_Details__4[[#This Row],[SH_WEIGHT]]/Shipment_Details__4[[#This Row],[SH_CHARGES]]</f>
        <v>0.32448979591836735</v>
      </c>
    </row>
    <row r="127" spans="1:10" x14ac:dyDescent="0.3">
      <c r="A127">
        <v>695</v>
      </c>
      <c r="B127">
        <v>1896</v>
      </c>
      <c r="C127" t="s">
        <v>1004</v>
      </c>
      <c r="D127" t="s">
        <v>987</v>
      </c>
      <c r="E127" t="s">
        <v>988</v>
      </c>
      <c r="F127">
        <v>266</v>
      </c>
      <c r="G127">
        <v>833</v>
      </c>
      <c r="H127" t="s">
        <v>305</v>
      </c>
      <c r="I127" t="s">
        <v>1207</v>
      </c>
      <c r="J127" s="13">
        <f>Shipment_Details__4[[#This Row],[SH_WEIGHT]]/Shipment_Details__4[[#This Row],[SH_CHARGES]]</f>
        <v>0.31932773109243695</v>
      </c>
    </row>
    <row r="128" spans="1:10" x14ac:dyDescent="0.3">
      <c r="A128">
        <v>983</v>
      </c>
      <c r="B128">
        <v>9631</v>
      </c>
      <c r="C128" t="s">
        <v>998</v>
      </c>
      <c r="D128" t="s">
        <v>991</v>
      </c>
      <c r="E128" t="s">
        <v>988</v>
      </c>
      <c r="F128">
        <v>60</v>
      </c>
      <c r="G128">
        <v>166</v>
      </c>
      <c r="H128" t="s">
        <v>1208</v>
      </c>
      <c r="I128" t="s">
        <v>1209</v>
      </c>
      <c r="J128" s="13">
        <f>Shipment_Details__4[[#This Row],[SH_WEIGHT]]/Shipment_Details__4[[#This Row],[SH_CHARGES]]</f>
        <v>0.36144578313253012</v>
      </c>
    </row>
    <row r="129" spans="1:10" x14ac:dyDescent="0.3">
      <c r="A129">
        <v>82</v>
      </c>
      <c r="B129">
        <v>3132</v>
      </c>
      <c r="C129" t="s">
        <v>995</v>
      </c>
      <c r="D129" t="s">
        <v>991</v>
      </c>
      <c r="E129" t="s">
        <v>992</v>
      </c>
      <c r="F129">
        <v>121</v>
      </c>
      <c r="G129">
        <v>557</v>
      </c>
      <c r="H129" t="s">
        <v>1210</v>
      </c>
      <c r="I129" t="s">
        <v>1211</v>
      </c>
      <c r="J129" s="13">
        <f>Shipment_Details__4[[#This Row],[SH_WEIGHT]]/Shipment_Details__4[[#This Row],[SH_CHARGES]]</f>
        <v>0.21723518850987433</v>
      </c>
    </row>
    <row r="130" spans="1:10" x14ac:dyDescent="0.3">
      <c r="A130">
        <v>397</v>
      </c>
      <c r="B130">
        <v>1202</v>
      </c>
      <c r="C130" t="s">
        <v>1015</v>
      </c>
      <c r="D130" t="s">
        <v>991</v>
      </c>
      <c r="E130" t="s">
        <v>992</v>
      </c>
      <c r="F130">
        <v>876</v>
      </c>
      <c r="G130">
        <v>1045</v>
      </c>
      <c r="H130" t="s">
        <v>1212</v>
      </c>
      <c r="I130" t="s">
        <v>1213</v>
      </c>
      <c r="J130" s="13">
        <f>Shipment_Details__4[[#This Row],[SH_WEIGHT]]/Shipment_Details__4[[#This Row],[SH_CHARGES]]</f>
        <v>0.83827751196172251</v>
      </c>
    </row>
    <row r="131" spans="1:10" x14ac:dyDescent="0.3">
      <c r="A131">
        <v>599</v>
      </c>
      <c r="B131">
        <v>8834</v>
      </c>
      <c r="C131" t="s">
        <v>1010</v>
      </c>
      <c r="D131" t="s">
        <v>987</v>
      </c>
      <c r="E131" t="s">
        <v>988</v>
      </c>
      <c r="F131">
        <v>946</v>
      </c>
      <c r="G131">
        <v>1100</v>
      </c>
      <c r="H131" t="s">
        <v>168</v>
      </c>
      <c r="I131" t="s">
        <v>355</v>
      </c>
      <c r="J131" s="13">
        <f>Shipment_Details__4[[#This Row],[SH_WEIGHT]]/Shipment_Details__4[[#This Row],[SH_CHARGES]]</f>
        <v>0.86</v>
      </c>
    </row>
    <row r="132" spans="1:10" x14ac:dyDescent="0.3">
      <c r="A132">
        <v>306</v>
      </c>
      <c r="B132">
        <v>1201</v>
      </c>
      <c r="C132" t="s">
        <v>1012</v>
      </c>
      <c r="D132" t="s">
        <v>987</v>
      </c>
      <c r="E132" t="s">
        <v>988</v>
      </c>
      <c r="F132">
        <v>654</v>
      </c>
      <c r="G132">
        <v>1150</v>
      </c>
      <c r="H132" t="s">
        <v>190</v>
      </c>
      <c r="I132" t="s">
        <v>1214</v>
      </c>
      <c r="J132" s="13">
        <f>Shipment_Details__4[[#This Row],[SH_WEIGHT]]/Shipment_Details__4[[#This Row],[SH_CHARGES]]</f>
        <v>0.56869565217391305</v>
      </c>
    </row>
    <row r="133" spans="1:10" x14ac:dyDescent="0.3">
      <c r="A133">
        <v>536</v>
      </c>
      <c r="B133">
        <v>2573</v>
      </c>
      <c r="C133" t="s">
        <v>1027</v>
      </c>
      <c r="D133" t="s">
        <v>987</v>
      </c>
      <c r="E133" t="s">
        <v>992</v>
      </c>
      <c r="F133">
        <v>74</v>
      </c>
      <c r="G133">
        <v>281</v>
      </c>
      <c r="H133" t="s">
        <v>1215</v>
      </c>
      <c r="I133" t="s">
        <v>725</v>
      </c>
      <c r="J133" s="13">
        <f>Shipment_Details__4[[#This Row],[SH_WEIGHT]]/Shipment_Details__4[[#This Row],[SH_CHARGES]]</f>
        <v>0.26334519572953735</v>
      </c>
    </row>
    <row r="134" spans="1:10" x14ac:dyDescent="0.3">
      <c r="A134">
        <v>20</v>
      </c>
      <c r="B134">
        <v>6759</v>
      </c>
      <c r="C134" t="s">
        <v>1027</v>
      </c>
      <c r="D134" t="s">
        <v>987</v>
      </c>
      <c r="E134" t="s">
        <v>988</v>
      </c>
      <c r="F134">
        <v>630</v>
      </c>
      <c r="G134">
        <v>1062</v>
      </c>
      <c r="H134" t="s">
        <v>1216</v>
      </c>
      <c r="I134" t="s">
        <v>1217</v>
      </c>
      <c r="J134" s="13">
        <f>Shipment_Details__4[[#This Row],[SH_WEIGHT]]/Shipment_Details__4[[#This Row],[SH_CHARGES]]</f>
        <v>0.59322033898305082</v>
      </c>
    </row>
    <row r="135" spans="1:10" x14ac:dyDescent="0.3">
      <c r="A135">
        <v>515</v>
      </c>
      <c r="B135">
        <v>2601</v>
      </c>
      <c r="C135" t="s">
        <v>986</v>
      </c>
      <c r="D135" t="s">
        <v>987</v>
      </c>
      <c r="E135" t="s">
        <v>992</v>
      </c>
      <c r="F135">
        <v>782</v>
      </c>
      <c r="G135">
        <v>1425</v>
      </c>
      <c r="H135" t="s">
        <v>1218</v>
      </c>
      <c r="I135" t="s">
        <v>1219</v>
      </c>
      <c r="J135" s="13">
        <f>Shipment_Details__4[[#This Row],[SH_WEIGHT]]/Shipment_Details__4[[#This Row],[SH_CHARGES]]</f>
        <v>0.54877192982456136</v>
      </c>
    </row>
    <row r="136" spans="1:10" x14ac:dyDescent="0.3">
      <c r="A136">
        <v>332</v>
      </c>
      <c r="B136">
        <v>2656</v>
      </c>
      <c r="C136" t="s">
        <v>995</v>
      </c>
      <c r="D136" t="s">
        <v>991</v>
      </c>
      <c r="E136" t="s">
        <v>988</v>
      </c>
      <c r="F136">
        <v>45</v>
      </c>
      <c r="G136">
        <v>39</v>
      </c>
      <c r="H136" t="s">
        <v>1220</v>
      </c>
      <c r="I136" t="s">
        <v>1221</v>
      </c>
      <c r="J136" s="13">
        <f>Shipment_Details__4[[#This Row],[SH_WEIGHT]]/Shipment_Details__4[[#This Row],[SH_CHARGES]]</f>
        <v>1.1538461538461537</v>
      </c>
    </row>
    <row r="137" spans="1:10" x14ac:dyDescent="0.3">
      <c r="A137">
        <v>127</v>
      </c>
      <c r="B137">
        <v>9645</v>
      </c>
      <c r="C137" t="s">
        <v>995</v>
      </c>
      <c r="D137" t="s">
        <v>991</v>
      </c>
      <c r="E137" t="s">
        <v>992</v>
      </c>
      <c r="F137">
        <v>916</v>
      </c>
      <c r="G137">
        <v>1143</v>
      </c>
      <c r="H137" t="s">
        <v>1222</v>
      </c>
      <c r="I137" t="s">
        <v>1223</v>
      </c>
      <c r="J137" s="13">
        <f>Shipment_Details__4[[#This Row],[SH_WEIGHT]]/Shipment_Details__4[[#This Row],[SH_CHARGES]]</f>
        <v>0.80139982502187224</v>
      </c>
    </row>
    <row r="138" spans="1:10" x14ac:dyDescent="0.3">
      <c r="A138">
        <v>958</v>
      </c>
      <c r="B138">
        <v>584</v>
      </c>
      <c r="C138" t="s">
        <v>1012</v>
      </c>
      <c r="D138" t="s">
        <v>991</v>
      </c>
      <c r="E138" t="s">
        <v>992</v>
      </c>
      <c r="F138">
        <v>274</v>
      </c>
      <c r="G138">
        <v>669</v>
      </c>
      <c r="H138" t="s">
        <v>1224</v>
      </c>
      <c r="I138" t="s">
        <v>1225</v>
      </c>
      <c r="J138" s="13">
        <f>Shipment_Details__4[[#This Row],[SH_WEIGHT]]/Shipment_Details__4[[#This Row],[SH_CHARGES]]</f>
        <v>0.40956651718983555</v>
      </c>
    </row>
    <row r="139" spans="1:10" x14ac:dyDescent="0.3">
      <c r="A139">
        <v>42</v>
      </c>
      <c r="B139">
        <v>2121</v>
      </c>
      <c r="C139" t="s">
        <v>1038</v>
      </c>
      <c r="D139" t="s">
        <v>987</v>
      </c>
      <c r="E139" t="s">
        <v>988</v>
      </c>
      <c r="F139">
        <v>987</v>
      </c>
      <c r="G139">
        <v>1134</v>
      </c>
      <c r="H139" t="s">
        <v>1226</v>
      </c>
      <c r="I139" t="s">
        <v>1227</v>
      </c>
      <c r="J139" s="13">
        <f>Shipment_Details__4[[#This Row],[SH_WEIGHT]]/Shipment_Details__4[[#This Row],[SH_CHARGES]]</f>
        <v>0.87037037037037035</v>
      </c>
    </row>
    <row r="140" spans="1:10" x14ac:dyDescent="0.3">
      <c r="A140">
        <v>977</v>
      </c>
      <c r="B140">
        <v>2142</v>
      </c>
      <c r="C140" t="s">
        <v>1038</v>
      </c>
      <c r="D140" t="s">
        <v>991</v>
      </c>
      <c r="E140" t="s">
        <v>988</v>
      </c>
      <c r="F140">
        <v>434</v>
      </c>
      <c r="G140">
        <v>558</v>
      </c>
      <c r="H140" t="s">
        <v>1228</v>
      </c>
      <c r="I140" t="s">
        <v>1033</v>
      </c>
      <c r="J140" s="13">
        <f>Shipment_Details__4[[#This Row],[SH_WEIGHT]]/Shipment_Details__4[[#This Row],[SH_CHARGES]]</f>
        <v>0.77777777777777779</v>
      </c>
    </row>
    <row r="141" spans="1:10" x14ac:dyDescent="0.3">
      <c r="A141">
        <v>460</v>
      </c>
      <c r="B141">
        <v>2396</v>
      </c>
      <c r="C141" t="s">
        <v>1001</v>
      </c>
      <c r="D141" t="s">
        <v>991</v>
      </c>
      <c r="E141" t="s">
        <v>992</v>
      </c>
      <c r="F141">
        <v>897</v>
      </c>
      <c r="G141">
        <v>1313</v>
      </c>
      <c r="H141" t="s">
        <v>316</v>
      </c>
      <c r="I141" t="s">
        <v>1102</v>
      </c>
      <c r="J141" s="13">
        <f>Shipment_Details__4[[#This Row],[SH_WEIGHT]]/Shipment_Details__4[[#This Row],[SH_CHARGES]]</f>
        <v>0.68316831683168322</v>
      </c>
    </row>
    <row r="142" spans="1:10" x14ac:dyDescent="0.3">
      <c r="A142">
        <v>659</v>
      </c>
      <c r="B142">
        <v>8747</v>
      </c>
      <c r="C142" t="s">
        <v>1015</v>
      </c>
      <c r="D142" t="s">
        <v>991</v>
      </c>
      <c r="E142" t="s">
        <v>988</v>
      </c>
      <c r="F142">
        <v>442</v>
      </c>
      <c r="G142">
        <v>595</v>
      </c>
      <c r="H142" t="s">
        <v>1229</v>
      </c>
      <c r="I142" t="s">
        <v>1230</v>
      </c>
      <c r="J142" s="13">
        <f>Shipment_Details__4[[#This Row],[SH_WEIGHT]]/Shipment_Details__4[[#This Row],[SH_CHARGES]]</f>
        <v>0.74285714285714288</v>
      </c>
    </row>
    <row r="143" spans="1:10" x14ac:dyDescent="0.3">
      <c r="A143">
        <v>197</v>
      </c>
      <c r="B143">
        <v>4142</v>
      </c>
      <c r="C143" t="s">
        <v>1004</v>
      </c>
      <c r="D143" t="s">
        <v>987</v>
      </c>
      <c r="E143" t="s">
        <v>992</v>
      </c>
      <c r="F143">
        <v>98</v>
      </c>
      <c r="G143">
        <v>360</v>
      </c>
      <c r="H143" t="s">
        <v>1231</v>
      </c>
      <c r="I143" t="s">
        <v>1232</v>
      </c>
      <c r="J143" s="13">
        <f>Shipment_Details__4[[#This Row],[SH_WEIGHT]]/Shipment_Details__4[[#This Row],[SH_CHARGES]]</f>
        <v>0.2722222222222222</v>
      </c>
    </row>
    <row r="144" spans="1:10" x14ac:dyDescent="0.3">
      <c r="A144">
        <v>540</v>
      </c>
      <c r="B144">
        <v>9770</v>
      </c>
      <c r="C144" t="s">
        <v>995</v>
      </c>
      <c r="D144" t="s">
        <v>991</v>
      </c>
      <c r="E144" t="s">
        <v>992</v>
      </c>
      <c r="F144">
        <v>431</v>
      </c>
      <c r="G144">
        <v>934</v>
      </c>
      <c r="H144" t="s">
        <v>1233</v>
      </c>
      <c r="I144" t="s">
        <v>450</v>
      </c>
      <c r="J144" s="13">
        <f>Shipment_Details__4[[#This Row],[SH_WEIGHT]]/Shipment_Details__4[[#This Row],[SH_CHARGES]]</f>
        <v>0.4614561027837259</v>
      </c>
    </row>
    <row r="145" spans="1:10" x14ac:dyDescent="0.3">
      <c r="A145">
        <v>178</v>
      </c>
      <c r="B145">
        <v>2593</v>
      </c>
      <c r="C145" t="s">
        <v>1027</v>
      </c>
      <c r="D145" t="s">
        <v>991</v>
      </c>
      <c r="E145" t="s">
        <v>992</v>
      </c>
      <c r="F145">
        <v>745</v>
      </c>
      <c r="G145">
        <v>1383</v>
      </c>
      <c r="H145" t="s">
        <v>1234</v>
      </c>
      <c r="I145" t="s">
        <v>1235</v>
      </c>
      <c r="J145" s="13">
        <f>Shipment_Details__4[[#This Row],[SH_WEIGHT]]/Shipment_Details__4[[#This Row],[SH_CHARGES]]</f>
        <v>0.53868402024584239</v>
      </c>
    </row>
    <row r="146" spans="1:10" x14ac:dyDescent="0.3">
      <c r="A146">
        <v>202</v>
      </c>
      <c r="B146">
        <v>9807</v>
      </c>
      <c r="C146" t="s">
        <v>998</v>
      </c>
      <c r="D146" t="s">
        <v>991</v>
      </c>
      <c r="E146" t="s">
        <v>992</v>
      </c>
      <c r="F146">
        <v>871</v>
      </c>
      <c r="G146">
        <v>1274</v>
      </c>
      <c r="H146" t="s">
        <v>1230</v>
      </c>
      <c r="I146" t="s">
        <v>1048</v>
      </c>
      <c r="J146" s="13">
        <f>Shipment_Details__4[[#This Row],[SH_WEIGHT]]/Shipment_Details__4[[#This Row],[SH_CHARGES]]</f>
        <v>0.68367346938775508</v>
      </c>
    </row>
    <row r="147" spans="1:10" x14ac:dyDescent="0.3">
      <c r="A147">
        <v>632</v>
      </c>
      <c r="B147">
        <v>2525</v>
      </c>
      <c r="C147" t="s">
        <v>1010</v>
      </c>
      <c r="D147" t="s">
        <v>987</v>
      </c>
      <c r="E147" t="s">
        <v>988</v>
      </c>
      <c r="F147">
        <v>67</v>
      </c>
      <c r="G147">
        <v>193</v>
      </c>
      <c r="H147" t="s">
        <v>82</v>
      </c>
      <c r="I147" t="s">
        <v>1236</v>
      </c>
      <c r="J147" s="13">
        <f>Shipment_Details__4[[#This Row],[SH_WEIGHT]]/Shipment_Details__4[[#This Row],[SH_CHARGES]]</f>
        <v>0.34715025906735753</v>
      </c>
    </row>
    <row r="148" spans="1:10" x14ac:dyDescent="0.3">
      <c r="A148">
        <v>25</v>
      </c>
      <c r="B148">
        <v>1724</v>
      </c>
      <c r="C148" t="s">
        <v>998</v>
      </c>
      <c r="D148" t="s">
        <v>987</v>
      </c>
      <c r="E148" t="s">
        <v>992</v>
      </c>
      <c r="F148">
        <v>431</v>
      </c>
      <c r="G148">
        <v>702</v>
      </c>
      <c r="H148" t="s">
        <v>1237</v>
      </c>
      <c r="I148" t="s">
        <v>1238</v>
      </c>
      <c r="J148" s="13">
        <f>Shipment_Details__4[[#This Row],[SH_WEIGHT]]/Shipment_Details__4[[#This Row],[SH_CHARGES]]</f>
        <v>0.61396011396011396</v>
      </c>
    </row>
    <row r="149" spans="1:10" x14ac:dyDescent="0.3">
      <c r="A149">
        <v>990</v>
      </c>
      <c r="B149">
        <v>7146</v>
      </c>
      <c r="C149" t="s">
        <v>1027</v>
      </c>
      <c r="D149" t="s">
        <v>991</v>
      </c>
      <c r="E149" t="s">
        <v>988</v>
      </c>
      <c r="F149">
        <v>178</v>
      </c>
      <c r="G149">
        <v>646</v>
      </c>
      <c r="H149" t="s">
        <v>1239</v>
      </c>
      <c r="I149" t="s">
        <v>1240</v>
      </c>
      <c r="J149" s="13">
        <f>Shipment_Details__4[[#This Row],[SH_WEIGHT]]/Shipment_Details__4[[#This Row],[SH_CHARGES]]</f>
        <v>0.27554179566563469</v>
      </c>
    </row>
    <row r="150" spans="1:10" x14ac:dyDescent="0.3">
      <c r="A150">
        <v>913</v>
      </c>
      <c r="B150">
        <v>563</v>
      </c>
      <c r="C150" t="s">
        <v>998</v>
      </c>
      <c r="D150" t="s">
        <v>987</v>
      </c>
      <c r="E150" t="s">
        <v>992</v>
      </c>
      <c r="F150">
        <v>180</v>
      </c>
      <c r="G150">
        <v>755</v>
      </c>
      <c r="H150" t="s">
        <v>1241</v>
      </c>
      <c r="I150" t="s">
        <v>1242</v>
      </c>
      <c r="J150" s="13">
        <f>Shipment_Details__4[[#This Row],[SH_WEIGHT]]/Shipment_Details__4[[#This Row],[SH_CHARGES]]</f>
        <v>0.23841059602649006</v>
      </c>
    </row>
    <row r="151" spans="1:10" x14ac:dyDescent="0.3">
      <c r="A151">
        <v>371</v>
      </c>
      <c r="B151">
        <v>7771</v>
      </c>
      <c r="C151" t="s">
        <v>1038</v>
      </c>
      <c r="D151" t="s">
        <v>987</v>
      </c>
      <c r="E151" t="s">
        <v>992</v>
      </c>
      <c r="F151">
        <v>280</v>
      </c>
      <c r="G151">
        <v>990</v>
      </c>
      <c r="H151" t="s">
        <v>608</v>
      </c>
      <c r="I151" t="s">
        <v>1243</v>
      </c>
      <c r="J151" s="13">
        <f>Shipment_Details__4[[#This Row],[SH_WEIGHT]]/Shipment_Details__4[[#This Row],[SH_CHARGES]]</f>
        <v>0.28282828282828282</v>
      </c>
    </row>
    <row r="152" spans="1:10" x14ac:dyDescent="0.3">
      <c r="A152">
        <v>514</v>
      </c>
      <c r="B152">
        <v>4789</v>
      </c>
      <c r="C152" t="s">
        <v>1012</v>
      </c>
      <c r="D152" t="s">
        <v>987</v>
      </c>
      <c r="E152" t="s">
        <v>992</v>
      </c>
      <c r="F152">
        <v>263</v>
      </c>
      <c r="G152">
        <v>965</v>
      </c>
      <c r="H152" t="s">
        <v>1244</v>
      </c>
      <c r="I152" t="s">
        <v>382</v>
      </c>
      <c r="J152" s="13">
        <f>Shipment_Details__4[[#This Row],[SH_WEIGHT]]/Shipment_Details__4[[#This Row],[SH_CHARGES]]</f>
        <v>0.27253886010362693</v>
      </c>
    </row>
    <row r="153" spans="1:10" x14ac:dyDescent="0.3">
      <c r="A153">
        <v>707</v>
      </c>
      <c r="B153">
        <v>3221</v>
      </c>
      <c r="C153" t="s">
        <v>1015</v>
      </c>
      <c r="D153" t="s">
        <v>987</v>
      </c>
      <c r="E153" t="s">
        <v>988</v>
      </c>
      <c r="F153">
        <v>187</v>
      </c>
      <c r="G153">
        <v>931</v>
      </c>
      <c r="H153" t="s">
        <v>1245</v>
      </c>
      <c r="I153" t="s">
        <v>1246</v>
      </c>
      <c r="J153" s="13">
        <f>Shipment_Details__4[[#This Row],[SH_WEIGHT]]/Shipment_Details__4[[#This Row],[SH_CHARGES]]</f>
        <v>0.20085929108485501</v>
      </c>
    </row>
    <row r="154" spans="1:10" x14ac:dyDescent="0.3">
      <c r="A154">
        <v>473</v>
      </c>
      <c r="B154">
        <v>5197</v>
      </c>
      <c r="C154" t="s">
        <v>1038</v>
      </c>
      <c r="D154" t="s">
        <v>991</v>
      </c>
      <c r="E154" t="s">
        <v>988</v>
      </c>
      <c r="F154">
        <v>94</v>
      </c>
      <c r="G154">
        <v>361</v>
      </c>
      <c r="H154" t="s">
        <v>1247</v>
      </c>
      <c r="I154" t="s">
        <v>1248</v>
      </c>
      <c r="J154" s="13">
        <f>Shipment_Details__4[[#This Row],[SH_WEIGHT]]/Shipment_Details__4[[#This Row],[SH_CHARGES]]</f>
        <v>0.26038781163434904</v>
      </c>
    </row>
    <row r="155" spans="1:10" x14ac:dyDescent="0.3">
      <c r="A155">
        <v>847</v>
      </c>
      <c r="B155">
        <v>8183</v>
      </c>
      <c r="C155" t="s">
        <v>1007</v>
      </c>
      <c r="D155" t="s">
        <v>991</v>
      </c>
      <c r="E155" t="s">
        <v>992</v>
      </c>
      <c r="F155">
        <v>906</v>
      </c>
      <c r="G155">
        <v>1297</v>
      </c>
      <c r="H155" t="s">
        <v>1249</v>
      </c>
      <c r="I155" t="s">
        <v>1250</v>
      </c>
      <c r="J155" s="13">
        <f>Shipment_Details__4[[#This Row],[SH_WEIGHT]]/Shipment_Details__4[[#This Row],[SH_CHARGES]]</f>
        <v>0.69853508095605243</v>
      </c>
    </row>
    <row r="156" spans="1:10" x14ac:dyDescent="0.3">
      <c r="A156">
        <v>815</v>
      </c>
      <c r="B156">
        <v>1126</v>
      </c>
      <c r="C156" t="s">
        <v>986</v>
      </c>
      <c r="D156" t="s">
        <v>991</v>
      </c>
      <c r="E156" t="s">
        <v>988</v>
      </c>
      <c r="F156">
        <v>71</v>
      </c>
      <c r="G156">
        <v>130</v>
      </c>
      <c r="H156" t="s">
        <v>1251</v>
      </c>
      <c r="I156" t="s">
        <v>1252</v>
      </c>
      <c r="J156" s="13">
        <f>Shipment_Details__4[[#This Row],[SH_WEIGHT]]/Shipment_Details__4[[#This Row],[SH_CHARGES]]</f>
        <v>0.5461538461538461</v>
      </c>
    </row>
    <row r="157" spans="1:10" x14ac:dyDescent="0.3">
      <c r="A157">
        <v>928</v>
      </c>
      <c r="B157">
        <v>4899</v>
      </c>
      <c r="C157" t="s">
        <v>1012</v>
      </c>
      <c r="D157" t="s">
        <v>991</v>
      </c>
      <c r="E157" t="s">
        <v>992</v>
      </c>
      <c r="F157">
        <v>253</v>
      </c>
      <c r="G157">
        <v>904</v>
      </c>
      <c r="H157" t="s">
        <v>510</v>
      </c>
      <c r="I157" t="s">
        <v>510</v>
      </c>
      <c r="J157" s="13">
        <f>Shipment_Details__4[[#This Row],[SH_WEIGHT]]/Shipment_Details__4[[#This Row],[SH_CHARGES]]</f>
        <v>0.27986725663716816</v>
      </c>
    </row>
    <row r="158" spans="1:10" x14ac:dyDescent="0.3">
      <c r="A158">
        <v>210</v>
      </c>
      <c r="B158">
        <v>4732</v>
      </c>
      <c r="C158" t="s">
        <v>998</v>
      </c>
      <c r="D158" t="s">
        <v>991</v>
      </c>
      <c r="E158" t="s">
        <v>992</v>
      </c>
      <c r="F158">
        <v>591</v>
      </c>
      <c r="G158">
        <v>1433</v>
      </c>
      <c r="H158" t="s">
        <v>1253</v>
      </c>
      <c r="I158" t="s">
        <v>276</v>
      </c>
      <c r="J158" s="13">
        <f>Shipment_Details__4[[#This Row],[SH_WEIGHT]]/Shipment_Details__4[[#This Row],[SH_CHARGES]]</f>
        <v>0.41242149337055128</v>
      </c>
    </row>
    <row r="159" spans="1:10" x14ac:dyDescent="0.3">
      <c r="A159">
        <v>793</v>
      </c>
      <c r="B159">
        <v>4103</v>
      </c>
      <c r="C159" t="s">
        <v>1015</v>
      </c>
      <c r="D159" t="s">
        <v>987</v>
      </c>
      <c r="E159" t="s">
        <v>988</v>
      </c>
      <c r="F159">
        <v>399</v>
      </c>
      <c r="G159">
        <v>835</v>
      </c>
      <c r="H159" t="s">
        <v>168</v>
      </c>
      <c r="I159" t="s">
        <v>119</v>
      </c>
      <c r="J159" s="13">
        <f>Shipment_Details__4[[#This Row],[SH_WEIGHT]]/Shipment_Details__4[[#This Row],[SH_CHARGES]]</f>
        <v>0.47784431137724553</v>
      </c>
    </row>
    <row r="160" spans="1:10" x14ac:dyDescent="0.3">
      <c r="A160">
        <v>872</v>
      </c>
      <c r="B160">
        <v>7861</v>
      </c>
      <c r="C160" t="s">
        <v>1015</v>
      </c>
      <c r="D160" t="s">
        <v>991</v>
      </c>
      <c r="E160" t="s">
        <v>992</v>
      </c>
      <c r="F160">
        <v>91</v>
      </c>
      <c r="G160">
        <v>242</v>
      </c>
      <c r="H160" t="s">
        <v>1254</v>
      </c>
      <c r="I160" t="s">
        <v>1128</v>
      </c>
      <c r="J160" s="13">
        <f>Shipment_Details__4[[#This Row],[SH_WEIGHT]]/Shipment_Details__4[[#This Row],[SH_CHARGES]]</f>
        <v>0.37603305785123969</v>
      </c>
    </row>
    <row r="161" spans="1:10" x14ac:dyDescent="0.3">
      <c r="A161">
        <v>298</v>
      </c>
      <c r="B161">
        <v>7764</v>
      </c>
      <c r="C161" t="s">
        <v>1012</v>
      </c>
      <c r="D161" t="s">
        <v>991</v>
      </c>
      <c r="E161" t="s">
        <v>988</v>
      </c>
      <c r="F161">
        <v>717</v>
      </c>
      <c r="G161">
        <v>1297</v>
      </c>
      <c r="H161" t="s">
        <v>1255</v>
      </c>
      <c r="I161" t="s">
        <v>1256</v>
      </c>
      <c r="J161" s="13">
        <f>Shipment_Details__4[[#This Row],[SH_WEIGHT]]/Shipment_Details__4[[#This Row],[SH_CHARGES]]</f>
        <v>0.5528141865844256</v>
      </c>
    </row>
    <row r="162" spans="1:10" x14ac:dyDescent="0.3">
      <c r="A162">
        <v>941</v>
      </c>
      <c r="B162">
        <v>5345</v>
      </c>
      <c r="C162" t="s">
        <v>1004</v>
      </c>
      <c r="D162" t="s">
        <v>991</v>
      </c>
      <c r="E162" t="s">
        <v>988</v>
      </c>
      <c r="F162">
        <v>735</v>
      </c>
      <c r="G162">
        <v>1181</v>
      </c>
      <c r="H162" t="s">
        <v>1257</v>
      </c>
      <c r="I162" t="s">
        <v>1258</v>
      </c>
      <c r="J162" s="13">
        <f>Shipment_Details__4[[#This Row],[SH_WEIGHT]]/Shipment_Details__4[[#This Row],[SH_CHARGES]]</f>
        <v>0.62235393734123623</v>
      </c>
    </row>
    <row r="163" spans="1:10" x14ac:dyDescent="0.3">
      <c r="A163">
        <v>731</v>
      </c>
      <c r="B163">
        <v>6191</v>
      </c>
      <c r="C163" t="s">
        <v>1012</v>
      </c>
      <c r="D163" t="s">
        <v>987</v>
      </c>
      <c r="E163" t="s">
        <v>992</v>
      </c>
      <c r="F163">
        <v>970</v>
      </c>
      <c r="G163">
        <v>1242</v>
      </c>
      <c r="H163" t="s">
        <v>1259</v>
      </c>
      <c r="I163" t="s">
        <v>1260</v>
      </c>
      <c r="J163" s="13">
        <f>Shipment_Details__4[[#This Row],[SH_WEIGHT]]/Shipment_Details__4[[#This Row],[SH_CHARGES]]</f>
        <v>0.78099838969404189</v>
      </c>
    </row>
    <row r="164" spans="1:10" x14ac:dyDescent="0.3">
      <c r="A164">
        <v>500</v>
      </c>
      <c r="B164">
        <v>310</v>
      </c>
      <c r="C164" t="s">
        <v>1038</v>
      </c>
      <c r="D164" t="s">
        <v>987</v>
      </c>
      <c r="E164" t="s">
        <v>988</v>
      </c>
      <c r="F164">
        <v>80</v>
      </c>
      <c r="G164">
        <v>236</v>
      </c>
      <c r="H164" t="s">
        <v>1261</v>
      </c>
      <c r="I164" t="s">
        <v>1262</v>
      </c>
      <c r="J164" s="13">
        <f>Shipment_Details__4[[#This Row],[SH_WEIGHT]]/Shipment_Details__4[[#This Row],[SH_CHARGES]]</f>
        <v>0.33898305084745761</v>
      </c>
    </row>
    <row r="165" spans="1:10" x14ac:dyDescent="0.3">
      <c r="A165">
        <v>142</v>
      </c>
      <c r="B165">
        <v>3095</v>
      </c>
      <c r="C165" t="s">
        <v>1038</v>
      </c>
      <c r="D165" t="s">
        <v>987</v>
      </c>
      <c r="E165" t="s">
        <v>992</v>
      </c>
      <c r="F165">
        <v>550</v>
      </c>
      <c r="G165">
        <v>1171</v>
      </c>
      <c r="H165" t="s">
        <v>1256</v>
      </c>
      <c r="I165" t="s">
        <v>1263</v>
      </c>
      <c r="J165" s="13">
        <f>Shipment_Details__4[[#This Row],[SH_WEIGHT]]/Shipment_Details__4[[#This Row],[SH_CHARGES]]</f>
        <v>0.46968403074295473</v>
      </c>
    </row>
    <row r="166" spans="1:10" x14ac:dyDescent="0.3">
      <c r="A166">
        <v>787</v>
      </c>
      <c r="B166">
        <v>2159</v>
      </c>
      <c r="C166" t="s">
        <v>1038</v>
      </c>
      <c r="D166" t="s">
        <v>991</v>
      </c>
      <c r="E166" t="s">
        <v>992</v>
      </c>
      <c r="F166">
        <v>187</v>
      </c>
      <c r="G166">
        <v>864</v>
      </c>
      <c r="H166" t="s">
        <v>87</v>
      </c>
      <c r="I166" t="s">
        <v>1208</v>
      </c>
      <c r="J166" s="13">
        <f>Shipment_Details__4[[#This Row],[SH_WEIGHT]]/Shipment_Details__4[[#This Row],[SH_CHARGES]]</f>
        <v>0.21643518518518517</v>
      </c>
    </row>
    <row r="167" spans="1:10" x14ac:dyDescent="0.3">
      <c r="A167">
        <v>749</v>
      </c>
      <c r="B167">
        <v>3569</v>
      </c>
      <c r="C167" t="s">
        <v>1015</v>
      </c>
      <c r="D167" t="s">
        <v>991</v>
      </c>
      <c r="E167" t="s">
        <v>992</v>
      </c>
      <c r="F167">
        <v>262</v>
      </c>
      <c r="G167">
        <v>875</v>
      </c>
      <c r="H167" t="s">
        <v>1264</v>
      </c>
      <c r="I167" t="s">
        <v>207</v>
      </c>
      <c r="J167" s="13">
        <f>Shipment_Details__4[[#This Row],[SH_WEIGHT]]/Shipment_Details__4[[#This Row],[SH_CHARGES]]</f>
        <v>0.29942857142857143</v>
      </c>
    </row>
    <row r="168" spans="1:10" x14ac:dyDescent="0.3">
      <c r="A168">
        <v>304</v>
      </c>
      <c r="B168">
        <v>5958</v>
      </c>
      <c r="C168" t="s">
        <v>1004</v>
      </c>
      <c r="D168" t="s">
        <v>987</v>
      </c>
      <c r="E168" t="s">
        <v>988</v>
      </c>
      <c r="F168">
        <v>540</v>
      </c>
      <c r="G168">
        <v>1172</v>
      </c>
      <c r="H168" t="s">
        <v>1265</v>
      </c>
      <c r="I168" t="s">
        <v>1266</v>
      </c>
      <c r="J168" s="13">
        <f>Shipment_Details__4[[#This Row],[SH_WEIGHT]]/Shipment_Details__4[[#This Row],[SH_CHARGES]]</f>
        <v>0.46075085324232085</v>
      </c>
    </row>
    <row r="169" spans="1:10" x14ac:dyDescent="0.3">
      <c r="A169">
        <v>30</v>
      </c>
      <c r="B169">
        <v>1275</v>
      </c>
      <c r="C169" t="s">
        <v>1007</v>
      </c>
      <c r="D169" t="s">
        <v>987</v>
      </c>
      <c r="E169" t="s">
        <v>988</v>
      </c>
      <c r="F169">
        <v>581</v>
      </c>
      <c r="G169">
        <v>1422</v>
      </c>
      <c r="H169" t="s">
        <v>1267</v>
      </c>
      <c r="I169" t="s">
        <v>333</v>
      </c>
      <c r="J169" s="13">
        <f>Shipment_Details__4[[#This Row],[SH_WEIGHT]]/Shipment_Details__4[[#This Row],[SH_CHARGES]]</f>
        <v>0.40857946554149088</v>
      </c>
    </row>
    <row r="170" spans="1:10" x14ac:dyDescent="0.3">
      <c r="A170">
        <v>477</v>
      </c>
      <c r="B170">
        <v>6357</v>
      </c>
      <c r="C170" t="s">
        <v>1007</v>
      </c>
      <c r="D170" t="s">
        <v>991</v>
      </c>
      <c r="E170" t="s">
        <v>988</v>
      </c>
      <c r="F170">
        <v>840</v>
      </c>
      <c r="G170">
        <v>1061</v>
      </c>
      <c r="H170" t="s">
        <v>39</v>
      </c>
      <c r="I170" t="s">
        <v>1268</v>
      </c>
      <c r="J170" s="13">
        <f>Shipment_Details__4[[#This Row],[SH_WEIGHT]]/Shipment_Details__4[[#This Row],[SH_CHARGES]]</f>
        <v>0.79170593779453347</v>
      </c>
    </row>
    <row r="171" spans="1:10" x14ac:dyDescent="0.3">
      <c r="A171">
        <v>52</v>
      </c>
      <c r="B171">
        <v>4551</v>
      </c>
      <c r="C171" t="s">
        <v>1012</v>
      </c>
      <c r="D171" t="s">
        <v>987</v>
      </c>
      <c r="E171" t="s">
        <v>992</v>
      </c>
      <c r="F171">
        <v>873</v>
      </c>
      <c r="G171">
        <v>1199</v>
      </c>
      <c r="H171" t="s">
        <v>1269</v>
      </c>
      <c r="I171" t="s">
        <v>1270</v>
      </c>
      <c r="J171" s="13">
        <f>Shipment_Details__4[[#This Row],[SH_WEIGHT]]/Shipment_Details__4[[#This Row],[SH_CHARGES]]</f>
        <v>0.7281067556296914</v>
      </c>
    </row>
    <row r="172" spans="1:10" x14ac:dyDescent="0.3">
      <c r="A172">
        <v>73</v>
      </c>
      <c r="B172">
        <v>4252</v>
      </c>
      <c r="C172" t="s">
        <v>998</v>
      </c>
      <c r="D172" t="s">
        <v>987</v>
      </c>
      <c r="E172" t="s">
        <v>992</v>
      </c>
      <c r="F172">
        <v>315</v>
      </c>
      <c r="G172">
        <v>937</v>
      </c>
      <c r="H172" t="s">
        <v>17</v>
      </c>
      <c r="I172" t="s">
        <v>1271</v>
      </c>
      <c r="J172" s="13">
        <f>Shipment_Details__4[[#This Row],[SH_WEIGHT]]/Shipment_Details__4[[#This Row],[SH_CHARGES]]</f>
        <v>0.33617929562433296</v>
      </c>
    </row>
    <row r="173" spans="1:10" x14ac:dyDescent="0.3">
      <c r="A173">
        <v>691</v>
      </c>
      <c r="B173">
        <v>2096</v>
      </c>
      <c r="C173" t="s">
        <v>1010</v>
      </c>
      <c r="D173" t="s">
        <v>987</v>
      </c>
      <c r="E173" t="s">
        <v>988</v>
      </c>
      <c r="F173">
        <v>955</v>
      </c>
      <c r="G173">
        <v>1369</v>
      </c>
      <c r="H173" t="s">
        <v>1272</v>
      </c>
      <c r="I173" t="s">
        <v>1273</v>
      </c>
      <c r="J173" s="13">
        <f>Shipment_Details__4[[#This Row],[SH_WEIGHT]]/Shipment_Details__4[[#This Row],[SH_CHARGES]]</f>
        <v>0.69758948137326515</v>
      </c>
    </row>
    <row r="174" spans="1:10" x14ac:dyDescent="0.3">
      <c r="A174">
        <v>786</v>
      </c>
      <c r="B174">
        <v>5209</v>
      </c>
      <c r="C174" t="s">
        <v>986</v>
      </c>
      <c r="D174" t="s">
        <v>991</v>
      </c>
      <c r="E174" t="s">
        <v>992</v>
      </c>
      <c r="F174">
        <v>372</v>
      </c>
      <c r="G174">
        <v>679</v>
      </c>
      <c r="H174" t="s">
        <v>1274</v>
      </c>
      <c r="I174" t="s">
        <v>1275</v>
      </c>
      <c r="J174" s="13">
        <f>Shipment_Details__4[[#This Row],[SH_WEIGHT]]/Shipment_Details__4[[#This Row],[SH_CHARGES]]</f>
        <v>0.54786450662739328</v>
      </c>
    </row>
    <row r="175" spans="1:10" x14ac:dyDescent="0.3">
      <c r="A175">
        <v>68</v>
      </c>
      <c r="B175">
        <v>9271</v>
      </c>
      <c r="C175" t="s">
        <v>1038</v>
      </c>
      <c r="D175" t="s">
        <v>987</v>
      </c>
      <c r="E175" t="s">
        <v>992</v>
      </c>
      <c r="F175">
        <v>182</v>
      </c>
      <c r="G175">
        <v>726</v>
      </c>
      <c r="H175" t="s">
        <v>1032</v>
      </c>
      <c r="I175" t="s">
        <v>1276</v>
      </c>
      <c r="J175" s="13">
        <f>Shipment_Details__4[[#This Row],[SH_WEIGHT]]/Shipment_Details__4[[#This Row],[SH_CHARGES]]</f>
        <v>0.25068870523415976</v>
      </c>
    </row>
    <row r="176" spans="1:10" x14ac:dyDescent="0.3">
      <c r="A176">
        <v>630</v>
      </c>
      <c r="B176">
        <v>6772</v>
      </c>
      <c r="C176" t="s">
        <v>1012</v>
      </c>
      <c r="D176" t="s">
        <v>987</v>
      </c>
      <c r="E176" t="s">
        <v>988</v>
      </c>
      <c r="F176">
        <v>868</v>
      </c>
      <c r="G176">
        <v>1320</v>
      </c>
      <c r="H176" t="s">
        <v>1277</v>
      </c>
      <c r="I176" t="s">
        <v>12</v>
      </c>
      <c r="J176" s="13">
        <f>Shipment_Details__4[[#This Row],[SH_WEIGHT]]/Shipment_Details__4[[#This Row],[SH_CHARGES]]</f>
        <v>0.65757575757575759</v>
      </c>
    </row>
    <row r="177" spans="1:10" x14ac:dyDescent="0.3">
      <c r="A177">
        <v>357</v>
      </c>
      <c r="B177">
        <v>4628</v>
      </c>
      <c r="C177" t="s">
        <v>986</v>
      </c>
      <c r="D177" t="s">
        <v>991</v>
      </c>
      <c r="E177" t="s">
        <v>992</v>
      </c>
      <c r="F177">
        <v>777</v>
      </c>
      <c r="G177">
        <v>1113</v>
      </c>
      <c r="H177" t="s">
        <v>1278</v>
      </c>
      <c r="I177" t="s">
        <v>1279</v>
      </c>
      <c r="J177" s="13">
        <f>Shipment_Details__4[[#This Row],[SH_WEIGHT]]/Shipment_Details__4[[#This Row],[SH_CHARGES]]</f>
        <v>0.69811320754716977</v>
      </c>
    </row>
    <row r="178" spans="1:10" x14ac:dyDescent="0.3">
      <c r="A178">
        <v>455</v>
      </c>
      <c r="B178">
        <v>3853</v>
      </c>
      <c r="C178" t="s">
        <v>1027</v>
      </c>
      <c r="D178" t="s">
        <v>991</v>
      </c>
      <c r="E178" t="s">
        <v>988</v>
      </c>
      <c r="F178">
        <v>172</v>
      </c>
      <c r="G178">
        <v>580</v>
      </c>
      <c r="H178" t="s">
        <v>1280</v>
      </c>
      <c r="I178" t="s">
        <v>305</v>
      </c>
      <c r="J178" s="13">
        <f>Shipment_Details__4[[#This Row],[SH_WEIGHT]]/Shipment_Details__4[[#This Row],[SH_CHARGES]]</f>
        <v>0.29655172413793102</v>
      </c>
    </row>
    <row r="179" spans="1:10" x14ac:dyDescent="0.3">
      <c r="A179">
        <v>947</v>
      </c>
      <c r="B179">
        <v>515</v>
      </c>
      <c r="C179" t="s">
        <v>1007</v>
      </c>
      <c r="D179" t="s">
        <v>991</v>
      </c>
      <c r="E179" t="s">
        <v>992</v>
      </c>
      <c r="F179">
        <v>665</v>
      </c>
      <c r="G179">
        <v>1257</v>
      </c>
      <c r="H179" t="s">
        <v>1281</v>
      </c>
      <c r="I179" t="s">
        <v>1282</v>
      </c>
      <c r="J179" s="13">
        <f>Shipment_Details__4[[#This Row],[SH_WEIGHT]]/Shipment_Details__4[[#This Row],[SH_CHARGES]]</f>
        <v>0.5290373906125696</v>
      </c>
    </row>
    <row r="180" spans="1:10" x14ac:dyDescent="0.3">
      <c r="A180">
        <v>589</v>
      </c>
      <c r="B180">
        <v>7513</v>
      </c>
      <c r="C180" t="s">
        <v>1038</v>
      </c>
      <c r="D180" t="s">
        <v>991</v>
      </c>
      <c r="E180" t="s">
        <v>992</v>
      </c>
      <c r="F180">
        <v>516</v>
      </c>
      <c r="G180">
        <v>1084</v>
      </c>
      <c r="H180" t="s">
        <v>1283</v>
      </c>
      <c r="I180" t="s">
        <v>1284</v>
      </c>
      <c r="J180" s="13">
        <f>Shipment_Details__4[[#This Row],[SH_WEIGHT]]/Shipment_Details__4[[#This Row],[SH_CHARGES]]</f>
        <v>0.47601476014760147</v>
      </c>
    </row>
    <row r="181" spans="1:10" x14ac:dyDescent="0.3">
      <c r="A181">
        <v>863</v>
      </c>
      <c r="B181">
        <v>9030</v>
      </c>
      <c r="C181" t="s">
        <v>1015</v>
      </c>
      <c r="D181" t="s">
        <v>991</v>
      </c>
      <c r="E181" t="s">
        <v>988</v>
      </c>
      <c r="F181">
        <v>412</v>
      </c>
      <c r="G181">
        <v>872</v>
      </c>
      <c r="H181" t="s">
        <v>1285</v>
      </c>
      <c r="I181" t="s">
        <v>1286</v>
      </c>
      <c r="J181" s="13">
        <f>Shipment_Details__4[[#This Row],[SH_WEIGHT]]/Shipment_Details__4[[#This Row],[SH_CHARGES]]</f>
        <v>0.47247706422018348</v>
      </c>
    </row>
    <row r="182" spans="1:10" x14ac:dyDescent="0.3">
      <c r="A182">
        <v>668</v>
      </c>
      <c r="B182">
        <v>2378</v>
      </c>
      <c r="C182" t="s">
        <v>995</v>
      </c>
      <c r="D182" t="s">
        <v>987</v>
      </c>
      <c r="E182" t="s">
        <v>992</v>
      </c>
      <c r="F182">
        <v>938</v>
      </c>
      <c r="G182">
        <v>1067</v>
      </c>
      <c r="H182" t="s">
        <v>1287</v>
      </c>
      <c r="I182" t="s">
        <v>1241</v>
      </c>
      <c r="J182" s="13">
        <f>Shipment_Details__4[[#This Row],[SH_WEIGHT]]/Shipment_Details__4[[#This Row],[SH_CHARGES]]</f>
        <v>0.87910028116213679</v>
      </c>
    </row>
    <row r="183" spans="1:10" x14ac:dyDescent="0.3">
      <c r="A183">
        <v>206</v>
      </c>
      <c r="B183">
        <v>5894</v>
      </c>
      <c r="C183" t="s">
        <v>995</v>
      </c>
      <c r="D183" t="s">
        <v>991</v>
      </c>
      <c r="E183" t="s">
        <v>992</v>
      </c>
      <c r="F183">
        <v>854</v>
      </c>
      <c r="G183">
        <v>1251</v>
      </c>
      <c r="H183" t="s">
        <v>1288</v>
      </c>
      <c r="I183" t="s">
        <v>157</v>
      </c>
      <c r="J183" s="13">
        <f>Shipment_Details__4[[#This Row],[SH_WEIGHT]]/Shipment_Details__4[[#This Row],[SH_CHARGES]]</f>
        <v>0.68265387689848123</v>
      </c>
    </row>
    <row r="184" spans="1:10" x14ac:dyDescent="0.3">
      <c r="A184">
        <v>835</v>
      </c>
      <c r="B184">
        <v>7587</v>
      </c>
      <c r="C184" t="s">
        <v>995</v>
      </c>
      <c r="D184" t="s">
        <v>991</v>
      </c>
      <c r="E184" t="s">
        <v>988</v>
      </c>
      <c r="F184">
        <v>638</v>
      </c>
      <c r="G184">
        <v>1314</v>
      </c>
      <c r="H184" t="s">
        <v>1289</v>
      </c>
      <c r="I184" t="s">
        <v>1086</v>
      </c>
      <c r="J184" s="13">
        <f>Shipment_Details__4[[#This Row],[SH_WEIGHT]]/Shipment_Details__4[[#This Row],[SH_CHARGES]]</f>
        <v>0.48554033485540332</v>
      </c>
    </row>
    <row r="185" spans="1:10" x14ac:dyDescent="0.3">
      <c r="A185">
        <v>315</v>
      </c>
      <c r="B185">
        <v>1424</v>
      </c>
      <c r="C185" t="s">
        <v>1004</v>
      </c>
      <c r="D185" t="s">
        <v>987</v>
      </c>
      <c r="E185" t="s">
        <v>992</v>
      </c>
      <c r="F185">
        <v>230</v>
      </c>
      <c r="G185">
        <v>638</v>
      </c>
      <c r="H185" t="s">
        <v>1290</v>
      </c>
      <c r="I185" t="s">
        <v>1291</v>
      </c>
      <c r="J185" s="13">
        <f>Shipment_Details__4[[#This Row],[SH_WEIGHT]]/Shipment_Details__4[[#This Row],[SH_CHARGES]]</f>
        <v>0.36050156739811912</v>
      </c>
    </row>
    <row r="186" spans="1:10" x14ac:dyDescent="0.3">
      <c r="A186">
        <v>553</v>
      </c>
      <c r="B186">
        <v>5214</v>
      </c>
      <c r="C186" t="s">
        <v>1038</v>
      </c>
      <c r="D186" t="s">
        <v>987</v>
      </c>
      <c r="E186" t="s">
        <v>988</v>
      </c>
      <c r="F186">
        <v>245</v>
      </c>
      <c r="G186">
        <v>611</v>
      </c>
      <c r="H186" t="s">
        <v>1292</v>
      </c>
      <c r="I186" t="s">
        <v>1293</v>
      </c>
      <c r="J186" s="13">
        <f>Shipment_Details__4[[#This Row],[SH_WEIGHT]]/Shipment_Details__4[[#This Row],[SH_CHARGES]]</f>
        <v>0.40098199672667756</v>
      </c>
    </row>
    <row r="187" spans="1:10" x14ac:dyDescent="0.3">
      <c r="A187">
        <v>861</v>
      </c>
      <c r="B187">
        <v>8249</v>
      </c>
      <c r="C187" t="s">
        <v>995</v>
      </c>
      <c r="D187" t="s">
        <v>991</v>
      </c>
      <c r="E187" t="s">
        <v>988</v>
      </c>
      <c r="F187">
        <v>916</v>
      </c>
      <c r="G187">
        <v>1255</v>
      </c>
      <c r="H187" t="s">
        <v>272</v>
      </c>
      <c r="I187" t="s">
        <v>1294</v>
      </c>
      <c r="J187" s="13">
        <f>Shipment_Details__4[[#This Row],[SH_WEIGHT]]/Shipment_Details__4[[#This Row],[SH_CHARGES]]</f>
        <v>0.72988047808764944</v>
      </c>
    </row>
    <row r="188" spans="1:10" x14ac:dyDescent="0.3">
      <c r="A188">
        <v>279</v>
      </c>
      <c r="B188">
        <v>3172</v>
      </c>
      <c r="C188" t="s">
        <v>1027</v>
      </c>
      <c r="D188" t="s">
        <v>991</v>
      </c>
      <c r="E188" t="s">
        <v>988</v>
      </c>
      <c r="F188">
        <v>84</v>
      </c>
      <c r="G188">
        <v>464</v>
      </c>
      <c r="H188" t="s">
        <v>510</v>
      </c>
      <c r="I188" t="s">
        <v>748</v>
      </c>
      <c r="J188" s="13">
        <f>Shipment_Details__4[[#This Row],[SH_WEIGHT]]/Shipment_Details__4[[#This Row],[SH_CHARGES]]</f>
        <v>0.18103448275862069</v>
      </c>
    </row>
    <row r="189" spans="1:10" x14ac:dyDescent="0.3">
      <c r="A189">
        <v>75</v>
      </c>
      <c r="B189">
        <v>5489</v>
      </c>
      <c r="C189" t="s">
        <v>1007</v>
      </c>
      <c r="D189" t="s">
        <v>987</v>
      </c>
      <c r="E189" t="s">
        <v>988</v>
      </c>
      <c r="F189">
        <v>869</v>
      </c>
      <c r="G189">
        <v>1317</v>
      </c>
      <c r="H189" t="s">
        <v>1215</v>
      </c>
      <c r="I189" t="s">
        <v>1295</v>
      </c>
      <c r="J189" s="13">
        <f>Shipment_Details__4[[#This Row],[SH_WEIGHT]]/Shipment_Details__4[[#This Row],[SH_CHARGES]]</f>
        <v>0.65983295368261197</v>
      </c>
    </row>
    <row r="190" spans="1:10" x14ac:dyDescent="0.3">
      <c r="A190">
        <v>895</v>
      </c>
      <c r="B190">
        <v>2037</v>
      </c>
      <c r="C190" t="s">
        <v>1038</v>
      </c>
      <c r="D190" t="s">
        <v>991</v>
      </c>
      <c r="E190" t="s">
        <v>992</v>
      </c>
      <c r="F190">
        <v>271</v>
      </c>
      <c r="G190">
        <v>704</v>
      </c>
      <c r="H190" t="s">
        <v>1296</v>
      </c>
      <c r="I190" t="s">
        <v>1297</v>
      </c>
      <c r="J190" s="13">
        <f>Shipment_Details__4[[#This Row],[SH_WEIGHT]]/Shipment_Details__4[[#This Row],[SH_CHARGES]]</f>
        <v>0.38494318181818182</v>
      </c>
    </row>
    <row r="191" spans="1:10" x14ac:dyDescent="0.3">
      <c r="A191">
        <v>866</v>
      </c>
      <c r="B191">
        <v>2401</v>
      </c>
      <c r="C191" t="s">
        <v>995</v>
      </c>
      <c r="D191" t="s">
        <v>991</v>
      </c>
      <c r="E191" t="s">
        <v>988</v>
      </c>
      <c r="F191">
        <v>691</v>
      </c>
      <c r="G191">
        <v>1260</v>
      </c>
      <c r="H191" t="s">
        <v>95</v>
      </c>
      <c r="I191" t="s">
        <v>1298</v>
      </c>
      <c r="J191" s="13">
        <f>Shipment_Details__4[[#This Row],[SH_WEIGHT]]/Shipment_Details__4[[#This Row],[SH_CHARGES]]</f>
        <v>0.54841269841269846</v>
      </c>
    </row>
    <row r="192" spans="1:10" x14ac:dyDescent="0.3">
      <c r="A192">
        <v>792</v>
      </c>
      <c r="B192">
        <v>1303</v>
      </c>
      <c r="C192" t="s">
        <v>1038</v>
      </c>
      <c r="D192" t="s">
        <v>987</v>
      </c>
      <c r="E192" t="s">
        <v>988</v>
      </c>
      <c r="F192">
        <v>808</v>
      </c>
      <c r="G192">
        <v>1257</v>
      </c>
      <c r="H192" t="s">
        <v>1299</v>
      </c>
      <c r="I192" t="s">
        <v>1300</v>
      </c>
      <c r="J192" s="13">
        <f>Shipment_Details__4[[#This Row],[SH_WEIGHT]]/Shipment_Details__4[[#This Row],[SH_CHARGES]]</f>
        <v>0.64280031821797934</v>
      </c>
    </row>
    <row r="193" spans="1:10" x14ac:dyDescent="0.3">
      <c r="A193">
        <v>191</v>
      </c>
      <c r="B193">
        <v>6798</v>
      </c>
      <c r="C193" t="s">
        <v>998</v>
      </c>
      <c r="D193" t="s">
        <v>991</v>
      </c>
      <c r="E193" t="s">
        <v>992</v>
      </c>
      <c r="F193">
        <v>997</v>
      </c>
      <c r="G193">
        <v>1382</v>
      </c>
      <c r="H193" t="s">
        <v>1301</v>
      </c>
      <c r="I193" t="s">
        <v>1302</v>
      </c>
      <c r="J193" s="13">
        <f>Shipment_Details__4[[#This Row],[SH_WEIGHT]]/Shipment_Details__4[[#This Row],[SH_CHARGES]]</f>
        <v>0.72141823444283648</v>
      </c>
    </row>
    <row r="194" spans="1:10" x14ac:dyDescent="0.3">
      <c r="A194">
        <v>59</v>
      </c>
      <c r="B194">
        <v>9917</v>
      </c>
      <c r="C194" t="s">
        <v>1027</v>
      </c>
      <c r="D194" t="s">
        <v>991</v>
      </c>
      <c r="E194" t="s">
        <v>988</v>
      </c>
      <c r="F194">
        <v>329</v>
      </c>
      <c r="G194">
        <v>977</v>
      </c>
      <c r="H194" t="s">
        <v>1303</v>
      </c>
      <c r="I194" t="s">
        <v>1304</v>
      </c>
      <c r="J194" s="13">
        <f>Shipment_Details__4[[#This Row],[SH_WEIGHT]]/Shipment_Details__4[[#This Row],[SH_CHARGES]]</f>
        <v>0.3367451381780962</v>
      </c>
    </row>
    <row r="195" spans="1:10" x14ac:dyDescent="0.3">
      <c r="A195">
        <v>748</v>
      </c>
      <c r="B195">
        <v>2969</v>
      </c>
      <c r="C195" t="s">
        <v>998</v>
      </c>
      <c r="D195" t="s">
        <v>987</v>
      </c>
      <c r="E195" t="s">
        <v>988</v>
      </c>
      <c r="F195">
        <v>600</v>
      </c>
      <c r="G195">
        <v>1048</v>
      </c>
      <c r="H195" t="s">
        <v>1305</v>
      </c>
      <c r="I195" t="s">
        <v>1306</v>
      </c>
      <c r="J195" s="13">
        <f>Shipment_Details__4[[#This Row],[SH_WEIGHT]]/Shipment_Details__4[[#This Row],[SH_CHARGES]]</f>
        <v>0.5725190839694656</v>
      </c>
    </row>
    <row r="196" spans="1:10" x14ac:dyDescent="0.3">
      <c r="A196">
        <v>693</v>
      </c>
      <c r="B196">
        <v>8737</v>
      </c>
      <c r="C196" t="s">
        <v>998</v>
      </c>
      <c r="D196" t="s">
        <v>991</v>
      </c>
      <c r="E196" t="s">
        <v>992</v>
      </c>
      <c r="F196">
        <v>715</v>
      </c>
      <c r="G196">
        <v>1271</v>
      </c>
      <c r="H196" t="s">
        <v>207</v>
      </c>
      <c r="I196" t="s">
        <v>1048</v>
      </c>
      <c r="J196" s="13">
        <f>Shipment_Details__4[[#This Row],[SH_WEIGHT]]/Shipment_Details__4[[#This Row],[SH_CHARGES]]</f>
        <v>0.56254917387883552</v>
      </c>
    </row>
    <row r="197" spans="1:10" x14ac:dyDescent="0.3">
      <c r="A197">
        <v>955</v>
      </c>
      <c r="B197">
        <v>2104</v>
      </c>
      <c r="C197" t="s">
        <v>998</v>
      </c>
      <c r="D197" t="s">
        <v>991</v>
      </c>
      <c r="E197" t="s">
        <v>992</v>
      </c>
      <c r="F197">
        <v>957</v>
      </c>
      <c r="G197">
        <v>1007</v>
      </c>
      <c r="H197" t="s">
        <v>1307</v>
      </c>
      <c r="I197" t="s">
        <v>1308</v>
      </c>
      <c r="J197" s="13">
        <f>Shipment_Details__4[[#This Row],[SH_WEIGHT]]/Shipment_Details__4[[#This Row],[SH_CHARGES]]</f>
        <v>0.95034756703078449</v>
      </c>
    </row>
    <row r="198" spans="1:10" x14ac:dyDescent="0.3">
      <c r="A198">
        <v>538</v>
      </c>
      <c r="B198">
        <v>1702</v>
      </c>
      <c r="C198" t="s">
        <v>1010</v>
      </c>
      <c r="D198" t="s">
        <v>991</v>
      </c>
      <c r="E198" t="s">
        <v>992</v>
      </c>
      <c r="F198">
        <v>484</v>
      </c>
      <c r="G198">
        <v>863</v>
      </c>
      <c r="H198" t="s">
        <v>282</v>
      </c>
      <c r="I198" t="s">
        <v>1309</v>
      </c>
      <c r="J198" s="13">
        <f>Shipment_Details__4[[#This Row],[SH_WEIGHT]]/Shipment_Details__4[[#This Row],[SH_CHARGES]]</f>
        <v>0.56083429895712633</v>
      </c>
    </row>
    <row r="199" spans="1:10" x14ac:dyDescent="0.3">
      <c r="A199">
        <v>169</v>
      </c>
      <c r="B199">
        <v>8933</v>
      </c>
      <c r="C199" t="s">
        <v>1001</v>
      </c>
      <c r="D199" t="s">
        <v>991</v>
      </c>
      <c r="E199" t="s">
        <v>992</v>
      </c>
      <c r="F199">
        <v>576</v>
      </c>
      <c r="G199">
        <v>1077</v>
      </c>
      <c r="H199" t="s">
        <v>1310</v>
      </c>
      <c r="I199" t="s">
        <v>1311</v>
      </c>
      <c r="J199" s="13">
        <f>Shipment_Details__4[[#This Row],[SH_WEIGHT]]/Shipment_Details__4[[#This Row],[SH_CHARGES]]</f>
        <v>0.5348189415041783</v>
      </c>
    </row>
    <row r="200" spans="1:10" x14ac:dyDescent="0.3">
      <c r="A200">
        <v>924</v>
      </c>
      <c r="B200">
        <v>3624</v>
      </c>
      <c r="C200" t="s">
        <v>1027</v>
      </c>
      <c r="D200" t="s">
        <v>991</v>
      </c>
      <c r="E200" t="s">
        <v>988</v>
      </c>
      <c r="F200">
        <v>606</v>
      </c>
      <c r="G200">
        <v>1021</v>
      </c>
      <c r="H200" t="s">
        <v>1312</v>
      </c>
      <c r="I200" t="s">
        <v>1313</v>
      </c>
      <c r="J200" s="13">
        <f>Shipment_Details__4[[#This Row],[SH_WEIGHT]]/Shipment_Details__4[[#This Row],[SH_CHARGES]]</f>
        <v>0.59353574926542607</v>
      </c>
    </row>
    <row r="201" spans="1:10" x14ac:dyDescent="0.3">
      <c r="A201">
        <v>579</v>
      </c>
      <c r="B201">
        <v>4892</v>
      </c>
      <c r="C201" t="s">
        <v>998</v>
      </c>
      <c r="D201" t="s">
        <v>987</v>
      </c>
      <c r="E201" t="s">
        <v>992</v>
      </c>
      <c r="F201">
        <v>913</v>
      </c>
      <c r="G201">
        <v>1385</v>
      </c>
      <c r="H201" t="s">
        <v>1314</v>
      </c>
      <c r="I201" t="s">
        <v>1315</v>
      </c>
      <c r="J201" s="13">
        <f>Shipment_Details__4[[#This Row],[SH_WEIGHT]]/Shipment_Details__4[[#This Row],[SH_CHARGES]]</f>
        <v>0.65920577617328524</v>
      </c>
    </row>
    <row r="202" spans="1:10" x14ac:dyDescent="0.3">
      <c r="J202" s="13" t="e">
        <f>Shipment_Details__4[[#This Row],[SH_WEIGHT]]/Shipment_Details__4[[#This Row],[SH_CHARGES]]</f>
        <v>#DIV/0!</v>
      </c>
    </row>
    <row r="203" spans="1:10" x14ac:dyDescent="0.3">
      <c r="J203" s="13" t="e">
        <f>Shipment_Details__4[[#This Row],[SH_WEIGHT]]/Shipment_Details__4[[#This Row],[SH_CHARGES]]</f>
        <v>#DIV/0!</v>
      </c>
    </row>
    <row r="204" spans="1:10" x14ac:dyDescent="0.3">
      <c r="J204" s="13" t="e">
        <f>Shipment_Details__4[[#This Row],[SH_WEIGHT]]/Shipment_Details__4[[#This Row],[SH_CHARGES]]</f>
        <v>#DIV/0!</v>
      </c>
    </row>
  </sheetData>
  <conditionalFormatting sqref="A1:A1048576">
    <cfRule type="duplicateValues" dxfId="4" priority="1"/>
    <cfRule type="duplicateValues" dxfId="3" priority="2"/>
    <cfRule type="duplicateValues" dxfId="2" priority="5"/>
    <cfRule type="duplicateValues" dxfId="1" priority="6"/>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C2FFD-DA61-48D2-ABE1-CD173F4BF4CD}">
  <dimension ref="A1:D201"/>
  <sheetViews>
    <sheetView workbookViewId="0">
      <selection activeCell="G178" sqref="G178"/>
    </sheetView>
  </sheetViews>
  <sheetFormatPr defaultRowHeight="14.4" x14ac:dyDescent="0.3"/>
  <cols>
    <col min="1" max="1" width="8.21875" bestFit="1" customWidth="1"/>
    <col min="2" max="2" width="15.88671875" bestFit="1" customWidth="1"/>
    <col min="3" max="3" width="11.77734375" bestFit="1" customWidth="1"/>
    <col min="4" max="4" width="14.77734375" bestFit="1" customWidth="1"/>
  </cols>
  <sheetData>
    <row r="1" spans="1:4" x14ac:dyDescent="0.3">
      <c r="A1" t="s">
        <v>770</v>
      </c>
      <c r="B1" t="s">
        <v>1316</v>
      </c>
      <c r="C1" t="s">
        <v>1317</v>
      </c>
      <c r="D1" t="s">
        <v>1318</v>
      </c>
    </row>
    <row r="2" spans="1:4" x14ac:dyDescent="0.3">
      <c r="A2">
        <v>690</v>
      </c>
      <c r="B2" t="s">
        <v>1319</v>
      </c>
      <c r="C2" t="s">
        <v>1320</v>
      </c>
      <c r="D2" t="s">
        <v>1321</v>
      </c>
    </row>
    <row r="3" spans="1:4" x14ac:dyDescent="0.3">
      <c r="A3">
        <v>933</v>
      </c>
      <c r="B3" t="s">
        <v>1319</v>
      </c>
      <c r="C3" t="s">
        <v>1322</v>
      </c>
      <c r="D3" t="s">
        <v>1323</v>
      </c>
    </row>
    <row r="4" spans="1:4" x14ac:dyDescent="0.3">
      <c r="A4">
        <v>261</v>
      </c>
      <c r="B4" t="s">
        <v>1324</v>
      </c>
      <c r="C4" t="s">
        <v>1325</v>
      </c>
      <c r="D4" t="s">
        <v>1326</v>
      </c>
    </row>
    <row r="5" spans="1:4" x14ac:dyDescent="0.3">
      <c r="A5">
        <v>445</v>
      </c>
      <c r="B5" t="s">
        <v>1324</v>
      </c>
      <c r="C5" t="s">
        <v>1327</v>
      </c>
      <c r="D5" t="s">
        <v>1326</v>
      </c>
    </row>
    <row r="6" spans="1:4" x14ac:dyDescent="0.3">
      <c r="A6">
        <v>722</v>
      </c>
      <c r="B6" t="s">
        <v>1324</v>
      </c>
      <c r="C6" t="s">
        <v>1328</v>
      </c>
      <c r="D6" t="s">
        <v>1326</v>
      </c>
    </row>
    <row r="7" spans="1:4" x14ac:dyDescent="0.3">
      <c r="A7">
        <v>129</v>
      </c>
      <c r="B7" t="s">
        <v>1319</v>
      </c>
      <c r="C7" t="s">
        <v>1329</v>
      </c>
      <c r="D7" t="s">
        <v>1330</v>
      </c>
    </row>
    <row r="8" spans="1:4" x14ac:dyDescent="0.3">
      <c r="A8">
        <v>489</v>
      </c>
      <c r="B8" t="s">
        <v>1324</v>
      </c>
      <c r="C8" t="s">
        <v>1331</v>
      </c>
      <c r="D8" t="s">
        <v>1326</v>
      </c>
    </row>
    <row r="9" spans="1:4" x14ac:dyDescent="0.3">
      <c r="A9">
        <v>165</v>
      </c>
      <c r="B9" t="s">
        <v>1324</v>
      </c>
      <c r="C9" t="s">
        <v>1332</v>
      </c>
      <c r="D9" t="s">
        <v>1326</v>
      </c>
    </row>
    <row r="10" spans="1:4" x14ac:dyDescent="0.3">
      <c r="A10">
        <v>164</v>
      </c>
      <c r="B10" t="s">
        <v>1324</v>
      </c>
      <c r="C10" t="s">
        <v>1333</v>
      </c>
      <c r="D10" t="s">
        <v>1326</v>
      </c>
    </row>
    <row r="11" spans="1:4" x14ac:dyDescent="0.3">
      <c r="A11">
        <v>364</v>
      </c>
      <c r="B11" t="s">
        <v>1324</v>
      </c>
      <c r="C11" t="s">
        <v>1334</v>
      </c>
      <c r="D11" t="s">
        <v>1326</v>
      </c>
    </row>
    <row r="12" spans="1:4" x14ac:dyDescent="0.3">
      <c r="A12">
        <v>469</v>
      </c>
      <c r="B12" t="s">
        <v>1319</v>
      </c>
      <c r="C12" t="s">
        <v>1335</v>
      </c>
      <c r="D12" t="s">
        <v>1336</v>
      </c>
    </row>
    <row r="13" spans="1:4" x14ac:dyDescent="0.3">
      <c r="A13">
        <v>158</v>
      </c>
      <c r="B13" t="s">
        <v>1319</v>
      </c>
      <c r="C13" t="s">
        <v>1337</v>
      </c>
      <c r="D13" t="s">
        <v>1338</v>
      </c>
    </row>
    <row r="14" spans="1:4" x14ac:dyDescent="0.3">
      <c r="A14">
        <v>337</v>
      </c>
      <c r="B14" t="s">
        <v>1324</v>
      </c>
      <c r="C14" t="s">
        <v>1339</v>
      </c>
      <c r="D14" t="s">
        <v>1326</v>
      </c>
    </row>
    <row r="15" spans="1:4" x14ac:dyDescent="0.3">
      <c r="A15">
        <v>634</v>
      </c>
      <c r="B15" t="s">
        <v>1324</v>
      </c>
      <c r="C15" t="s">
        <v>1340</v>
      </c>
      <c r="D15" t="s">
        <v>1326</v>
      </c>
    </row>
    <row r="16" spans="1:4" x14ac:dyDescent="0.3">
      <c r="A16">
        <v>577</v>
      </c>
      <c r="B16" t="s">
        <v>1319</v>
      </c>
      <c r="C16" t="s">
        <v>1341</v>
      </c>
      <c r="D16" t="s">
        <v>1342</v>
      </c>
    </row>
    <row r="17" spans="1:4" x14ac:dyDescent="0.3">
      <c r="A17">
        <v>907</v>
      </c>
      <c r="B17" t="s">
        <v>1324</v>
      </c>
      <c r="C17" t="s">
        <v>1343</v>
      </c>
      <c r="D17" t="s">
        <v>1326</v>
      </c>
    </row>
    <row r="18" spans="1:4" x14ac:dyDescent="0.3">
      <c r="A18">
        <v>870</v>
      </c>
      <c r="B18" t="s">
        <v>1324</v>
      </c>
      <c r="C18" t="s">
        <v>1344</v>
      </c>
      <c r="D18" t="s">
        <v>1326</v>
      </c>
    </row>
    <row r="19" spans="1:4" x14ac:dyDescent="0.3">
      <c r="A19">
        <v>982</v>
      </c>
      <c r="B19" t="s">
        <v>1324</v>
      </c>
      <c r="C19" t="s">
        <v>1345</v>
      </c>
      <c r="D19" t="s">
        <v>1326</v>
      </c>
    </row>
    <row r="20" spans="1:4" x14ac:dyDescent="0.3">
      <c r="A20">
        <v>351</v>
      </c>
      <c r="B20" t="s">
        <v>1319</v>
      </c>
      <c r="C20" t="s">
        <v>1346</v>
      </c>
      <c r="D20" t="s">
        <v>1347</v>
      </c>
    </row>
    <row r="21" spans="1:4" x14ac:dyDescent="0.3">
      <c r="A21">
        <v>328</v>
      </c>
      <c r="B21" t="s">
        <v>1319</v>
      </c>
      <c r="C21" t="s">
        <v>1348</v>
      </c>
      <c r="D21" t="s">
        <v>1349</v>
      </c>
    </row>
    <row r="22" spans="1:4" x14ac:dyDescent="0.3">
      <c r="A22">
        <v>242</v>
      </c>
      <c r="B22" t="s">
        <v>1324</v>
      </c>
      <c r="C22" t="s">
        <v>1350</v>
      </c>
      <c r="D22" t="s">
        <v>1326</v>
      </c>
    </row>
    <row r="23" spans="1:4" x14ac:dyDescent="0.3">
      <c r="A23">
        <v>421</v>
      </c>
      <c r="B23" t="s">
        <v>1319</v>
      </c>
      <c r="C23" t="s">
        <v>1351</v>
      </c>
      <c r="D23" t="s">
        <v>1352</v>
      </c>
    </row>
    <row r="24" spans="1:4" x14ac:dyDescent="0.3">
      <c r="A24">
        <v>6</v>
      </c>
      <c r="B24" t="s">
        <v>1319</v>
      </c>
      <c r="C24" t="s">
        <v>1353</v>
      </c>
      <c r="D24" t="s">
        <v>1354</v>
      </c>
    </row>
    <row r="25" spans="1:4" x14ac:dyDescent="0.3">
      <c r="A25">
        <v>384</v>
      </c>
      <c r="B25" t="s">
        <v>1324</v>
      </c>
      <c r="C25" t="s">
        <v>1355</v>
      </c>
      <c r="D25" t="s">
        <v>1326</v>
      </c>
    </row>
    <row r="26" spans="1:4" x14ac:dyDescent="0.3">
      <c r="A26">
        <v>286</v>
      </c>
      <c r="B26" t="s">
        <v>1319</v>
      </c>
      <c r="C26" t="s">
        <v>1356</v>
      </c>
      <c r="D26" t="s">
        <v>1357</v>
      </c>
    </row>
    <row r="27" spans="1:4" x14ac:dyDescent="0.3">
      <c r="A27">
        <v>892</v>
      </c>
      <c r="B27" t="s">
        <v>1319</v>
      </c>
      <c r="C27" t="s">
        <v>1358</v>
      </c>
      <c r="D27" t="s">
        <v>1359</v>
      </c>
    </row>
    <row r="28" spans="1:4" x14ac:dyDescent="0.3">
      <c r="A28">
        <v>558</v>
      </c>
      <c r="B28" t="s">
        <v>1319</v>
      </c>
      <c r="C28" t="s">
        <v>1360</v>
      </c>
      <c r="D28" t="s">
        <v>1361</v>
      </c>
    </row>
    <row r="29" spans="1:4" x14ac:dyDescent="0.3">
      <c r="A29">
        <v>481</v>
      </c>
      <c r="B29" t="s">
        <v>1324</v>
      </c>
      <c r="C29" t="s">
        <v>1362</v>
      </c>
      <c r="D29" t="s">
        <v>1326</v>
      </c>
    </row>
    <row r="30" spans="1:4" x14ac:dyDescent="0.3">
      <c r="A30">
        <v>155</v>
      </c>
      <c r="B30" t="s">
        <v>1324</v>
      </c>
      <c r="C30" t="s">
        <v>1363</v>
      </c>
      <c r="D30" t="s">
        <v>1326</v>
      </c>
    </row>
    <row r="31" spans="1:4" x14ac:dyDescent="0.3">
      <c r="A31">
        <v>771</v>
      </c>
      <c r="B31" t="s">
        <v>1319</v>
      </c>
      <c r="C31" t="s">
        <v>1364</v>
      </c>
      <c r="D31" t="s">
        <v>1361</v>
      </c>
    </row>
    <row r="32" spans="1:4" x14ac:dyDescent="0.3">
      <c r="A32">
        <v>945</v>
      </c>
      <c r="B32" t="s">
        <v>1319</v>
      </c>
      <c r="C32" t="s">
        <v>1365</v>
      </c>
      <c r="D32" t="s">
        <v>1366</v>
      </c>
    </row>
    <row r="33" spans="1:4" x14ac:dyDescent="0.3">
      <c r="A33">
        <v>719</v>
      </c>
      <c r="B33" t="s">
        <v>1319</v>
      </c>
      <c r="C33" t="s">
        <v>1367</v>
      </c>
      <c r="D33" t="s">
        <v>1368</v>
      </c>
    </row>
    <row r="34" spans="1:4" x14ac:dyDescent="0.3">
      <c r="A34">
        <v>493</v>
      </c>
      <c r="B34" t="s">
        <v>1324</v>
      </c>
      <c r="C34" t="s">
        <v>1369</v>
      </c>
      <c r="D34" t="s">
        <v>1326</v>
      </c>
    </row>
    <row r="35" spans="1:4" x14ac:dyDescent="0.3">
      <c r="A35">
        <v>998</v>
      </c>
      <c r="B35" t="s">
        <v>1319</v>
      </c>
      <c r="C35" t="s">
        <v>1370</v>
      </c>
      <c r="D35" t="s">
        <v>1361</v>
      </c>
    </row>
    <row r="36" spans="1:4" x14ac:dyDescent="0.3">
      <c r="A36">
        <v>968</v>
      </c>
      <c r="B36" t="s">
        <v>1319</v>
      </c>
      <c r="C36" t="s">
        <v>1371</v>
      </c>
      <c r="D36" t="s">
        <v>1372</v>
      </c>
    </row>
    <row r="37" spans="1:4" x14ac:dyDescent="0.3">
      <c r="A37">
        <v>738</v>
      </c>
      <c r="B37" t="s">
        <v>1324</v>
      </c>
      <c r="C37" t="s">
        <v>1373</v>
      </c>
      <c r="D37" t="s">
        <v>1326</v>
      </c>
    </row>
    <row r="38" spans="1:4" x14ac:dyDescent="0.3">
      <c r="A38">
        <v>912</v>
      </c>
      <c r="B38" t="s">
        <v>1324</v>
      </c>
      <c r="C38" t="s">
        <v>1374</v>
      </c>
      <c r="D38" t="s">
        <v>1326</v>
      </c>
    </row>
    <row r="39" spans="1:4" x14ac:dyDescent="0.3">
      <c r="A39">
        <v>782</v>
      </c>
      <c r="B39" t="s">
        <v>1319</v>
      </c>
      <c r="C39" t="s">
        <v>1375</v>
      </c>
      <c r="D39" t="s">
        <v>1376</v>
      </c>
    </row>
    <row r="40" spans="1:4" x14ac:dyDescent="0.3">
      <c r="A40">
        <v>140</v>
      </c>
      <c r="B40" t="s">
        <v>1319</v>
      </c>
      <c r="C40" t="s">
        <v>1377</v>
      </c>
      <c r="D40" t="s">
        <v>1368</v>
      </c>
    </row>
    <row r="41" spans="1:4" x14ac:dyDescent="0.3">
      <c r="A41">
        <v>702</v>
      </c>
      <c r="B41" t="s">
        <v>1319</v>
      </c>
      <c r="C41" t="s">
        <v>1378</v>
      </c>
      <c r="D41" t="s">
        <v>1379</v>
      </c>
    </row>
    <row r="42" spans="1:4" x14ac:dyDescent="0.3">
      <c r="A42">
        <v>284</v>
      </c>
      <c r="B42" t="s">
        <v>1319</v>
      </c>
      <c r="C42" t="s">
        <v>1380</v>
      </c>
      <c r="D42" t="s">
        <v>1381</v>
      </c>
    </row>
    <row r="43" spans="1:4" x14ac:dyDescent="0.3">
      <c r="A43">
        <v>199</v>
      </c>
      <c r="B43" t="s">
        <v>1324</v>
      </c>
      <c r="C43" t="s">
        <v>1382</v>
      </c>
      <c r="D43" t="s">
        <v>1326</v>
      </c>
    </row>
    <row r="44" spans="1:4" x14ac:dyDescent="0.3">
      <c r="A44">
        <v>228</v>
      </c>
      <c r="B44" t="s">
        <v>1319</v>
      </c>
      <c r="C44" t="s">
        <v>1383</v>
      </c>
      <c r="D44" t="s">
        <v>1384</v>
      </c>
    </row>
    <row r="45" spans="1:4" x14ac:dyDescent="0.3">
      <c r="A45">
        <v>908</v>
      </c>
      <c r="B45" t="s">
        <v>1324</v>
      </c>
      <c r="C45" t="s">
        <v>1385</v>
      </c>
      <c r="D45" t="s">
        <v>1326</v>
      </c>
    </row>
    <row r="46" spans="1:4" x14ac:dyDescent="0.3">
      <c r="A46">
        <v>594</v>
      </c>
      <c r="B46" t="s">
        <v>1324</v>
      </c>
      <c r="C46" t="s">
        <v>1386</v>
      </c>
      <c r="D46" t="s">
        <v>1326</v>
      </c>
    </row>
    <row r="47" spans="1:4" x14ac:dyDescent="0.3">
      <c r="A47">
        <v>542</v>
      </c>
      <c r="B47" t="s">
        <v>1324</v>
      </c>
      <c r="C47" t="s">
        <v>1387</v>
      </c>
      <c r="D47" t="s">
        <v>1326</v>
      </c>
    </row>
    <row r="48" spans="1:4" x14ac:dyDescent="0.3">
      <c r="A48">
        <v>586</v>
      </c>
      <c r="B48" t="s">
        <v>1324</v>
      </c>
      <c r="C48" t="s">
        <v>1353</v>
      </c>
      <c r="D48" t="s">
        <v>1326</v>
      </c>
    </row>
    <row r="49" spans="1:4" x14ac:dyDescent="0.3">
      <c r="A49">
        <v>636</v>
      </c>
      <c r="B49" t="s">
        <v>1319</v>
      </c>
      <c r="C49" t="s">
        <v>1388</v>
      </c>
      <c r="D49" t="s">
        <v>1389</v>
      </c>
    </row>
    <row r="50" spans="1:4" x14ac:dyDescent="0.3">
      <c r="A50">
        <v>581</v>
      </c>
      <c r="B50" t="s">
        <v>1324</v>
      </c>
      <c r="C50" t="s">
        <v>1390</v>
      </c>
      <c r="D50" t="s">
        <v>1326</v>
      </c>
    </row>
    <row r="51" spans="1:4" x14ac:dyDescent="0.3">
      <c r="A51">
        <v>336</v>
      </c>
      <c r="B51" t="s">
        <v>1324</v>
      </c>
      <c r="C51" t="s">
        <v>1391</v>
      </c>
      <c r="D51" t="s">
        <v>1326</v>
      </c>
    </row>
    <row r="52" spans="1:4" x14ac:dyDescent="0.3">
      <c r="A52">
        <v>504</v>
      </c>
      <c r="B52" t="s">
        <v>1319</v>
      </c>
      <c r="C52" t="s">
        <v>1392</v>
      </c>
      <c r="D52" t="s">
        <v>1393</v>
      </c>
    </row>
    <row r="53" spans="1:4" x14ac:dyDescent="0.3">
      <c r="A53">
        <v>346</v>
      </c>
      <c r="B53" t="s">
        <v>1319</v>
      </c>
      <c r="C53" t="s">
        <v>1394</v>
      </c>
      <c r="D53" t="s">
        <v>1395</v>
      </c>
    </row>
    <row r="54" spans="1:4" x14ac:dyDescent="0.3">
      <c r="A54">
        <v>135</v>
      </c>
      <c r="B54" t="s">
        <v>1324</v>
      </c>
      <c r="C54" t="s">
        <v>1396</v>
      </c>
      <c r="D54" t="s">
        <v>1326</v>
      </c>
    </row>
    <row r="55" spans="1:4" x14ac:dyDescent="0.3">
      <c r="A55">
        <v>822</v>
      </c>
      <c r="B55" t="s">
        <v>1319</v>
      </c>
      <c r="C55" t="s">
        <v>1397</v>
      </c>
      <c r="D55" t="s">
        <v>1398</v>
      </c>
    </row>
    <row r="56" spans="1:4" x14ac:dyDescent="0.3">
      <c r="A56">
        <v>95</v>
      </c>
      <c r="B56" t="s">
        <v>1324</v>
      </c>
      <c r="C56" t="s">
        <v>1399</v>
      </c>
      <c r="D56" t="s">
        <v>1326</v>
      </c>
    </row>
    <row r="57" spans="1:4" x14ac:dyDescent="0.3">
      <c r="A57">
        <v>597</v>
      </c>
      <c r="B57" t="s">
        <v>1324</v>
      </c>
      <c r="C57" t="s">
        <v>1400</v>
      </c>
      <c r="D57" t="s">
        <v>1326</v>
      </c>
    </row>
    <row r="58" spans="1:4" x14ac:dyDescent="0.3">
      <c r="A58">
        <v>340</v>
      </c>
      <c r="B58" t="s">
        <v>1324</v>
      </c>
      <c r="C58" t="s">
        <v>1401</v>
      </c>
      <c r="D58" t="s">
        <v>1326</v>
      </c>
    </row>
    <row r="59" spans="1:4" x14ac:dyDescent="0.3">
      <c r="A59">
        <v>905</v>
      </c>
      <c r="B59" t="s">
        <v>1319</v>
      </c>
      <c r="C59" t="s">
        <v>1402</v>
      </c>
      <c r="D59" t="s">
        <v>1403</v>
      </c>
    </row>
    <row r="60" spans="1:4" x14ac:dyDescent="0.3">
      <c r="A60">
        <v>250</v>
      </c>
      <c r="B60" t="s">
        <v>1319</v>
      </c>
      <c r="C60" t="s">
        <v>1404</v>
      </c>
      <c r="D60" t="s">
        <v>1405</v>
      </c>
    </row>
    <row r="61" spans="1:4" x14ac:dyDescent="0.3">
      <c r="A61">
        <v>400</v>
      </c>
      <c r="B61" t="s">
        <v>1324</v>
      </c>
      <c r="C61" t="s">
        <v>1406</v>
      </c>
      <c r="D61" t="s">
        <v>1326</v>
      </c>
    </row>
    <row r="62" spans="1:4" x14ac:dyDescent="0.3">
      <c r="A62">
        <v>877</v>
      </c>
      <c r="B62" t="s">
        <v>1319</v>
      </c>
      <c r="C62" t="s">
        <v>1407</v>
      </c>
      <c r="D62" t="s">
        <v>1408</v>
      </c>
    </row>
    <row r="63" spans="1:4" x14ac:dyDescent="0.3">
      <c r="A63">
        <v>97</v>
      </c>
      <c r="B63" t="s">
        <v>1324</v>
      </c>
      <c r="C63" t="s">
        <v>1409</v>
      </c>
      <c r="D63" t="s">
        <v>1326</v>
      </c>
    </row>
    <row r="64" spans="1:4" x14ac:dyDescent="0.3">
      <c r="A64">
        <v>12</v>
      </c>
      <c r="B64" t="s">
        <v>1324</v>
      </c>
      <c r="C64" t="s">
        <v>1410</v>
      </c>
      <c r="D64" t="s">
        <v>1326</v>
      </c>
    </row>
    <row r="65" spans="1:4" x14ac:dyDescent="0.3">
      <c r="A65">
        <v>353</v>
      </c>
      <c r="B65" t="s">
        <v>1319</v>
      </c>
      <c r="C65" t="s">
        <v>1411</v>
      </c>
      <c r="D65" t="s">
        <v>1412</v>
      </c>
    </row>
    <row r="66" spans="1:4" x14ac:dyDescent="0.3">
      <c r="A66">
        <v>856</v>
      </c>
      <c r="B66" t="s">
        <v>1319</v>
      </c>
      <c r="C66" t="s">
        <v>1413</v>
      </c>
      <c r="D66" t="s">
        <v>1354</v>
      </c>
    </row>
    <row r="67" spans="1:4" x14ac:dyDescent="0.3">
      <c r="A67">
        <v>1</v>
      </c>
      <c r="B67" t="s">
        <v>1319</v>
      </c>
      <c r="C67" t="s">
        <v>1414</v>
      </c>
      <c r="D67" t="s">
        <v>1415</v>
      </c>
    </row>
    <row r="68" spans="1:4" x14ac:dyDescent="0.3">
      <c r="A68">
        <v>390</v>
      </c>
      <c r="B68" t="s">
        <v>1319</v>
      </c>
      <c r="C68" t="s">
        <v>1416</v>
      </c>
      <c r="D68" t="s">
        <v>1417</v>
      </c>
    </row>
    <row r="69" spans="1:4" x14ac:dyDescent="0.3">
      <c r="A69">
        <v>446</v>
      </c>
      <c r="B69" t="s">
        <v>1324</v>
      </c>
      <c r="C69" t="s">
        <v>1418</v>
      </c>
      <c r="D69" t="s">
        <v>1326</v>
      </c>
    </row>
    <row r="70" spans="1:4" x14ac:dyDescent="0.3">
      <c r="A70">
        <v>32</v>
      </c>
      <c r="B70" t="s">
        <v>1324</v>
      </c>
      <c r="C70" t="s">
        <v>1419</v>
      </c>
      <c r="D70" t="s">
        <v>1326</v>
      </c>
    </row>
    <row r="71" spans="1:4" x14ac:dyDescent="0.3">
      <c r="A71">
        <v>420</v>
      </c>
      <c r="B71" t="s">
        <v>1324</v>
      </c>
      <c r="C71" t="s">
        <v>1420</v>
      </c>
      <c r="D71" t="s">
        <v>1326</v>
      </c>
    </row>
    <row r="72" spans="1:4" x14ac:dyDescent="0.3">
      <c r="A72">
        <v>708</v>
      </c>
      <c r="B72" t="s">
        <v>1319</v>
      </c>
      <c r="C72" t="s">
        <v>1421</v>
      </c>
      <c r="D72" t="s">
        <v>1422</v>
      </c>
    </row>
    <row r="73" spans="1:4" x14ac:dyDescent="0.3">
      <c r="A73">
        <v>227</v>
      </c>
      <c r="B73" t="s">
        <v>1319</v>
      </c>
      <c r="C73" t="s">
        <v>1423</v>
      </c>
      <c r="D73" t="s">
        <v>1424</v>
      </c>
    </row>
    <row r="74" spans="1:4" x14ac:dyDescent="0.3">
      <c r="A74">
        <v>595</v>
      </c>
      <c r="B74" t="s">
        <v>1324</v>
      </c>
      <c r="C74" t="s">
        <v>1425</v>
      </c>
      <c r="D74" t="s">
        <v>1326</v>
      </c>
    </row>
    <row r="75" spans="1:4" x14ac:dyDescent="0.3">
      <c r="A75">
        <v>211</v>
      </c>
      <c r="B75" t="s">
        <v>1319</v>
      </c>
      <c r="C75" t="s">
        <v>1426</v>
      </c>
      <c r="D75" t="s">
        <v>1427</v>
      </c>
    </row>
    <row r="76" spans="1:4" x14ac:dyDescent="0.3">
      <c r="A76">
        <v>650</v>
      </c>
      <c r="B76" t="s">
        <v>1324</v>
      </c>
      <c r="C76" t="s">
        <v>1428</v>
      </c>
      <c r="D76" t="s">
        <v>1326</v>
      </c>
    </row>
    <row r="77" spans="1:4" x14ac:dyDescent="0.3">
      <c r="A77">
        <v>45</v>
      </c>
      <c r="B77" t="s">
        <v>1319</v>
      </c>
      <c r="C77" t="s">
        <v>1429</v>
      </c>
      <c r="D77" t="s">
        <v>1430</v>
      </c>
    </row>
    <row r="78" spans="1:4" x14ac:dyDescent="0.3">
      <c r="A78">
        <v>201</v>
      </c>
      <c r="B78" t="s">
        <v>1324</v>
      </c>
      <c r="C78" t="s">
        <v>1431</v>
      </c>
      <c r="D78" t="s">
        <v>1326</v>
      </c>
    </row>
    <row r="79" spans="1:4" x14ac:dyDescent="0.3">
      <c r="A79">
        <v>564</v>
      </c>
      <c r="B79" t="s">
        <v>1319</v>
      </c>
      <c r="C79" t="s">
        <v>1432</v>
      </c>
      <c r="D79" t="s">
        <v>1433</v>
      </c>
    </row>
    <row r="80" spans="1:4" x14ac:dyDescent="0.3">
      <c r="A80">
        <v>138</v>
      </c>
      <c r="B80" t="s">
        <v>1324</v>
      </c>
      <c r="C80" t="s">
        <v>1434</v>
      </c>
      <c r="D80" t="s">
        <v>1326</v>
      </c>
    </row>
    <row r="81" spans="1:4" x14ac:dyDescent="0.3">
      <c r="A81">
        <v>57</v>
      </c>
      <c r="B81" t="s">
        <v>1319</v>
      </c>
      <c r="C81" t="s">
        <v>1435</v>
      </c>
      <c r="D81" t="s">
        <v>1436</v>
      </c>
    </row>
    <row r="82" spans="1:4" x14ac:dyDescent="0.3">
      <c r="A82">
        <v>128</v>
      </c>
      <c r="B82" t="s">
        <v>1324</v>
      </c>
      <c r="C82" t="s">
        <v>1437</v>
      </c>
      <c r="D82" t="s">
        <v>1326</v>
      </c>
    </row>
    <row r="83" spans="1:4" x14ac:dyDescent="0.3">
      <c r="A83">
        <v>33</v>
      </c>
      <c r="B83" t="s">
        <v>1324</v>
      </c>
      <c r="C83" t="s">
        <v>1438</v>
      </c>
      <c r="D83" t="s">
        <v>1326</v>
      </c>
    </row>
    <row r="84" spans="1:4" x14ac:dyDescent="0.3">
      <c r="A84">
        <v>936</v>
      </c>
      <c r="B84" t="s">
        <v>1324</v>
      </c>
      <c r="C84" t="s">
        <v>1439</v>
      </c>
      <c r="D84" t="s">
        <v>1326</v>
      </c>
    </row>
    <row r="85" spans="1:4" x14ac:dyDescent="0.3">
      <c r="A85">
        <v>762</v>
      </c>
      <c r="B85" t="s">
        <v>1324</v>
      </c>
      <c r="C85" t="s">
        <v>1440</v>
      </c>
      <c r="D85" t="s">
        <v>1326</v>
      </c>
    </row>
    <row r="86" spans="1:4" x14ac:dyDescent="0.3">
      <c r="A86">
        <v>838</v>
      </c>
      <c r="B86" t="s">
        <v>1319</v>
      </c>
      <c r="C86" t="s">
        <v>1441</v>
      </c>
      <c r="D86" t="s">
        <v>1442</v>
      </c>
    </row>
    <row r="87" spans="1:4" x14ac:dyDescent="0.3">
      <c r="A87">
        <v>215</v>
      </c>
      <c r="B87" t="s">
        <v>1319</v>
      </c>
      <c r="C87" t="s">
        <v>1443</v>
      </c>
      <c r="D87" t="s">
        <v>1444</v>
      </c>
    </row>
    <row r="88" spans="1:4" x14ac:dyDescent="0.3">
      <c r="A88">
        <v>818</v>
      </c>
      <c r="B88" t="s">
        <v>1319</v>
      </c>
      <c r="C88" t="s">
        <v>1445</v>
      </c>
      <c r="D88" t="s">
        <v>1446</v>
      </c>
    </row>
    <row r="89" spans="1:4" x14ac:dyDescent="0.3">
      <c r="A89">
        <v>780</v>
      </c>
      <c r="B89" t="s">
        <v>1319</v>
      </c>
      <c r="C89" t="s">
        <v>1447</v>
      </c>
      <c r="D89" t="s">
        <v>1448</v>
      </c>
    </row>
    <row r="90" spans="1:4" x14ac:dyDescent="0.3">
      <c r="A90">
        <v>40</v>
      </c>
      <c r="B90" t="s">
        <v>1324</v>
      </c>
      <c r="C90" t="s">
        <v>1449</v>
      </c>
      <c r="D90" t="s">
        <v>1326</v>
      </c>
    </row>
    <row r="91" spans="1:4" x14ac:dyDescent="0.3">
      <c r="A91">
        <v>366</v>
      </c>
      <c r="B91" t="s">
        <v>1319</v>
      </c>
      <c r="C91" t="s">
        <v>1450</v>
      </c>
      <c r="D91" t="s">
        <v>1451</v>
      </c>
    </row>
    <row r="92" spans="1:4" x14ac:dyDescent="0.3">
      <c r="A92">
        <v>678</v>
      </c>
      <c r="B92" t="s">
        <v>1324</v>
      </c>
      <c r="C92" t="s">
        <v>1452</v>
      </c>
      <c r="D92" t="s">
        <v>1326</v>
      </c>
    </row>
    <row r="93" spans="1:4" x14ac:dyDescent="0.3">
      <c r="A93">
        <v>703</v>
      </c>
      <c r="B93" t="s">
        <v>1324</v>
      </c>
      <c r="C93" t="s">
        <v>1453</v>
      </c>
      <c r="D93" t="s">
        <v>1326</v>
      </c>
    </row>
    <row r="94" spans="1:4" x14ac:dyDescent="0.3">
      <c r="A94">
        <v>180</v>
      </c>
      <c r="B94" t="s">
        <v>1324</v>
      </c>
      <c r="C94" t="s">
        <v>1454</v>
      </c>
      <c r="D94" t="s">
        <v>1326</v>
      </c>
    </row>
    <row r="95" spans="1:4" x14ac:dyDescent="0.3">
      <c r="A95">
        <v>214</v>
      </c>
      <c r="B95" t="s">
        <v>1319</v>
      </c>
      <c r="C95" t="s">
        <v>1455</v>
      </c>
      <c r="D95" t="s">
        <v>1342</v>
      </c>
    </row>
    <row r="96" spans="1:4" x14ac:dyDescent="0.3">
      <c r="A96">
        <v>408</v>
      </c>
      <c r="B96" t="s">
        <v>1319</v>
      </c>
      <c r="C96" t="s">
        <v>1456</v>
      </c>
      <c r="D96" t="s">
        <v>1457</v>
      </c>
    </row>
    <row r="97" spans="1:4" x14ac:dyDescent="0.3">
      <c r="A97">
        <v>902</v>
      </c>
      <c r="B97" t="s">
        <v>1319</v>
      </c>
      <c r="C97" t="s">
        <v>1458</v>
      </c>
      <c r="D97" t="s">
        <v>1459</v>
      </c>
    </row>
    <row r="98" spans="1:4" x14ac:dyDescent="0.3">
      <c r="A98">
        <v>763</v>
      </c>
      <c r="B98" t="s">
        <v>1319</v>
      </c>
      <c r="C98" t="s">
        <v>1460</v>
      </c>
      <c r="D98" t="s">
        <v>1461</v>
      </c>
    </row>
    <row r="99" spans="1:4" x14ac:dyDescent="0.3">
      <c r="A99">
        <v>168</v>
      </c>
      <c r="B99" t="s">
        <v>1319</v>
      </c>
      <c r="C99" t="s">
        <v>1462</v>
      </c>
      <c r="D99" t="s">
        <v>1463</v>
      </c>
    </row>
    <row r="100" spans="1:4" x14ac:dyDescent="0.3">
      <c r="A100">
        <v>723</v>
      </c>
      <c r="B100" t="s">
        <v>1324</v>
      </c>
      <c r="C100" t="s">
        <v>1464</v>
      </c>
      <c r="D100" t="s">
        <v>1326</v>
      </c>
    </row>
    <row r="101" spans="1:4" x14ac:dyDescent="0.3">
      <c r="A101">
        <v>438</v>
      </c>
      <c r="B101" t="s">
        <v>1319</v>
      </c>
      <c r="C101" t="s">
        <v>1465</v>
      </c>
      <c r="D101" t="s">
        <v>1466</v>
      </c>
    </row>
    <row r="102" spans="1:4" x14ac:dyDescent="0.3">
      <c r="A102">
        <v>162</v>
      </c>
      <c r="B102" t="s">
        <v>1319</v>
      </c>
      <c r="C102" t="s">
        <v>1467</v>
      </c>
      <c r="D102" t="s">
        <v>1468</v>
      </c>
    </row>
    <row r="103" spans="1:4" x14ac:dyDescent="0.3">
      <c r="A103">
        <v>246</v>
      </c>
      <c r="B103" t="s">
        <v>1319</v>
      </c>
      <c r="C103" t="s">
        <v>1469</v>
      </c>
      <c r="D103" t="s">
        <v>1470</v>
      </c>
    </row>
    <row r="104" spans="1:4" x14ac:dyDescent="0.3">
      <c r="A104">
        <v>105</v>
      </c>
      <c r="B104" t="s">
        <v>1324</v>
      </c>
      <c r="C104" t="s">
        <v>1471</v>
      </c>
      <c r="D104" t="s">
        <v>1326</v>
      </c>
    </row>
    <row r="105" spans="1:4" x14ac:dyDescent="0.3">
      <c r="A105">
        <v>308</v>
      </c>
      <c r="B105" t="s">
        <v>1324</v>
      </c>
      <c r="C105" t="s">
        <v>1472</v>
      </c>
      <c r="D105" t="s">
        <v>1326</v>
      </c>
    </row>
    <row r="106" spans="1:4" x14ac:dyDescent="0.3">
      <c r="A106">
        <v>172</v>
      </c>
      <c r="B106" t="s">
        <v>1319</v>
      </c>
      <c r="C106" t="s">
        <v>1473</v>
      </c>
      <c r="D106" t="s">
        <v>1474</v>
      </c>
    </row>
    <row r="107" spans="1:4" x14ac:dyDescent="0.3">
      <c r="A107">
        <v>775</v>
      </c>
      <c r="B107" t="s">
        <v>1324</v>
      </c>
      <c r="C107" t="s">
        <v>1475</v>
      </c>
      <c r="D107" t="s">
        <v>1326</v>
      </c>
    </row>
    <row r="108" spans="1:4" x14ac:dyDescent="0.3">
      <c r="A108">
        <v>333</v>
      </c>
      <c r="B108" t="s">
        <v>1319</v>
      </c>
      <c r="C108" t="s">
        <v>1476</v>
      </c>
      <c r="D108" t="s">
        <v>1477</v>
      </c>
    </row>
    <row r="109" spans="1:4" x14ac:dyDescent="0.3">
      <c r="A109">
        <v>548</v>
      </c>
      <c r="B109" t="s">
        <v>1324</v>
      </c>
      <c r="C109" t="s">
        <v>1478</v>
      </c>
      <c r="D109" t="s">
        <v>1326</v>
      </c>
    </row>
    <row r="110" spans="1:4" x14ac:dyDescent="0.3">
      <c r="A110">
        <v>665</v>
      </c>
      <c r="B110" t="s">
        <v>1319</v>
      </c>
      <c r="C110" t="s">
        <v>1479</v>
      </c>
      <c r="D110" t="s">
        <v>1480</v>
      </c>
    </row>
    <row r="111" spans="1:4" x14ac:dyDescent="0.3">
      <c r="A111">
        <v>305</v>
      </c>
      <c r="B111" t="s">
        <v>1319</v>
      </c>
      <c r="C111" t="s">
        <v>1481</v>
      </c>
      <c r="D111" t="s">
        <v>1482</v>
      </c>
    </row>
    <row r="112" spans="1:4" x14ac:dyDescent="0.3">
      <c r="A112">
        <v>938</v>
      </c>
      <c r="B112" t="s">
        <v>1324</v>
      </c>
      <c r="C112" t="s">
        <v>1483</v>
      </c>
      <c r="D112" t="s">
        <v>1326</v>
      </c>
    </row>
    <row r="113" spans="1:4" x14ac:dyDescent="0.3">
      <c r="A113">
        <v>714</v>
      </c>
      <c r="B113" t="s">
        <v>1319</v>
      </c>
      <c r="C113" t="s">
        <v>1484</v>
      </c>
      <c r="D113" t="s">
        <v>1485</v>
      </c>
    </row>
    <row r="114" spans="1:4" x14ac:dyDescent="0.3">
      <c r="A114">
        <v>251</v>
      </c>
      <c r="B114" t="s">
        <v>1319</v>
      </c>
      <c r="C114" t="s">
        <v>1486</v>
      </c>
      <c r="D114" t="s">
        <v>1487</v>
      </c>
    </row>
    <row r="115" spans="1:4" x14ac:dyDescent="0.3">
      <c r="A115">
        <v>330</v>
      </c>
      <c r="B115" t="s">
        <v>1324</v>
      </c>
      <c r="C115" t="s">
        <v>1488</v>
      </c>
      <c r="D115" t="s">
        <v>1326</v>
      </c>
    </row>
    <row r="116" spans="1:4" x14ac:dyDescent="0.3">
      <c r="A116">
        <v>69</v>
      </c>
      <c r="B116" t="s">
        <v>1319</v>
      </c>
      <c r="C116" t="s">
        <v>1489</v>
      </c>
      <c r="D116" t="s">
        <v>1490</v>
      </c>
    </row>
    <row r="117" spans="1:4" x14ac:dyDescent="0.3">
      <c r="A117">
        <v>969</v>
      </c>
      <c r="B117" t="s">
        <v>1319</v>
      </c>
      <c r="C117" t="s">
        <v>1491</v>
      </c>
      <c r="D117" t="s">
        <v>1492</v>
      </c>
    </row>
    <row r="118" spans="1:4" x14ac:dyDescent="0.3">
      <c r="A118">
        <v>974</v>
      </c>
      <c r="B118" t="s">
        <v>1319</v>
      </c>
      <c r="C118" t="s">
        <v>1493</v>
      </c>
      <c r="D118" t="s">
        <v>1494</v>
      </c>
    </row>
    <row r="119" spans="1:4" x14ac:dyDescent="0.3">
      <c r="A119">
        <v>526</v>
      </c>
      <c r="B119" t="s">
        <v>1319</v>
      </c>
      <c r="C119" t="s">
        <v>1495</v>
      </c>
      <c r="D119" t="s">
        <v>1496</v>
      </c>
    </row>
    <row r="120" spans="1:4" x14ac:dyDescent="0.3">
      <c r="A120">
        <v>510</v>
      </c>
      <c r="B120" t="s">
        <v>1324</v>
      </c>
      <c r="C120" t="s">
        <v>1497</v>
      </c>
      <c r="D120" t="s">
        <v>1326</v>
      </c>
    </row>
    <row r="121" spans="1:4" x14ac:dyDescent="0.3">
      <c r="A121">
        <v>444</v>
      </c>
      <c r="B121" t="s">
        <v>1324</v>
      </c>
      <c r="C121" t="s">
        <v>1498</v>
      </c>
      <c r="D121" t="s">
        <v>1326</v>
      </c>
    </row>
    <row r="122" spans="1:4" x14ac:dyDescent="0.3">
      <c r="A122">
        <v>503</v>
      </c>
      <c r="B122" t="s">
        <v>1319</v>
      </c>
      <c r="C122" t="s">
        <v>1499</v>
      </c>
      <c r="D122" t="s">
        <v>1500</v>
      </c>
    </row>
    <row r="123" spans="1:4" x14ac:dyDescent="0.3">
      <c r="A123">
        <v>109</v>
      </c>
      <c r="B123" t="s">
        <v>1324</v>
      </c>
      <c r="C123" t="s">
        <v>1501</v>
      </c>
      <c r="D123" t="s">
        <v>1326</v>
      </c>
    </row>
    <row r="124" spans="1:4" x14ac:dyDescent="0.3">
      <c r="A124">
        <v>823</v>
      </c>
      <c r="B124" t="s">
        <v>1319</v>
      </c>
      <c r="C124" t="s">
        <v>1502</v>
      </c>
      <c r="D124" t="s">
        <v>1503</v>
      </c>
    </row>
    <row r="125" spans="1:4" x14ac:dyDescent="0.3">
      <c r="A125">
        <v>147</v>
      </c>
      <c r="B125" t="s">
        <v>1319</v>
      </c>
      <c r="C125" t="s">
        <v>1504</v>
      </c>
      <c r="D125" t="s">
        <v>1357</v>
      </c>
    </row>
    <row r="126" spans="1:4" x14ac:dyDescent="0.3">
      <c r="A126">
        <v>625</v>
      </c>
      <c r="B126" t="s">
        <v>1324</v>
      </c>
      <c r="C126" t="s">
        <v>1505</v>
      </c>
      <c r="D126" t="s">
        <v>1326</v>
      </c>
    </row>
    <row r="127" spans="1:4" x14ac:dyDescent="0.3">
      <c r="A127">
        <v>695</v>
      </c>
      <c r="B127" t="s">
        <v>1324</v>
      </c>
      <c r="C127" t="s">
        <v>1506</v>
      </c>
      <c r="D127" t="s">
        <v>1326</v>
      </c>
    </row>
    <row r="128" spans="1:4" x14ac:dyDescent="0.3">
      <c r="A128">
        <v>983</v>
      </c>
      <c r="B128" t="s">
        <v>1324</v>
      </c>
      <c r="C128" t="s">
        <v>1507</v>
      </c>
      <c r="D128" t="s">
        <v>1326</v>
      </c>
    </row>
    <row r="129" spans="1:4" x14ac:dyDescent="0.3">
      <c r="A129">
        <v>82</v>
      </c>
      <c r="B129" t="s">
        <v>1324</v>
      </c>
      <c r="C129" t="s">
        <v>1508</v>
      </c>
      <c r="D129" t="s">
        <v>1326</v>
      </c>
    </row>
    <row r="130" spans="1:4" x14ac:dyDescent="0.3">
      <c r="A130">
        <v>397</v>
      </c>
      <c r="B130" t="s">
        <v>1324</v>
      </c>
      <c r="C130" t="s">
        <v>1509</v>
      </c>
      <c r="D130" t="s">
        <v>1326</v>
      </c>
    </row>
    <row r="131" spans="1:4" x14ac:dyDescent="0.3">
      <c r="A131">
        <v>599</v>
      </c>
      <c r="B131" t="s">
        <v>1324</v>
      </c>
      <c r="C131" t="s">
        <v>1510</v>
      </c>
      <c r="D131" t="s">
        <v>1326</v>
      </c>
    </row>
    <row r="132" spans="1:4" x14ac:dyDescent="0.3">
      <c r="A132">
        <v>306</v>
      </c>
      <c r="B132" t="s">
        <v>1319</v>
      </c>
      <c r="C132" t="s">
        <v>1511</v>
      </c>
      <c r="D132" t="s">
        <v>1512</v>
      </c>
    </row>
    <row r="133" spans="1:4" x14ac:dyDescent="0.3">
      <c r="A133">
        <v>536</v>
      </c>
      <c r="B133" t="s">
        <v>1319</v>
      </c>
      <c r="C133" t="s">
        <v>1513</v>
      </c>
      <c r="D133" t="s">
        <v>1514</v>
      </c>
    </row>
    <row r="134" spans="1:4" x14ac:dyDescent="0.3">
      <c r="A134">
        <v>20</v>
      </c>
      <c r="B134" t="s">
        <v>1324</v>
      </c>
      <c r="C134" t="s">
        <v>1515</v>
      </c>
      <c r="D134" t="s">
        <v>1326</v>
      </c>
    </row>
    <row r="135" spans="1:4" x14ac:dyDescent="0.3">
      <c r="A135">
        <v>515</v>
      </c>
      <c r="B135" t="s">
        <v>1324</v>
      </c>
      <c r="C135" t="s">
        <v>1516</v>
      </c>
      <c r="D135" t="s">
        <v>1326</v>
      </c>
    </row>
    <row r="136" spans="1:4" x14ac:dyDescent="0.3">
      <c r="A136">
        <v>332</v>
      </c>
      <c r="B136" t="s">
        <v>1324</v>
      </c>
      <c r="C136" t="s">
        <v>1517</v>
      </c>
      <c r="D136" t="s">
        <v>1326</v>
      </c>
    </row>
    <row r="137" spans="1:4" x14ac:dyDescent="0.3">
      <c r="A137">
        <v>127</v>
      </c>
      <c r="B137" t="s">
        <v>1319</v>
      </c>
      <c r="C137" t="s">
        <v>1518</v>
      </c>
      <c r="D137" t="s">
        <v>1519</v>
      </c>
    </row>
    <row r="138" spans="1:4" x14ac:dyDescent="0.3">
      <c r="A138">
        <v>958</v>
      </c>
      <c r="B138" t="s">
        <v>1324</v>
      </c>
      <c r="C138" t="s">
        <v>1520</v>
      </c>
      <c r="D138" t="s">
        <v>1326</v>
      </c>
    </row>
    <row r="139" spans="1:4" x14ac:dyDescent="0.3">
      <c r="A139">
        <v>42</v>
      </c>
      <c r="B139" t="s">
        <v>1319</v>
      </c>
      <c r="C139" t="s">
        <v>1521</v>
      </c>
      <c r="D139" t="s">
        <v>1522</v>
      </c>
    </row>
    <row r="140" spans="1:4" x14ac:dyDescent="0.3">
      <c r="A140">
        <v>977</v>
      </c>
      <c r="B140" t="s">
        <v>1319</v>
      </c>
      <c r="C140" t="s">
        <v>1523</v>
      </c>
      <c r="D140" t="s">
        <v>1376</v>
      </c>
    </row>
    <row r="141" spans="1:4" x14ac:dyDescent="0.3">
      <c r="A141">
        <v>460</v>
      </c>
      <c r="B141" t="s">
        <v>1319</v>
      </c>
      <c r="C141" t="s">
        <v>1524</v>
      </c>
      <c r="D141" t="s">
        <v>1357</v>
      </c>
    </row>
    <row r="142" spans="1:4" x14ac:dyDescent="0.3">
      <c r="A142">
        <v>659</v>
      </c>
      <c r="B142" t="s">
        <v>1319</v>
      </c>
      <c r="C142" t="s">
        <v>1525</v>
      </c>
      <c r="D142" t="s">
        <v>1526</v>
      </c>
    </row>
    <row r="143" spans="1:4" x14ac:dyDescent="0.3">
      <c r="A143">
        <v>197</v>
      </c>
      <c r="B143" t="s">
        <v>1319</v>
      </c>
      <c r="C143" t="s">
        <v>1527</v>
      </c>
      <c r="D143" t="s">
        <v>1528</v>
      </c>
    </row>
    <row r="144" spans="1:4" x14ac:dyDescent="0.3">
      <c r="A144">
        <v>540</v>
      </c>
      <c r="B144" t="s">
        <v>1319</v>
      </c>
      <c r="C144" t="s">
        <v>1529</v>
      </c>
      <c r="D144" t="s">
        <v>1354</v>
      </c>
    </row>
    <row r="145" spans="1:4" x14ac:dyDescent="0.3">
      <c r="A145">
        <v>178</v>
      </c>
      <c r="B145" t="s">
        <v>1319</v>
      </c>
      <c r="C145" t="s">
        <v>1530</v>
      </c>
      <c r="D145" t="s">
        <v>1531</v>
      </c>
    </row>
    <row r="146" spans="1:4" x14ac:dyDescent="0.3">
      <c r="A146">
        <v>202</v>
      </c>
      <c r="B146" t="s">
        <v>1319</v>
      </c>
      <c r="C146" t="s">
        <v>1532</v>
      </c>
      <c r="D146" t="s">
        <v>1533</v>
      </c>
    </row>
    <row r="147" spans="1:4" x14ac:dyDescent="0.3">
      <c r="A147">
        <v>632</v>
      </c>
      <c r="B147" t="s">
        <v>1319</v>
      </c>
      <c r="C147" t="s">
        <v>1534</v>
      </c>
      <c r="D147" t="s">
        <v>1535</v>
      </c>
    </row>
    <row r="148" spans="1:4" x14ac:dyDescent="0.3">
      <c r="A148">
        <v>25</v>
      </c>
      <c r="B148" t="s">
        <v>1319</v>
      </c>
      <c r="C148" t="s">
        <v>1536</v>
      </c>
      <c r="D148" t="s">
        <v>1537</v>
      </c>
    </row>
    <row r="149" spans="1:4" x14ac:dyDescent="0.3">
      <c r="A149">
        <v>990</v>
      </c>
      <c r="B149" t="s">
        <v>1319</v>
      </c>
      <c r="C149" t="s">
        <v>1538</v>
      </c>
      <c r="D149" t="s">
        <v>1539</v>
      </c>
    </row>
    <row r="150" spans="1:4" x14ac:dyDescent="0.3">
      <c r="A150">
        <v>913</v>
      </c>
      <c r="B150" t="s">
        <v>1324</v>
      </c>
      <c r="C150" t="s">
        <v>1540</v>
      </c>
      <c r="D150" t="s">
        <v>1326</v>
      </c>
    </row>
    <row r="151" spans="1:4" x14ac:dyDescent="0.3">
      <c r="A151">
        <v>371</v>
      </c>
      <c r="B151" t="s">
        <v>1324</v>
      </c>
      <c r="C151" t="s">
        <v>1541</v>
      </c>
      <c r="D151" t="s">
        <v>1326</v>
      </c>
    </row>
    <row r="152" spans="1:4" x14ac:dyDescent="0.3">
      <c r="A152">
        <v>514</v>
      </c>
      <c r="B152" t="s">
        <v>1324</v>
      </c>
      <c r="C152" t="s">
        <v>1542</v>
      </c>
      <c r="D152" t="s">
        <v>1326</v>
      </c>
    </row>
    <row r="153" spans="1:4" x14ac:dyDescent="0.3">
      <c r="A153">
        <v>707</v>
      </c>
      <c r="B153" t="s">
        <v>1324</v>
      </c>
      <c r="C153" t="s">
        <v>1543</v>
      </c>
      <c r="D153" t="s">
        <v>1326</v>
      </c>
    </row>
    <row r="154" spans="1:4" x14ac:dyDescent="0.3">
      <c r="A154">
        <v>473</v>
      </c>
      <c r="B154" t="s">
        <v>1319</v>
      </c>
      <c r="C154" t="s">
        <v>1544</v>
      </c>
      <c r="D154" t="s">
        <v>1545</v>
      </c>
    </row>
    <row r="155" spans="1:4" x14ac:dyDescent="0.3">
      <c r="A155">
        <v>847</v>
      </c>
      <c r="B155" t="s">
        <v>1324</v>
      </c>
      <c r="C155" t="s">
        <v>1546</v>
      </c>
      <c r="D155" t="s">
        <v>1326</v>
      </c>
    </row>
    <row r="156" spans="1:4" x14ac:dyDescent="0.3">
      <c r="A156">
        <v>815</v>
      </c>
      <c r="B156" t="s">
        <v>1319</v>
      </c>
      <c r="C156" t="s">
        <v>1547</v>
      </c>
      <c r="D156" t="s">
        <v>1344</v>
      </c>
    </row>
    <row r="157" spans="1:4" x14ac:dyDescent="0.3">
      <c r="A157">
        <v>928</v>
      </c>
      <c r="B157" t="s">
        <v>1324</v>
      </c>
      <c r="C157" t="s">
        <v>1548</v>
      </c>
      <c r="D157" t="s">
        <v>1326</v>
      </c>
    </row>
    <row r="158" spans="1:4" x14ac:dyDescent="0.3">
      <c r="A158">
        <v>210</v>
      </c>
      <c r="B158" t="s">
        <v>1324</v>
      </c>
      <c r="C158" t="s">
        <v>1549</v>
      </c>
      <c r="D158" t="s">
        <v>1326</v>
      </c>
    </row>
    <row r="159" spans="1:4" x14ac:dyDescent="0.3">
      <c r="A159">
        <v>793</v>
      </c>
      <c r="B159" t="s">
        <v>1324</v>
      </c>
      <c r="C159" t="s">
        <v>1550</v>
      </c>
      <c r="D159" t="s">
        <v>1326</v>
      </c>
    </row>
    <row r="160" spans="1:4" x14ac:dyDescent="0.3">
      <c r="A160">
        <v>872</v>
      </c>
      <c r="B160" t="s">
        <v>1319</v>
      </c>
      <c r="C160" t="s">
        <v>1551</v>
      </c>
      <c r="D160" t="s">
        <v>1552</v>
      </c>
    </row>
    <row r="161" spans="1:4" x14ac:dyDescent="0.3">
      <c r="A161">
        <v>298</v>
      </c>
      <c r="B161" t="s">
        <v>1324</v>
      </c>
      <c r="C161" t="s">
        <v>1553</v>
      </c>
      <c r="D161" t="s">
        <v>1326</v>
      </c>
    </row>
    <row r="162" spans="1:4" x14ac:dyDescent="0.3">
      <c r="A162">
        <v>941</v>
      </c>
      <c r="B162" t="s">
        <v>1319</v>
      </c>
      <c r="C162" t="s">
        <v>1554</v>
      </c>
      <c r="D162" t="s">
        <v>1555</v>
      </c>
    </row>
    <row r="163" spans="1:4" x14ac:dyDescent="0.3">
      <c r="A163">
        <v>731</v>
      </c>
      <c r="B163" t="s">
        <v>1324</v>
      </c>
      <c r="C163" t="s">
        <v>1556</v>
      </c>
      <c r="D163" t="s">
        <v>1326</v>
      </c>
    </row>
    <row r="164" spans="1:4" x14ac:dyDescent="0.3">
      <c r="A164">
        <v>500</v>
      </c>
      <c r="B164" t="s">
        <v>1324</v>
      </c>
      <c r="C164" t="s">
        <v>1557</v>
      </c>
      <c r="D164" t="s">
        <v>1326</v>
      </c>
    </row>
    <row r="165" spans="1:4" x14ac:dyDescent="0.3">
      <c r="A165">
        <v>142</v>
      </c>
      <c r="B165" t="s">
        <v>1324</v>
      </c>
      <c r="C165" t="s">
        <v>1558</v>
      </c>
      <c r="D165" t="s">
        <v>1326</v>
      </c>
    </row>
    <row r="166" spans="1:4" x14ac:dyDescent="0.3">
      <c r="A166">
        <v>787</v>
      </c>
      <c r="B166" t="s">
        <v>1319</v>
      </c>
      <c r="C166" t="s">
        <v>1559</v>
      </c>
      <c r="D166" t="s">
        <v>1560</v>
      </c>
    </row>
    <row r="167" spans="1:4" x14ac:dyDescent="0.3">
      <c r="A167">
        <v>749</v>
      </c>
      <c r="B167" t="s">
        <v>1319</v>
      </c>
      <c r="C167" t="s">
        <v>1561</v>
      </c>
      <c r="D167" t="s">
        <v>1562</v>
      </c>
    </row>
    <row r="168" spans="1:4" x14ac:dyDescent="0.3">
      <c r="A168">
        <v>304</v>
      </c>
      <c r="B168" t="s">
        <v>1319</v>
      </c>
      <c r="C168" t="s">
        <v>1386</v>
      </c>
      <c r="D168" t="s">
        <v>1433</v>
      </c>
    </row>
    <row r="169" spans="1:4" x14ac:dyDescent="0.3">
      <c r="A169">
        <v>30</v>
      </c>
      <c r="B169" t="s">
        <v>1319</v>
      </c>
      <c r="C169" t="s">
        <v>1563</v>
      </c>
      <c r="D169" t="s">
        <v>1564</v>
      </c>
    </row>
    <row r="170" spans="1:4" x14ac:dyDescent="0.3">
      <c r="A170">
        <v>477</v>
      </c>
      <c r="B170" t="s">
        <v>1324</v>
      </c>
      <c r="C170" t="s">
        <v>1565</v>
      </c>
      <c r="D170" t="s">
        <v>1326</v>
      </c>
    </row>
    <row r="171" spans="1:4" x14ac:dyDescent="0.3">
      <c r="A171">
        <v>52</v>
      </c>
      <c r="B171" t="s">
        <v>1324</v>
      </c>
      <c r="C171" t="s">
        <v>1566</v>
      </c>
      <c r="D171" t="s">
        <v>1326</v>
      </c>
    </row>
    <row r="172" spans="1:4" x14ac:dyDescent="0.3">
      <c r="A172">
        <v>73</v>
      </c>
      <c r="B172" t="s">
        <v>1324</v>
      </c>
      <c r="C172" t="s">
        <v>1567</v>
      </c>
      <c r="D172" t="s">
        <v>1326</v>
      </c>
    </row>
    <row r="173" spans="1:4" x14ac:dyDescent="0.3">
      <c r="A173">
        <v>691</v>
      </c>
      <c r="B173" t="s">
        <v>1319</v>
      </c>
      <c r="C173" t="s">
        <v>1568</v>
      </c>
      <c r="D173" t="s">
        <v>1569</v>
      </c>
    </row>
    <row r="174" spans="1:4" x14ac:dyDescent="0.3">
      <c r="A174">
        <v>786</v>
      </c>
      <c r="B174" t="s">
        <v>1319</v>
      </c>
      <c r="C174" t="s">
        <v>1570</v>
      </c>
      <c r="D174" t="s">
        <v>1571</v>
      </c>
    </row>
    <row r="175" spans="1:4" x14ac:dyDescent="0.3">
      <c r="A175">
        <v>68</v>
      </c>
      <c r="B175" t="s">
        <v>1324</v>
      </c>
      <c r="C175" t="s">
        <v>1572</v>
      </c>
      <c r="D175" t="s">
        <v>1326</v>
      </c>
    </row>
    <row r="176" spans="1:4" x14ac:dyDescent="0.3">
      <c r="A176">
        <v>630</v>
      </c>
      <c r="B176" t="s">
        <v>1319</v>
      </c>
      <c r="C176" t="s">
        <v>1573</v>
      </c>
      <c r="D176" t="s">
        <v>1574</v>
      </c>
    </row>
    <row r="177" spans="1:4" x14ac:dyDescent="0.3">
      <c r="A177">
        <v>357</v>
      </c>
      <c r="B177" t="s">
        <v>1324</v>
      </c>
      <c r="C177" t="s">
        <v>1575</v>
      </c>
      <c r="D177" t="s">
        <v>1326</v>
      </c>
    </row>
    <row r="178" spans="1:4" x14ac:dyDescent="0.3">
      <c r="A178">
        <v>455</v>
      </c>
      <c r="B178" t="s">
        <v>1324</v>
      </c>
      <c r="C178" t="s">
        <v>1576</v>
      </c>
      <c r="D178" t="s">
        <v>1326</v>
      </c>
    </row>
    <row r="179" spans="1:4" x14ac:dyDescent="0.3">
      <c r="A179">
        <v>947</v>
      </c>
      <c r="B179" t="s">
        <v>1319</v>
      </c>
      <c r="C179" t="s">
        <v>1577</v>
      </c>
      <c r="D179" t="s">
        <v>1578</v>
      </c>
    </row>
    <row r="180" spans="1:4" x14ac:dyDescent="0.3">
      <c r="A180">
        <v>589</v>
      </c>
      <c r="B180" t="s">
        <v>1324</v>
      </c>
      <c r="C180" t="s">
        <v>1579</v>
      </c>
      <c r="D180" t="s">
        <v>1326</v>
      </c>
    </row>
    <row r="181" spans="1:4" x14ac:dyDescent="0.3">
      <c r="A181">
        <v>863</v>
      </c>
      <c r="B181" t="s">
        <v>1324</v>
      </c>
      <c r="C181" t="s">
        <v>1580</v>
      </c>
      <c r="D181" t="s">
        <v>1326</v>
      </c>
    </row>
    <row r="182" spans="1:4" x14ac:dyDescent="0.3">
      <c r="A182">
        <v>668</v>
      </c>
      <c r="B182" t="s">
        <v>1319</v>
      </c>
      <c r="C182" t="s">
        <v>1581</v>
      </c>
      <c r="D182" t="s">
        <v>1582</v>
      </c>
    </row>
    <row r="183" spans="1:4" x14ac:dyDescent="0.3">
      <c r="A183">
        <v>206</v>
      </c>
      <c r="B183" t="s">
        <v>1324</v>
      </c>
      <c r="C183" t="s">
        <v>1583</v>
      </c>
      <c r="D183" t="s">
        <v>1326</v>
      </c>
    </row>
    <row r="184" spans="1:4" x14ac:dyDescent="0.3">
      <c r="A184">
        <v>835</v>
      </c>
      <c r="B184" t="s">
        <v>1324</v>
      </c>
      <c r="C184" t="s">
        <v>1584</v>
      </c>
      <c r="D184" t="s">
        <v>1326</v>
      </c>
    </row>
    <row r="185" spans="1:4" x14ac:dyDescent="0.3">
      <c r="A185">
        <v>315</v>
      </c>
      <c r="B185" t="s">
        <v>1324</v>
      </c>
      <c r="C185" t="s">
        <v>1585</v>
      </c>
      <c r="D185" t="s">
        <v>1326</v>
      </c>
    </row>
    <row r="186" spans="1:4" x14ac:dyDescent="0.3">
      <c r="A186">
        <v>553</v>
      </c>
      <c r="B186" t="s">
        <v>1324</v>
      </c>
      <c r="C186" t="s">
        <v>1586</v>
      </c>
      <c r="D186" t="s">
        <v>1326</v>
      </c>
    </row>
    <row r="187" spans="1:4" x14ac:dyDescent="0.3">
      <c r="A187">
        <v>861</v>
      </c>
      <c r="B187" t="s">
        <v>1319</v>
      </c>
      <c r="C187" t="s">
        <v>1587</v>
      </c>
      <c r="D187" t="s">
        <v>1588</v>
      </c>
    </row>
    <row r="188" spans="1:4" x14ac:dyDescent="0.3">
      <c r="A188">
        <v>279</v>
      </c>
      <c r="B188" t="s">
        <v>1324</v>
      </c>
      <c r="C188" t="s">
        <v>1589</v>
      </c>
      <c r="D188" t="s">
        <v>1326</v>
      </c>
    </row>
    <row r="189" spans="1:4" x14ac:dyDescent="0.3">
      <c r="A189">
        <v>75</v>
      </c>
      <c r="B189" t="s">
        <v>1319</v>
      </c>
      <c r="C189" t="s">
        <v>1590</v>
      </c>
      <c r="D189" t="s">
        <v>1591</v>
      </c>
    </row>
    <row r="190" spans="1:4" x14ac:dyDescent="0.3">
      <c r="A190">
        <v>895</v>
      </c>
      <c r="B190" t="s">
        <v>1324</v>
      </c>
      <c r="C190" t="s">
        <v>1592</v>
      </c>
      <c r="D190" t="s">
        <v>1326</v>
      </c>
    </row>
    <row r="191" spans="1:4" x14ac:dyDescent="0.3">
      <c r="A191">
        <v>866</v>
      </c>
      <c r="B191" t="s">
        <v>1319</v>
      </c>
      <c r="C191" t="s">
        <v>1593</v>
      </c>
      <c r="D191" t="s">
        <v>1594</v>
      </c>
    </row>
    <row r="192" spans="1:4" x14ac:dyDescent="0.3">
      <c r="A192">
        <v>792</v>
      </c>
      <c r="B192" t="s">
        <v>1324</v>
      </c>
      <c r="C192" t="s">
        <v>1595</v>
      </c>
      <c r="D192" t="s">
        <v>1326</v>
      </c>
    </row>
    <row r="193" spans="1:4" x14ac:dyDescent="0.3">
      <c r="A193">
        <v>191</v>
      </c>
      <c r="B193" t="s">
        <v>1319</v>
      </c>
      <c r="C193" t="s">
        <v>1596</v>
      </c>
      <c r="D193" t="s">
        <v>1448</v>
      </c>
    </row>
    <row r="194" spans="1:4" x14ac:dyDescent="0.3">
      <c r="A194">
        <v>59</v>
      </c>
      <c r="B194" t="s">
        <v>1324</v>
      </c>
      <c r="C194" t="s">
        <v>1597</v>
      </c>
      <c r="D194" t="s">
        <v>1326</v>
      </c>
    </row>
    <row r="195" spans="1:4" x14ac:dyDescent="0.3">
      <c r="A195">
        <v>748</v>
      </c>
      <c r="B195" t="s">
        <v>1324</v>
      </c>
      <c r="C195" t="s">
        <v>1598</v>
      </c>
      <c r="D195" t="s">
        <v>1326</v>
      </c>
    </row>
    <row r="196" spans="1:4" x14ac:dyDescent="0.3">
      <c r="A196">
        <v>693</v>
      </c>
      <c r="B196" t="s">
        <v>1324</v>
      </c>
      <c r="C196" t="s">
        <v>1599</v>
      </c>
      <c r="D196" t="s">
        <v>1326</v>
      </c>
    </row>
    <row r="197" spans="1:4" x14ac:dyDescent="0.3">
      <c r="A197">
        <v>955</v>
      </c>
      <c r="B197" t="s">
        <v>1319</v>
      </c>
      <c r="C197" t="s">
        <v>1600</v>
      </c>
      <c r="D197" t="s">
        <v>1601</v>
      </c>
    </row>
    <row r="198" spans="1:4" x14ac:dyDescent="0.3">
      <c r="A198">
        <v>538</v>
      </c>
      <c r="B198" t="s">
        <v>1324</v>
      </c>
      <c r="C198" t="s">
        <v>1602</v>
      </c>
      <c r="D198" t="s">
        <v>1326</v>
      </c>
    </row>
    <row r="199" spans="1:4" x14ac:dyDescent="0.3">
      <c r="A199">
        <v>169</v>
      </c>
      <c r="B199" t="s">
        <v>1319</v>
      </c>
      <c r="C199" t="s">
        <v>1603</v>
      </c>
      <c r="D199" t="s">
        <v>1604</v>
      </c>
    </row>
    <row r="200" spans="1:4" x14ac:dyDescent="0.3">
      <c r="A200">
        <v>924</v>
      </c>
      <c r="B200" t="s">
        <v>1319</v>
      </c>
      <c r="C200" t="s">
        <v>1605</v>
      </c>
      <c r="D200" t="s">
        <v>1606</v>
      </c>
    </row>
    <row r="201" spans="1:4" x14ac:dyDescent="0.3">
      <c r="A201">
        <v>579</v>
      </c>
      <c r="B201" t="s">
        <v>1324</v>
      </c>
      <c r="C201" t="s">
        <v>1607</v>
      </c>
      <c r="D201" t="s">
        <v>1326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55C8D-314D-4AFE-AB3F-8EA89ED967D1}">
  <dimension ref="A1:N201"/>
  <sheetViews>
    <sheetView workbookViewId="0">
      <selection sqref="A1:N1048576"/>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35.88671875" bestFit="1" customWidth="1"/>
    <col min="9" max="9" width="24.88671875" bestFit="1" customWidth="1"/>
    <col min="10" max="10" width="26" bestFit="1" customWidth="1"/>
    <col min="11" max="11" width="29.109375" bestFit="1" customWidth="1"/>
    <col min="12" max="12" width="35" bestFit="1" customWidth="1"/>
    <col min="13" max="13" width="34.77734375" bestFit="1" customWidth="1"/>
    <col min="14" max="14" width="33.6640625" bestFit="1" customWidth="1"/>
  </cols>
  <sheetData>
    <row r="1" spans="1:14" x14ac:dyDescent="0.3">
      <c r="A1" t="s">
        <v>0</v>
      </c>
      <c r="B1" t="s">
        <v>1</v>
      </c>
      <c r="C1" t="s">
        <v>2</v>
      </c>
      <c r="D1" t="s">
        <v>3</v>
      </c>
      <c r="E1" t="s">
        <v>4</v>
      </c>
      <c r="F1" t="s">
        <v>5</v>
      </c>
      <c r="G1" t="s">
        <v>6</v>
      </c>
      <c r="H1" t="s">
        <v>1831</v>
      </c>
      <c r="I1" t="s">
        <v>1832</v>
      </c>
      <c r="J1" t="s">
        <v>1833</v>
      </c>
      <c r="K1" t="s">
        <v>1834</v>
      </c>
      <c r="L1" t="s">
        <v>1835</v>
      </c>
      <c r="M1" t="s">
        <v>1836</v>
      </c>
      <c r="N1" t="s">
        <v>1837</v>
      </c>
    </row>
    <row r="2" spans="1:14" x14ac:dyDescent="0.3">
      <c r="A2">
        <v>230</v>
      </c>
      <c r="B2">
        <v>31</v>
      </c>
      <c r="C2" t="s">
        <v>7</v>
      </c>
      <c r="D2" t="s">
        <v>1608</v>
      </c>
      <c r="E2" t="s">
        <v>8</v>
      </c>
      <c r="F2" t="s">
        <v>9</v>
      </c>
      <c r="G2">
        <v>9961255787</v>
      </c>
      <c r="H2" t="s">
        <v>775</v>
      </c>
      <c r="I2">
        <v>230</v>
      </c>
      <c r="J2">
        <v>690</v>
      </c>
      <c r="K2">
        <v>49302</v>
      </c>
      <c r="L2" t="s">
        <v>776</v>
      </c>
      <c r="M2" t="s">
        <v>777</v>
      </c>
      <c r="N2" s="1">
        <v>41991</v>
      </c>
    </row>
    <row r="3" spans="1:14" x14ac:dyDescent="0.3">
      <c r="A3">
        <v>3189</v>
      </c>
      <c r="B3">
        <v>495</v>
      </c>
      <c r="C3" t="s">
        <v>10</v>
      </c>
      <c r="D3" t="s">
        <v>1609</v>
      </c>
      <c r="E3" t="s">
        <v>11</v>
      </c>
      <c r="F3" t="s">
        <v>12</v>
      </c>
      <c r="G3">
        <v>3555176867</v>
      </c>
      <c r="H3" t="s">
        <v>778</v>
      </c>
      <c r="I3">
        <v>3189</v>
      </c>
      <c r="J3">
        <v>933</v>
      </c>
      <c r="K3">
        <v>78698</v>
      </c>
      <c r="L3" t="s">
        <v>776</v>
      </c>
      <c r="M3" t="s">
        <v>777</v>
      </c>
      <c r="N3" s="1">
        <v>35621</v>
      </c>
    </row>
    <row r="4" spans="1:14" x14ac:dyDescent="0.3">
      <c r="A4">
        <v>2216</v>
      </c>
      <c r="B4">
        <v>795</v>
      </c>
      <c r="C4" t="s">
        <v>13</v>
      </c>
      <c r="D4" t="s">
        <v>1610</v>
      </c>
      <c r="E4" t="s">
        <v>14</v>
      </c>
      <c r="F4" t="s">
        <v>15</v>
      </c>
      <c r="G4">
        <v>9835395970</v>
      </c>
      <c r="H4" t="s">
        <v>779</v>
      </c>
      <c r="I4">
        <v>2216</v>
      </c>
      <c r="J4">
        <v>261</v>
      </c>
      <c r="K4">
        <v>69417</v>
      </c>
      <c r="L4" t="s">
        <v>780</v>
      </c>
      <c r="M4" t="s">
        <v>777</v>
      </c>
      <c r="N4" s="1"/>
    </row>
    <row r="5" spans="1:14" x14ac:dyDescent="0.3">
      <c r="A5">
        <v>1904</v>
      </c>
      <c r="B5">
        <v>33</v>
      </c>
      <c r="C5" t="s">
        <v>16</v>
      </c>
      <c r="D5" t="s">
        <v>1611</v>
      </c>
      <c r="E5" t="s">
        <v>8</v>
      </c>
      <c r="F5" t="s">
        <v>17</v>
      </c>
      <c r="G5">
        <v>3881250181</v>
      </c>
      <c r="H5" t="s">
        <v>781</v>
      </c>
      <c r="I5">
        <v>1904</v>
      </c>
      <c r="J5">
        <v>445</v>
      </c>
      <c r="K5">
        <v>39655</v>
      </c>
      <c r="L5" t="s">
        <v>780</v>
      </c>
      <c r="M5" t="s">
        <v>782</v>
      </c>
      <c r="N5" s="1"/>
    </row>
    <row r="6" spans="1:14" x14ac:dyDescent="0.3">
      <c r="A6">
        <v>7342</v>
      </c>
      <c r="B6">
        <v>882</v>
      </c>
      <c r="C6" t="s">
        <v>18</v>
      </c>
      <c r="D6" t="s">
        <v>1612</v>
      </c>
      <c r="E6" t="s">
        <v>11</v>
      </c>
      <c r="F6" t="s">
        <v>19</v>
      </c>
      <c r="G6">
        <v>1507211823</v>
      </c>
      <c r="H6" t="s">
        <v>783</v>
      </c>
      <c r="I6">
        <v>7342</v>
      </c>
      <c r="J6">
        <v>722</v>
      </c>
      <c r="K6">
        <v>87400</v>
      </c>
      <c r="L6" t="s">
        <v>780</v>
      </c>
      <c r="M6" t="s">
        <v>782</v>
      </c>
      <c r="N6" s="1"/>
    </row>
    <row r="7" spans="1:14" x14ac:dyDescent="0.3">
      <c r="A7">
        <v>7633</v>
      </c>
      <c r="B7">
        <v>657</v>
      </c>
      <c r="C7" t="s">
        <v>20</v>
      </c>
      <c r="D7" t="s">
        <v>1613</v>
      </c>
      <c r="E7" t="s">
        <v>8</v>
      </c>
      <c r="F7" t="s">
        <v>21</v>
      </c>
      <c r="G7">
        <v>5612381477</v>
      </c>
      <c r="H7" t="s">
        <v>784</v>
      </c>
      <c r="I7">
        <v>7633</v>
      </c>
      <c r="J7">
        <v>129</v>
      </c>
      <c r="K7">
        <v>56881</v>
      </c>
      <c r="L7" t="s">
        <v>776</v>
      </c>
      <c r="M7" t="s">
        <v>777</v>
      </c>
      <c r="N7" s="1">
        <v>26238</v>
      </c>
    </row>
    <row r="8" spans="1:14" x14ac:dyDescent="0.3">
      <c r="A8">
        <v>2154</v>
      </c>
      <c r="B8">
        <v>761</v>
      </c>
      <c r="C8" t="s">
        <v>22</v>
      </c>
      <c r="D8" t="s">
        <v>1614</v>
      </c>
      <c r="E8" t="s">
        <v>11</v>
      </c>
      <c r="F8" t="s">
        <v>23</v>
      </c>
      <c r="G8">
        <v>8094222335</v>
      </c>
      <c r="H8" t="s">
        <v>785</v>
      </c>
      <c r="I8">
        <v>2154</v>
      </c>
      <c r="J8">
        <v>489</v>
      </c>
      <c r="K8">
        <v>99239</v>
      </c>
      <c r="L8" t="s">
        <v>780</v>
      </c>
      <c r="M8" t="s">
        <v>782</v>
      </c>
      <c r="N8" s="1"/>
    </row>
    <row r="9" spans="1:14" x14ac:dyDescent="0.3">
      <c r="A9">
        <v>5543</v>
      </c>
      <c r="B9">
        <v>20</v>
      </c>
      <c r="C9" t="s">
        <v>24</v>
      </c>
      <c r="D9" t="s">
        <v>1615</v>
      </c>
      <c r="E9" t="s">
        <v>11</v>
      </c>
      <c r="F9" t="s">
        <v>25</v>
      </c>
      <c r="G9">
        <v>4133741447</v>
      </c>
      <c r="H9" t="s">
        <v>786</v>
      </c>
      <c r="I9">
        <v>5543</v>
      </c>
      <c r="J9">
        <v>165</v>
      </c>
      <c r="K9">
        <v>23921</v>
      </c>
      <c r="L9" t="s">
        <v>780</v>
      </c>
      <c r="M9" t="s">
        <v>782</v>
      </c>
      <c r="N9" s="1"/>
    </row>
    <row r="10" spans="1:14" x14ac:dyDescent="0.3">
      <c r="A10">
        <v>2332</v>
      </c>
      <c r="B10">
        <v>356</v>
      </c>
      <c r="C10" t="s">
        <v>26</v>
      </c>
      <c r="D10" t="s">
        <v>1616</v>
      </c>
      <c r="E10" t="s">
        <v>14</v>
      </c>
      <c r="F10" t="s">
        <v>27</v>
      </c>
      <c r="G10">
        <v>4399641006</v>
      </c>
      <c r="H10" t="s">
        <v>787</v>
      </c>
      <c r="I10">
        <v>2332</v>
      </c>
      <c r="J10">
        <v>164</v>
      </c>
      <c r="K10">
        <v>67599</v>
      </c>
      <c r="L10" t="s">
        <v>780</v>
      </c>
      <c r="M10" t="s">
        <v>777</v>
      </c>
      <c r="N10" s="1"/>
    </row>
    <row r="11" spans="1:14" x14ac:dyDescent="0.3">
      <c r="A11">
        <v>4094</v>
      </c>
      <c r="B11">
        <v>301</v>
      </c>
      <c r="C11" t="s">
        <v>28</v>
      </c>
      <c r="D11" t="s">
        <v>1617</v>
      </c>
      <c r="E11" t="s">
        <v>8</v>
      </c>
      <c r="F11" t="s">
        <v>29</v>
      </c>
      <c r="G11">
        <v>7077259810</v>
      </c>
      <c r="H11" t="s">
        <v>788</v>
      </c>
      <c r="I11">
        <v>4094</v>
      </c>
      <c r="J11">
        <v>364</v>
      </c>
      <c r="K11">
        <v>3725</v>
      </c>
      <c r="L11" t="s">
        <v>780</v>
      </c>
      <c r="M11" t="s">
        <v>782</v>
      </c>
      <c r="N11" s="1"/>
    </row>
    <row r="12" spans="1:14" x14ac:dyDescent="0.3">
      <c r="A12">
        <v>3042</v>
      </c>
      <c r="B12">
        <v>450</v>
      </c>
      <c r="C12" t="s">
        <v>477</v>
      </c>
      <c r="D12" t="s">
        <v>1618</v>
      </c>
      <c r="E12" t="s">
        <v>11</v>
      </c>
      <c r="F12" t="s">
        <v>30</v>
      </c>
      <c r="G12">
        <v>1634188566</v>
      </c>
      <c r="H12" t="s">
        <v>789</v>
      </c>
      <c r="I12">
        <v>3042</v>
      </c>
      <c r="J12">
        <v>469</v>
      </c>
      <c r="K12">
        <v>95516</v>
      </c>
      <c r="L12" t="s">
        <v>776</v>
      </c>
      <c r="M12" t="s">
        <v>782</v>
      </c>
      <c r="N12" s="1">
        <v>33373</v>
      </c>
    </row>
    <row r="13" spans="1:14" x14ac:dyDescent="0.3">
      <c r="A13">
        <v>2220</v>
      </c>
      <c r="B13">
        <v>782</v>
      </c>
      <c r="C13" t="s">
        <v>31</v>
      </c>
      <c r="D13" t="s">
        <v>1619</v>
      </c>
      <c r="E13" t="s">
        <v>11</v>
      </c>
      <c r="F13" t="s">
        <v>32</v>
      </c>
      <c r="G13">
        <v>6963794710</v>
      </c>
      <c r="H13" t="s">
        <v>790</v>
      </c>
      <c r="I13">
        <v>2220</v>
      </c>
      <c r="J13">
        <v>158</v>
      </c>
      <c r="K13">
        <v>62528</v>
      </c>
      <c r="L13" t="s">
        <v>776</v>
      </c>
      <c r="M13" t="s">
        <v>782</v>
      </c>
      <c r="N13" s="1">
        <v>27941</v>
      </c>
    </row>
    <row r="14" spans="1:14" x14ac:dyDescent="0.3">
      <c r="A14">
        <v>4988</v>
      </c>
      <c r="B14">
        <v>820</v>
      </c>
      <c r="C14" t="s">
        <v>33</v>
      </c>
      <c r="D14" t="s">
        <v>1620</v>
      </c>
      <c r="E14" t="s">
        <v>11</v>
      </c>
      <c r="F14" t="s">
        <v>34</v>
      </c>
      <c r="G14">
        <v>2644171337</v>
      </c>
      <c r="H14" t="s">
        <v>791</v>
      </c>
      <c r="I14">
        <v>4988</v>
      </c>
      <c r="J14">
        <v>337</v>
      </c>
      <c r="K14">
        <v>21021</v>
      </c>
      <c r="L14" t="s">
        <v>780</v>
      </c>
      <c r="M14" t="s">
        <v>777</v>
      </c>
      <c r="N14" s="1"/>
    </row>
    <row r="15" spans="1:14" x14ac:dyDescent="0.3">
      <c r="A15">
        <v>175</v>
      </c>
      <c r="B15">
        <v>316</v>
      </c>
      <c r="C15" t="s">
        <v>35</v>
      </c>
      <c r="D15" t="s">
        <v>1621</v>
      </c>
      <c r="E15" t="s">
        <v>11</v>
      </c>
      <c r="F15" t="s">
        <v>36</v>
      </c>
      <c r="G15">
        <v>3057896481</v>
      </c>
      <c r="H15" t="s">
        <v>792</v>
      </c>
      <c r="I15">
        <v>175</v>
      </c>
      <c r="J15">
        <v>634</v>
      </c>
      <c r="K15">
        <v>99492</v>
      </c>
      <c r="L15" t="s">
        <v>780</v>
      </c>
      <c r="M15" t="s">
        <v>777</v>
      </c>
      <c r="N15" s="1"/>
    </row>
    <row r="16" spans="1:14" x14ac:dyDescent="0.3">
      <c r="A16">
        <v>4233</v>
      </c>
      <c r="B16">
        <v>945</v>
      </c>
      <c r="C16" t="s">
        <v>1622</v>
      </c>
      <c r="D16" t="s">
        <v>1623</v>
      </c>
      <c r="E16" t="s">
        <v>8</v>
      </c>
      <c r="F16" t="s">
        <v>37</v>
      </c>
      <c r="G16">
        <v>3335480444</v>
      </c>
      <c r="H16" t="s">
        <v>793</v>
      </c>
      <c r="I16">
        <v>4233</v>
      </c>
      <c r="J16">
        <v>577</v>
      </c>
      <c r="K16">
        <v>60282</v>
      </c>
      <c r="L16" t="s">
        <v>776</v>
      </c>
      <c r="M16" t="s">
        <v>777</v>
      </c>
      <c r="N16" s="1">
        <v>31998</v>
      </c>
    </row>
    <row r="17" spans="1:14" x14ac:dyDescent="0.3">
      <c r="A17">
        <v>4351</v>
      </c>
      <c r="B17">
        <v>174</v>
      </c>
      <c r="C17" t="s">
        <v>38</v>
      </c>
      <c r="D17" t="s">
        <v>1624</v>
      </c>
      <c r="E17" t="s">
        <v>8</v>
      </c>
      <c r="F17" t="s">
        <v>39</v>
      </c>
      <c r="G17">
        <v>1772719208</v>
      </c>
      <c r="H17" t="s">
        <v>794</v>
      </c>
      <c r="I17">
        <v>4351</v>
      </c>
      <c r="J17">
        <v>907</v>
      </c>
      <c r="K17">
        <v>20357</v>
      </c>
      <c r="L17" t="s">
        <v>780</v>
      </c>
      <c r="M17" t="s">
        <v>777</v>
      </c>
      <c r="N17" s="1"/>
    </row>
    <row r="18" spans="1:14" x14ac:dyDescent="0.3">
      <c r="A18">
        <v>5578</v>
      </c>
      <c r="B18">
        <v>634</v>
      </c>
      <c r="C18" t="s">
        <v>40</v>
      </c>
      <c r="D18" t="s">
        <v>1625</v>
      </c>
      <c r="E18" t="s">
        <v>11</v>
      </c>
      <c r="F18" t="s">
        <v>41</v>
      </c>
      <c r="G18">
        <v>3581081156</v>
      </c>
      <c r="H18" t="s">
        <v>795</v>
      </c>
      <c r="I18">
        <v>5578</v>
      </c>
      <c r="J18">
        <v>870</v>
      </c>
      <c r="K18">
        <v>24053</v>
      </c>
      <c r="L18" t="s">
        <v>780</v>
      </c>
      <c r="M18" t="s">
        <v>777</v>
      </c>
      <c r="N18" s="1"/>
    </row>
    <row r="19" spans="1:14" x14ac:dyDescent="0.3">
      <c r="A19">
        <v>4523</v>
      </c>
      <c r="B19">
        <v>456</v>
      </c>
      <c r="C19" t="s">
        <v>42</v>
      </c>
      <c r="D19" t="s">
        <v>1626</v>
      </c>
      <c r="E19" t="s">
        <v>11</v>
      </c>
      <c r="F19" t="s">
        <v>43</v>
      </c>
      <c r="G19">
        <v>9811567113</v>
      </c>
      <c r="H19" t="s">
        <v>796</v>
      </c>
      <c r="I19">
        <v>4523</v>
      </c>
      <c r="J19">
        <v>982</v>
      </c>
      <c r="K19">
        <v>50958</v>
      </c>
      <c r="L19" t="s">
        <v>780</v>
      </c>
      <c r="M19" t="s">
        <v>777</v>
      </c>
      <c r="N19" s="1"/>
    </row>
    <row r="20" spans="1:14" x14ac:dyDescent="0.3">
      <c r="A20">
        <v>2972</v>
      </c>
      <c r="B20">
        <v>0</v>
      </c>
      <c r="C20" t="s">
        <v>44</v>
      </c>
      <c r="D20" t="s">
        <v>1627</v>
      </c>
      <c r="E20" t="s">
        <v>11</v>
      </c>
      <c r="F20" t="s">
        <v>45</v>
      </c>
      <c r="G20">
        <v>7176117751</v>
      </c>
      <c r="H20" t="s">
        <v>797</v>
      </c>
      <c r="I20">
        <v>2972</v>
      </c>
      <c r="J20">
        <v>351</v>
      </c>
      <c r="K20">
        <v>68227</v>
      </c>
      <c r="L20" t="s">
        <v>776</v>
      </c>
      <c r="M20" t="s">
        <v>777</v>
      </c>
      <c r="N20" s="1">
        <v>28312</v>
      </c>
    </row>
    <row r="21" spans="1:14" x14ac:dyDescent="0.3">
      <c r="A21">
        <v>6153</v>
      </c>
      <c r="B21">
        <v>186</v>
      </c>
      <c r="C21" t="s">
        <v>46</v>
      </c>
      <c r="D21" t="s">
        <v>1628</v>
      </c>
      <c r="E21" t="s">
        <v>14</v>
      </c>
      <c r="F21" t="s">
        <v>47</v>
      </c>
      <c r="G21">
        <v>5362454917</v>
      </c>
      <c r="H21" t="s">
        <v>798</v>
      </c>
      <c r="I21">
        <v>6153</v>
      </c>
      <c r="J21">
        <v>328</v>
      </c>
      <c r="K21">
        <v>77861</v>
      </c>
      <c r="L21" t="s">
        <v>776</v>
      </c>
      <c r="M21" t="s">
        <v>777</v>
      </c>
      <c r="N21" s="1">
        <v>35681</v>
      </c>
    </row>
    <row r="22" spans="1:14" x14ac:dyDescent="0.3">
      <c r="A22">
        <v>4852</v>
      </c>
      <c r="B22">
        <v>596</v>
      </c>
      <c r="C22" t="s">
        <v>48</v>
      </c>
      <c r="D22" t="s">
        <v>1629</v>
      </c>
      <c r="E22" t="s">
        <v>8</v>
      </c>
      <c r="F22" t="s">
        <v>49</v>
      </c>
      <c r="G22">
        <v>9745073612</v>
      </c>
      <c r="H22" t="s">
        <v>799</v>
      </c>
      <c r="I22">
        <v>4852</v>
      </c>
      <c r="J22">
        <v>242</v>
      </c>
      <c r="K22">
        <v>48315</v>
      </c>
      <c r="L22" t="s">
        <v>780</v>
      </c>
      <c r="M22" t="s">
        <v>777</v>
      </c>
      <c r="N22" s="1"/>
    </row>
    <row r="23" spans="1:14" x14ac:dyDescent="0.3">
      <c r="A23">
        <v>8106</v>
      </c>
      <c r="B23">
        <v>245</v>
      </c>
      <c r="C23" t="s">
        <v>50</v>
      </c>
      <c r="D23" t="s">
        <v>1630</v>
      </c>
      <c r="E23" t="s">
        <v>14</v>
      </c>
      <c r="F23" t="s">
        <v>51</v>
      </c>
      <c r="G23">
        <v>4218762280</v>
      </c>
      <c r="H23" t="s">
        <v>800</v>
      </c>
      <c r="I23">
        <v>8106</v>
      </c>
      <c r="J23">
        <v>421</v>
      </c>
      <c r="K23">
        <v>83002</v>
      </c>
      <c r="L23" t="s">
        <v>776</v>
      </c>
      <c r="M23" t="s">
        <v>777</v>
      </c>
      <c r="N23" s="1">
        <v>36224</v>
      </c>
    </row>
    <row r="24" spans="1:14" x14ac:dyDescent="0.3">
      <c r="A24">
        <v>3917</v>
      </c>
      <c r="B24">
        <v>17</v>
      </c>
      <c r="C24" t="s">
        <v>52</v>
      </c>
      <c r="D24" t="s">
        <v>1631</v>
      </c>
      <c r="E24" t="s">
        <v>8</v>
      </c>
      <c r="F24" t="s">
        <v>53</v>
      </c>
      <c r="G24">
        <v>2224750233</v>
      </c>
      <c r="H24" t="s">
        <v>801</v>
      </c>
      <c r="I24">
        <v>3917</v>
      </c>
      <c r="J24">
        <v>6</v>
      </c>
      <c r="K24">
        <v>47650</v>
      </c>
      <c r="L24" t="s">
        <v>776</v>
      </c>
      <c r="M24" t="s">
        <v>782</v>
      </c>
      <c r="N24" s="1">
        <v>28437</v>
      </c>
    </row>
    <row r="25" spans="1:14" x14ac:dyDescent="0.3">
      <c r="A25">
        <v>9377</v>
      </c>
      <c r="B25">
        <v>48</v>
      </c>
      <c r="C25" t="s">
        <v>54</v>
      </c>
      <c r="D25" t="s">
        <v>1632</v>
      </c>
      <c r="E25" t="s">
        <v>8</v>
      </c>
      <c r="F25" t="s">
        <v>55</v>
      </c>
      <c r="G25">
        <v>8017236646</v>
      </c>
      <c r="H25" t="s">
        <v>802</v>
      </c>
      <c r="I25">
        <v>9377</v>
      </c>
      <c r="J25">
        <v>384</v>
      </c>
      <c r="K25">
        <v>19386</v>
      </c>
      <c r="L25" t="s">
        <v>780</v>
      </c>
      <c r="M25" t="s">
        <v>782</v>
      </c>
      <c r="N25" s="1"/>
    </row>
    <row r="26" spans="1:14" x14ac:dyDescent="0.3">
      <c r="A26">
        <v>5387</v>
      </c>
      <c r="B26">
        <v>457</v>
      </c>
      <c r="C26" t="s">
        <v>56</v>
      </c>
      <c r="D26" t="s">
        <v>1633</v>
      </c>
      <c r="E26" t="s">
        <v>14</v>
      </c>
      <c r="F26" t="s">
        <v>57</v>
      </c>
      <c r="G26">
        <v>5712616501</v>
      </c>
      <c r="H26" t="s">
        <v>803</v>
      </c>
      <c r="I26">
        <v>5387</v>
      </c>
      <c r="J26">
        <v>286</v>
      </c>
      <c r="K26">
        <v>39432</v>
      </c>
      <c r="L26" t="s">
        <v>776</v>
      </c>
      <c r="M26" t="s">
        <v>782</v>
      </c>
      <c r="N26" s="1">
        <v>38610</v>
      </c>
    </row>
    <row r="27" spans="1:14" x14ac:dyDescent="0.3">
      <c r="A27">
        <v>6513</v>
      </c>
      <c r="B27">
        <v>944</v>
      </c>
      <c r="C27" t="s">
        <v>58</v>
      </c>
      <c r="D27" t="s">
        <v>1634</v>
      </c>
      <c r="E27" t="s">
        <v>14</v>
      </c>
      <c r="F27" t="s">
        <v>59</v>
      </c>
      <c r="G27">
        <v>7065731530</v>
      </c>
      <c r="H27" t="s">
        <v>804</v>
      </c>
      <c r="I27">
        <v>6513</v>
      </c>
      <c r="J27">
        <v>892</v>
      </c>
      <c r="K27">
        <v>1421</v>
      </c>
      <c r="L27" t="s">
        <v>776</v>
      </c>
      <c r="M27" t="s">
        <v>782</v>
      </c>
      <c r="N27" s="1">
        <v>43811</v>
      </c>
    </row>
    <row r="28" spans="1:14" x14ac:dyDescent="0.3">
      <c r="A28">
        <v>3965</v>
      </c>
      <c r="B28">
        <v>516</v>
      </c>
      <c r="C28" t="s">
        <v>60</v>
      </c>
      <c r="D28" t="s">
        <v>1635</v>
      </c>
      <c r="E28" t="s">
        <v>14</v>
      </c>
      <c r="F28" t="s">
        <v>61</v>
      </c>
      <c r="G28">
        <v>3636499761</v>
      </c>
      <c r="H28" t="s">
        <v>805</v>
      </c>
      <c r="I28">
        <v>3965</v>
      </c>
      <c r="J28">
        <v>558</v>
      </c>
      <c r="K28">
        <v>16113</v>
      </c>
      <c r="L28" t="s">
        <v>776</v>
      </c>
      <c r="M28" t="s">
        <v>782</v>
      </c>
      <c r="N28" s="1">
        <v>41593</v>
      </c>
    </row>
    <row r="29" spans="1:14" x14ac:dyDescent="0.3">
      <c r="A29">
        <v>8893</v>
      </c>
      <c r="B29">
        <v>847</v>
      </c>
      <c r="C29" t="s">
        <v>62</v>
      </c>
      <c r="D29" t="s">
        <v>1636</v>
      </c>
      <c r="E29" t="s">
        <v>14</v>
      </c>
      <c r="F29" t="s">
        <v>63</v>
      </c>
      <c r="G29">
        <v>6491626668</v>
      </c>
      <c r="H29" t="s">
        <v>806</v>
      </c>
      <c r="I29">
        <v>8893</v>
      </c>
      <c r="J29">
        <v>481</v>
      </c>
      <c r="K29">
        <v>52318</v>
      </c>
      <c r="L29" t="s">
        <v>780</v>
      </c>
      <c r="M29" t="s">
        <v>777</v>
      </c>
      <c r="N29" s="1"/>
    </row>
    <row r="30" spans="1:14" x14ac:dyDescent="0.3">
      <c r="A30">
        <v>1897</v>
      </c>
      <c r="B30">
        <v>504</v>
      </c>
      <c r="C30" t="s">
        <v>64</v>
      </c>
      <c r="D30" t="s">
        <v>1637</v>
      </c>
      <c r="E30" t="s">
        <v>11</v>
      </c>
      <c r="F30" t="s">
        <v>65</v>
      </c>
      <c r="G30">
        <v>8023324199</v>
      </c>
      <c r="H30" t="s">
        <v>807</v>
      </c>
      <c r="I30">
        <v>1897</v>
      </c>
      <c r="J30">
        <v>155</v>
      </c>
      <c r="K30">
        <v>7389</v>
      </c>
      <c r="L30" t="s">
        <v>780</v>
      </c>
      <c r="M30" t="s">
        <v>777</v>
      </c>
      <c r="N30" s="1"/>
    </row>
    <row r="31" spans="1:14" x14ac:dyDescent="0.3">
      <c r="A31">
        <v>390</v>
      </c>
      <c r="B31">
        <v>115</v>
      </c>
      <c r="C31" t="s">
        <v>66</v>
      </c>
      <c r="D31" t="s">
        <v>1638</v>
      </c>
      <c r="E31" t="s">
        <v>14</v>
      </c>
      <c r="F31" t="s">
        <v>67</v>
      </c>
      <c r="G31">
        <v>6958292565</v>
      </c>
      <c r="H31" t="s">
        <v>808</v>
      </c>
      <c r="I31">
        <v>390</v>
      </c>
      <c r="J31">
        <v>771</v>
      </c>
      <c r="K31">
        <v>86040</v>
      </c>
      <c r="L31" t="s">
        <v>776</v>
      </c>
      <c r="M31" t="s">
        <v>782</v>
      </c>
      <c r="N31" s="1">
        <v>41593</v>
      </c>
    </row>
    <row r="32" spans="1:14" x14ac:dyDescent="0.3">
      <c r="A32">
        <v>3633</v>
      </c>
      <c r="B32">
        <v>740</v>
      </c>
      <c r="C32" t="s">
        <v>68</v>
      </c>
      <c r="D32" t="s">
        <v>1639</v>
      </c>
      <c r="E32" t="s">
        <v>8</v>
      </c>
      <c r="F32" t="s">
        <v>69</v>
      </c>
      <c r="G32">
        <v>3794685776</v>
      </c>
      <c r="H32" t="s">
        <v>809</v>
      </c>
      <c r="I32">
        <v>3633</v>
      </c>
      <c r="J32">
        <v>945</v>
      </c>
      <c r="K32">
        <v>56148</v>
      </c>
      <c r="L32" t="s">
        <v>776</v>
      </c>
      <c r="M32" t="s">
        <v>782</v>
      </c>
      <c r="N32" s="1">
        <v>37113</v>
      </c>
    </row>
    <row r="33" spans="1:14" x14ac:dyDescent="0.3">
      <c r="A33">
        <v>7828</v>
      </c>
      <c r="B33">
        <v>884</v>
      </c>
      <c r="C33" t="s">
        <v>70</v>
      </c>
      <c r="D33" t="s">
        <v>1640</v>
      </c>
      <c r="E33" t="s">
        <v>8</v>
      </c>
      <c r="F33" t="s">
        <v>71</v>
      </c>
      <c r="G33">
        <v>1973040699</v>
      </c>
      <c r="H33" t="s">
        <v>810</v>
      </c>
      <c r="I33">
        <v>7828</v>
      </c>
      <c r="J33">
        <v>719</v>
      </c>
      <c r="K33">
        <v>894</v>
      </c>
      <c r="L33" t="s">
        <v>776</v>
      </c>
      <c r="M33" t="s">
        <v>777</v>
      </c>
      <c r="N33" s="1">
        <v>38915</v>
      </c>
    </row>
    <row r="34" spans="1:14" x14ac:dyDescent="0.3">
      <c r="A34">
        <v>2241</v>
      </c>
      <c r="B34">
        <v>446</v>
      </c>
      <c r="C34" t="s">
        <v>72</v>
      </c>
      <c r="D34" t="s">
        <v>1641</v>
      </c>
      <c r="E34" t="s">
        <v>8</v>
      </c>
      <c r="F34" t="s">
        <v>73</v>
      </c>
      <c r="G34">
        <v>4120733093</v>
      </c>
      <c r="H34" t="s">
        <v>811</v>
      </c>
      <c r="I34">
        <v>2241</v>
      </c>
      <c r="J34">
        <v>493</v>
      </c>
      <c r="K34">
        <v>35634</v>
      </c>
      <c r="L34" t="s">
        <v>780</v>
      </c>
      <c r="M34" t="s">
        <v>782</v>
      </c>
      <c r="N34" s="1"/>
    </row>
    <row r="35" spans="1:14" x14ac:dyDescent="0.3">
      <c r="A35">
        <v>896</v>
      </c>
      <c r="B35">
        <v>74</v>
      </c>
      <c r="C35" t="s">
        <v>74</v>
      </c>
      <c r="D35" t="s">
        <v>1642</v>
      </c>
      <c r="E35" t="s">
        <v>8</v>
      </c>
      <c r="F35" t="s">
        <v>17</v>
      </c>
      <c r="G35">
        <v>5785102250</v>
      </c>
      <c r="H35" t="s">
        <v>812</v>
      </c>
      <c r="I35">
        <v>896</v>
      </c>
      <c r="J35">
        <v>998</v>
      </c>
      <c r="K35">
        <v>28701</v>
      </c>
      <c r="L35" t="s">
        <v>776</v>
      </c>
      <c r="M35" t="s">
        <v>777</v>
      </c>
      <c r="N35" s="1">
        <v>41593</v>
      </c>
    </row>
    <row r="36" spans="1:14" x14ac:dyDescent="0.3">
      <c r="A36">
        <v>6361</v>
      </c>
      <c r="B36">
        <v>636</v>
      </c>
      <c r="C36" t="s">
        <v>75</v>
      </c>
      <c r="D36" t="s">
        <v>1643</v>
      </c>
      <c r="E36" t="s">
        <v>8</v>
      </c>
      <c r="F36" t="s">
        <v>76</v>
      </c>
      <c r="G36">
        <v>9235867886</v>
      </c>
      <c r="H36" t="s">
        <v>813</v>
      </c>
      <c r="I36">
        <v>6361</v>
      </c>
      <c r="J36">
        <v>968</v>
      </c>
      <c r="K36">
        <v>90380</v>
      </c>
      <c r="L36" t="s">
        <v>776</v>
      </c>
      <c r="M36" t="s">
        <v>777</v>
      </c>
      <c r="N36" s="1">
        <v>34183</v>
      </c>
    </row>
    <row r="37" spans="1:14" x14ac:dyDescent="0.3">
      <c r="A37">
        <v>6713</v>
      </c>
      <c r="B37">
        <v>37</v>
      </c>
      <c r="C37" t="s">
        <v>1644</v>
      </c>
      <c r="D37" t="s">
        <v>1645</v>
      </c>
      <c r="E37" t="s">
        <v>14</v>
      </c>
      <c r="F37" t="s">
        <v>77</v>
      </c>
      <c r="G37">
        <v>7134849334</v>
      </c>
      <c r="H37" t="s">
        <v>814</v>
      </c>
      <c r="I37">
        <v>6713</v>
      </c>
      <c r="J37">
        <v>738</v>
      </c>
      <c r="K37">
        <v>21813</v>
      </c>
      <c r="L37" t="s">
        <v>780</v>
      </c>
      <c r="M37" t="s">
        <v>782</v>
      </c>
      <c r="N37" s="1"/>
    </row>
    <row r="38" spans="1:14" x14ac:dyDescent="0.3">
      <c r="A38">
        <v>4283</v>
      </c>
      <c r="B38">
        <v>804</v>
      </c>
      <c r="C38" t="s">
        <v>78</v>
      </c>
      <c r="D38" t="s">
        <v>1646</v>
      </c>
      <c r="E38" t="s">
        <v>11</v>
      </c>
      <c r="F38" t="s">
        <v>17</v>
      </c>
      <c r="G38">
        <v>4751700379</v>
      </c>
      <c r="H38" t="s">
        <v>815</v>
      </c>
      <c r="I38">
        <v>4283</v>
      </c>
      <c r="J38">
        <v>912</v>
      </c>
      <c r="K38">
        <v>36312</v>
      </c>
      <c r="L38" t="s">
        <v>780</v>
      </c>
      <c r="M38" t="s">
        <v>777</v>
      </c>
      <c r="N38" s="1"/>
    </row>
    <row r="39" spans="1:14" x14ac:dyDescent="0.3">
      <c r="A39">
        <v>9486</v>
      </c>
      <c r="B39">
        <v>694</v>
      </c>
      <c r="C39" t="s">
        <v>79</v>
      </c>
      <c r="D39" t="s">
        <v>1647</v>
      </c>
      <c r="E39" t="s">
        <v>11</v>
      </c>
      <c r="F39" t="s">
        <v>80</v>
      </c>
      <c r="G39">
        <v>9430559862</v>
      </c>
      <c r="H39" t="s">
        <v>816</v>
      </c>
      <c r="I39">
        <v>9486</v>
      </c>
      <c r="J39">
        <v>782</v>
      </c>
      <c r="K39">
        <v>24856</v>
      </c>
      <c r="L39" t="s">
        <v>776</v>
      </c>
      <c r="M39" t="s">
        <v>777</v>
      </c>
      <c r="N39" s="1">
        <v>37549</v>
      </c>
    </row>
    <row r="40" spans="1:14" x14ac:dyDescent="0.3">
      <c r="A40">
        <v>308</v>
      </c>
      <c r="B40">
        <v>198</v>
      </c>
      <c r="C40" t="s">
        <v>81</v>
      </c>
      <c r="D40" t="s">
        <v>1648</v>
      </c>
      <c r="E40" t="s">
        <v>14</v>
      </c>
      <c r="F40" t="s">
        <v>82</v>
      </c>
      <c r="G40">
        <v>4160161977</v>
      </c>
      <c r="H40" t="s">
        <v>817</v>
      </c>
      <c r="I40">
        <v>308</v>
      </c>
      <c r="J40">
        <v>140</v>
      </c>
      <c r="K40">
        <v>39234</v>
      </c>
      <c r="L40" t="s">
        <v>776</v>
      </c>
      <c r="M40" t="s">
        <v>777</v>
      </c>
      <c r="N40" s="1">
        <v>38915</v>
      </c>
    </row>
    <row r="41" spans="1:14" x14ac:dyDescent="0.3">
      <c r="A41">
        <v>8927</v>
      </c>
      <c r="B41">
        <v>576</v>
      </c>
      <c r="C41" t="s">
        <v>83</v>
      </c>
      <c r="D41" t="s">
        <v>1649</v>
      </c>
      <c r="E41" t="s">
        <v>11</v>
      </c>
      <c r="F41" t="s">
        <v>84</v>
      </c>
      <c r="G41">
        <v>1660494007</v>
      </c>
      <c r="H41" t="s">
        <v>818</v>
      </c>
      <c r="I41">
        <v>8927</v>
      </c>
      <c r="J41">
        <v>702</v>
      </c>
      <c r="K41">
        <v>74222</v>
      </c>
      <c r="L41" t="s">
        <v>776</v>
      </c>
      <c r="M41" t="s">
        <v>782</v>
      </c>
      <c r="N41" s="1">
        <v>38311</v>
      </c>
    </row>
    <row r="42" spans="1:14" x14ac:dyDescent="0.3">
      <c r="A42">
        <v>249</v>
      </c>
      <c r="B42">
        <v>754</v>
      </c>
      <c r="C42" t="s">
        <v>35</v>
      </c>
      <c r="D42" t="s">
        <v>1650</v>
      </c>
      <c r="E42" t="s">
        <v>14</v>
      </c>
      <c r="F42" t="s">
        <v>85</v>
      </c>
      <c r="G42">
        <v>2979310129</v>
      </c>
      <c r="H42" t="s">
        <v>819</v>
      </c>
      <c r="I42">
        <v>249</v>
      </c>
      <c r="J42">
        <v>284</v>
      </c>
      <c r="K42">
        <v>47260</v>
      </c>
      <c r="L42" t="s">
        <v>776</v>
      </c>
      <c r="M42" t="s">
        <v>777</v>
      </c>
      <c r="N42" s="1">
        <v>30018</v>
      </c>
    </row>
    <row r="43" spans="1:14" x14ac:dyDescent="0.3">
      <c r="A43">
        <v>2620</v>
      </c>
      <c r="B43">
        <v>547</v>
      </c>
      <c r="C43" t="s">
        <v>86</v>
      </c>
      <c r="D43" t="s">
        <v>1651</v>
      </c>
      <c r="E43" t="s">
        <v>14</v>
      </c>
      <c r="F43" t="s">
        <v>87</v>
      </c>
      <c r="G43">
        <v>1973879566</v>
      </c>
      <c r="H43" t="s">
        <v>820</v>
      </c>
      <c r="I43">
        <v>2620</v>
      </c>
      <c r="J43">
        <v>199</v>
      </c>
      <c r="K43">
        <v>45432</v>
      </c>
      <c r="L43" t="s">
        <v>780</v>
      </c>
      <c r="M43" t="s">
        <v>782</v>
      </c>
      <c r="N43" s="1"/>
    </row>
    <row r="44" spans="1:14" x14ac:dyDescent="0.3">
      <c r="A44">
        <v>1164</v>
      </c>
      <c r="B44">
        <v>656</v>
      </c>
      <c r="C44" t="s">
        <v>88</v>
      </c>
      <c r="D44" t="s">
        <v>1652</v>
      </c>
      <c r="E44" t="s">
        <v>8</v>
      </c>
      <c r="F44" t="s">
        <v>89</v>
      </c>
      <c r="G44">
        <v>7030699598</v>
      </c>
      <c r="H44" t="s">
        <v>821</v>
      </c>
      <c r="I44">
        <v>1164</v>
      </c>
      <c r="J44">
        <v>228</v>
      </c>
      <c r="K44">
        <v>30192</v>
      </c>
      <c r="L44" t="s">
        <v>776</v>
      </c>
      <c r="M44" t="s">
        <v>782</v>
      </c>
      <c r="N44" s="1">
        <v>34433</v>
      </c>
    </row>
    <row r="45" spans="1:14" x14ac:dyDescent="0.3">
      <c r="A45">
        <v>4711</v>
      </c>
      <c r="B45">
        <v>654</v>
      </c>
      <c r="C45" t="s">
        <v>90</v>
      </c>
      <c r="D45" t="s">
        <v>1653</v>
      </c>
      <c r="E45" t="s">
        <v>8</v>
      </c>
      <c r="F45" t="s">
        <v>91</v>
      </c>
      <c r="G45">
        <v>2618164744</v>
      </c>
      <c r="H45" t="s">
        <v>822</v>
      </c>
      <c r="I45">
        <v>4711</v>
      </c>
      <c r="J45">
        <v>908</v>
      </c>
      <c r="K45">
        <v>53868</v>
      </c>
      <c r="L45" t="s">
        <v>780</v>
      </c>
      <c r="M45" t="s">
        <v>777</v>
      </c>
      <c r="N45" s="1"/>
    </row>
    <row r="46" spans="1:14" x14ac:dyDescent="0.3">
      <c r="A46">
        <v>4053</v>
      </c>
      <c r="B46">
        <v>646</v>
      </c>
      <c r="C46" t="s">
        <v>92</v>
      </c>
      <c r="D46" t="s">
        <v>1654</v>
      </c>
      <c r="E46" t="s">
        <v>14</v>
      </c>
      <c r="F46" t="s">
        <v>93</v>
      </c>
      <c r="G46">
        <v>6736421797</v>
      </c>
      <c r="H46" t="s">
        <v>823</v>
      </c>
      <c r="I46">
        <v>4053</v>
      </c>
      <c r="J46">
        <v>594</v>
      </c>
      <c r="K46">
        <v>9691</v>
      </c>
      <c r="L46" t="s">
        <v>780</v>
      </c>
      <c r="M46" t="s">
        <v>777</v>
      </c>
      <c r="N46" s="1"/>
    </row>
    <row r="47" spans="1:14" x14ac:dyDescent="0.3">
      <c r="A47">
        <v>4272</v>
      </c>
      <c r="B47">
        <v>250</v>
      </c>
      <c r="C47" t="s">
        <v>94</v>
      </c>
      <c r="D47" t="s">
        <v>1655</v>
      </c>
      <c r="E47" t="s">
        <v>14</v>
      </c>
      <c r="F47" t="s">
        <v>95</v>
      </c>
      <c r="G47">
        <v>5071378297</v>
      </c>
      <c r="H47" t="s">
        <v>824</v>
      </c>
      <c r="I47">
        <v>4272</v>
      </c>
      <c r="J47">
        <v>542</v>
      </c>
      <c r="K47">
        <v>39001</v>
      </c>
      <c r="L47" t="s">
        <v>780</v>
      </c>
      <c r="M47" t="s">
        <v>782</v>
      </c>
      <c r="N47" s="1"/>
    </row>
    <row r="48" spans="1:14" x14ac:dyDescent="0.3">
      <c r="A48">
        <v>7005</v>
      </c>
      <c r="B48">
        <v>81</v>
      </c>
      <c r="C48" t="s">
        <v>96</v>
      </c>
      <c r="D48" t="s">
        <v>1656</v>
      </c>
      <c r="E48" t="s">
        <v>14</v>
      </c>
      <c r="F48" t="s">
        <v>97</v>
      </c>
      <c r="G48">
        <v>3907479910</v>
      </c>
      <c r="H48" t="s">
        <v>825</v>
      </c>
      <c r="I48">
        <v>7005</v>
      </c>
      <c r="J48">
        <v>586</v>
      </c>
      <c r="K48">
        <v>70814</v>
      </c>
      <c r="L48" t="s">
        <v>780</v>
      </c>
      <c r="M48" t="s">
        <v>777</v>
      </c>
      <c r="N48" s="1"/>
    </row>
    <row r="49" spans="1:14" x14ac:dyDescent="0.3">
      <c r="A49">
        <v>2308</v>
      </c>
      <c r="B49">
        <v>898</v>
      </c>
      <c r="C49" t="s">
        <v>98</v>
      </c>
      <c r="D49" t="s">
        <v>1657</v>
      </c>
      <c r="E49" t="s">
        <v>8</v>
      </c>
      <c r="F49" t="s">
        <v>99</v>
      </c>
      <c r="G49">
        <v>8175968796</v>
      </c>
      <c r="H49" t="s">
        <v>826</v>
      </c>
      <c r="I49">
        <v>2308</v>
      </c>
      <c r="J49">
        <v>636</v>
      </c>
      <c r="K49">
        <v>13740</v>
      </c>
      <c r="L49" t="s">
        <v>776</v>
      </c>
      <c r="M49" t="s">
        <v>782</v>
      </c>
      <c r="N49" s="1">
        <v>39669</v>
      </c>
    </row>
    <row r="50" spans="1:14" x14ac:dyDescent="0.3">
      <c r="A50">
        <v>5150</v>
      </c>
      <c r="B50">
        <v>461</v>
      </c>
      <c r="C50" t="s">
        <v>100</v>
      </c>
      <c r="D50" t="s">
        <v>1658</v>
      </c>
      <c r="E50" t="s">
        <v>11</v>
      </c>
      <c r="F50" t="s">
        <v>101</v>
      </c>
      <c r="G50">
        <v>2711085992</v>
      </c>
      <c r="H50" t="s">
        <v>827</v>
      </c>
      <c r="I50">
        <v>5150</v>
      </c>
      <c r="J50">
        <v>581</v>
      </c>
      <c r="K50">
        <v>33435</v>
      </c>
      <c r="L50" t="s">
        <v>780</v>
      </c>
      <c r="M50" t="s">
        <v>777</v>
      </c>
      <c r="N50" s="1"/>
    </row>
    <row r="51" spans="1:14" x14ac:dyDescent="0.3">
      <c r="A51">
        <v>693</v>
      </c>
      <c r="B51">
        <v>390</v>
      </c>
      <c r="C51" t="s">
        <v>102</v>
      </c>
      <c r="D51" t="s">
        <v>1659</v>
      </c>
      <c r="E51" t="s">
        <v>8</v>
      </c>
      <c r="F51" t="s">
        <v>103</v>
      </c>
      <c r="G51">
        <v>3457826852</v>
      </c>
      <c r="H51" t="s">
        <v>828</v>
      </c>
      <c r="I51">
        <v>693</v>
      </c>
      <c r="J51">
        <v>336</v>
      </c>
      <c r="K51">
        <v>73589</v>
      </c>
      <c r="L51" t="s">
        <v>780</v>
      </c>
      <c r="M51" t="s">
        <v>777</v>
      </c>
      <c r="N51" s="1"/>
    </row>
    <row r="52" spans="1:14" x14ac:dyDescent="0.3">
      <c r="A52">
        <v>9598</v>
      </c>
      <c r="B52">
        <v>988</v>
      </c>
      <c r="C52" t="s">
        <v>104</v>
      </c>
      <c r="D52" t="s">
        <v>1660</v>
      </c>
      <c r="E52" t="s">
        <v>8</v>
      </c>
      <c r="F52" t="s">
        <v>105</v>
      </c>
      <c r="G52">
        <v>2858707837</v>
      </c>
      <c r="H52" t="s">
        <v>829</v>
      </c>
      <c r="I52">
        <v>9598</v>
      </c>
      <c r="J52">
        <v>504</v>
      </c>
      <c r="K52">
        <v>18598</v>
      </c>
      <c r="L52" t="s">
        <v>776</v>
      </c>
      <c r="M52" t="s">
        <v>782</v>
      </c>
      <c r="N52" s="1">
        <v>30239</v>
      </c>
    </row>
    <row r="53" spans="1:14" x14ac:dyDescent="0.3">
      <c r="A53">
        <v>8103</v>
      </c>
      <c r="B53">
        <v>597</v>
      </c>
      <c r="C53" t="s">
        <v>22</v>
      </c>
      <c r="D53" t="s">
        <v>1661</v>
      </c>
      <c r="E53" t="s">
        <v>14</v>
      </c>
      <c r="F53" t="s">
        <v>106</v>
      </c>
      <c r="G53">
        <v>2065509695</v>
      </c>
      <c r="H53" t="s">
        <v>830</v>
      </c>
      <c r="I53">
        <v>8103</v>
      </c>
      <c r="J53">
        <v>346</v>
      </c>
      <c r="K53">
        <v>23003</v>
      </c>
      <c r="L53" t="s">
        <v>776</v>
      </c>
      <c r="M53" t="s">
        <v>777</v>
      </c>
      <c r="N53" s="1">
        <v>39275</v>
      </c>
    </row>
    <row r="54" spans="1:14" x14ac:dyDescent="0.3">
      <c r="A54">
        <v>8894</v>
      </c>
      <c r="B54">
        <v>916</v>
      </c>
      <c r="C54" t="s">
        <v>107</v>
      </c>
      <c r="D54" t="s">
        <v>1662</v>
      </c>
      <c r="E54" t="s">
        <v>11</v>
      </c>
      <c r="F54" t="s">
        <v>108</v>
      </c>
      <c r="G54">
        <v>4133664929</v>
      </c>
      <c r="H54" t="s">
        <v>831</v>
      </c>
      <c r="I54">
        <v>8894</v>
      </c>
      <c r="J54">
        <v>135</v>
      </c>
      <c r="K54">
        <v>80901</v>
      </c>
      <c r="L54" t="s">
        <v>780</v>
      </c>
      <c r="M54" t="s">
        <v>777</v>
      </c>
      <c r="N54" s="1"/>
    </row>
    <row r="55" spans="1:14" x14ac:dyDescent="0.3">
      <c r="A55">
        <v>114</v>
      </c>
      <c r="B55">
        <v>135</v>
      </c>
      <c r="C55" t="s">
        <v>42</v>
      </c>
      <c r="D55" t="s">
        <v>1663</v>
      </c>
      <c r="E55" t="s">
        <v>8</v>
      </c>
      <c r="F55" t="s">
        <v>109</v>
      </c>
      <c r="G55">
        <v>5958159146</v>
      </c>
      <c r="H55" t="s">
        <v>832</v>
      </c>
      <c r="I55">
        <v>114</v>
      </c>
      <c r="J55">
        <v>822</v>
      </c>
      <c r="K55">
        <v>69113</v>
      </c>
      <c r="L55" t="s">
        <v>776</v>
      </c>
      <c r="M55" t="s">
        <v>782</v>
      </c>
      <c r="N55" s="1">
        <v>33434</v>
      </c>
    </row>
    <row r="56" spans="1:14" x14ac:dyDescent="0.3">
      <c r="A56">
        <v>6546</v>
      </c>
      <c r="B56">
        <v>262</v>
      </c>
      <c r="C56" t="s">
        <v>110</v>
      </c>
      <c r="D56" t="s">
        <v>1664</v>
      </c>
      <c r="E56" t="s">
        <v>11</v>
      </c>
      <c r="F56" t="s">
        <v>111</v>
      </c>
      <c r="G56">
        <v>1022633285</v>
      </c>
      <c r="H56" t="s">
        <v>833</v>
      </c>
      <c r="I56">
        <v>6546</v>
      </c>
      <c r="J56">
        <v>95</v>
      </c>
      <c r="K56">
        <v>26060</v>
      </c>
      <c r="L56" t="s">
        <v>780</v>
      </c>
      <c r="M56" t="s">
        <v>782</v>
      </c>
      <c r="N56" s="1"/>
    </row>
    <row r="57" spans="1:14" x14ac:dyDescent="0.3">
      <c r="A57">
        <v>3571</v>
      </c>
      <c r="B57">
        <v>844</v>
      </c>
      <c r="C57" t="s">
        <v>112</v>
      </c>
      <c r="D57" t="s">
        <v>1665</v>
      </c>
      <c r="E57" t="s">
        <v>14</v>
      </c>
      <c r="F57" t="s">
        <v>113</v>
      </c>
      <c r="G57">
        <v>4283361474</v>
      </c>
      <c r="H57" t="s">
        <v>834</v>
      </c>
      <c r="I57">
        <v>3571</v>
      </c>
      <c r="J57">
        <v>597</v>
      </c>
      <c r="K57">
        <v>25677</v>
      </c>
      <c r="L57" t="s">
        <v>780</v>
      </c>
      <c r="M57" t="s">
        <v>777</v>
      </c>
      <c r="N57" s="1"/>
    </row>
    <row r="58" spans="1:14" x14ac:dyDescent="0.3">
      <c r="A58">
        <v>7316</v>
      </c>
      <c r="B58">
        <v>169</v>
      </c>
      <c r="C58" t="s">
        <v>114</v>
      </c>
      <c r="D58" t="s">
        <v>1666</v>
      </c>
      <c r="E58" t="s">
        <v>14</v>
      </c>
      <c r="F58" t="s">
        <v>115</v>
      </c>
      <c r="G58">
        <v>2950413181</v>
      </c>
      <c r="H58" t="s">
        <v>835</v>
      </c>
      <c r="I58">
        <v>7316</v>
      </c>
      <c r="J58">
        <v>340</v>
      </c>
      <c r="K58">
        <v>62912</v>
      </c>
      <c r="L58" t="s">
        <v>780</v>
      </c>
      <c r="M58" t="s">
        <v>782</v>
      </c>
      <c r="N58" s="1"/>
    </row>
    <row r="59" spans="1:14" x14ac:dyDescent="0.3">
      <c r="A59">
        <v>2478</v>
      </c>
      <c r="B59">
        <v>671</v>
      </c>
      <c r="C59" t="s">
        <v>116</v>
      </c>
      <c r="D59" t="s">
        <v>1667</v>
      </c>
      <c r="E59" t="s">
        <v>8</v>
      </c>
      <c r="F59" t="s">
        <v>117</v>
      </c>
      <c r="G59">
        <v>3513023435</v>
      </c>
      <c r="H59" t="s">
        <v>836</v>
      </c>
      <c r="I59">
        <v>2478</v>
      </c>
      <c r="J59">
        <v>905</v>
      </c>
      <c r="K59">
        <v>77649</v>
      </c>
      <c r="L59" t="s">
        <v>776</v>
      </c>
      <c r="M59" t="s">
        <v>777</v>
      </c>
      <c r="N59" s="1">
        <v>30589</v>
      </c>
    </row>
    <row r="60" spans="1:14" x14ac:dyDescent="0.3">
      <c r="A60">
        <v>1215</v>
      </c>
      <c r="B60">
        <v>353</v>
      </c>
      <c r="C60" t="s">
        <v>102</v>
      </c>
      <c r="D60" t="s">
        <v>1668</v>
      </c>
      <c r="E60" t="s">
        <v>8</v>
      </c>
      <c r="F60" t="s">
        <v>118</v>
      </c>
      <c r="G60">
        <v>6379672748</v>
      </c>
      <c r="H60" t="s">
        <v>837</v>
      </c>
      <c r="I60">
        <v>1215</v>
      </c>
      <c r="J60">
        <v>250</v>
      </c>
      <c r="K60">
        <v>73561</v>
      </c>
      <c r="L60" t="s">
        <v>776</v>
      </c>
      <c r="M60" t="s">
        <v>782</v>
      </c>
      <c r="N60" s="1">
        <v>39012</v>
      </c>
    </row>
    <row r="61" spans="1:14" x14ac:dyDescent="0.3">
      <c r="A61">
        <v>5402</v>
      </c>
      <c r="B61">
        <v>776</v>
      </c>
      <c r="C61" t="s">
        <v>112</v>
      </c>
      <c r="D61" t="s">
        <v>1669</v>
      </c>
      <c r="E61" t="s">
        <v>14</v>
      </c>
      <c r="F61" t="s">
        <v>119</v>
      </c>
      <c r="G61">
        <v>2335838084</v>
      </c>
      <c r="H61" t="s">
        <v>838</v>
      </c>
      <c r="I61">
        <v>5402</v>
      </c>
      <c r="J61">
        <v>400</v>
      </c>
      <c r="K61">
        <v>50357</v>
      </c>
      <c r="L61" t="s">
        <v>780</v>
      </c>
      <c r="M61" t="s">
        <v>782</v>
      </c>
      <c r="N61" s="1"/>
    </row>
    <row r="62" spans="1:14" x14ac:dyDescent="0.3">
      <c r="A62">
        <v>1647</v>
      </c>
      <c r="B62">
        <v>205</v>
      </c>
      <c r="C62" t="s">
        <v>120</v>
      </c>
      <c r="D62" t="s">
        <v>1670</v>
      </c>
      <c r="E62" t="s">
        <v>8</v>
      </c>
      <c r="F62" t="s">
        <v>121</v>
      </c>
      <c r="G62">
        <v>2179414351</v>
      </c>
      <c r="H62" t="s">
        <v>839</v>
      </c>
      <c r="I62">
        <v>1647</v>
      </c>
      <c r="J62">
        <v>877</v>
      </c>
      <c r="K62">
        <v>61325</v>
      </c>
      <c r="L62" t="s">
        <v>776</v>
      </c>
      <c r="M62" t="s">
        <v>777</v>
      </c>
      <c r="N62" s="1">
        <v>36607</v>
      </c>
    </row>
    <row r="63" spans="1:14" x14ac:dyDescent="0.3">
      <c r="A63">
        <v>9423</v>
      </c>
      <c r="B63">
        <v>705</v>
      </c>
      <c r="C63" t="s">
        <v>122</v>
      </c>
      <c r="D63" t="s">
        <v>1671</v>
      </c>
      <c r="E63" t="s">
        <v>14</v>
      </c>
      <c r="F63" t="s">
        <v>123</v>
      </c>
      <c r="G63">
        <v>9984833487</v>
      </c>
      <c r="H63" t="s">
        <v>840</v>
      </c>
      <c r="I63">
        <v>9423</v>
      </c>
      <c r="J63">
        <v>97</v>
      </c>
      <c r="K63">
        <v>76658</v>
      </c>
      <c r="L63" t="s">
        <v>780</v>
      </c>
      <c r="M63" t="s">
        <v>782</v>
      </c>
      <c r="N63" s="1"/>
    </row>
    <row r="64" spans="1:14" x14ac:dyDescent="0.3">
      <c r="A64">
        <v>6404</v>
      </c>
      <c r="B64">
        <v>10</v>
      </c>
      <c r="C64" t="s">
        <v>124</v>
      </c>
      <c r="D64" t="s">
        <v>1672</v>
      </c>
      <c r="E64" t="s">
        <v>8</v>
      </c>
      <c r="F64" t="s">
        <v>105</v>
      </c>
      <c r="G64">
        <v>4771182901</v>
      </c>
      <c r="H64" t="s">
        <v>841</v>
      </c>
      <c r="I64">
        <v>6404</v>
      </c>
      <c r="J64">
        <v>12</v>
      </c>
      <c r="K64">
        <v>35525</v>
      </c>
      <c r="L64" t="s">
        <v>780</v>
      </c>
      <c r="M64" t="s">
        <v>782</v>
      </c>
      <c r="N64" s="1"/>
    </row>
    <row r="65" spans="1:14" x14ac:dyDescent="0.3">
      <c r="A65">
        <v>6767</v>
      </c>
      <c r="B65">
        <v>195</v>
      </c>
      <c r="C65" t="s">
        <v>125</v>
      </c>
      <c r="D65" t="s">
        <v>1673</v>
      </c>
      <c r="E65" t="s">
        <v>11</v>
      </c>
      <c r="F65" t="s">
        <v>126</v>
      </c>
      <c r="G65">
        <v>6825096485</v>
      </c>
      <c r="H65" t="s">
        <v>842</v>
      </c>
      <c r="I65">
        <v>6767</v>
      </c>
      <c r="J65">
        <v>353</v>
      </c>
      <c r="K65">
        <v>12462</v>
      </c>
      <c r="L65" t="s">
        <v>776</v>
      </c>
      <c r="M65" t="s">
        <v>782</v>
      </c>
      <c r="N65" s="1">
        <v>41186</v>
      </c>
    </row>
    <row r="66" spans="1:14" x14ac:dyDescent="0.3">
      <c r="A66">
        <v>1278</v>
      </c>
      <c r="B66">
        <v>136</v>
      </c>
      <c r="C66" t="s">
        <v>38</v>
      </c>
      <c r="D66" t="s">
        <v>1674</v>
      </c>
      <c r="E66" t="s">
        <v>11</v>
      </c>
      <c r="F66" t="s">
        <v>127</v>
      </c>
      <c r="G66">
        <v>9801474305</v>
      </c>
      <c r="H66" t="s">
        <v>843</v>
      </c>
      <c r="I66">
        <v>1278</v>
      </c>
      <c r="J66">
        <v>856</v>
      </c>
      <c r="K66">
        <v>27105</v>
      </c>
      <c r="L66" t="s">
        <v>776</v>
      </c>
      <c r="M66" t="s">
        <v>782</v>
      </c>
      <c r="N66" s="1">
        <v>28437</v>
      </c>
    </row>
    <row r="67" spans="1:14" x14ac:dyDescent="0.3">
      <c r="A67">
        <v>1334</v>
      </c>
      <c r="B67">
        <v>500</v>
      </c>
      <c r="C67" t="s">
        <v>124</v>
      </c>
      <c r="D67" t="s">
        <v>1675</v>
      </c>
      <c r="E67" t="s">
        <v>8</v>
      </c>
      <c r="F67" t="s">
        <v>128</v>
      </c>
      <c r="G67">
        <v>7636788633</v>
      </c>
      <c r="H67" t="s">
        <v>844</v>
      </c>
      <c r="I67">
        <v>1334</v>
      </c>
      <c r="J67">
        <v>1</v>
      </c>
      <c r="K67">
        <v>99604</v>
      </c>
      <c r="L67" t="s">
        <v>776</v>
      </c>
      <c r="M67" t="s">
        <v>782</v>
      </c>
      <c r="N67" s="1">
        <v>40512</v>
      </c>
    </row>
    <row r="68" spans="1:14" x14ac:dyDescent="0.3">
      <c r="A68">
        <v>8887</v>
      </c>
      <c r="B68">
        <v>969</v>
      </c>
      <c r="C68" t="s">
        <v>129</v>
      </c>
      <c r="D68" t="s">
        <v>1676</v>
      </c>
      <c r="E68" t="s">
        <v>14</v>
      </c>
      <c r="F68" t="s">
        <v>130</v>
      </c>
      <c r="G68">
        <v>6328420950</v>
      </c>
      <c r="H68" t="s">
        <v>845</v>
      </c>
      <c r="I68">
        <v>8887</v>
      </c>
      <c r="J68">
        <v>390</v>
      </c>
      <c r="K68">
        <v>90449</v>
      </c>
      <c r="L68" t="s">
        <v>776</v>
      </c>
      <c r="M68" t="s">
        <v>777</v>
      </c>
      <c r="N68" s="1">
        <v>39881</v>
      </c>
    </row>
    <row r="69" spans="1:14" x14ac:dyDescent="0.3">
      <c r="A69">
        <v>9858</v>
      </c>
      <c r="B69">
        <v>817</v>
      </c>
      <c r="C69" t="s">
        <v>131</v>
      </c>
      <c r="D69" t="s">
        <v>1677</v>
      </c>
      <c r="E69" t="s">
        <v>11</v>
      </c>
      <c r="F69" t="s">
        <v>132</v>
      </c>
      <c r="G69">
        <v>1174341766</v>
      </c>
      <c r="H69" t="s">
        <v>846</v>
      </c>
      <c r="I69">
        <v>9858</v>
      </c>
      <c r="J69">
        <v>446</v>
      </c>
      <c r="K69">
        <v>9520</v>
      </c>
      <c r="L69" t="s">
        <v>780</v>
      </c>
      <c r="M69" t="s">
        <v>782</v>
      </c>
      <c r="N69" s="1"/>
    </row>
    <row r="70" spans="1:14" x14ac:dyDescent="0.3">
      <c r="A70">
        <v>9636</v>
      </c>
      <c r="B70">
        <v>833</v>
      </c>
      <c r="C70" t="s">
        <v>133</v>
      </c>
      <c r="D70" t="s">
        <v>1678</v>
      </c>
      <c r="E70" t="s">
        <v>11</v>
      </c>
      <c r="F70" t="s">
        <v>134</v>
      </c>
      <c r="G70">
        <v>9030541371</v>
      </c>
      <c r="H70" t="s">
        <v>847</v>
      </c>
      <c r="I70">
        <v>9636</v>
      </c>
      <c r="J70">
        <v>32</v>
      </c>
      <c r="K70">
        <v>42210</v>
      </c>
      <c r="L70" t="s">
        <v>780</v>
      </c>
      <c r="M70" t="s">
        <v>777</v>
      </c>
      <c r="N70" s="1"/>
    </row>
    <row r="71" spans="1:14" x14ac:dyDescent="0.3">
      <c r="A71">
        <v>9943</v>
      </c>
      <c r="B71">
        <v>221</v>
      </c>
      <c r="C71" t="s">
        <v>135</v>
      </c>
      <c r="D71" t="s">
        <v>1679</v>
      </c>
      <c r="E71" t="s">
        <v>8</v>
      </c>
      <c r="F71" t="s">
        <v>136</v>
      </c>
      <c r="G71">
        <v>3573904144</v>
      </c>
      <c r="H71" t="s">
        <v>848</v>
      </c>
      <c r="I71">
        <v>9943</v>
      </c>
      <c r="J71">
        <v>420</v>
      </c>
      <c r="K71">
        <v>21639</v>
      </c>
      <c r="L71" t="s">
        <v>780</v>
      </c>
      <c r="M71" t="s">
        <v>782</v>
      </c>
      <c r="N71" s="1"/>
    </row>
    <row r="72" spans="1:14" x14ac:dyDescent="0.3">
      <c r="A72">
        <v>1246</v>
      </c>
      <c r="B72">
        <v>77</v>
      </c>
      <c r="C72" t="s">
        <v>137</v>
      </c>
      <c r="D72" t="s">
        <v>1680</v>
      </c>
      <c r="E72" t="s">
        <v>14</v>
      </c>
      <c r="F72" t="s">
        <v>138</v>
      </c>
      <c r="G72">
        <v>9998350900</v>
      </c>
      <c r="H72" t="s">
        <v>849</v>
      </c>
      <c r="I72">
        <v>1246</v>
      </c>
      <c r="J72">
        <v>708</v>
      </c>
      <c r="K72">
        <v>58736</v>
      </c>
      <c r="L72" t="s">
        <v>776</v>
      </c>
      <c r="M72" t="s">
        <v>782</v>
      </c>
      <c r="N72" s="1">
        <v>43677</v>
      </c>
    </row>
    <row r="73" spans="1:14" x14ac:dyDescent="0.3">
      <c r="A73">
        <v>4527</v>
      </c>
      <c r="B73">
        <v>800</v>
      </c>
      <c r="C73" t="s">
        <v>204</v>
      </c>
      <c r="D73" t="s">
        <v>1681</v>
      </c>
      <c r="E73" t="s">
        <v>11</v>
      </c>
      <c r="F73" t="s">
        <v>139</v>
      </c>
      <c r="G73">
        <v>3715864347</v>
      </c>
      <c r="H73" t="s">
        <v>850</v>
      </c>
      <c r="I73">
        <v>4527</v>
      </c>
      <c r="J73">
        <v>227</v>
      </c>
      <c r="K73">
        <v>3951</v>
      </c>
      <c r="L73" t="s">
        <v>776</v>
      </c>
      <c r="M73" t="s">
        <v>777</v>
      </c>
      <c r="N73" s="1">
        <v>37261</v>
      </c>
    </row>
    <row r="74" spans="1:14" x14ac:dyDescent="0.3">
      <c r="A74">
        <v>3782</v>
      </c>
      <c r="B74">
        <v>146</v>
      </c>
      <c r="C74" t="s">
        <v>140</v>
      </c>
      <c r="D74" t="s">
        <v>1682</v>
      </c>
      <c r="E74" t="s">
        <v>14</v>
      </c>
      <c r="F74" t="s">
        <v>141</v>
      </c>
      <c r="G74">
        <v>8089653286</v>
      </c>
      <c r="H74" t="s">
        <v>851</v>
      </c>
      <c r="I74">
        <v>3782</v>
      </c>
      <c r="J74">
        <v>595</v>
      </c>
      <c r="K74">
        <v>69479</v>
      </c>
      <c r="L74" t="s">
        <v>780</v>
      </c>
      <c r="M74" t="s">
        <v>777</v>
      </c>
      <c r="N74" s="1"/>
    </row>
    <row r="75" spans="1:14" x14ac:dyDescent="0.3">
      <c r="A75">
        <v>6225</v>
      </c>
      <c r="B75">
        <v>531</v>
      </c>
      <c r="C75" t="s">
        <v>88</v>
      </c>
      <c r="D75" t="s">
        <v>1683</v>
      </c>
      <c r="E75" t="s">
        <v>8</v>
      </c>
      <c r="F75" t="s">
        <v>142</v>
      </c>
      <c r="G75">
        <v>9827842133</v>
      </c>
      <c r="H75" t="s">
        <v>852</v>
      </c>
      <c r="I75">
        <v>6225</v>
      </c>
      <c r="J75">
        <v>211</v>
      </c>
      <c r="K75">
        <v>10366</v>
      </c>
      <c r="L75" t="s">
        <v>776</v>
      </c>
      <c r="M75" t="s">
        <v>782</v>
      </c>
      <c r="N75" s="1">
        <v>39074</v>
      </c>
    </row>
    <row r="76" spans="1:14" x14ac:dyDescent="0.3">
      <c r="A76">
        <v>2257</v>
      </c>
      <c r="B76">
        <v>503</v>
      </c>
      <c r="C76" t="s">
        <v>143</v>
      </c>
      <c r="D76" t="s">
        <v>1684</v>
      </c>
      <c r="E76" t="s">
        <v>14</v>
      </c>
      <c r="F76" t="s">
        <v>144</v>
      </c>
      <c r="G76">
        <v>2998991184</v>
      </c>
      <c r="H76" t="s">
        <v>853</v>
      </c>
      <c r="I76">
        <v>2257</v>
      </c>
      <c r="J76">
        <v>650</v>
      </c>
      <c r="K76">
        <v>10001</v>
      </c>
      <c r="L76" t="s">
        <v>780</v>
      </c>
      <c r="M76" t="s">
        <v>777</v>
      </c>
      <c r="N76" s="1"/>
    </row>
    <row r="77" spans="1:14" x14ac:dyDescent="0.3">
      <c r="A77">
        <v>9177</v>
      </c>
      <c r="B77">
        <v>19</v>
      </c>
      <c r="C77" t="s">
        <v>145</v>
      </c>
      <c r="D77" t="s">
        <v>1685</v>
      </c>
      <c r="E77" t="s">
        <v>11</v>
      </c>
      <c r="F77" t="s">
        <v>146</v>
      </c>
      <c r="G77">
        <v>7591554939</v>
      </c>
      <c r="H77" t="s">
        <v>854</v>
      </c>
      <c r="I77">
        <v>9177</v>
      </c>
      <c r="J77">
        <v>45</v>
      </c>
      <c r="K77">
        <v>15307</v>
      </c>
      <c r="L77" t="s">
        <v>776</v>
      </c>
      <c r="M77" t="s">
        <v>777</v>
      </c>
      <c r="N77" s="1">
        <v>35186</v>
      </c>
    </row>
    <row r="78" spans="1:14" x14ac:dyDescent="0.3">
      <c r="A78">
        <v>8703</v>
      </c>
      <c r="B78">
        <v>897</v>
      </c>
      <c r="C78" t="s">
        <v>147</v>
      </c>
      <c r="D78" t="s">
        <v>1686</v>
      </c>
      <c r="E78" t="s">
        <v>8</v>
      </c>
      <c r="F78" t="s">
        <v>17</v>
      </c>
      <c r="G78">
        <v>7320532389</v>
      </c>
      <c r="H78" t="s">
        <v>855</v>
      </c>
      <c r="I78">
        <v>8703</v>
      </c>
      <c r="J78">
        <v>201</v>
      </c>
      <c r="K78">
        <v>68923</v>
      </c>
      <c r="L78" t="s">
        <v>780</v>
      </c>
      <c r="M78" t="s">
        <v>777</v>
      </c>
      <c r="N78" s="1"/>
    </row>
    <row r="79" spans="1:14" x14ac:dyDescent="0.3">
      <c r="A79">
        <v>3514</v>
      </c>
      <c r="B79">
        <v>703</v>
      </c>
      <c r="C79" t="s">
        <v>112</v>
      </c>
      <c r="D79" t="s">
        <v>1687</v>
      </c>
      <c r="E79" t="s">
        <v>11</v>
      </c>
      <c r="F79" t="s">
        <v>148</v>
      </c>
      <c r="G79">
        <v>8552082746</v>
      </c>
      <c r="H79" t="s">
        <v>856</v>
      </c>
      <c r="I79">
        <v>3514</v>
      </c>
      <c r="J79">
        <v>564</v>
      </c>
      <c r="K79">
        <v>59651</v>
      </c>
      <c r="L79" t="s">
        <v>776</v>
      </c>
      <c r="M79" t="s">
        <v>782</v>
      </c>
      <c r="N79" s="1">
        <v>38255</v>
      </c>
    </row>
    <row r="80" spans="1:14" x14ac:dyDescent="0.3">
      <c r="A80">
        <v>3089</v>
      </c>
      <c r="B80">
        <v>249</v>
      </c>
      <c r="C80" t="s">
        <v>149</v>
      </c>
      <c r="D80" t="s">
        <v>1688</v>
      </c>
      <c r="E80" t="s">
        <v>8</v>
      </c>
      <c r="F80" t="s">
        <v>150</v>
      </c>
      <c r="G80">
        <v>8015529354</v>
      </c>
      <c r="H80" t="s">
        <v>857</v>
      </c>
      <c r="I80">
        <v>3089</v>
      </c>
      <c r="J80">
        <v>138</v>
      </c>
      <c r="K80">
        <v>78953</v>
      </c>
      <c r="L80" t="s">
        <v>780</v>
      </c>
      <c r="M80" t="s">
        <v>777</v>
      </c>
      <c r="N80" s="1"/>
    </row>
    <row r="81" spans="1:14" x14ac:dyDescent="0.3">
      <c r="A81">
        <v>7253</v>
      </c>
      <c r="B81">
        <v>360</v>
      </c>
      <c r="C81" t="s">
        <v>104</v>
      </c>
      <c r="D81" t="s">
        <v>1689</v>
      </c>
      <c r="E81" t="s">
        <v>8</v>
      </c>
      <c r="F81" t="s">
        <v>151</v>
      </c>
      <c r="G81">
        <v>9700239171</v>
      </c>
      <c r="H81" t="s">
        <v>858</v>
      </c>
      <c r="I81">
        <v>7253</v>
      </c>
      <c r="J81">
        <v>57</v>
      </c>
      <c r="K81">
        <v>89420</v>
      </c>
      <c r="L81" t="s">
        <v>776</v>
      </c>
      <c r="M81" t="s">
        <v>782</v>
      </c>
      <c r="N81" s="1">
        <v>38048</v>
      </c>
    </row>
    <row r="82" spans="1:14" x14ac:dyDescent="0.3">
      <c r="A82">
        <v>8786</v>
      </c>
      <c r="B82">
        <v>327</v>
      </c>
      <c r="C82" t="s">
        <v>152</v>
      </c>
      <c r="D82" t="s">
        <v>1690</v>
      </c>
      <c r="E82" t="s">
        <v>8</v>
      </c>
      <c r="F82" t="s">
        <v>153</v>
      </c>
      <c r="G82">
        <v>8588987011</v>
      </c>
      <c r="H82" t="s">
        <v>859</v>
      </c>
      <c r="I82">
        <v>8786</v>
      </c>
      <c r="J82">
        <v>128</v>
      </c>
      <c r="K82">
        <v>50374</v>
      </c>
      <c r="L82" t="s">
        <v>780</v>
      </c>
      <c r="M82" t="s">
        <v>777</v>
      </c>
      <c r="N82" s="1"/>
    </row>
    <row r="83" spans="1:14" x14ac:dyDescent="0.3">
      <c r="A83">
        <v>1211</v>
      </c>
      <c r="B83">
        <v>121</v>
      </c>
      <c r="C83" t="s">
        <v>154</v>
      </c>
      <c r="D83" t="s">
        <v>1691</v>
      </c>
      <c r="E83" t="s">
        <v>8</v>
      </c>
      <c r="F83" t="s">
        <v>155</v>
      </c>
      <c r="G83">
        <v>2797657807</v>
      </c>
      <c r="H83" t="s">
        <v>860</v>
      </c>
      <c r="I83">
        <v>1211</v>
      </c>
      <c r="J83">
        <v>33</v>
      </c>
      <c r="K83">
        <v>83102</v>
      </c>
      <c r="L83" t="s">
        <v>780</v>
      </c>
      <c r="M83" t="s">
        <v>782</v>
      </c>
      <c r="N83" s="1"/>
    </row>
    <row r="84" spans="1:14" x14ac:dyDescent="0.3">
      <c r="A84">
        <v>359</v>
      </c>
      <c r="B84">
        <v>614</v>
      </c>
      <c r="C84" t="s">
        <v>156</v>
      </c>
      <c r="D84" t="s">
        <v>1692</v>
      </c>
      <c r="E84" t="s">
        <v>8</v>
      </c>
      <c r="F84" t="s">
        <v>157</v>
      </c>
      <c r="G84">
        <v>3420855911</v>
      </c>
      <c r="H84" t="s">
        <v>861</v>
      </c>
      <c r="I84">
        <v>359</v>
      </c>
      <c r="J84">
        <v>936</v>
      </c>
      <c r="K84">
        <v>62151</v>
      </c>
      <c r="L84" t="s">
        <v>780</v>
      </c>
      <c r="M84" t="s">
        <v>782</v>
      </c>
      <c r="N84" s="1"/>
    </row>
    <row r="85" spans="1:14" x14ac:dyDescent="0.3">
      <c r="A85">
        <v>2066</v>
      </c>
      <c r="B85">
        <v>80</v>
      </c>
      <c r="C85" t="s">
        <v>22</v>
      </c>
      <c r="D85" t="s">
        <v>1693</v>
      </c>
      <c r="E85" t="s">
        <v>14</v>
      </c>
      <c r="F85" t="s">
        <v>158</v>
      </c>
      <c r="G85">
        <v>5965931339</v>
      </c>
      <c r="H85" t="s">
        <v>862</v>
      </c>
      <c r="I85">
        <v>2066</v>
      </c>
      <c r="J85">
        <v>762</v>
      </c>
      <c r="K85">
        <v>84665</v>
      </c>
      <c r="L85" t="s">
        <v>780</v>
      </c>
      <c r="M85" t="s">
        <v>782</v>
      </c>
      <c r="N85" s="1"/>
    </row>
    <row r="86" spans="1:14" x14ac:dyDescent="0.3">
      <c r="A86">
        <v>4322</v>
      </c>
      <c r="B86">
        <v>401</v>
      </c>
      <c r="C86" t="s">
        <v>159</v>
      </c>
      <c r="D86" t="s">
        <v>1694</v>
      </c>
      <c r="E86" t="s">
        <v>8</v>
      </c>
      <c r="F86" t="s">
        <v>160</v>
      </c>
      <c r="G86">
        <v>7775860985</v>
      </c>
      <c r="H86" t="s">
        <v>863</v>
      </c>
      <c r="I86">
        <v>4322</v>
      </c>
      <c r="J86">
        <v>838</v>
      </c>
      <c r="K86">
        <v>1760</v>
      </c>
      <c r="L86" t="s">
        <v>776</v>
      </c>
      <c r="M86" t="s">
        <v>782</v>
      </c>
      <c r="N86" s="1">
        <v>34934</v>
      </c>
    </row>
    <row r="87" spans="1:14" x14ac:dyDescent="0.3">
      <c r="A87">
        <v>7773</v>
      </c>
      <c r="B87">
        <v>914</v>
      </c>
      <c r="C87" t="s">
        <v>161</v>
      </c>
      <c r="D87" t="s">
        <v>1695</v>
      </c>
      <c r="E87" t="s">
        <v>8</v>
      </c>
      <c r="F87" t="s">
        <v>162</v>
      </c>
      <c r="G87">
        <v>2945958018</v>
      </c>
      <c r="H87" t="s">
        <v>864</v>
      </c>
      <c r="I87">
        <v>7773</v>
      </c>
      <c r="J87">
        <v>215</v>
      </c>
      <c r="K87">
        <v>30239</v>
      </c>
      <c r="L87" t="s">
        <v>776</v>
      </c>
      <c r="M87" t="s">
        <v>782</v>
      </c>
      <c r="N87" s="1">
        <v>31078</v>
      </c>
    </row>
    <row r="88" spans="1:14" x14ac:dyDescent="0.3">
      <c r="A88">
        <v>6746</v>
      </c>
      <c r="B88">
        <v>713</v>
      </c>
      <c r="C88" t="s">
        <v>163</v>
      </c>
      <c r="D88" t="s">
        <v>1696</v>
      </c>
      <c r="E88" t="s">
        <v>11</v>
      </c>
      <c r="F88" t="s">
        <v>164</v>
      </c>
      <c r="G88">
        <v>8157767838</v>
      </c>
      <c r="H88" t="s">
        <v>865</v>
      </c>
      <c r="I88">
        <v>6746</v>
      </c>
      <c r="J88">
        <v>818</v>
      </c>
      <c r="K88">
        <v>20194</v>
      </c>
      <c r="L88" t="s">
        <v>776</v>
      </c>
      <c r="M88" t="s">
        <v>782</v>
      </c>
      <c r="N88" s="1">
        <v>39010</v>
      </c>
    </row>
    <row r="89" spans="1:14" x14ac:dyDescent="0.3">
      <c r="A89">
        <v>6732</v>
      </c>
      <c r="B89">
        <v>568</v>
      </c>
      <c r="C89" t="s">
        <v>165</v>
      </c>
      <c r="D89" t="s">
        <v>1697</v>
      </c>
      <c r="E89" t="s">
        <v>8</v>
      </c>
      <c r="F89" t="s">
        <v>166</v>
      </c>
      <c r="G89">
        <v>9712766674</v>
      </c>
      <c r="H89" t="s">
        <v>866</v>
      </c>
      <c r="I89">
        <v>6732</v>
      </c>
      <c r="J89">
        <v>780</v>
      </c>
      <c r="K89">
        <v>58470</v>
      </c>
      <c r="L89" t="s">
        <v>776</v>
      </c>
      <c r="M89" t="s">
        <v>782</v>
      </c>
      <c r="N89" s="1">
        <v>32798</v>
      </c>
    </row>
    <row r="90" spans="1:14" x14ac:dyDescent="0.3">
      <c r="A90">
        <v>805</v>
      </c>
      <c r="B90">
        <v>752</v>
      </c>
      <c r="C90" t="s">
        <v>167</v>
      </c>
      <c r="D90" t="s">
        <v>1698</v>
      </c>
      <c r="E90" t="s">
        <v>14</v>
      </c>
      <c r="F90" t="s">
        <v>168</v>
      </c>
      <c r="G90">
        <v>2366659988</v>
      </c>
      <c r="H90" t="s">
        <v>867</v>
      </c>
      <c r="I90">
        <v>805</v>
      </c>
      <c r="J90">
        <v>40</v>
      </c>
      <c r="K90">
        <v>91926</v>
      </c>
      <c r="L90" t="s">
        <v>780</v>
      </c>
      <c r="M90" t="s">
        <v>782</v>
      </c>
      <c r="N90" s="1"/>
    </row>
    <row r="91" spans="1:14" x14ac:dyDescent="0.3">
      <c r="A91">
        <v>7540</v>
      </c>
      <c r="B91">
        <v>867</v>
      </c>
      <c r="C91" t="s">
        <v>169</v>
      </c>
      <c r="D91" t="s">
        <v>1699</v>
      </c>
      <c r="E91" t="s">
        <v>14</v>
      </c>
      <c r="F91" t="s">
        <v>170</v>
      </c>
      <c r="G91">
        <v>2771856986</v>
      </c>
      <c r="H91" t="s">
        <v>868</v>
      </c>
      <c r="I91">
        <v>7540</v>
      </c>
      <c r="J91">
        <v>366</v>
      </c>
      <c r="K91">
        <v>34797</v>
      </c>
      <c r="L91" t="s">
        <v>776</v>
      </c>
      <c r="M91" t="s">
        <v>782</v>
      </c>
      <c r="N91" s="1">
        <v>29296</v>
      </c>
    </row>
    <row r="92" spans="1:14" x14ac:dyDescent="0.3">
      <c r="A92">
        <v>5269</v>
      </c>
      <c r="B92">
        <v>980</v>
      </c>
      <c r="C92" t="s">
        <v>171</v>
      </c>
      <c r="D92" t="s">
        <v>1700</v>
      </c>
      <c r="E92" t="s">
        <v>14</v>
      </c>
      <c r="F92" t="s">
        <v>132</v>
      </c>
      <c r="G92">
        <v>4717095278</v>
      </c>
      <c r="H92" t="s">
        <v>869</v>
      </c>
      <c r="I92">
        <v>5269</v>
      </c>
      <c r="J92">
        <v>678</v>
      </c>
      <c r="K92">
        <v>19346</v>
      </c>
      <c r="L92" t="s">
        <v>780</v>
      </c>
      <c r="M92" t="s">
        <v>782</v>
      </c>
      <c r="N92" s="1"/>
    </row>
    <row r="93" spans="1:14" x14ac:dyDescent="0.3">
      <c r="A93">
        <v>8404</v>
      </c>
      <c r="B93">
        <v>704</v>
      </c>
      <c r="C93" t="s">
        <v>172</v>
      </c>
      <c r="D93" t="s">
        <v>1701</v>
      </c>
      <c r="E93" t="s">
        <v>11</v>
      </c>
      <c r="F93" t="s">
        <v>173</v>
      </c>
      <c r="G93">
        <v>6852398753</v>
      </c>
      <c r="H93" t="s">
        <v>870</v>
      </c>
      <c r="I93">
        <v>8404</v>
      </c>
      <c r="J93">
        <v>703</v>
      </c>
      <c r="K93">
        <v>35185</v>
      </c>
      <c r="L93" t="s">
        <v>780</v>
      </c>
      <c r="M93" t="s">
        <v>782</v>
      </c>
      <c r="N93" s="1"/>
    </row>
    <row r="94" spans="1:14" x14ac:dyDescent="0.3">
      <c r="A94">
        <v>519</v>
      </c>
      <c r="B94">
        <v>598</v>
      </c>
      <c r="C94" t="s">
        <v>174</v>
      </c>
      <c r="D94" t="s">
        <v>1702</v>
      </c>
      <c r="E94" t="s">
        <v>14</v>
      </c>
      <c r="F94" t="s">
        <v>175</v>
      </c>
      <c r="G94">
        <v>8198842186</v>
      </c>
      <c r="H94" t="s">
        <v>871</v>
      </c>
      <c r="I94">
        <v>519</v>
      </c>
      <c r="J94">
        <v>180</v>
      </c>
      <c r="K94">
        <v>7068</v>
      </c>
      <c r="L94" t="s">
        <v>780</v>
      </c>
      <c r="M94" t="s">
        <v>777</v>
      </c>
      <c r="N94" s="1"/>
    </row>
    <row r="95" spans="1:14" x14ac:dyDescent="0.3">
      <c r="A95">
        <v>4060</v>
      </c>
      <c r="B95">
        <v>932</v>
      </c>
      <c r="C95" t="s">
        <v>176</v>
      </c>
      <c r="D95" t="s">
        <v>1703</v>
      </c>
      <c r="E95" t="s">
        <v>11</v>
      </c>
      <c r="F95" t="s">
        <v>177</v>
      </c>
      <c r="G95">
        <v>7396097848</v>
      </c>
      <c r="H95" t="s">
        <v>872</v>
      </c>
      <c r="I95">
        <v>4060</v>
      </c>
      <c r="J95">
        <v>214</v>
      </c>
      <c r="K95">
        <v>96496</v>
      </c>
      <c r="L95" t="s">
        <v>776</v>
      </c>
      <c r="M95" t="s">
        <v>777</v>
      </c>
      <c r="N95" s="1">
        <v>31998</v>
      </c>
    </row>
    <row r="96" spans="1:14" x14ac:dyDescent="0.3">
      <c r="A96">
        <v>8860</v>
      </c>
      <c r="B96">
        <v>834</v>
      </c>
      <c r="C96" t="s">
        <v>178</v>
      </c>
      <c r="D96" t="s">
        <v>1704</v>
      </c>
      <c r="E96" t="s">
        <v>14</v>
      </c>
      <c r="F96" t="s">
        <v>179</v>
      </c>
      <c r="G96">
        <v>4508931602</v>
      </c>
      <c r="H96" t="s">
        <v>873</v>
      </c>
      <c r="I96">
        <v>8860</v>
      </c>
      <c r="J96">
        <v>408</v>
      </c>
      <c r="K96">
        <v>2988</v>
      </c>
      <c r="L96" t="s">
        <v>776</v>
      </c>
      <c r="M96" t="s">
        <v>777</v>
      </c>
      <c r="N96" s="1">
        <v>33127</v>
      </c>
    </row>
    <row r="97" spans="1:14" x14ac:dyDescent="0.3">
      <c r="A97">
        <v>7164</v>
      </c>
      <c r="B97">
        <v>209</v>
      </c>
      <c r="C97" t="s">
        <v>180</v>
      </c>
      <c r="D97" t="s">
        <v>1705</v>
      </c>
      <c r="E97" t="s">
        <v>14</v>
      </c>
      <c r="F97" t="s">
        <v>181</v>
      </c>
      <c r="G97">
        <v>8013342363</v>
      </c>
      <c r="H97" t="s">
        <v>874</v>
      </c>
      <c r="I97">
        <v>7164</v>
      </c>
      <c r="J97">
        <v>902</v>
      </c>
      <c r="K97">
        <v>83253</v>
      </c>
      <c r="L97" t="s">
        <v>776</v>
      </c>
      <c r="M97" t="s">
        <v>782</v>
      </c>
      <c r="N97" s="1">
        <v>32768</v>
      </c>
    </row>
    <row r="98" spans="1:14" x14ac:dyDescent="0.3">
      <c r="A98">
        <v>9792</v>
      </c>
      <c r="B98">
        <v>330</v>
      </c>
      <c r="C98" t="s">
        <v>182</v>
      </c>
      <c r="D98" t="s">
        <v>1706</v>
      </c>
      <c r="E98" t="s">
        <v>14</v>
      </c>
      <c r="F98" t="s">
        <v>183</v>
      </c>
      <c r="G98">
        <v>4775425957</v>
      </c>
      <c r="H98" t="s">
        <v>875</v>
      </c>
      <c r="I98">
        <v>9792</v>
      </c>
      <c r="J98">
        <v>763</v>
      </c>
      <c r="K98">
        <v>87828</v>
      </c>
      <c r="L98" t="s">
        <v>776</v>
      </c>
      <c r="M98" t="s">
        <v>782</v>
      </c>
      <c r="N98" s="1">
        <v>41891</v>
      </c>
    </row>
    <row r="99" spans="1:14" x14ac:dyDescent="0.3">
      <c r="A99">
        <v>9934</v>
      </c>
      <c r="B99">
        <v>138</v>
      </c>
      <c r="C99" t="s">
        <v>143</v>
      </c>
      <c r="D99" t="s">
        <v>1707</v>
      </c>
      <c r="E99" t="s">
        <v>14</v>
      </c>
      <c r="F99" t="s">
        <v>184</v>
      </c>
      <c r="G99">
        <v>2535125840</v>
      </c>
      <c r="H99" t="s">
        <v>876</v>
      </c>
      <c r="I99">
        <v>9934</v>
      </c>
      <c r="J99">
        <v>168</v>
      </c>
      <c r="K99">
        <v>17035</v>
      </c>
      <c r="L99" t="s">
        <v>776</v>
      </c>
      <c r="M99" t="s">
        <v>782</v>
      </c>
      <c r="N99" s="1">
        <v>35593</v>
      </c>
    </row>
    <row r="100" spans="1:14" x14ac:dyDescent="0.3">
      <c r="A100">
        <v>1980</v>
      </c>
      <c r="B100">
        <v>981</v>
      </c>
      <c r="C100" t="s">
        <v>185</v>
      </c>
      <c r="D100" t="s">
        <v>1708</v>
      </c>
      <c r="E100" t="s">
        <v>14</v>
      </c>
      <c r="F100" t="s">
        <v>186</v>
      </c>
      <c r="G100">
        <v>5833657416</v>
      </c>
      <c r="H100" t="s">
        <v>877</v>
      </c>
      <c r="I100">
        <v>1980</v>
      </c>
      <c r="J100">
        <v>723</v>
      </c>
      <c r="K100">
        <v>426</v>
      </c>
      <c r="L100" t="s">
        <v>780</v>
      </c>
      <c r="M100" t="s">
        <v>782</v>
      </c>
      <c r="N100" s="1"/>
    </row>
    <row r="101" spans="1:14" x14ac:dyDescent="0.3">
      <c r="A101">
        <v>9251</v>
      </c>
      <c r="B101">
        <v>130</v>
      </c>
      <c r="C101" t="s">
        <v>187</v>
      </c>
      <c r="D101" t="s">
        <v>1709</v>
      </c>
      <c r="E101" t="s">
        <v>14</v>
      </c>
      <c r="F101" t="s">
        <v>188</v>
      </c>
      <c r="G101">
        <v>5905581451</v>
      </c>
      <c r="H101" t="s">
        <v>878</v>
      </c>
      <c r="I101">
        <v>9251</v>
      </c>
      <c r="J101">
        <v>438</v>
      </c>
      <c r="K101">
        <v>20238</v>
      </c>
      <c r="L101" t="s">
        <v>776</v>
      </c>
      <c r="M101" t="s">
        <v>782</v>
      </c>
      <c r="N101" s="1">
        <v>28214</v>
      </c>
    </row>
    <row r="102" spans="1:14" x14ac:dyDescent="0.3">
      <c r="A102">
        <v>6717</v>
      </c>
      <c r="B102">
        <v>685</v>
      </c>
      <c r="C102" t="s">
        <v>189</v>
      </c>
      <c r="D102" t="s">
        <v>1710</v>
      </c>
      <c r="E102" t="s">
        <v>8</v>
      </c>
      <c r="F102" t="s">
        <v>190</v>
      </c>
      <c r="G102">
        <v>3742557097</v>
      </c>
      <c r="H102" t="s">
        <v>879</v>
      </c>
      <c r="I102">
        <v>6717</v>
      </c>
      <c r="J102">
        <v>162</v>
      </c>
      <c r="K102">
        <v>68331</v>
      </c>
      <c r="L102" t="s">
        <v>776</v>
      </c>
      <c r="M102" t="s">
        <v>777</v>
      </c>
      <c r="N102" s="1">
        <v>30253</v>
      </c>
    </row>
    <row r="103" spans="1:14" x14ac:dyDescent="0.3">
      <c r="A103">
        <v>3622</v>
      </c>
      <c r="B103">
        <v>544</v>
      </c>
      <c r="C103" t="s">
        <v>86</v>
      </c>
      <c r="D103" t="s">
        <v>1711</v>
      </c>
      <c r="E103" t="s">
        <v>8</v>
      </c>
      <c r="F103" t="s">
        <v>191</v>
      </c>
      <c r="G103">
        <v>1157949513</v>
      </c>
      <c r="H103" t="s">
        <v>880</v>
      </c>
      <c r="I103">
        <v>3622</v>
      </c>
      <c r="J103">
        <v>246</v>
      </c>
      <c r="K103">
        <v>86132</v>
      </c>
      <c r="L103" t="s">
        <v>776</v>
      </c>
      <c r="M103" t="s">
        <v>777</v>
      </c>
      <c r="N103" s="1">
        <v>43525</v>
      </c>
    </row>
    <row r="104" spans="1:14" x14ac:dyDescent="0.3">
      <c r="A104">
        <v>8808</v>
      </c>
      <c r="B104">
        <v>384</v>
      </c>
      <c r="C104" t="s">
        <v>192</v>
      </c>
      <c r="D104" t="s">
        <v>1712</v>
      </c>
      <c r="E104" t="s">
        <v>14</v>
      </c>
      <c r="F104" t="s">
        <v>193</v>
      </c>
      <c r="G104">
        <v>6061993877</v>
      </c>
      <c r="H104" t="s">
        <v>881</v>
      </c>
      <c r="I104">
        <v>8808</v>
      </c>
      <c r="J104">
        <v>105</v>
      </c>
      <c r="K104">
        <v>766</v>
      </c>
      <c r="L104" t="s">
        <v>780</v>
      </c>
      <c r="M104" t="s">
        <v>777</v>
      </c>
      <c r="N104" s="1"/>
    </row>
    <row r="105" spans="1:14" x14ac:dyDescent="0.3">
      <c r="A105">
        <v>4920</v>
      </c>
      <c r="B105">
        <v>467</v>
      </c>
      <c r="C105" t="s">
        <v>194</v>
      </c>
      <c r="D105" t="s">
        <v>1713</v>
      </c>
      <c r="E105" t="s">
        <v>14</v>
      </c>
      <c r="F105" t="s">
        <v>195</v>
      </c>
      <c r="G105">
        <v>7395125371</v>
      </c>
      <c r="H105" t="s">
        <v>882</v>
      </c>
      <c r="I105">
        <v>4920</v>
      </c>
      <c r="J105">
        <v>308</v>
      </c>
      <c r="K105">
        <v>13169</v>
      </c>
      <c r="L105" t="s">
        <v>780</v>
      </c>
      <c r="M105" t="s">
        <v>782</v>
      </c>
      <c r="N105" s="1"/>
    </row>
    <row r="106" spans="1:14" x14ac:dyDescent="0.3">
      <c r="A106">
        <v>3140</v>
      </c>
      <c r="B106">
        <v>112</v>
      </c>
      <c r="C106" t="s">
        <v>196</v>
      </c>
      <c r="D106" t="s">
        <v>1714</v>
      </c>
      <c r="E106" t="s">
        <v>11</v>
      </c>
      <c r="F106" t="s">
        <v>197</v>
      </c>
      <c r="G106">
        <v>7624401610</v>
      </c>
      <c r="H106" t="s">
        <v>883</v>
      </c>
      <c r="I106">
        <v>3140</v>
      </c>
      <c r="J106">
        <v>172</v>
      </c>
      <c r="K106">
        <v>48657</v>
      </c>
      <c r="L106" t="s">
        <v>776</v>
      </c>
      <c r="M106" t="s">
        <v>782</v>
      </c>
      <c r="N106" s="1">
        <v>38286</v>
      </c>
    </row>
    <row r="107" spans="1:14" x14ac:dyDescent="0.3">
      <c r="A107">
        <v>8104</v>
      </c>
      <c r="B107">
        <v>906</v>
      </c>
      <c r="C107" t="s">
        <v>198</v>
      </c>
      <c r="D107" t="s">
        <v>1715</v>
      </c>
      <c r="E107" t="s">
        <v>11</v>
      </c>
      <c r="F107" t="s">
        <v>199</v>
      </c>
      <c r="G107">
        <v>8271413320</v>
      </c>
      <c r="H107" t="s">
        <v>884</v>
      </c>
      <c r="I107">
        <v>8104</v>
      </c>
      <c r="J107">
        <v>775</v>
      </c>
      <c r="K107">
        <v>88037</v>
      </c>
      <c r="L107" t="s">
        <v>780</v>
      </c>
      <c r="M107" t="s">
        <v>777</v>
      </c>
      <c r="N107" s="1"/>
    </row>
    <row r="108" spans="1:14" x14ac:dyDescent="0.3">
      <c r="A108">
        <v>2208</v>
      </c>
      <c r="B108">
        <v>609</v>
      </c>
      <c r="C108" t="s">
        <v>200</v>
      </c>
      <c r="D108" t="s">
        <v>1716</v>
      </c>
      <c r="E108" t="s">
        <v>14</v>
      </c>
      <c r="F108" t="s">
        <v>201</v>
      </c>
      <c r="G108">
        <v>6202223720</v>
      </c>
      <c r="H108" t="s">
        <v>885</v>
      </c>
      <c r="I108">
        <v>2208</v>
      </c>
      <c r="J108">
        <v>333</v>
      </c>
      <c r="K108">
        <v>21972</v>
      </c>
      <c r="L108" t="s">
        <v>776</v>
      </c>
      <c r="M108" t="s">
        <v>777</v>
      </c>
      <c r="N108" s="1">
        <v>41497</v>
      </c>
    </row>
    <row r="109" spans="1:14" x14ac:dyDescent="0.3">
      <c r="A109">
        <v>7043</v>
      </c>
      <c r="B109">
        <v>379</v>
      </c>
      <c r="C109" t="s">
        <v>202</v>
      </c>
      <c r="D109" t="s">
        <v>1717</v>
      </c>
      <c r="E109" t="s">
        <v>14</v>
      </c>
      <c r="F109" t="s">
        <v>203</v>
      </c>
      <c r="G109">
        <v>8194423563</v>
      </c>
      <c r="H109" t="s">
        <v>886</v>
      </c>
      <c r="I109">
        <v>7043</v>
      </c>
      <c r="J109">
        <v>548</v>
      </c>
      <c r="K109">
        <v>87886</v>
      </c>
      <c r="L109" t="s">
        <v>780</v>
      </c>
      <c r="M109" t="s">
        <v>782</v>
      </c>
      <c r="N109" s="1"/>
    </row>
    <row r="110" spans="1:14" x14ac:dyDescent="0.3">
      <c r="A110">
        <v>7485</v>
      </c>
      <c r="B110">
        <v>357</v>
      </c>
      <c r="C110" t="s">
        <v>204</v>
      </c>
      <c r="D110" t="s">
        <v>1718</v>
      </c>
      <c r="E110" t="s">
        <v>14</v>
      </c>
      <c r="F110" t="s">
        <v>205</v>
      </c>
      <c r="G110">
        <v>8529931415</v>
      </c>
      <c r="H110" t="s">
        <v>887</v>
      </c>
      <c r="I110">
        <v>7485</v>
      </c>
      <c r="J110">
        <v>665</v>
      </c>
      <c r="K110">
        <v>3244</v>
      </c>
      <c r="L110" t="s">
        <v>776</v>
      </c>
      <c r="M110" t="s">
        <v>777</v>
      </c>
      <c r="N110" s="1">
        <v>40295</v>
      </c>
    </row>
    <row r="111" spans="1:14" x14ac:dyDescent="0.3">
      <c r="A111">
        <v>1748</v>
      </c>
      <c r="B111">
        <v>364</v>
      </c>
      <c r="C111" t="s">
        <v>206</v>
      </c>
      <c r="D111" t="s">
        <v>1719</v>
      </c>
      <c r="E111" t="s">
        <v>8</v>
      </c>
      <c r="F111" t="s">
        <v>207</v>
      </c>
      <c r="G111">
        <v>4033094166</v>
      </c>
      <c r="H111" t="s">
        <v>888</v>
      </c>
      <c r="I111">
        <v>1748</v>
      </c>
      <c r="J111">
        <v>305</v>
      </c>
      <c r="K111">
        <v>32031</v>
      </c>
      <c r="L111" t="s">
        <v>776</v>
      </c>
      <c r="M111" t="s">
        <v>782</v>
      </c>
      <c r="N111" s="1">
        <v>33909</v>
      </c>
    </row>
    <row r="112" spans="1:14" x14ac:dyDescent="0.3">
      <c r="A112">
        <v>9968</v>
      </c>
      <c r="B112">
        <v>69</v>
      </c>
      <c r="C112" t="s">
        <v>208</v>
      </c>
      <c r="D112" t="s">
        <v>1720</v>
      </c>
      <c r="E112" t="s">
        <v>14</v>
      </c>
      <c r="F112" t="s">
        <v>209</v>
      </c>
      <c r="G112">
        <v>1840361778</v>
      </c>
      <c r="H112" t="s">
        <v>889</v>
      </c>
      <c r="I112">
        <v>9968</v>
      </c>
      <c r="J112">
        <v>938</v>
      </c>
      <c r="K112">
        <v>51284</v>
      </c>
      <c r="L112" t="s">
        <v>780</v>
      </c>
      <c r="M112" t="s">
        <v>777</v>
      </c>
      <c r="N112" s="1"/>
    </row>
    <row r="113" spans="1:14" x14ac:dyDescent="0.3">
      <c r="A113">
        <v>5330</v>
      </c>
      <c r="B113">
        <v>973</v>
      </c>
      <c r="C113" t="s">
        <v>210</v>
      </c>
      <c r="D113" t="s">
        <v>1721</v>
      </c>
      <c r="E113" t="s">
        <v>14</v>
      </c>
      <c r="F113" t="s">
        <v>211</v>
      </c>
      <c r="G113">
        <v>5888927246</v>
      </c>
      <c r="H113" t="s">
        <v>890</v>
      </c>
      <c r="I113">
        <v>5330</v>
      </c>
      <c r="J113">
        <v>714</v>
      </c>
      <c r="K113">
        <v>23055</v>
      </c>
      <c r="L113" t="s">
        <v>776</v>
      </c>
      <c r="M113" t="s">
        <v>777</v>
      </c>
      <c r="N113" s="1">
        <v>40702</v>
      </c>
    </row>
    <row r="114" spans="1:14" x14ac:dyDescent="0.3">
      <c r="A114">
        <v>2183</v>
      </c>
      <c r="B114">
        <v>455</v>
      </c>
      <c r="C114" t="s">
        <v>212</v>
      </c>
      <c r="D114" t="s">
        <v>1722</v>
      </c>
      <c r="E114" t="s">
        <v>8</v>
      </c>
      <c r="F114" t="s">
        <v>213</v>
      </c>
      <c r="G114">
        <v>1146373455</v>
      </c>
      <c r="H114" t="s">
        <v>891</v>
      </c>
      <c r="I114">
        <v>2183</v>
      </c>
      <c r="J114">
        <v>251</v>
      </c>
      <c r="K114">
        <v>94926</v>
      </c>
      <c r="L114" t="s">
        <v>776</v>
      </c>
      <c r="M114" t="s">
        <v>777</v>
      </c>
      <c r="N114" s="1">
        <v>37957</v>
      </c>
    </row>
    <row r="115" spans="1:14" x14ac:dyDescent="0.3">
      <c r="A115">
        <v>2182</v>
      </c>
      <c r="B115">
        <v>247</v>
      </c>
      <c r="C115" t="s">
        <v>214</v>
      </c>
      <c r="D115" t="s">
        <v>1723</v>
      </c>
      <c r="E115" t="s">
        <v>14</v>
      </c>
      <c r="F115" t="s">
        <v>215</v>
      </c>
      <c r="G115">
        <v>4951091066</v>
      </c>
      <c r="H115" t="s">
        <v>892</v>
      </c>
      <c r="I115">
        <v>2182</v>
      </c>
      <c r="J115">
        <v>330</v>
      </c>
      <c r="K115">
        <v>312</v>
      </c>
      <c r="L115" t="s">
        <v>780</v>
      </c>
      <c r="M115" t="s">
        <v>782</v>
      </c>
      <c r="N115" s="1"/>
    </row>
    <row r="116" spans="1:14" x14ac:dyDescent="0.3">
      <c r="A116">
        <v>1087</v>
      </c>
      <c r="B116">
        <v>491</v>
      </c>
      <c r="C116" t="s">
        <v>216</v>
      </c>
      <c r="D116" t="s">
        <v>1724</v>
      </c>
      <c r="E116" t="s">
        <v>11</v>
      </c>
      <c r="F116" t="s">
        <v>217</v>
      </c>
      <c r="G116">
        <v>3384176833</v>
      </c>
      <c r="H116" t="s">
        <v>893</v>
      </c>
      <c r="I116">
        <v>1087</v>
      </c>
      <c r="J116">
        <v>69</v>
      </c>
      <c r="K116">
        <v>45852</v>
      </c>
      <c r="L116" t="s">
        <v>776</v>
      </c>
      <c r="M116" t="s">
        <v>782</v>
      </c>
      <c r="N116" s="1">
        <v>43342</v>
      </c>
    </row>
    <row r="117" spans="1:14" x14ac:dyDescent="0.3">
      <c r="A117">
        <v>4296</v>
      </c>
      <c r="B117">
        <v>826</v>
      </c>
      <c r="C117" t="s">
        <v>218</v>
      </c>
      <c r="D117" t="s">
        <v>1725</v>
      </c>
      <c r="E117" t="s">
        <v>8</v>
      </c>
      <c r="F117" t="s">
        <v>219</v>
      </c>
      <c r="G117">
        <v>7174320820</v>
      </c>
      <c r="H117" t="s">
        <v>894</v>
      </c>
      <c r="I117">
        <v>4296</v>
      </c>
      <c r="J117">
        <v>969</v>
      </c>
      <c r="K117">
        <v>77063</v>
      </c>
      <c r="L117" t="s">
        <v>776</v>
      </c>
      <c r="M117" t="s">
        <v>777</v>
      </c>
      <c r="N117" s="1">
        <v>41342</v>
      </c>
    </row>
    <row r="118" spans="1:14" x14ac:dyDescent="0.3">
      <c r="A118">
        <v>9784</v>
      </c>
      <c r="B118">
        <v>400</v>
      </c>
      <c r="C118" t="s">
        <v>220</v>
      </c>
      <c r="D118" t="s">
        <v>1726</v>
      </c>
      <c r="E118" t="s">
        <v>8</v>
      </c>
      <c r="F118" t="s">
        <v>221</v>
      </c>
      <c r="G118">
        <v>2668150446</v>
      </c>
      <c r="H118" t="s">
        <v>895</v>
      </c>
      <c r="I118">
        <v>9784</v>
      </c>
      <c r="J118">
        <v>974</v>
      </c>
      <c r="K118">
        <v>44299</v>
      </c>
      <c r="L118" t="s">
        <v>776</v>
      </c>
      <c r="M118" t="s">
        <v>782</v>
      </c>
      <c r="N118" s="1">
        <v>41446</v>
      </c>
    </row>
    <row r="119" spans="1:14" x14ac:dyDescent="0.3">
      <c r="A119">
        <v>6210</v>
      </c>
      <c r="B119">
        <v>271</v>
      </c>
      <c r="C119" t="s">
        <v>222</v>
      </c>
      <c r="D119" t="s">
        <v>1727</v>
      </c>
      <c r="E119" t="s">
        <v>14</v>
      </c>
      <c r="F119" t="s">
        <v>223</v>
      </c>
      <c r="G119">
        <v>5992525888</v>
      </c>
      <c r="H119" t="s">
        <v>896</v>
      </c>
      <c r="I119">
        <v>6210</v>
      </c>
      <c r="J119">
        <v>526</v>
      </c>
      <c r="K119">
        <v>67123</v>
      </c>
      <c r="L119" t="s">
        <v>776</v>
      </c>
      <c r="M119" t="s">
        <v>782</v>
      </c>
      <c r="N119" s="1">
        <v>33422</v>
      </c>
    </row>
    <row r="120" spans="1:14" x14ac:dyDescent="0.3">
      <c r="A120">
        <v>5781</v>
      </c>
      <c r="B120">
        <v>110</v>
      </c>
      <c r="C120" t="s">
        <v>224</v>
      </c>
      <c r="D120" t="s">
        <v>1728</v>
      </c>
      <c r="E120" t="s">
        <v>14</v>
      </c>
      <c r="F120" t="s">
        <v>225</v>
      </c>
      <c r="G120">
        <v>5391751398</v>
      </c>
      <c r="H120" t="s">
        <v>897</v>
      </c>
      <c r="I120">
        <v>5781</v>
      </c>
      <c r="J120">
        <v>510</v>
      </c>
      <c r="K120">
        <v>51104</v>
      </c>
      <c r="L120" t="s">
        <v>780</v>
      </c>
      <c r="M120" t="s">
        <v>782</v>
      </c>
      <c r="N120" s="1"/>
    </row>
    <row r="121" spans="1:14" x14ac:dyDescent="0.3">
      <c r="A121">
        <v>8306</v>
      </c>
      <c r="B121">
        <v>277</v>
      </c>
      <c r="C121" t="s">
        <v>226</v>
      </c>
      <c r="D121" t="s">
        <v>1729</v>
      </c>
      <c r="E121" t="s">
        <v>14</v>
      </c>
      <c r="F121" t="s">
        <v>227</v>
      </c>
      <c r="G121">
        <v>4305011101</v>
      </c>
      <c r="H121" t="s">
        <v>898</v>
      </c>
      <c r="I121">
        <v>8306</v>
      </c>
      <c r="J121">
        <v>444</v>
      </c>
      <c r="K121">
        <v>35369</v>
      </c>
      <c r="L121" t="s">
        <v>780</v>
      </c>
      <c r="M121" t="s">
        <v>777</v>
      </c>
      <c r="N121" s="1"/>
    </row>
    <row r="122" spans="1:14" x14ac:dyDescent="0.3">
      <c r="A122">
        <v>3270</v>
      </c>
      <c r="B122">
        <v>85</v>
      </c>
      <c r="C122" t="s">
        <v>228</v>
      </c>
      <c r="D122" t="s">
        <v>1730</v>
      </c>
      <c r="E122" t="s">
        <v>14</v>
      </c>
      <c r="F122" t="s">
        <v>229</v>
      </c>
      <c r="G122">
        <v>3253132607</v>
      </c>
      <c r="H122" t="s">
        <v>899</v>
      </c>
      <c r="I122">
        <v>3270</v>
      </c>
      <c r="J122">
        <v>503</v>
      </c>
      <c r="K122">
        <v>559</v>
      </c>
      <c r="L122" t="s">
        <v>776</v>
      </c>
      <c r="M122" t="s">
        <v>777</v>
      </c>
      <c r="N122" s="1">
        <v>27174</v>
      </c>
    </row>
    <row r="123" spans="1:14" x14ac:dyDescent="0.3">
      <c r="A123">
        <v>6787</v>
      </c>
      <c r="B123">
        <v>863</v>
      </c>
      <c r="C123" t="s">
        <v>230</v>
      </c>
      <c r="D123" t="s">
        <v>1731</v>
      </c>
      <c r="E123" t="s">
        <v>11</v>
      </c>
      <c r="F123" t="s">
        <v>231</v>
      </c>
      <c r="G123">
        <v>3282200761</v>
      </c>
      <c r="H123" t="s">
        <v>900</v>
      </c>
      <c r="I123">
        <v>6787</v>
      </c>
      <c r="J123">
        <v>109</v>
      </c>
      <c r="K123">
        <v>13394</v>
      </c>
      <c r="L123" t="s">
        <v>780</v>
      </c>
      <c r="M123" t="s">
        <v>777</v>
      </c>
      <c r="N123" s="1"/>
    </row>
    <row r="124" spans="1:14" x14ac:dyDescent="0.3">
      <c r="A124">
        <v>3733</v>
      </c>
      <c r="B124">
        <v>731</v>
      </c>
      <c r="C124" t="s">
        <v>232</v>
      </c>
      <c r="D124" t="s">
        <v>1732</v>
      </c>
      <c r="E124" t="s">
        <v>8</v>
      </c>
      <c r="F124" t="s">
        <v>233</v>
      </c>
      <c r="G124">
        <v>8831717023</v>
      </c>
      <c r="H124" t="s">
        <v>901</v>
      </c>
      <c r="I124">
        <v>3733</v>
      </c>
      <c r="J124">
        <v>823</v>
      </c>
      <c r="K124">
        <v>51472</v>
      </c>
      <c r="L124" t="s">
        <v>776</v>
      </c>
      <c r="M124" t="s">
        <v>777</v>
      </c>
      <c r="N124" s="1">
        <v>27534</v>
      </c>
    </row>
    <row r="125" spans="1:14" x14ac:dyDescent="0.3">
      <c r="A125">
        <v>207</v>
      </c>
      <c r="B125">
        <v>638</v>
      </c>
      <c r="C125" t="s">
        <v>234</v>
      </c>
      <c r="D125" t="s">
        <v>1733</v>
      </c>
      <c r="E125" t="s">
        <v>14</v>
      </c>
      <c r="F125" t="s">
        <v>235</v>
      </c>
      <c r="G125">
        <v>6274955877</v>
      </c>
      <c r="H125" t="s">
        <v>902</v>
      </c>
      <c r="I125">
        <v>207</v>
      </c>
      <c r="J125">
        <v>147</v>
      </c>
      <c r="K125">
        <v>99367</v>
      </c>
      <c r="L125" t="s">
        <v>776</v>
      </c>
      <c r="M125" t="s">
        <v>782</v>
      </c>
      <c r="N125" s="1">
        <v>38610</v>
      </c>
    </row>
    <row r="126" spans="1:14" x14ac:dyDescent="0.3">
      <c r="A126">
        <v>3</v>
      </c>
      <c r="B126">
        <v>275</v>
      </c>
      <c r="C126" t="s">
        <v>236</v>
      </c>
      <c r="D126" t="s">
        <v>1734</v>
      </c>
      <c r="E126" t="s">
        <v>8</v>
      </c>
      <c r="F126" t="s">
        <v>237</v>
      </c>
      <c r="G126">
        <v>9875661422</v>
      </c>
      <c r="H126" t="s">
        <v>903</v>
      </c>
      <c r="I126">
        <v>3</v>
      </c>
      <c r="J126">
        <v>625</v>
      </c>
      <c r="K126">
        <v>98982</v>
      </c>
      <c r="L126" t="s">
        <v>780</v>
      </c>
      <c r="M126" t="s">
        <v>777</v>
      </c>
      <c r="N126" s="1"/>
    </row>
    <row r="127" spans="1:14" x14ac:dyDescent="0.3">
      <c r="A127">
        <v>1896</v>
      </c>
      <c r="B127">
        <v>278</v>
      </c>
      <c r="C127" t="s">
        <v>238</v>
      </c>
      <c r="D127" t="s">
        <v>1735</v>
      </c>
      <c r="E127" t="s">
        <v>14</v>
      </c>
      <c r="F127" t="s">
        <v>239</v>
      </c>
      <c r="G127">
        <v>9976580262</v>
      </c>
      <c r="H127" t="s">
        <v>904</v>
      </c>
      <c r="I127">
        <v>1896</v>
      </c>
      <c r="J127">
        <v>695</v>
      </c>
      <c r="K127">
        <v>47111</v>
      </c>
      <c r="L127" t="s">
        <v>780</v>
      </c>
      <c r="M127" t="s">
        <v>782</v>
      </c>
      <c r="N127" s="1"/>
    </row>
    <row r="128" spans="1:14" x14ac:dyDescent="0.3">
      <c r="A128">
        <v>9631</v>
      </c>
      <c r="B128">
        <v>948</v>
      </c>
      <c r="C128" t="s">
        <v>240</v>
      </c>
      <c r="D128" t="s">
        <v>1736</v>
      </c>
      <c r="E128" t="s">
        <v>14</v>
      </c>
      <c r="F128" t="s">
        <v>241</v>
      </c>
      <c r="G128">
        <v>7191264003</v>
      </c>
      <c r="H128" t="s">
        <v>905</v>
      </c>
      <c r="I128">
        <v>9631</v>
      </c>
      <c r="J128">
        <v>983</v>
      </c>
      <c r="K128">
        <v>87420</v>
      </c>
      <c r="L128" t="s">
        <v>780</v>
      </c>
      <c r="M128" t="s">
        <v>782</v>
      </c>
      <c r="N128" s="1"/>
    </row>
    <row r="129" spans="1:14" x14ac:dyDescent="0.3">
      <c r="A129">
        <v>3132</v>
      </c>
      <c r="B129">
        <v>912</v>
      </c>
      <c r="C129" t="s">
        <v>242</v>
      </c>
      <c r="D129" t="s">
        <v>1737</v>
      </c>
      <c r="E129" t="s">
        <v>14</v>
      </c>
      <c r="F129" t="s">
        <v>243</v>
      </c>
      <c r="G129">
        <v>3477191930</v>
      </c>
      <c r="H129" t="s">
        <v>906</v>
      </c>
      <c r="I129">
        <v>3132</v>
      </c>
      <c r="J129">
        <v>82</v>
      </c>
      <c r="K129">
        <v>59376</v>
      </c>
      <c r="L129" t="s">
        <v>780</v>
      </c>
      <c r="M129" t="s">
        <v>782</v>
      </c>
      <c r="N129" s="1"/>
    </row>
    <row r="130" spans="1:14" x14ac:dyDescent="0.3">
      <c r="A130">
        <v>1202</v>
      </c>
      <c r="B130">
        <v>426</v>
      </c>
      <c r="C130" t="s">
        <v>244</v>
      </c>
      <c r="D130" t="s">
        <v>1738</v>
      </c>
      <c r="E130" t="s">
        <v>8</v>
      </c>
      <c r="F130" t="s">
        <v>245</v>
      </c>
      <c r="G130">
        <v>4935174932</v>
      </c>
      <c r="H130" t="s">
        <v>907</v>
      </c>
      <c r="I130">
        <v>1202</v>
      </c>
      <c r="J130">
        <v>397</v>
      </c>
      <c r="K130">
        <v>41003</v>
      </c>
      <c r="L130" t="s">
        <v>780</v>
      </c>
      <c r="M130" t="s">
        <v>777</v>
      </c>
      <c r="N130" s="1"/>
    </row>
    <row r="131" spans="1:14" x14ac:dyDescent="0.3">
      <c r="A131">
        <v>8834</v>
      </c>
      <c r="B131">
        <v>735</v>
      </c>
      <c r="C131" t="s">
        <v>96</v>
      </c>
      <c r="D131" t="s">
        <v>1739</v>
      </c>
      <c r="E131" t="s">
        <v>8</v>
      </c>
      <c r="F131" t="s">
        <v>246</v>
      </c>
      <c r="G131">
        <v>6582738747</v>
      </c>
      <c r="H131" t="s">
        <v>908</v>
      </c>
      <c r="I131">
        <v>8834</v>
      </c>
      <c r="J131">
        <v>599</v>
      </c>
      <c r="K131">
        <v>58511</v>
      </c>
      <c r="L131" t="s">
        <v>780</v>
      </c>
      <c r="M131" t="s">
        <v>777</v>
      </c>
      <c r="N131" s="1"/>
    </row>
    <row r="132" spans="1:14" x14ac:dyDescent="0.3">
      <c r="A132">
        <v>1201</v>
      </c>
      <c r="B132">
        <v>666</v>
      </c>
      <c r="C132" t="s">
        <v>247</v>
      </c>
      <c r="D132" t="s">
        <v>1740</v>
      </c>
      <c r="E132" t="s">
        <v>8</v>
      </c>
      <c r="F132" t="s">
        <v>248</v>
      </c>
      <c r="G132">
        <v>7050577792</v>
      </c>
      <c r="H132" t="s">
        <v>909</v>
      </c>
      <c r="I132">
        <v>1201</v>
      </c>
      <c r="J132">
        <v>306</v>
      </c>
      <c r="K132">
        <v>52868</v>
      </c>
      <c r="L132" t="s">
        <v>776</v>
      </c>
      <c r="M132" t="s">
        <v>782</v>
      </c>
      <c r="N132" s="1">
        <v>30519</v>
      </c>
    </row>
    <row r="133" spans="1:14" x14ac:dyDescent="0.3">
      <c r="A133">
        <v>2573</v>
      </c>
      <c r="B133">
        <v>888</v>
      </c>
      <c r="C133" t="s">
        <v>249</v>
      </c>
      <c r="D133" t="s">
        <v>1741</v>
      </c>
      <c r="E133" t="s">
        <v>8</v>
      </c>
      <c r="F133" t="s">
        <v>250</v>
      </c>
      <c r="G133">
        <v>8241842420</v>
      </c>
      <c r="H133" t="s">
        <v>910</v>
      </c>
      <c r="I133">
        <v>2573</v>
      </c>
      <c r="J133">
        <v>536</v>
      </c>
      <c r="K133">
        <v>8206</v>
      </c>
      <c r="L133" t="s">
        <v>776</v>
      </c>
      <c r="M133" t="s">
        <v>777</v>
      </c>
      <c r="N133" s="1">
        <v>42634</v>
      </c>
    </row>
    <row r="134" spans="1:14" x14ac:dyDescent="0.3">
      <c r="A134">
        <v>6759</v>
      </c>
      <c r="B134">
        <v>310</v>
      </c>
      <c r="C134" t="s">
        <v>251</v>
      </c>
      <c r="D134" t="s">
        <v>1742</v>
      </c>
      <c r="E134" t="s">
        <v>8</v>
      </c>
      <c r="F134" t="s">
        <v>252</v>
      </c>
      <c r="G134">
        <v>2604037592</v>
      </c>
      <c r="H134" t="s">
        <v>911</v>
      </c>
      <c r="I134">
        <v>6759</v>
      </c>
      <c r="J134">
        <v>20</v>
      </c>
      <c r="K134">
        <v>48873</v>
      </c>
      <c r="L134" t="s">
        <v>780</v>
      </c>
      <c r="M134" t="s">
        <v>777</v>
      </c>
      <c r="N134" s="1"/>
    </row>
    <row r="135" spans="1:14" x14ac:dyDescent="0.3">
      <c r="A135">
        <v>2601</v>
      </c>
      <c r="B135">
        <v>43</v>
      </c>
      <c r="C135" t="s">
        <v>253</v>
      </c>
      <c r="D135" t="s">
        <v>1743</v>
      </c>
      <c r="E135" t="s">
        <v>11</v>
      </c>
      <c r="F135" t="s">
        <v>254</v>
      </c>
      <c r="G135">
        <v>9380507727</v>
      </c>
      <c r="H135" t="s">
        <v>912</v>
      </c>
      <c r="I135">
        <v>2601</v>
      </c>
      <c r="J135">
        <v>515</v>
      </c>
      <c r="K135">
        <v>22214</v>
      </c>
      <c r="L135" t="s">
        <v>780</v>
      </c>
      <c r="M135" t="s">
        <v>777</v>
      </c>
      <c r="N135" s="1"/>
    </row>
    <row r="136" spans="1:14" x14ac:dyDescent="0.3">
      <c r="A136">
        <v>2656</v>
      </c>
      <c r="B136">
        <v>722</v>
      </c>
      <c r="C136" t="s">
        <v>88</v>
      </c>
      <c r="D136" t="s">
        <v>1744</v>
      </c>
      <c r="E136" t="s">
        <v>11</v>
      </c>
      <c r="F136" t="s">
        <v>255</v>
      </c>
      <c r="G136">
        <v>4722321429</v>
      </c>
      <c r="H136" t="s">
        <v>913</v>
      </c>
      <c r="I136">
        <v>2656</v>
      </c>
      <c r="J136">
        <v>332</v>
      </c>
      <c r="K136">
        <v>806</v>
      </c>
      <c r="L136" t="s">
        <v>780</v>
      </c>
      <c r="M136" t="s">
        <v>782</v>
      </c>
      <c r="N136" s="1"/>
    </row>
    <row r="137" spans="1:14" x14ac:dyDescent="0.3">
      <c r="A137">
        <v>9645</v>
      </c>
      <c r="B137">
        <v>233</v>
      </c>
      <c r="C137" t="s">
        <v>94</v>
      </c>
      <c r="D137" t="s">
        <v>1745</v>
      </c>
      <c r="E137" t="s">
        <v>11</v>
      </c>
      <c r="F137" t="s">
        <v>184</v>
      </c>
      <c r="G137">
        <v>9598036922</v>
      </c>
      <c r="H137" t="s">
        <v>914</v>
      </c>
      <c r="I137">
        <v>9645</v>
      </c>
      <c r="J137">
        <v>127</v>
      </c>
      <c r="K137">
        <v>27590</v>
      </c>
      <c r="L137" t="s">
        <v>776</v>
      </c>
      <c r="M137" t="s">
        <v>777</v>
      </c>
      <c r="N137" s="1">
        <v>38726</v>
      </c>
    </row>
    <row r="138" spans="1:14" x14ac:dyDescent="0.3">
      <c r="A138">
        <v>584</v>
      </c>
      <c r="B138">
        <v>392</v>
      </c>
      <c r="C138" t="s">
        <v>152</v>
      </c>
      <c r="D138" t="s">
        <v>1746</v>
      </c>
      <c r="E138" t="s">
        <v>11</v>
      </c>
      <c r="F138" t="s">
        <v>256</v>
      </c>
      <c r="G138">
        <v>2677043411</v>
      </c>
      <c r="H138" t="s">
        <v>915</v>
      </c>
      <c r="I138">
        <v>584</v>
      </c>
      <c r="J138">
        <v>958</v>
      </c>
      <c r="K138">
        <v>5769</v>
      </c>
      <c r="L138" t="s">
        <v>780</v>
      </c>
      <c r="M138" t="s">
        <v>777</v>
      </c>
      <c r="N138" s="1"/>
    </row>
    <row r="139" spans="1:14" x14ac:dyDescent="0.3">
      <c r="A139">
        <v>2121</v>
      </c>
      <c r="B139">
        <v>527</v>
      </c>
      <c r="C139" t="s">
        <v>257</v>
      </c>
      <c r="D139" t="s">
        <v>1747</v>
      </c>
      <c r="E139" t="s">
        <v>11</v>
      </c>
      <c r="F139" t="s">
        <v>258</v>
      </c>
      <c r="G139">
        <v>4336869761</v>
      </c>
      <c r="H139" t="s">
        <v>916</v>
      </c>
      <c r="I139">
        <v>2121</v>
      </c>
      <c r="J139">
        <v>42</v>
      </c>
      <c r="K139">
        <v>38290</v>
      </c>
      <c r="L139" t="s">
        <v>776</v>
      </c>
      <c r="M139" t="s">
        <v>782</v>
      </c>
      <c r="N139" s="1">
        <v>29110</v>
      </c>
    </row>
    <row r="140" spans="1:14" x14ac:dyDescent="0.3">
      <c r="A140">
        <v>2142</v>
      </c>
      <c r="B140">
        <v>767</v>
      </c>
      <c r="C140" t="s">
        <v>28</v>
      </c>
      <c r="D140" t="s">
        <v>1748</v>
      </c>
      <c r="E140" t="s">
        <v>8</v>
      </c>
      <c r="F140" t="s">
        <v>259</v>
      </c>
      <c r="G140">
        <v>3463358376</v>
      </c>
      <c r="H140" t="s">
        <v>917</v>
      </c>
      <c r="I140">
        <v>2142</v>
      </c>
      <c r="J140">
        <v>977</v>
      </c>
      <c r="K140">
        <v>44807</v>
      </c>
      <c r="L140" t="s">
        <v>776</v>
      </c>
      <c r="M140" t="s">
        <v>777</v>
      </c>
      <c r="N140" s="1">
        <v>37549</v>
      </c>
    </row>
    <row r="141" spans="1:14" x14ac:dyDescent="0.3">
      <c r="A141">
        <v>2396</v>
      </c>
      <c r="B141">
        <v>650</v>
      </c>
      <c r="C141" t="s">
        <v>260</v>
      </c>
      <c r="D141" t="s">
        <v>1749</v>
      </c>
      <c r="E141" t="s">
        <v>14</v>
      </c>
      <c r="F141" t="s">
        <v>261</v>
      </c>
      <c r="G141">
        <v>6083580617</v>
      </c>
      <c r="H141" t="s">
        <v>918</v>
      </c>
      <c r="I141">
        <v>2396</v>
      </c>
      <c r="J141">
        <v>460</v>
      </c>
      <c r="K141">
        <v>11223</v>
      </c>
      <c r="L141" t="s">
        <v>776</v>
      </c>
      <c r="M141" t="s">
        <v>782</v>
      </c>
      <c r="N141" s="1">
        <v>38610</v>
      </c>
    </row>
    <row r="142" spans="1:14" x14ac:dyDescent="0.3">
      <c r="A142">
        <v>8747</v>
      </c>
      <c r="B142">
        <v>908</v>
      </c>
      <c r="C142" t="s">
        <v>262</v>
      </c>
      <c r="D142" t="s">
        <v>1750</v>
      </c>
      <c r="E142" t="s">
        <v>14</v>
      </c>
      <c r="F142" t="s">
        <v>263</v>
      </c>
      <c r="G142">
        <v>3087180828</v>
      </c>
      <c r="H142" t="s">
        <v>919</v>
      </c>
      <c r="I142">
        <v>8747</v>
      </c>
      <c r="J142">
        <v>659</v>
      </c>
      <c r="K142">
        <v>85889</v>
      </c>
      <c r="L142" t="s">
        <v>776</v>
      </c>
      <c r="M142" t="s">
        <v>782</v>
      </c>
      <c r="N142" s="1">
        <v>36049</v>
      </c>
    </row>
    <row r="143" spans="1:14" x14ac:dyDescent="0.3">
      <c r="A143">
        <v>4142</v>
      </c>
      <c r="B143">
        <v>955</v>
      </c>
      <c r="C143" t="s">
        <v>264</v>
      </c>
      <c r="D143" t="s">
        <v>1751</v>
      </c>
      <c r="E143" t="s">
        <v>14</v>
      </c>
      <c r="F143" t="s">
        <v>265</v>
      </c>
      <c r="G143">
        <v>1771412315</v>
      </c>
      <c r="H143" t="s">
        <v>920</v>
      </c>
      <c r="I143">
        <v>4142</v>
      </c>
      <c r="J143">
        <v>197</v>
      </c>
      <c r="K143">
        <v>57138</v>
      </c>
      <c r="L143" t="s">
        <v>776</v>
      </c>
      <c r="M143" t="s">
        <v>782</v>
      </c>
      <c r="N143" s="1">
        <v>32743</v>
      </c>
    </row>
    <row r="144" spans="1:14" x14ac:dyDescent="0.3">
      <c r="A144">
        <v>9770</v>
      </c>
      <c r="B144">
        <v>106</v>
      </c>
      <c r="C144" t="s">
        <v>266</v>
      </c>
      <c r="D144" t="s">
        <v>1752</v>
      </c>
      <c r="E144" t="s">
        <v>11</v>
      </c>
      <c r="F144" t="s">
        <v>267</v>
      </c>
      <c r="G144">
        <v>7962531995</v>
      </c>
      <c r="H144" t="s">
        <v>921</v>
      </c>
      <c r="I144">
        <v>9770</v>
      </c>
      <c r="J144">
        <v>540</v>
      </c>
      <c r="K144">
        <v>987</v>
      </c>
      <c r="L144" t="s">
        <v>776</v>
      </c>
      <c r="M144" t="s">
        <v>782</v>
      </c>
      <c r="N144" s="1">
        <v>28437</v>
      </c>
    </row>
    <row r="145" spans="1:14" x14ac:dyDescent="0.3">
      <c r="A145">
        <v>2593</v>
      </c>
      <c r="B145">
        <v>410</v>
      </c>
      <c r="C145" t="s">
        <v>206</v>
      </c>
      <c r="D145" t="s">
        <v>1753</v>
      </c>
      <c r="E145" t="s">
        <v>11</v>
      </c>
      <c r="F145" t="s">
        <v>268</v>
      </c>
      <c r="G145">
        <v>5212165773</v>
      </c>
      <c r="H145" t="s">
        <v>922</v>
      </c>
      <c r="I145">
        <v>2593</v>
      </c>
      <c r="J145">
        <v>178</v>
      </c>
      <c r="K145">
        <v>80179</v>
      </c>
      <c r="L145" t="s">
        <v>776</v>
      </c>
      <c r="M145" t="s">
        <v>782</v>
      </c>
      <c r="N145" s="1">
        <v>39839</v>
      </c>
    </row>
    <row r="146" spans="1:14" x14ac:dyDescent="0.3">
      <c r="A146">
        <v>9807</v>
      </c>
      <c r="B146">
        <v>311</v>
      </c>
      <c r="C146" t="s">
        <v>269</v>
      </c>
      <c r="D146" t="s">
        <v>1754</v>
      </c>
      <c r="E146" t="s">
        <v>14</v>
      </c>
      <c r="F146" t="s">
        <v>270</v>
      </c>
      <c r="G146">
        <v>1106944265</v>
      </c>
      <c r="H146" t="s">
        <v>923</v>
      </c>
      <c r="I146">
        <v>9807</v>
      </c>
      <c r="J146">
        <v>202</v>
      </c>
      <c r="K146">
        <v>63810</v>
      </c>
      <c r="L146" t="s">
        <v>776</v>
      </c>
      <c r="M146" t="s">
        <v>777</v>
      </c>
      <c r="N146" s="1">
        <v>37106</v>
      </c>
    </row>
    <row r="147" spans="1:14" x14ac:dyDescent="0.3">
      <c r="A147">
        <v>2525</v>
      </c>
      <c r="B147">
        <v>830</v>
      </c>
      <c r="C147" t="s">
        <v>271</v>
      </c>
      <c r="D147" t="s">
        <v>1755</v>
      </c>
      <c r="E147" t="s">
        <v>8</v>
      </c>
      <c r="F147" t="s">
        <v>272</v>
      </c>
      <c r="G147">
        <v>9484650144</v>
      </c>
      <c r="H147" t="s">
        <v>924</v>
      </c>
      <c r="I147">
        <v>2525</v>
      </c>
      <c r="J147">
        <v>632</v>
      </c>
      <c r="K147">
        <v>22261</v>
      </c>
      <c r="L147" t="s">
        <v>776</v>
      </c>
      <c r="M147" t="s">
        <v>777</v>
      </c>
      <c r="N147" s="1">
        <v>33963</v>
      </c>
    </row>
    <row r="148" spans="1:14" x14ac:dyDescent="0.3">
      <c r="A148">
        <v>1724</v>
      </c>
      <c r="B148">
        <v>805</v>
      </c>
      <c r="C148" t="s">
        <v>273</v>
      </c>
      <c r="D148" t="s">
        <v>1756</v>
      </c>
      <c r="E148" t="s">
        <v>8</v>
      </c>
      <c r="F148" t="s">
        <v>274</v>
      </c>
      <c r="G148">
        <v>5023276687</v>
      </c>
      <c r="H148" t="s">
        <v>925</v>
      </c>
      <c r="I148">
        <v>1724</v>
      </c>
      <c r="J148">
        <v>25</v>
      </c>
      <c r="K148">
        <v>37286</v>
      </c>
      <c r="L148" t="s">
        <v>776</v>
      </c>
      <c r="M148" t="s">
        <v>777</v>
      </c>
      <c r="N148" s="1">
        <v>38124</v>
      </c>
    </row>
    <row r="149" spans="1:14" x14ac:dyDescent="0.3">
      <c r="A149">
        <v>7146</v>
      </c>
      <c r="B149">
        <v>351</v>
      </c>
      <c r="C149" t="s">
        <v>275</v>
      </c>
      <c r="D149" t="s">
        <v>1757</v>
      </c>
      <c r="E149" t="s">
        <v>11</v>
      </c>
      <c r="F149" t="s">
        <v>276</v>
      </c>
      <c r="G149">
        <v>2048989791</v>
      </c>
      <c r="H149" t="s">
        <v>926</v>
      </c>
      <c r="I149">
        <v>7146</v>
      </c>
      <c r="J149">
        <v>990</v>
      </c>
      <c r="K149">
        <v>73874</v>
      </c>
      <c r="L149" t="s">
        <v>776</v>
      </c>
      <c r="M149" t="s">
        <v>777</v>
      </c>
      <c r="N149" s="1">
        <v>37953</v>
      </c>
    </row>
    <row r="150" spans="1:14" x14ac:dyDescent="0.3">
      <c r="A150">
        <v>563</v>
      </c>
      <c r="B150">
        <v>529</v>
      </c>
      <c r="C150" t="s">
        <v>277</v>
      </c>
      <c r="D150" t="s">
        <v>1758</v>
      </c>
      <c r="E150" t="s">
        <v>14</v>
      </c>
      <c r="F150" t="s">
        <v>278</v>
      </c>
      <c r="G150">
        <v>8133737988</v>
      </c>
      <c r="H150" t="s">
        <v>927</v>
      </c>
      <c r="I150">
        <v>563</v>
      </c>
      <c r="J150">
        <v>913</v>
      </c>
      <c r="K150">
        <v>20187</v>
      </c>
      <c r="L150" t="s">
        <v>780</v>
      </c>
      <c r="M150" t="s">
        <v>782</v>
      </c>
      <c r="N150" s="1"/>
    </row>
    <row r="151" spans="1:14" x14ac:dyDescent="0.3">
      <c r="A151">
        <v>7771</v>
      </c>
      <c r="B151">
        <v>52</v>
      </c>
      <c r="C151" t="s">
        <v>279</v>
      </c>
      <c r="D151" t="s">
        <v>1759</v>
      </c>
      <c r="E151" t="s">
        <v>14</v>
      </c>
      <c r="F151" t="s">
        <v>280</v>
      </c>
      <c r="G151">
        <v>3262621948</v>
      </c>
      <c r="H151" t="s">
        <v>928</v>
      </c>
      <c r="I151">
        <v>7771</v>
      </c>
      <c r="J151">
        <v>371</v>
      </c>
      <c r="K151">
        <v>51038</v>
      </c>
      <c r="L151" t="s">
        <v>780</v>
      </c>
      <c r="M151" t="s">
        <v>782</v>
      </c>
      <c r="N151" s="1"/>
    </row>
    <row r="152" spans="1:14" x14ac:dyDescent="0.3">
      <c r="A152">
        <v>4789</v>
      </c>
      <c r="B152">
        <v>30</v>
      </c>
      <c r="C152" t="s">
        <v>281</v>
      </c>
      <c r="D152" t="s">
        <v>1760</v>
      </c>
      <c r="E152" t="s">
        <v>8</v>
      </c>
      <c r="F152" t="s">
        <v>282</v>
      </c>
      <c r="G152">
        <v>3426943865</v>
      </c>
      <c r="H152" t="s">
        <v>929</v>
      </c>
      <c r="I152">
        <v>4789</v>
      </c>
      <c r="J152">
        <v>514</v>
      </c>
      <c r="K152">
        <v>89846</v>
      </c>
      <c r="L152" t="s">
        <v>780</v>
      </c>
      <c r="M152" t="s">
        <v>782</v>
      </c>
      <c r="N152" s="1"/>
    </row>
    <row r="153" spans="1:14" x14ac:dyDescent="0.3">
      <c r="A153">
        <v>3221</v>
      </c>
      <c r="B153">
        <v>421</v>
      </c>
      <c r="C153" t="s">
        <v>283</v>
      </c>
      <c r="D153" t="s">
        <v>1761</v>
      </c>
      <c r="E153" t="s">
        <v>14</v>
      </c>
      <c r="F153" t="s">
        <v>284</v>
      </c>
      <c r="G153">
        <v>7803854441</v>
      </c>
      <c r="H153" t="s">
        <v>930</v>
      </c>
      <c r="I153">
        <v>3221</v>
      </c>
      <c r="J153">
        <v>707</v>
      </c>
      <c r="K153">
        <v>59967</v>
      </c>
      <c r="L153" t="s">
        <v>780</v>
      </c>
      <c r="M153" t="s">
        <v>777</v>
      </c>
      <c r="N153" s="1"/>
    </row>
    <row r="154" spans="1:14" x14ac:dyDescent="0.3">
      <c r="A154">
        <v>5197</v>
      </c>
      <c r="B154">
        <v>696</v>
      </c>
      <c r="C154" t="s">
        <v>285</v>
      </c>
      <c r="D154" t="s">
        <v>1762</v>
      </c>
      <c r="E154" t="s">
        <v>8</v>
      </c>
      <c r="F154" t="s">
        <v>286</v>
      </c>
      <c r="G154">
        <v>9770768694</v>
      </c>
      <c r="H154" t="s">
        <v>931</v>
      </c>
      <c r="I154">
        <v>5197</v>
      </c>
      <c r="J154">
        <v>473</v>
      </c>
      <c r="K154">
        <v>59474</v>
      </c>
      <c r="L154" t="s">
        <v>776</v>
      </c>
      <c r="M154" t="s">
        <v>782</v>
      </c>
      <c r="N154" s="1">
        <v>40925</v>
      </c>
    </row>
    <row r="155" spans="1:14" x14ac:dyDescent="0.3">
      <c r="A155">
        <v>8183</v>
      </c>
      <c r="B155">
        <v>788</v>
      </c>
      <c r="C155" t="s">
        <v>287</v>
      </c>
      <c r="D155" t="s">
        <v>1763</v>
      </c>
      <c r="E155" t="s">
        <v>14</v>
      </c>
      <c r="F155" t="s">
        <v>288</v>
      </c>
      <c r="G155">
        <v>2496040176</v>
      </c>
      <c r="H155" t="s">
        <v>932</v>
      </c>
      <c r="I155">
        <v>8183</v>
      </c>
      <c r="J155">
        <v>847</v>
      </c>
      <c r="K155">
        <v>77342</v>
      </c>
      <c r="L155" t="s">
        <v>780</v>
      </c>
      <c r="M155" t="s">
        <v>782</v>
      </c>
      <c r="N155" s="1"/>
    </row>
    <row r="156" spans="1:14" x14ac:dyDescent="0.3">
      <c r="A156">
        <v>1126</v>
      </c>
      <c r="B156">
        <v>590</v>
      </c>
      <c r="C156" t="s">
        <v>289</v>
      </c>
      <c r="D156" t="s">
        <v>1764</v>
      </c>
      <c r="E156" t="s">
        <v>11</v>
      </c>
      <c r="F156" t="s">
        <v>290</v>
      </c>
      <c r="G156">
        <v>5597753640</v>
      </c>
      <c r="H156" t="s">
        <v>933</v>
      </c>
      <c r="I156">
        <v>1126</v>
      </c>
      <c r="J156">
        <v>815</v>
      </c>
      <c r="K156">
        <v>57460</v>
      </c>
      <c r="L156" t="s">
        <v>776</v>
      </c>
      <c r="M156" t="s">
        <v>782</v>
      </c>
      <c r="N156" s="1">
        <v>40239</v>
      </c>
    </row>
    <row r="157" spans="1:14" x14ac:dyDescent="0.3">
      <c r="A157">
        <v>4899</v>
      </c>
      <c r="B157">
        <v>417</v>
      </c>
      <c r="C157" t="s">
        <v>291</v>
      </c>
      <c r="D157" t="s">
        <v>1765</v>
      </c>
      <c r="E157" t="s">
        <v>8</v>
      </c>
      <c r="F157" t="s">
        <v>292</v>
      </c>
      <c r="G157">
        <v>6624913103</v>
      </c>
      <c r="H157" t="s">
        <v>934</v>
      </c>
      <c r="I157">
        <v>4899</v>
      </c>
      <c r="J157">
        <v>928</v>
      </c>
      <c r="K157">
        <v>74930</v>
      </c>
      <c r="L157" t="s">
        <v>780</v>
      </c>
      <c r="M157" t="s">
        <v>782</v>
      </c>
      <c r="N157" s="1"/>
    </row>
    <row r="158" spans="1:14" x14ac:dyDescent="0.3">
      <c r="A158">
        <v>4732</v>
      </c>
      <c r="B158">
        <v>635</v>
      </c>
      <c r="C158" t="s">
        <v>293</v>
      </c>
      <c r="D158" t="s">
        <v>1766</v>
      </c>
      <c r="E158" t="s">
        <v>8</v>
      </c>
      <c r="F158" t="s">
        <v>294</v>
      </c>
      <c r="G158">
        <v>2676477272</v>
      </c>
      <c r="H158" t="s">
        <v>935</v>
      </c>
      <c r="I158">
        <v>4732</v>
      </c>
      <c r="J158">
        <v>210</v>
      </c>
      <c r="K158">
        <v>89389</v>
      </c>
      <c r="L158" t="s">
        <v>780</v>
      </c>
      <c r="M158" t="s">
        <v>782</v>
      </c>
      <c r="N158" s="1"/>
    </row>
    <row r="159" spans="1:14" x14ac:dyDescent="0.3">
      <c r="A159">
        <v>4103</v>
      </c>
      <c r="B159">
        <v>549</v>
      </c>
      <c r="C159" t="s">
        <v>295</v>
      </c>
      <c r="D159" t="s">
        <v>1767</v>
      </c>
      <c r="E159" t="s">
        <v>8</v>
      </c>
      <c r="F159" t="s">
        <v>296</v>
      </c>
      <c r="G159">
        <v>7164606551</v>
      </c>
      <c r="H159" t="s">
        <v>936</v>
      </c>
      <c r="I159">
        <v>4103</v>
      </c>
      <c r="J159">
        <v>793</v>
      </c>
      <c r="K159">
        <v>86767</v>
      </c>
      <c r="L159" t="s">
        <v>780</v>
      </c>
      <c r="M159" t="s">
        <v>782</v>
      </c>
      <c r="N159" s="1"/>
    </row>
    <row r="160" spans="1:14" x14ac:dyDescent="0.3">
      <c r="A160">
        <v>7861</v>
      </c>
      <c r="B160">
        <v>877</v>
      </c>
      <c r="C160" t="s">
        <v>297</v>
      </c>
      <c r="D160" t="s">
        <v>1768</v>
      </c>
      <c r="E160" t="s">
        <v>11</v>
      </c>
      <c r="F160" t="s">
        <v>298</v>
      </c>
      <c r="G160">
        <v>6448120894</v>
      </c>
      <c r="H160" t="s">
        <v>937</v>
      </c>
      <c r="I160">
        <v>7861</v>
      </c>
      <c r="J160">
        <v>872</v>
      </c>
      <c r="K160">
        <v>42257</v>
      </c>
      <c r="L160" t="s">
        <v>776</v>
      </c>
      <c r="M160" t="s">
        <v>782</v>
      </c>
      <c r="N160" s="1">
        <v>39585</v>
      </c>
    </row>
    <row r="161" spans="1:14" x14ac:dyDescent="0.3">
      <c r="A161">
        <v>7764</v>
      </c>
      <c r="B161">
        <v>690</v>
      </c>
      <c r="C161" t="s">
        <v>299</v>
      </c>
      <c r="D161" t="s">
        <v>1769</v>
      </c>
      <c r="E161" t="s">
        <v>11</v>
      </c>
      <c r="F161" t="s">
        <v>300</v>
      </c>
      <c r="G161">
        <v>8065274712</v>
      </c>
      <c r="H161" t="s">
        <v>938</v>
      </c>
      <c r="I161">
        <v>7764</v>
      </c>
      <c r="J161">
        <v>298</v>
      </c>
      <c r="K161">
        <v>28987</v>
      </c>
      <c r="L161" t="s">
        <v>780</v>
      </c>
      <c r="M161" t="s">
        <v>782</v>
      </c>
      <c r="N161" s="1"/>
    </row>
    <row r="162" spans="1:14" x14ac:dyDescent="0.3">
      <c r="A162">
        <v>5345</v>
      </c>
      <c r="B162">
        <v>164</v>
      </c>
      <c r="C162" t="s">
        <v>301</v>
      </c>
      <c r="D162" t="s">
        <v>1770</v>
      </c>
      <c r="E162" t="s">
        <v>11</v>
      </c>
      <c r="F162" t="s">
        <v>302</v>
      </c>
      <c r="G162">
        <v>8636405460</v>
      </c>
      <c r="H162" t="s">
        <v>939</v>
      </c>
      <c r="I162">
        <v>5345</v>
      </c>
      <c r="J162">
        <v>941</v>
      </c>
      <c r="K162">
        <v>38952</v>
      </c>
      <c r="L162" t="s">
        <v>776</v>
      </c>
      <c r="M162" t="s">
        <v>782</v>
      </c>
      <c r="N162" s="1">
        <v>40418</v>
      </c>
    </row>
    <row r="163" spans="1:14" x14ac:dyDescent="0.3">
      <c r="A163">
        <v>6191</v>
      </c>
      <c r="B163">
        <v>279</v>
      </c>
      <c r="C163" t="s">
        <v>251</v>
      </c>
      <c r="D163" t="s">
        <v>1771</v>
      </c>
      <c r="E163" t="s">
        <v>14</v>
      </c>
      <c r="F163" t="s">
        <v>303</v>
      </c>
      <c r="G163">
        <v>7478765147</v>
      </c>
      <c r="H163" t="s">
        <v>940</v>
      </c>
      <c r="I163">
        <v>6191</v>
      </c>
      <c r="J163">
        <v>731</v>
      </c>
      <c r="K163">
        <v>50635</v>
      </c>
      <c r="L163" t="s">
        <v>780</v>
      </c>
      <c r="M163" t="s">
        <v>782</v>
      </c>
      <c r="N163" s="1"/>
    </row>
    <row r="164" spans="1:14" x14ac:dyDescent="0.3">
      <c r="A164">
        <v>310</v>
      </c>
      <c r="B164">
        <v>574</v>
      </c>
      <c r="C164" t="s">
        <v>304</v>
      </c>
      <c r="D164" t="s">
        <v>1772</v>
      </c>
      <c r="E164" t="s">
        <v>8</v>
      </c>
      <c r="F164" t="s">
        <v>305</v>
      </c>
      <c r="G164">
        <v>5704304288</v>
      </c>
      <c r="H164" t="s">
        <v>941</v>
      </c>
      <c r="I164">
        <v>310</v>
      </c>
      <c r="J164">
        <v>500</v>
      </c>
      <c r="K164">
        <v>32800</v>
      </c>
      <c r="L164" t="s">
        <v>780</v>
      </c>
      <c r="M164" t="s">
        <v>782</v>
      </c>
      <c r="N164" s="1"/>
    </row>
    <row r="165" spans="1:14" x14ac:dyDescent="0.3">
      <c r="A165">
        <v>3095</v>
      </c>
      <c r="B165">
        <v>222</v>
      </c>
      <c r="C165" t="s">
        <v>306</v>
      </c>
      <c r="D165" t="s">
        <v>1773</v>
      </c>
      <c r="E165" t="s">
        <v>14</v>
      </c>
      <c r="F165" t="s">
        <v>307</v>
      </c>
      <c r="G165">
        <v>7239777917</v>
      </c>
      <c r="H165" t="s">
        <v>942</v>
      </c>
      <c r="I165">
        <v>3095</v>
      </c>
      <c r="J165">
        <v>142</v>
      </c>
      <c r="K165">
        <v>67478</v>
      </c>
      <c r="L165" t="s">
        <v>780</v>
      </c>
      <c r="M165" t="s">
        <v>777</v>
      </c>
      <c r="N165" s="1"/>
    </row>
    <row r="166" spans="1:14" x14ac:dyDescent="0.3">
      <c r="A166">
        <v>2159</v>
      </c>
      <c r="B166">
        <v>640</v>
      </c>
      <c r="C166" t="s">
        <v>308</v>
      </c>
      <c r="D166" t="s">
        <v>1774</v>
      </c>
      <c r="E166" t="s">
        <v>14</v>
      </c>
      <c r="F166" t="s">
        <v>309</v>
      </c>
      <c r="G166">
        <v>2543703845</v>
      </c>
      <c r="H166" t="s">
        <v>943</v>
      </c>
      <c r="I166">
        <v>2159</v>
      </c>
      <c r="J166">
        <v>787</v>
      </c>
      <c r="K166">
        <v>24449</v>
      </c>
      <c r="L166" t="s">
        <v>776</v>
      </c>
      <c r="M166" t="s">
        <v>782</v>
      </c>
      <c r="N166" s="1">
        <v>40719</v>
      </c>
    </row>
    <row r="167" spans="1:14" x14ac:dyDescent="0.3">
      <c r="A167">
        <v>3569</v>
      </c>
      <c r="B167">
        <v>896</v>
      </c>
      <c r="C167" t="s">
        <v>310</v>
      </c>
      <c r="D167" t="s">
        <v>1775</v>
      </c>
      <c r="E167" t="s">
        <v>14</v>
      </c>
      <c r="F167" t="s">
        <v>311</v>
      </c>
      <c r="G167">
        <v>6104073082</v>
      </c>
      <c r="H167" t="s">
        <v>944</v>
      </c>
      <c r="I167">
        <v>3569</v>
      </c>
      <c r="J167">
        <v>749</v>
      </c>
      <c r="K167">
        <v>3119</v>
      </c>
      <c r="L167" t="s">
        <v>776</v>
      </c>
      <c r="M167" t="s">
        <v>777</v>
      </c>
      <c r="N167" s="1">
        <v>41822</v>
      </c>
    </row>
    <row r="168" spans="1:14" x14ac:dyDescent="0.3">
      <c r="A168">
        <v>5958</v>
      </c>
      <c r="B168">
        <v>318</v>
      </c>
      <c r="C168" t="s">
        <v>100</v>
      </c>
      <c r="D168" t="s">
        <v>1776</v>
      </c>
      <c r="E168" t="s">
        <v>14</v>
      </c>
      <c r="F168" t="s">
        <v>312</v>
      </c>
      <c r="G168">
        <v>5160860537</v>
      </c>
      <c r="H168" t="s">
        <v>945</v>
      </c>
      <c r="I168">
        <v>5958</v>
      </c>
      <c r="J168">
        <v>304</v>
      </c>
      <c r="K168">
        <v>13693</v>
      </c>
      <c r="L168" t="s">
        <v>776</v>
      </c>
      <c r="M168" t="s">
        <v>782</v>
      </c>
      <c r="N168" s="1">
        <v>38255</v>
      </c>
    </row>
    <row r="169" spans="1:14" x14ac:dyDescent="0.3">
      <c r="A169">
        <v>1275</v>
      </c>
      <c r="B169">
        <v>953</v>
      </c>
      <c r="C169" t="s">
        <v>313</v>
      </c>
      <c r="D169" t="s">
        <v>1777</v>
      </c>
      <c r="E169" t="s">
        <v>14</v>
      </c>
      <c r="F169" t="s">
        <v>314</v>
      </c>
      <c r="G169">
        <v>2792956542</v>
      </c>
      <c r="H169" t="s">
        <v>946</v>
      </c>
      <c r="I169">
        <v>1275</v>
      </c>
      <c r="J169">
        <v>30</v>
      </c>
      <c r="K169">
        <v>80796</v>
      </c>
      <c r="L169" t="s">
        <v>776</v>
      </c>
      <c r="M169" t="s">
        <v>782</v>
      </c>
      <c r="N169" s="1">
        <v>40246</v>
      </c>
    </row>
    <row r="170" spans="1:14" x14ac:dyDescent="0.3">
      <c r="A170">
        <v>6357</v>
      </c>
      <c r="B170">
        <v>681</v>
      </c>
      <c r="C170" t="s">
        <v>315</v>
      </c>
      <c r="D170" t="s">
        <v>1778</v>
      </c>
      <c r="E170" t="s">
        <v>14</v>
      </c>
      <c r="F170" t="s">
        <v>316</v>
      </c>
      <c r="G170">
        <v>3676237077</v>
      </c>
      <c r="H170" t="s">
        <v>947</v>
      </c>
      <c r="I170">
        <v>6357</v>
      </c>
      <c r="J170">
        <v>477</v>
      </c>
      <c r="K170">
        <v>19804</v>
      </c>
      <c r="L170" t="s">
        <v>780</v>
      </c>
      <c r="M170" t="s">
        <v>782</v>
      </c>
      <c r="N170" s="1"/>
    </row>
    <row r="171" spans="1:14" x14ac:dyDescent="0.3">
      <c r="A171">
        <v>4551</v>
      </c>
      <c r="B171">
        <v>972</v>
      </c>
      <c r="C171" t="s">
        <v>317</v>
      </c>
      <c r="D171" t="s">
        <v>1779</v>
      </c>
      <c r="E171" t="s">
        <v>11</v>
      </c>
      <c r="F171" t="s">
        <v>318</v>
      </c>
      <c r="G171">
        <v>2375791511</v>
      </c>
      <c r="H171" t="s">
        <v>948</v>
      </c>
      <c r="I171">
        <v>4551</v>
      </c>
      <c r="J171">
        <v>52</v>
      </c>
      <c r="K171">
        <v>75766</v>
      </c>
      <c r="L171" t="s">
        <v>780</v>
      </c>
      <c r="M171" t="s">
        <v>777</v>
      </c>
      <c r="N171" s="1"/>
    </row>
    <row r="172" spans="1:14" x14ac:dyDescent="0.3">
      <c r="A172">
        <v>4252</v>
      </c>
      <c r="B172">
        <v>407</v>
      </c>
      <c r="C172" t="s">
        <v>125</v>
      </c>
      <c r="D172" t="s">
        <v>1780</v>
      </c>
      <c r="E172" t="s">
        <v>8</v>
      </c>
      <c r="F172" t="s">
        <v>319</v>
      </c>
      <c r="G172">
        <v>1578883625</v>
      </c>
      <c r="H172" t="s">
        <v>949</v>
      </c>
      <c r="I172">
        <v>4252</v>
      </c>
      <c r="J172">
        <v>73</v>
      </c>
      <c r="K172">
        <v>74338</v>
      </c>
      <c r="L172" t="s">
        <v>780</v>
      </c>
      <c r="M172" t="s">
        <v>782</v>
      </c>
      <c r="N172" s="1"/>
    </row>
    <row r="173" spans="1:14" x14ac:dyDescent="0.3">
      <c r="A173">
        <v>2096</v>
      </c>
      <c r="B173">
        <v>226</v>
      </c>
      <c r="C173" t="s">
        <v>320</v>
      </c>
      <c r="D173" t="s">
        <v>1781</v>
      </c>
      <c r="E173" t="s">
        <v>8</v>
      </c>
      <c r="F173" t="s">
        <v>321</v>
      </c>
      <c r="G173">
        <v>3365326918</v>
      </c>
      <c r="H173" t="s">
        <v>950</v>
      </c>
      <c r="I173">
        <v>2096</v>
      </c>
      <c r="J173">
        <v>691</v>
      </c>
      <c r="K173">
        <v>73423</v>
      </c>
      <c r="L173" t="s">
        <v>776</v>
      </c>
      <c r="M173" t="s">
        <v>777</v>
      </c>
      <c r="N173" s="1">
        <v>41141</v>
      </c>
    </row>
    <row r="174" spans="1:14" x14ac:dyDescent="0.3">
      <c r="A174">
        <v>5209</v>
      </c>
      <c r="B174">
        <v>762</v>
      </c>
      <c r="C174" t="s">
        <v>322</v>
      </c>
      <c r="D174" t="s">
        <v>1782</v>
      </c>
      <c r="E174" t="s">
        <v>14</v>
      </c>
      <c r="F174" t="s">
        <v>323</v>
      </c>
      <c r="G174">
        <v>8798033999</v>
      </c>
      <c r="H174" t="s">
        <v>951</v>
      </c>
      <c r="I174">
        <v>5209</v>
      </c>
      <c r="J174">
        <v>786</v>
      </c>
      <c r="K174">
        <v>91842</v>
      </c>
      <c r="L174" t="s">
        <v>776</v>
      </c>
      <c r="M174" t="s">
        <v>782</v>
      </c>
      <c r="N174" s="1">
        <v>28003</v>
      </c>
    </row>
    <row r="175" spans="1:14" x14ac:dyDescent="0.3">
      <c r="A175">
        <v>9271</v>
      </c>
      <c r="B175">
        <v>872</v>
      </c>
      <c r="C175" t="s">
        <v>324</v>
      </c>
      <c r="D175" t="s">
        <v>1783</v>
      </c>
      <c r="E175" t="s">
        <v>14</v>
      </c>
      <c r="F175" t="s">
        <v>325</v>
      </c>
      <c r="G175">
        <v>5734730611</v>
      </c>
      <c r="H175" t="s">
        <v>952</v>
      </c>
      <c r="I175">
        <v>9271</v>
      </c>
      <c r="J175">
        <v>68</v>
      </c>
      <c r="K175">
        <v>81148</v>
      </c>
      <c r="L175" t="s">
        <v>780</v>
      </c>
      <c r="M175" t="s">
        <v>782</v>
      </c>
      <c r="N175" s="1"/>
    </row>
    <row r="176" spans="1:14" x14ac:dyDescent="0.3">
      <c r="A176">
        <v>6772</v>
      </c>
      <c r="B176">
        <v>473</v>
      </c>
      <c r="C176" t="s">
        <v>244</v>
      </c>
      <c r="D176" t="s">
        <v>1784</v>
      </c>
      <c r="E176" t="s">
        <v>11</v>
      </c>
      <c r="F176" t="s">
        <v>326</v>
      </c>
      <c r="G176">
        <v>7600088539</v>
      </c>
      <c r="H176" t="s">
        <v>953</v>
      </c>
      <c r="I176">
        <v>6772</v>
      </c>
      <c r="J176">
        <v>630</v>
      </c>
      <c r="K176">
        <v>96963</v>
      </c>
      <c r="L176" t="s">
        <v>776</v>
      </c>
      <c r="M176" t="s">
        <v>782</v>
      </c>
      <c r="N176" s="1">
        <v>40085</v>
      </c>
    </row>
    <row r="177" spans="1:14" x14ac:dyDescent="0.3">
      <c r="A177">
        <v>4628</v>
      </c>
      <c r="B177">
        <v>248</v>
      </c>
      <c r="C177" t="s">
        <v>327</v>
      </c>
      <c r="D177" t="s">
        <v>1785</v>
      </c>
      <c r="E177" t="s">
        <v>14</v>
      </c>
      <c r="F177" t="s">
        <v>328</v>
      </c>
      <c r="G177">
        <v>5946963380</v>
      </c>
      <c r="H177" t="s">
        <v>954</v>
      </c>
      <c r="I177">
        <v>4628</v>
      </c>
      <c r="J177">
        <v>357</v>
      </c>
      <c r="K177">
        <v>88092</v>
      </c>
      <c r="L177" t="s">
        <v>780</v>
      </c>
      <c r="M177" t="s">
        <v>782</v>
      </c>
      <c r="N177" s="1"/>
    </row>
    <row r="178" spans="1:14" x14ac:dyDescent="0.3">
      <c r="A178">
        <v>3853</v>
      </c>
      <c r="B178">
        <v>416</v>
      </c>
      <c r="C178" t="s">
        <v>104</v>
      </c>
      <c r="D178" t="s">
        <v>1786</v>
      </c>
      <c r="E178" t="s">
        <v>14</v>
      </c>
      <c r="F178" t="s">
        <v>329</v>
      </c>
      <c r="G178">
        <v>2407798660</v>
      </c>
      <c r="H178" t="s">
        <v>955</v>
      </c>
      <c r="I178">
        <v>3853</v>
      </c>
      <c r="J178">
        <v>455</v>
      </c>
      <c r="K178">
        <v>66397</v>
      </c>
      <c r="L178" t="s">
        <v>780</v>
      </c>
      <c r="M178" t="s">
        <v>777</v>
      </c>
      <c r="N178" s="1"/>
    </row>
    <row r="179" spans="1:14" x14ac:dyDescent="0.3">
      <c r="A179">
        <v>515</v>
      </c>
      <c r="B179">
        <v>425</v>
      </c>
      <c r="C179" t="s">
        <v>330</v>
      </c>
      <c r="D179" t="s">
        <v>1787</v>
      </c>
      <c r="E179" t="s">
        <v>11</v>
      </c>
      <c r="F179" t="s">
        <v>331</v>
      </c>
      <c r="G179">
        <v>3644687016</v>
      </c>
      <c r="H179" t="s">
        <v>956</v>
      </c>
      <c r="I179">
        <v>515</v>
      </c>
      <c r="J179">
        <v>947</v>
      </c>
      <c r="K179">
        <v>1714</v>
      </c>
      <c r="L179" t="s">
        <v>776</v>
      </c>
      <c r="M179" t="s">
        <v>777</v>
      </c>
      <c r="N179" s="1">
        <v>31897</v>
      </c>
    </row>
    <row r="180" spans="1:14" x14ac:dyDescent="0.3">
      <c r="A180">
        <v>7513</v>
      </c>
      <c r="B180">
        <v>435</v>
      </c>
      <c r="C180" t="s">
        <v>332</v>
      </c>
      <c r="D180" t="s">
        <v>1788</v>
      </c>
      <c r="E180" t="s">
        <v>11</v>
      </c>
      <c r="F180" t="s">
        <v>333</v>
      </c>
      <c r="G180">
        <v>1848195986</v>
      </c>
      <c r="H180" t="s">
        <v>957</v>
      </c>
      <c r="I180">
        <v>7513</v>
      </c>
      <c r="J180">
        <v>589</v>
      </c>
      <c r="K180">
        <v>5059</v>
      </c>
      <c r="L180" t="s">
        <v>780</v>
      </c>
      <c r="M180" t="s">
        <v>777</v>
      </c>
      <c r="N180" s="1"/>
    </row>
    <row r="181" spans="1:14" x14ac:dyDescent="0.3">
      <c r="A181">
        <v>9030</v>
      </c>
      <c r="B181">
        <v>370</v>
      </c>
      <c r="C181" t="s">
        <v>334</v>
      </c>
      <c r="D181" t="s">
        <v>1789</v>
      </c>
      <c r="E181" t="s">
        <v>8</v>
      </c>
      <c r="F181" t="s">
        <v>335</v>
      </c>
      <c r="G181">
        <v>5755404369</v>
      </c>
      <c r="H181" t="s">
        <v>958</v>
      </c>
      <c r="I181">
        <v>9030</v>
      </c>
      <c r="J181">
        <v>863</v>
      </c>
      <c r="K181">
        <v>66582</v>
      </c>
      <c r="L181" t="s">
        <v>780</v>
      </c>
      <c r="M181" t="s">
        <v>777</v>
      </c>
      <c r="N181" s="1"/>
    </row>
    <row r="182" spans="1:14" x14ac:dyDescent="0.3">
      <c r="A182">
        <v>2378</v>
      </c>
      <c r="B182">
        <v>406</v>
      </c>
      <c r="C182" t="s">
        <v>159</v>
      </c>
      <c r="D182" t="s">
        <v>1790</v>
      </c>
      <c r="E182" t="s">
        <v>8</v>
      </c>
      <c r="F182" t="s">
        <v>336</v>
      </c>
      <c r="G182">
        <v>2705083615</v>
      </c>
      <c r="H182" t="s">
        <v>959</v>
      </c>
      <c r="I182">
        <v>2378</v>
      </c>
      <c r="J182">
        <v>668</v>
      </c>
      <c r="K182">
        <v>42143</v>
      </c>
      <c r="L182" t="s">
        <v>776</v>
      </c>
      <c r="M182" t="s">
        <v>777</v>
      </c>
      <c r="N182" s="1">
        <v>26466</v>
      </c>
    </row>
    <row r="183" spans="1:14" x14ac:dyDescent="0.3">
      <c r="A183">
        <v>5894</v>
      </c>
      <c r="B183">
        <v>976</v>
      </c>
      <c r="C183" t="s">
        <v>337</v>
      </c>
      <c r="D183" t="s">
        <v>1791</v>
      </c>
      <c r="E183" t="s">
        <v>8</v>
      </c>
      <c r="F183" t="s">
        <v>338</v>
      </c>
      <c r="G183">
        <v>2287296780</v>
      </c>
      <c r="H183" t="s">
        <v>960</v>
      </c>
      <c r="I183">
        <v>5894</v>
      </c>
      <c r="J183">
        <v>206</v>
      </c>
      <c r="K183">
        <v>27741</v>
      </c>
      <c r="L183" t="s">
        <v>780</v>
      </c>
      <c r="M183" t="s">
        <v>782</v>
      </c>
      <c r="N183" s="1"/>
    </row>
    <row r="184" spans="1:14" x14ac:dyDescent="0.3">
      <c r="A184">
        <v>7587</v>
      </c>
      <c r="B184">
        <v>349</v>
      </c>
      <c r="C184" t="s">
        <v>339</v>
      </c>
      <c r="D184" t="s">
        <v>1792</v>
      </c>
      <c r="E184" t="s">
        <v>8</v>
      </c>
      <c r="F184" t="s">
        <v>340</v>
      </c>
      <c r="G184">
        <v>7152577292</v>
      </c>
      <c r="H184" t="s">
        <v>961</v>
      </c>
      <c r="I184">
        <v>7587</v>
      </c>
      <c r="J184">
        <v>835</v>
      </c>
      <c r="K184">
        <v>696</v>
      </c>
      <c r="L184" t="s">
        <v>780</v>
      </c>
      <c r="M184" t="s">
        <v>777</v>
      </c>
      <c r="N184" s="1"/>
    </row>
    <row r="185" spans="1:14" x14ac:dyDescent="0.3">
      <c r="A185">
        <v>1424</v>
      </c>
      <c r="B185">
        <v>595</v>
      </c>
      <c r="C185" t="s">
        <v>228</v>
      </c>
      <c r="D185" t="s">
        <v>1793</v>
      </c>
      <c r="E185" t="s">
        <v>14</v>
      </c>
      <c r="F185" t="s">
        <v>341</v>
      </c>
      <c r="G185">
        <v>5818539801</v>
      </c>
      <c r="H185" t="s">
        <v>962</v>
      </c>
      <c r="I185">
        <v>1424</v>
      </c>
      <c r="J185">
        <v>315</v>
      </c>
      <c r="K185">
        <v>37660</v>
      </c>
      <c r="L185" t="s">
        <v>780</v>
      </c>
      <c r="M185" t="s">
        <v>777</v>
      </c>
      <c r="N185" s="1"/>
    </row>
    <row r="186" spans="1:14" x14ac:dyDescent="0.3">
      <c r="A186">
        <v>5214</v>
      </c>
      <c r="B186">
        <v>366</v>
      </c>
      <c r="C186" t="s">
        <v>342</v>
      </c>
      <c r="D186" t="s">
        <v>1794</v>
      </c>
      <c r="E186" t="s">
        <v>14</v>
      </c>
      <c r="F186" t="s">
        <v>343</v>
      </c>
      <c r="G186">
        <v>5684234865</v>
      </c>
      <c r="H186" t="s">
        <v>963</v>
      </c>
      <c r="I186">
        <v>5214</v>
      </c>
      <c r="J186">
        <v>553</v>
      </c>
      <c r="K186">
        <v>16299</v>
      </c>
      <c r="L186" t="s">
        <v>780</v>
      </c>
      <c r="M186" t="s">
        <v>777</v>
      </c>
      <c r="N186" s="1"/>
    </row>
    <row r="187" spans="1:14" x14ac:dyDescent="0.3">
      <c r="A187">
        <v>8249</v>
      </c>
      <c r="B187">
        <v>39</v>
      </c>
      <c r="C187" t="s">
        <v>344</v>
      </c>
      <c r="D187" t="s">
        <v>1795</v>
      </c>
      <c r="E187" t="s">
        <v>14</v>
      </c>
      <c r="F187" t="s">
        <v>345</v>
      </c>
      <c r="G187">
        <v>8687515154</v>
      </c>
      <c r="H187" t="s">
        <v>964</v>
      </c>
      <c r="I187">
        <v>8249</v>
      </c>
      <c r="J187">
        <v>861</v>
      </c>
      <c r="K187">
        <v>16690</v>
      </c>
      <c r="L187" t="s">
        <v>776</v>
      </c>
      <c r="M187" t="s">
        <v>777</v>
      </c>
      <c r="N187" s="1">
        <v>35321</v>
      </c>
    </row>
    <row r="188" spans="1:14" x14ac:dyDescent="0.3">
      <c r="A188">
        <v>3172</v>
      </c>
      <c r="B188">
        <v>978</v>
      </c>
      <c r="C188" t="s">
        <v>22</v>
      </c>
      <c r="D188" t="s">
        <v>1796</v>
      </c>
      <c r="E188" t="s">
        <v>8</v>
      </c>
      <c r="F188" t="s">
        <v>346</v>
      </c>
      <c r="G188">
        <v>9719226221</v>
      </c>
      <c r="H188" t="s">
        <v>965</v>
      </c>
      <c r="I188">
        <v>3172</v>
      </c>
      <c r="J188">
        <v>279</v>
      </c>
      <c r="K188">
        <v>21003</v>
      </c>
      <c r="L188" t="s">
        <v>780</v>
      </c>
      <c r="M188" t="s">
        <v>777</v>
      </c>
      <c r="N188" s="1"/>
    </row>
    <row r="189" spans="1:14" x14ac:dyDescent="0.3">
      <c r="A189">
        <v>5489</v>
      </c>
      <c r="B189">
        <v>623</v>
      </c>
      <c r="C189" t="s">
        <v>347</v>
      </c>
      <c r="D189" t="s">
        <v>1797</v>
      </c>
      <c r="E189" t="s">
        <v>14</v>
      </c>
      <c r="F189" t="s">
        <v>348</v>
      </c>
      <c r="G189">
        <v>4582180805</v>
      </c>
      <c r="H189" t="s">
        <v>966</v>
      </c>
      <c r="I189">
        <v>5489</v>
      </c>
      <c r="J189">
        <v>75</v>
      </c>
      <c r="K189">
        <v>93642</v>
      </c>
      <c r="L189" t="s">
        <v>776</v>
      </c>
      <c r="M189" t="s">
        <v>782</v>
      </c>
      <c r="N189" s="1">
        <v>37507</v>
      </c>
    </row>
    <row r="190" spans="1:14" x14ac:dyDescent="0.3">
      <c r="A190">
        <v>2037</v>
      </c>
      <c r="B190">
        <v>751</v>
      </c>
      <c r="C190" t="s">
        <v>349</v>
      </c>
      <c r="D190" t="s">
        <v>1798</v>
      </c>
      <c r="E190" t="s">
        <v>11</v>
      </c>
      <c r="F190" t="s">
        <v>350</v>
      </c>
      <c r="G190">
        <v>1731496685</v>
      </c>
      <c r="H190" t="s">
        <v>967</v>
      </c>
      <c r="I190">
        <v>2037</v>
      </c>
      <c r="J190">
        <v>895</v>
      </c>
      <c r="K190">
        <v>34832</v>
      </c>
      <c r="L190" t="s">
        <v>780</v>
      </c>
      <c r="M190" t="s">
        <v>782</v>
      </c>
      <c r="N190" s="1"/>
    </row>
    <row r="191" spans="1:14" x14ac:dyDescent="0.3">
      <c r="A191">
        <v>2401</v>
      </c>
      <c r="B191">
        <v>899</v>
      </c>
      <c r="C191" t="s">
        <v>351</v>
      </c>
      <c r="D191" t="s">
        <v>1799</v>
      </c>
      <c r="E191" t="s">
        <v>11</v>
      </c>
      <c r="F191" t="s">
        <v>352</v>
      </c>
      <c r="G191">
        <v>2656568705</v>
      </c>
      <c r="H191" t="s">
        <v>968</v>
      </c>
      <c r="I191">
        <v>2401</v>
      </c>
      <c r="J191">
        <v>866</v>
      </c>
      <c r="K191">
        <v>59176</v>
      </c>
      <c r="L191" t="s">
        <v>776</v>
      </c>
      <c r="M191" t="s">
        <v>782</v>
      </c>
      <c r="N191" s="1">
        <v>34700</v>
      </c>
    </row>
    <row r="192" spans="1:14" x14ac:dyDescent="0.3">
      <c r="A192">
        <v>1303</v>
      </c>
      <c r="B192">
        <v>396</v>
      </c>
      <c r="C192" t="s">
        <v>353</v>
      </c>
      <c r="D192" t="s">
        <v>1800</v>
      </c>
      <c r="E192" t="s">
        <v>8</v>
      </c>
      <c r="F192" t="s">
        <v>305</v>
      </c>
      <c r="G192">
        <v>2383254556</v>
      </c>
      <c r="H192" t="s">
        <v>969</v>
      </c>
      <c r="I192">
        <v>1303</v>
      </c>
      <c r="J192">
        <v>792</v>
      </c>
      <c r="K192">
        <v>3846</v>
      </c>
      <c r="L192" t="s">
        <v>780</v>
      </c>
      <c r="M192" t="s">
        <v>782</v>
      </c>
      <c r="N192" s="1"/>
    </row>
    <row r="193" spans="1:14" x14ac:dyDescent="0.3">
      <c r="A193">
        <v>6798</v>
      </c>
      <c r="B193">
        <v>792</v>
      </c>
      <c r="C193" t="s">
        <v>354</v>
      </c>
      <c r="D193" t="s">
        <v>1801</v>
      </c>
      <c r="E193" t="s">
        <v>8</v>
      </c>
      <c r="F193" t="s">
        <v>355</v>
      </c>
      <c r="G193">
        <v>3546706958</v>
      </c>
      <c r="H193" t="s">
        <v>970</v>
      </c>
      <c r="I193">
        <v>6798</v>
      </c>
      <c r="J193">
        <v>191</v>
      </c>
      <c r="K193">
        <v>17651</v>
      </c>
      <c r="L193" t="s">
        <v>776</v>
      </c>
      <c r="M193" t="s">
        <v>777</v>
      </c>
      <c r="N193" s="1">
        <v>32798</v>
      </c>
    </row>
    <row r="194" spans="1:14" x14ac:dyDescent="0.3">
      <c r="A194">
        <v>9917</v>
      </c>
      <c r="B194">
        <v>808</v>
      </c>
      <c r="C194" t="s">
        <v>46</v>
      </c>
      <c r="D194" t="s">
        <v>1802</v>
      </c>
      <c r="E194" t="s">
        <v>11</v>
      </c>
      <c r="F194" t="s">
        <v>356</v>
      </c>
      <c r="G194">
        <v>4148247171</v>
      </c>
      <c r="H194" t="s">
        <v>971</v>
      </c>
      <c r="I194">
        <v>9917</v>
      </c>
      <c r="J194">
        <v>59</v>
      </c>
      <c r="K194">
        <v>2282</v>
      </c>
      <c r="L194" t="s">
        <v>780</v>
      </c>
      <c r="M194" t="s">
        <v>777</v>
      </c>
      <c r="N194" s="1"/>
    </row>
    <row r="195" spans="1:14" x14ac:dyDescent="0.3">
      <c r="A195">
        <v>2969</v>
      </c>
      <c r="B195">
        <v>903</v>
      </c>
      <c r="C195" t="s">
        <v>357</v>
      </c>
      <c r="D195" t="s">
        <v>1803</v>
      </c>
      <c r="E195" t="s">
        <v>14</v>
      </c>
      <c r="F195" t="s">
        <v>358</v>
      </c>
      <c r="G195">
        <v>8158241511</v>
      </c>
      <c r="H195" t="s">
        <v>972</v>
      </c>
      <c r="I195">
        <v>2969</v>
      </c>
      <c r="J195">
        <v>748</v>
      </c>
      <c r="K195">
        <v>49908</v>
      </c>
      <c r="L195" t="s">
        <v>780</v>
      </c>
      <c r="M195" t="s">
        <v>777</v>
      </c>
      <c r="N195" s="1"/>
    </row>
    <row r="196" spans="1:14" x14ac:dyDescent="0.3">
      <c r="A196">
        <v>8737</v>
      </c>
      <c r="B196">
        <v>335</v>
      </c>
      <c r="C196" t="s">
        <v>359</v>
      </c>
      <c r="D196" t="s">
        <v>1804</v>
      </c>
      <c r="E196" t="s">
        <v>14</v>
      </c>
      <c r="F196" t="s">
        <v>360</v>
      </c>
      <c r="G196">
        <v>1345806313</v>
      </c>
      <c r="H196" t="s">
        <v>973</v>
      </c>
      <c r="I196">
        <v>8737</v>
      </c>
      <c r="J196">
        <v>693</v>
      </c>
      <c r="K196">
        <v>68886</v>
      </c>
      <c r="L196" t="s">
        <v>780</v>
      </c>
      <c r="M196" t="s">
        <v>782</v>
      </c>
      <c r="N196" s="1"/>
    </row>
    <row r="197" spans="1:14" x14ac:dyDescent="0.3">
      <c r="A197">
        <v>2104</v>
      </c>
      <c r="B197">
        <v>784</v>
      </c>
      <c r="C197" t="s">
        <v>361</v>
      </c>
      <c r="D197" t="s">
        <v>1805</v>
      </c>
      <c r="E197" t="s">
        <v>11</v>
      </c>
      <c r="F197" t="s">
        <v>362</v>
      </c>
      <c r="G197">
        <v>9076432313</v>
      </c>
      <c r="H197" t="s">
        <v>974</v>
      </c>
      <c r="I197">
        <v>2104</v>
      </c>
      <c r="J197">
        <v>955</v>
      </c>
      <c r="K197">
        <v>41456</v>
      </c>
      <c r="L197" t="s">
        <v>776</v>
      </c>
      <c r="M197" t="s">
        <v>777</v>
      </c>
      <c r="N197" s="1">
        <v>33965</v>
      </c>
    </row>
    <row r="198" spans="1:14" x14ac:dyDescent="0.3">
      <c r="A198">
        <v>1702</v>
      </c>
      <c r="B198">
        <v>683</v>
      </c>
      <c r="C198" t="s">
        <v>363</v>
      </c>
      <c r="D198" t="s">
        <v>1806</v>
      </c>
      <c r="E198" t="s">
        <v>11</v>
      </c>
      <c r="F198" t="s">
        <v>364</v>
      </c>
      <c r="G198">
        <v>6507962797</v>
      </c>
      <c r="H198" t="s">
        <v>975</v>
      </c>
      <c r="I198">
        <v>1702</v>
      </c>
      <c r="J198">
        <v>538</v>
      </c>
      <c r="K198">
        <v>39488</v>
      </c>
      <c r="L198" t="s">
        <v>780</v>
      </c>
      <c r="M198" t="s">
        <v>782</v>
      </c>
      <c r="N198" s="1"/>
    </row>
    <row r="199" spans="1:14" x14ac:dyDescent="0.3">
      <c r="A199">
        <v>8933</v>
      </c>
      <c r="B199">
        <v>536</v>
      </c>
      <c r="C199" t="s">
        <v>365</v>
      </c>
      <c r="D199" t="s">
        <v>1807</v>
      </c>
      <c r="E199" t="s">
        <v>14</v>
      </c>
      <c r="F199" t="s">
        <v>366</v>
      </c>
      <c r="G199">
        <v>5130575428</v>
      </c>
      <c r="H199" t="s">
        <v>976</v>
      </c>
      <c r="I199">
        <v>8933</v>
      </c>
      <c r="J199">
        <v>169</v>
      </c>
      <c r="K199">
        <v>75362</v>
      </c>
      <c r="L199" t="s">
        <v>776</v>
      </c>
      <c r="M199" t="s">
        <v>782</v>
      </c>
      <c r="N199" s="1">
        <v>42971</v>
      </c>
    </row>
    <row r="200" spans="1:14" x14ac:dyDescent="0.3">
      <c r="A200">
        <v>3624</v>
      </c>
      <c r="B200">
        <v>142</v>
      </c>
      <c r="C200" t="s">
        <v>367</v>
      </c>
      <c r="D200" t="s">
        <v>1808</v>
      </c>
      <c r="E200" t="s">
        <v>8</v>
      </c>
      <c r="F200" t="s">
        <v>368</v>
      </c>
      <c r="G200">
        <v>7652369372</v>
      </c>
      <c r="H200" t="s">
        <v>977</v>
      </c>
      <c r="I200">
        <v>3624</v>
      </c>
      <c r="J200">
        <v>924</v>
      </c>
      <c r="K200">
        <v>73137</v>
      </c>
      <c r="L200" t="s">
        <v>776</v>
      </c>
      <c r="M200" t="s">
        <v>777</v>
      </c>
      <c r="N200" s="1">
        <v>42083</v>
      </c>
    </row>
    <row r="201" spans="1:14" x14ac:dyDescent="0.3">
      <c r="A201">
        <v>4892</v>
      </c>
      <c r="B201">
        <v>617</v>
      </c>
      <c r="C201" t="s">
        <v>369</v>
      </c>
      <c r="D201" t="s">
        <v>1809</v>
      </c>
      <c r="E201" t="s">
        <v>11</v>
      </c>
      <c r="F201" t="s">
        <v>370</v>
      </c>
      <c r="G201">
        <v>9062287896</v>
      </c>
      <c r="H201" t="s">
        <v>978</v>
      </c>
      <c r="I201">
        <v>4892</v>
      </c>
      <c r="J201">
        <v>579</v>
      </c>
      <c r="K201">
        <v>77570</v>
      </c>
      <c r="L201" t="s">
        <v>780</v>
      </c>
      <c r="M201" t="s">
        <v>777</v>
      </c>
      <c r="N201" s="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BCBA8-FEC0-4630-A070-45A78AFCFBD6}">
  <dimension ref="A1:M201"/>
  <sheetViews>
    <sheetView topLeftCell="O1" workbookViewId="0">
      <selection activeCell="K26" sqref="K26"/>
    </sheetView>
  </sheetViews>
  <sheetFormatPr defaultRowHeight="14.4" x14ac:dyDescent="0.3"/>
  <cols>
    <col min="1" max="1" width="35.88671875" bestFit="1" customWidth="1"/>
    <col min="2" max="2" width="7.109375" bestFit="1" customWidth="1"/>
    <col min="3" max="3" width="8.21875" bestFit="1" customWidth="1"/>
    <col min="4" max="4" width="11.21875" bestFit="1" customWidth="1"/>
    <col min="5" max="5" width="17.109375" bestFit="1" customWidth="1"/>
    <col min="6" max="6" width="16.88671875" bestFit="1" customWidth="1"/>
    <col min="7" max="7" width="15.77734375" style="14" bestFit="1" customWidth="1"/>
    <col min="10" max="11" width="15.5546875" bestFit="1" customWidth="1"/>
    <col min="12" max="12" width="8" bestFit="1" customWidth="1"/>
    <col min="13" max="14" width="10.77734375" bestFit="1" customWidth="1"/>
  </cols>
  <sheetData>
    <row r="1" spans="1:13" x14ac:dyDescent="0.3">
      <c r="A1" t="s">
        <v>769</v>
      </c>
      <c r="B1" t="s">
        <v>0</v>
      </c>
      <c r="C1" t="s">
        <v>770</v>
      </c>
      <c r="D1" t="s">
        <v>771</v>
      </c>
      <c r="E1" t="s">
        <v>772</v>
      </c>
      <c r="F1" t="s">
        <v>773</v>
      </c>
      <c r="G1" s="14" t="s">
        <v>774</v>
      </c>
    </row>
    <row r="2" spans="1:13" x14ac:dyDescent="0.3">
      <c r="A2" t="s">
        <v>784</v>
      </c>
      <c r="B2">
        <v>7633</v>
      </c>
      <c r="C2">
        <v>129</v>
      </c>
      <c r="D2">
        <v>56881</v>
      </c>
      <c r="E2" t="s">
        <v>776</v>
      </c>
      <c r="F2" t="s">
        <v>777</v>
      </c>
      <c r="G2" s="14">
        <v>26238</v>
      </c>
    </row>
    <row r="3" spans="1:13" x14ac:dyDescent="0.3">
      <c r="A3" t="s">
        <v>959</v>
      </c>
      <c r="B3">
        <v>2378</v>
      </c>
      <c r="C3">
        <v>668</v>
      </c>
      <c r="D3">
        <v>42143</v>
      </c>
      <c r="E3" t="s">
        <v>776</v>
      </c>
      <c r="F3" t="s">
        <v>777</v>
      </c>
      <c r="G3" s="14">
        <v>26466</v>
      </c>
    </row>
    <row r="4" spans="1:13" hidden="1" x14ac:dyDescent="0.3">
      <c r="A4" t="s">
        <v>779</v>
      </c>
      <c r="B4">
        <v>2216</v>
      </c>
      <c r="C4">
        <v>261</v>
      </c>
      <c r="D4">
        <v>69417</v>
      </c>
      <c r="E4" t="s">
        <v>780</v>
      </c>
      <c r="F4" t="s">
        <v>777</v>
      </c>
      <c r="G4" s="1"/>
    </row>
    <row r="5" spans="1:13" hidden="1" x14ac:dyDescent="0.3">
      <c r="A5" t="s">
        <v>781</v>
      </c>
      <c r="B5">
        <v>1904</v>
      </c>
      <c r="C5">
        <v>445</v>
      </c>
      <c r="D5">
        <v>39655</v>
      </c>
      <c r="E5" t="s">
        <v>780</v>
      </c>
      <c r="F5" t="s">
        <v>782</v>
      </c>
      <c r="G5" s="1"/>
    </row>
    <row r="6" spans="1:13" hidden="1" x14ac:dyDescent="0.3">
      <c r="A6" t="s">
        <v>783</v>
      </c>
      <c r="B6">
        <v>7342</v>
      </c>
      <c r="C6">
        <v>722</v>
      </c>
      <c r="D6">
        <v>87400</v>
      </c>
      <c r="E6" t="s">
        <v>780</v>
      </c>
      <c r="F6" t="s">
        <v>782</v>
      </c>
      <c r="G6" s="1"/>
    </row>
    <row r="7" spans="1:13" x14ac:dyDescent="0.3">
      <c r="A7" t="s">
        <v>899</v>
      </c>
      <c r="B7">
        <v>3270</v>
      </c>
      <c r="C7">
        <v>503</v>
      </c>
      <c r="D7">
        <v>559</v>
      </c>
      <c r="E7" t="s">
        <v>776</v>
      </c>
      <c r="F7" t="s">
        <v>777</v>
      </c>
      <c r="G7" s="14">
        <v>27174</v>
      </c>
    </row>
    <row r="8" spans="1:13" hidden="1" x14ac:dyDescent="0.3">
      <c r="A8" t="s">
        <v>785</v>
      </c>
      <c r="B8">
        <v>2154</v>
      </c>
      <c r="C8">
        <v>489</v>
      </c>
      <c r="D8">
        <v>99239</v>
      </c>
      <c r="E8" t="s">
        <v>780</v>
      </c>
      <c r="F8" t="s">
        <v>782</v>
      </c>
      <c r="G8" s="1"/>
    </row>
    <row r="9" spans="1:13" hidden="1" x14ac:dyDescent="0.3">
      <c r="A9" t="s">
        <v>786</v>
      </c>
      <c r="B9">
        <v>5543</v>
      </c>
      <c r="C9">
        <v>165</v>
      </c>
      <c r="D9">
        <v>23921</v>
      </c>
      <c r="E9" t="s">
        <v>780</v>
      </c>
      <c r="F9" t="s">
        <v>782</v>
      </c>
      <c r="G9" s="1"/>
    </row>
    <row r="10" spans="1:13" hidden="1" x14ac:dyDescent="0.3">
      <c r="A10" t="s">
        <v>787</v>
      </c>
      <c r="B10">
        <v>2332</v>
      </c>
      <c r="C10">
        <v>164</v>
      </c>
      <c r="D10">
        <v>67599</v>
      </c>
      <c r="E10" t="s">
        <v>780</v>
      </c>
      <c r="F10" t="s">
        <v>777</v>
      </c>
      <c r="G10" s="1"/>
    </row>
    <row r="11" spans="1:13" hidden="1" x14ac:dyDescent="0.3">
      <c r="A11" t="s">
        <v>788</v>
      </c>
      <c r="B11">
        <v>4094</v>
      </c>
      <c r="C11">
        <v>364</v>
      </c>
      <c r="D11">
        <v>3725</v>
      </c>
      <c r="E11" t="s">
        <v>780</v>
      </c>
      <c r="F11" t="s">
        <v>782</v>
      </c>
      <c r="G11" s="1"/>
    </row>
    <row r="12" spans="1:13" x14ac:dyDescent="0.3">
      <c r="A12" t="s">
        <v>901</v>
      </c>
      <c r="B12">
        <v>3733</v>
      </c>
      <c r="C12">
        <v>823</v>
      </c>
      <c r="D12">
        <v>51472</v>
      </c>
      <c r="E12" t="s">
        <v>776</v>
      </c>
      <c r="F12" t="s">
        <v>777</v>
      </c>
      <c r="G12" s="14">
        <v>27534</v>
      </c>
      <c r="J12" s="2" t="s">
        <v>1822</v>
      </c>
      <c r="K12" s="2" t="s">
        <v>1889</v>
      </c>
    </row>
    <row r="13" spans="1:13" x14ac:dyDescent="0.3">
      <c r="A13" t="s">
        <v>790</v>
      </c>
      <c r="B13">
        <v>2220</v>
      </c>
      <c r="C13">
        <v>158</v>
      </c>
      <c r="D13">
        <v>62528</v>
      </c>
      <c r="E13" t="s">
        <v>776</v>
      </c>
      <c r="F13" t="s">
        <v>782</v>
      </c>
      <c r="G13" s="14">
        <v>27941</v>
      </c>
      <c r="J13" s="2" t="s">
        <v>1813</v>
      </c>
      <c r="K13" t="s">
        <v>777</v>
      </c>
      <c r="L13" t="s">
        <v>782</v>
      </c>
      <c r="M13" t="s">
        <v>1814</v>
      </c>
    </row>
    <row r="14" spans="1:13" hidden="1" x14ac:dyDescent="0.3">
      <c r="A14" t="s">
        <v>791</v>
      </c>
      <c r="B14">
        <v>4988</v>
      </c>
      <c r="C14">
        <v>337</v>
      </c>
      <c r="D14">
        <v>21021</v>
      </c>
      <c r="E14" t="s">
        <v>780</v>
      </c>
      <c r="F14" t="s">
        <v>777</v>
      </c>
      <c r="G14" s="1"/>
      <c r="J14" s="3" t="s">
        <v>1843</v>
      </c>
      <c r="K14">
        <v>2183083</v>
      </c>
      <c r="L14">
        <v>2461958</v>
      </c>
      <c r="M14">
        <v>4645041</v>
      </c>
    </row>
    <row r="15" spans="1:13" hidden="1" x14ac:dyDescent="0.3">
      <c r="A15" t="s">
        <v>792</v>
      </c>
      <c r="B15">
        <v>175</v>
      </c>
      <c r="C15">
        <v>634</v>
      </c>
      <c r="D15">
        <v>99492</v>
      </c>
      <c r="E15" t="s">
        <v>780</v>
      </c>
      <c r="F15" t="s">
        <v>777</v>
      </c>
      <c r="G15" s="1"/>
      <c r="J15" s="3" t="s">
        <v>573</v>
      </c>
      <c r="K15">
        <v>31541</v>
      </c>
      <c r="L15">
        <v>229068</v>
      </c>
      <c r="M15">
        <v>260609</v>
      </c>
    </row>
    <row r="16" spans="1:13" x14ac:dyDescent="0.3">
      <c r="A16" t="s">
        <v>951</v>
      </c>
      <c r="B16">
        <v>5209</v>
      </c>
      <c r="C16">
        <v>786</v>
      </c>
      <c r="D16">
        <v>91842</v>
      </c>
      <c r="E16" t="s">
        <v>776</v>
      </c>
      <c r="F16" t="s">
        <v>782</v>
      </c>
      <c r="G16" s="14">
        <v>28003</v>
      </c>
      <c r="J16" s="3" t="s">
        <v>1844</v>
      </c>
      <c r="K16">
        <v>518368</v>
      </c>
      <c r="L16">
        <v>282711</v>
      </c>
      <c r="M16">
        <v>801079</v>
      </c>
    </row>
    <row r="17" spans="1:13" hidden="1" x14ac:dyDescent="0.3">
      <c r="A17" t="s">
        <v>794</v>
      </c>
      <c r="B17">
        <v>4351</v>
      </c>
      <c r="C17">
        <v>907</v>
      </c>
      <c r="D17">
        <v>20357</v>
      </c>
      <c r="E17" t="s">
        <v>780</v>
      </c>
      <c r="F17" t="s">
        <v>777</v>
      </c>
      <c r="G17" s="1"/>
      <c r="J17" s="3" t="s">
        <v>1845</v>
      </c>
      <c r="K17">
        <v>4958</v>
      </c>
      <c r="L17">
        <v>30192</v>
      </c>
      <c r="M17">
        <v>35150</v>
      </c>
    </row>
    <row r="18" spans="1:13" hidden="1" x14ac:dyDescent="0.3">
      <c r="A18" t="s">
        <v>795</v>
      </c>
      <c r="B18">
        <v>5578</v>
      </c>
      <c r="C18">
        <v>870</v>
      </c>
      <c r="D18">
        <v>24053</v>
      </c>
      <c r="E18" t="s">
        <v>780</v>
      </c>
      <c r="F18" t="s">
        <v>777</v>
      </c>
      <c r="G18" s="1"/>
      <c r="J18" s="3" t="s">
        <v>1846</v>
      </c>
      <c r="K18">
        <v>104624</v>
      </c>
      <c r="L18">
        <v>137773</v>
      </c>
      <c r="M18">
        <v>242397</v>
      </c>
    </row>
    <row r="19" spans="1:13" hidden="1" x14ac:dyDescent="0.3">
      <c r="A19" t="s">
        <v>796</v>
      </c>
      <c r="B19">
        <v>4523</v>
      </c>
      <c r="C19">
        <v>982</v>
      </c>
      <c r="D19">
        <v>50958</v>
      </c>
      <c r="E19" t="s">
        <v>780</v>
      </c>
      <c r="F19" t="s">
        <v>777</v>
      </c>
      <c r="G19" s="1"/>
      <c r="J19" s="3" t="s">
        <v>1847</v>
      </c>
      <c r="K19">
        <v>65198</v>
      </c>
      <c r="L19">
        <v>148311</v>
      </c>
      <c r="M19">
        <v>213509</v>
      </c>
    </row>
    <row r="20" spans="1:13" x14ac:dyDescent="0.3">
      <c r="A20" t="s">
        <v>878</v>
      </c>
      <c r="B20">
        <v>9251</v>
      </c>
      <c r="C20">
        <v>438</v>
      </c>
      <c r="D20">
        <v>20238</v>
      </c>
      <c r="E20" t="s">
        <v>776</v>
      </c>
      <c r="F20" t="s">
        <v>782</v>
      </c>
      <c r="G20" s="14">
        <v>28214</v>
      </c>
      <c r="J20" s="3" t="s">
        <v>1848</v>
      </c>
      <c r="K20">
        <v>213175</v>
      </c>
      <c r="L20">
        <v>247840</v>
      </c>
      <c r="M20">
        <v>461015</v>
      </c>
    </row>
    <row r="21" spans="1:13" x14ac:dyDescent="0.3">
      <c r="A21" t="s">
        <v>797</v>
      </c>
      <c r="B21">
        <v>2972</v>
      </c>
      <c r="C21">
        <v>351</v>
      </c>
      <c r="D21">
        <v>68227</v>
      </c>
      <c r="E21" t="s">
        <v>776</v>
      </c>
      <c r="F21" t="s">
        <v>777</v>
      </c>
      <c r="G21" s="14">
        <v>28312</v>
      </c>
      <c r="J21" s="3" t="s">
        <v>1849</v>
      </c>
      <c r="K21">
        <v>406363</v>
      </c>
      <c r="L21">
        <v>380794</v>
      </c>
      <c r="M21">
        <v>787157</v>
      </c>
    </row>
    <row r="22" spans="1:13" hidden="1" x14ac:dyDescent="0.3">
      <c r="A22" t="s">
        <v>799</v>
      </c>
      <c r="B22">
        <v>4852</v>
      </c>
      <c r="C22">
        <v>242</v>
      </c>
      <c r="D22">
        <v>48315</v>
      </c>
      <c r="E22" t="s">
        <v>780</v>
      </c>
      <c r="F22" t="s">
        <v>777</v>
      </c>
      <c r="G22" s="1"/>
      <c r="J22" s="3" t="s">
        <v>1850</v>
      </c>
      <c r="K22">
        <v>183394</v>
      </c>
      <c r="L22">
        <v>709231</v>
      </c>
      <c r="M22">
        <v>892625</v>
      </c>
    </row>
    <row r="23" spans="1:13" x14ac:dyDescent="0.3">
      <c r="A23" t="s">
        <v>801</v>
      </c>
      <c r="B23">
        <v>3917</v>
      </c>
      <c r="C23">
        <v>6</v>
      </c>
      <c r="D23">
        <v>47650</v>
      </c>
      <c r="E23" t="s">
        <v>776</v>
      </c>
      <c r="F23" t="s">
        <v>782</v>
      </c>
      <c r="G23" s="14">
        <v>28437</v>
      </c>
      <c r="J23" s="3" t="s">
        <v>1851</v>
      </c>
      <c r="K23">
        <v>155645</v>
      </c>
      <c r="L23">
        <v>231942</v>
      </c>
      <c r="M23">
        <v>387587</v>
      </c>
    </row>
    <row r="24" spans="1:13" x14ac:dyDescent="0.3">
      <c r="A24" t="s">
        <v>843</v>
      </c>
      <c r="B24">
        <v>1278</v>
      </c>
      <c r="C24">
        <v>856</v>
      </c>
      <c r="D24">
        <v>27105</v>
      </c>
      <c r="E24" t="s">
        <v>776</v>
      </c>
      <c r="F24" t="s">
        <v>782</v>
      </c>
      <c r="G24" s="14">
        <v>28437</v>
      </c>
      <c r="J24" s="3" t="s">
        <v>1852</v>
      </c>
      <c r="K24">
        <v>159456</v>
      </c>
      <c r="L24">
        <v>383752</v>
      </c>
      <c r="M24">
        <v>543208</v>
      </c>
    </row>
    <row r="25" spans="1:13" hidden="1" x14ac:dyDescent="0.3">
      <c r="A25" t="s">
        <v>802</v>
      </c>
      <c r="B25">
        <v>9377</v>
      </c>
      <c r="C25">
        <v>384</v>
      </c>
      <c r="D25">
        <v>19386</v>
      </c>
      <c r="E25" t="s">
        <v>780</v>
      </c>
      <c r="F25" t="s">
        <v>782</v>
      </c>
      <c r="G25" s="1"/>
      <c r="J25" s="3" t="s">
        <v>1853</v>
      </c>
      <c r="K25">
        <v>207945</v>
      </c>
      <c r="L25">
        <v>11787</v>
      </c>
      <c r="M25">
        <v>219732</v>
      </c>
    </row>
    <row r="26" spans="1:13" x14ac:dyDescent="0.3">
      <c r="A26" t="s">
        <v>921</v>
      </c>
      <c r="B26">
        <v>9770</v>
      </c>
      <c r="C26">
        <v>540</v>
      </c>
      <c r="D26">
        <v>987</v>
      </c>
      <c r="E26" t="s">
        <v>776</v>
      </c>
      <c r="F26" t="s">
        <v>782</v>
      </c>
      <c r="G26" s="14">
        <v>28437</v>
      </c>
      <c r="J26" s="3" t="s">
        <v>1814</v>
      </c>
      <c r="K26">
        <v>4233750</v>
      </c>
      <c r="L26">
        <v>5255359</v>
      </c>
      <c r="M26">
        <v>9489109</v>
      </c>
    </row>
    <row r="27" spans="1:13" x14ac:dyDescent="0.3">
      <c r="A27" t="s">
        <v>916</v>
      </c>
      <c r="B27">
        <v>2121</v>
      </c>
      <c r="C27">
        <v>42</v>
      </c>
      <c r="D27">
        <v>38290</v>
      </c>
      <c r="E27" t="s">
        <v>776</v>
      </c>
      <c r="F27" t="s">
        <v>782</v>
      </c>
      <c r="G27" s="14">
        <v>29110</v>
      </c>
    </row>
    <row r="28" spans="1:13" x14ac:dyDescent="0.3">
      <c r="A28" t="s">
        <v>868</v>
      </c>
      <c r="B28">
        <v>7540</v>
      </c>
      <c r="C28">
        <v>366</v>
      </c>
      <c r="D28">
        <v>34797</v>
      </c>
      <c r="E28" t="s">
        <v>776</v>
      </c>
      <c r="F28" t="s">
        <v>782</v>
      </c>
      <c r="G28" s="14">
        <v>29296</v>
      </c>
    </row>
    <row r="29" spans="1:13" hidden="1" x14ac:dyDescent="0.3">
      <c r="A29" t="s">
        <v>806</v>
      </c>
      <c r="B29">
        <v>8893</v>
      </c>
      <c r="C29">
        <v>481</v>
      </c>
      <c r="D29">
        <v>52318</v>
      </c>
      <c r="E29" t="s">
        <v>780</v>
      </c>
      <c r="F29" t="s">
        <v>777</v>
      </c>
      <c r="G29" s="1"/>
    </row>
    <row r="30" spans="1:13" hidden="1" x14ac:dyDescent="0.3">
      <c r="A30" t="s">
        <v>807</v>
      </c>
      <c r="B30">
        <v>1897</v>
      </c>
      <c r="C30">
        <v>155</v>
      </c>
      <c r="D30">
        <v>7389</v>
      </c>
      <c r="E30" t="s">
        <v>780</v>
      </c>
      <c r="F30" t="s">
        <v>777</v>
      </c>
      <c r="G30" s="1"/>
    </row>
    <row r="31" spans="1:13" x14ac:dyDescent="0.3">
      <c r="A31" t="s">
        <v>819</v>
      </c>
      <c r="B31">
        <v>249</v>
      </c>
      <c r="C31">
        <v>284</v>
      </c>
      <c r="D31">
        <v>47260</v>
      </c>
      <c r="E31" t="s">
        <v>776</v>
      </c>
      <c r="F31" t="s">
        <v>777</v>
      </c>
      <c r="G31" s="14">
        <v>30018</v>
      </c>
    </row>
    <row r="32" spans="1:13" x14ac:dyDescent="0.3">
      <c r="A32" t="s">
        <v>829</v>
      </c>
      <c r="B32">
        <v>9598</v>
      </c>
      <c r="C32">
        <v>504</v>
      </c>
      <c r="D32">
        <v>18598</v>
      </c>
      <c r="E32" t="s">
        <v>776</v>
      </c>
      <c r="F32" t="s">
        <v>782</v>
      </c>
      <c r="G32" s="14">
        <v>30239</v>
      </c>
    </row>
    <row r="33" spans="1:7" x14ac:dyDescent="0.3">
      <c r="A33" t="s">
        <v>879</v>
      </c>
      <c r="B33">
        <v>6717</v>
      </c>
      <c r="C33">
        <v>162</v>
      </c>
      <c r="D33">
        <v>68331</v>
      </c>
      <c r="E33" t="s">
        <v>776</v>
      </c>
      <c r="F33" t="s">
        <v>777</v>
      </c>
      <c r="G33" s="14">
        <v>30253</v>
      </c>
    </row>
    <row r="34" spans="1:7" hidden="1" x14ac:dyDescent="0.3">
      <c r="A34" t="s">
        <v>811</v>
      </c>
      <c r="B34">
        <v>2241</v>
      </c>
      <c r="C34">
        <v>493</v>
      </c>
      <c r="D34">
        <v>35634</v>
      </c>
      <c r="E34" t="s">
        <v>780</v>
      </c>
      <c r="F34" t="s">
        <v>782</v>
      </c>
      <c r="G34" s="1"/>
    </row>
    <row r="35" spans="1:7" x14ac:dyDescent="0.3">
      <c r="A35" t="s">
        <v>909</v>
      </c>
      <c r="B35">
        <v>1201</v>
      </c>
      <c r="C35">
        <v>306</v>
      </c>
      <c r="D35">
        <v>52868</v>
      </c>
      <c r="E35" t="s">
        <v>776</v>
      </c>
      <c r="F35" t="s">
        <v>782</v>
      </c>
      <c r="G35" s="14">
        <v>30519</v>
      </c>
    </row>
    <row r="36" spans="1:7" x14ac:dyDescent="0.3">
      <c r="A36" t="s">
        <v>836</v>
      </c>
      <c r="B36">
        <v>2478</v>
      </c>
      <c r="C36">
        <v>905</v>
      </c>
      <c r="D36">
        <v>77649</v>
      </c>
      <c r="E36" t="s">
        <v>776</v>
      </c>
      <c r="F36" t="s">
        <v>777</v>
      </c>
      <c r="G36" s="14">
        <v>30589</v>
      </c>
    </row>
    <row r="37" spans="1:7" hidden="1" x14ac:dyDescent="0.3">
      <c r="A37" t="s">
        <v>814</v>
      </c>
      <c r="B37">
        <v>6713</v>
      </c>
      <c r="C37">
        <v>738</v>
      </c>
      <c r="D37">
        <v>21813</v>
      </c>
      <c r="E37" t="s">
        <v>780</v>
      </c>
      <c r="F37" t="s">
        <v>782</v>
      </c>
      <c r="G37" s="1"/>
    </row>
    <row r="38" spans="1:7" hidden="1" x14ac:dyDescent="0.3">
      <c r="A38" t="s">
        <v>815</v>
      </c>
      <c r="B38">
        <v>4283</v>
      </c>
      <c r="C38">
        <v>912</v>
      </c>
      <c r="D38">
        <v>36312</v>
      </c>
      <c r="E38" t="s">
        <v>780</v>
      </c>
      <c r="F38" t="s">
        <v>777</v>
      </c>
      <c r="G38" s="1"/>
    </row>
    <row r="39" spans="1:7" x14ac:dyDescent="0.3">
      <c r="A39" t="s">
        <v>864</v>
      </c>
      <c r="B39">
        <v>7773</v>
      </c>
      <c r="C39">
        <v>215</v>
      </c>
      <c r="D39">
        <v>30239</v>
      </c>
      <c r="E39" t="s">
        <v>776</v>
      </c>
      <c r="F39" t="s">
        <v>782</v>
      </c>
      <c r="G39" s="14">
        <v>31078</v>
      </c>
    </row>
    <row r="40" spans="1:7" x14ac:dyDescent="0.3">
      <c r="A40" t="s">
        <v>956</v>
      </c>
      <c r="B40">
        <v>515</v>
      </c>
      <c r="C40">
        <v>947</v>
      </c>
      <c r="D40">
        <v>1714</v>
      </c>
      <c r="E40" t="s">
        <v>776</v>
      </c>
      <c r="F40" t="s">
        <v>777</v>
      </c>
      <c r="G40" s="14">
        <v>31897</v>
      </c>
    </row>
    <row r="41" spans="1:7" x14ac:dyDescent="0.3">
      <c r="A41" t="s">
        <v>793</v>
      </c>
      <c r="B41">
        <v>4233</v>
      </c>
      <c r="C41">
        <v>577</v>
      </c>
      <c r="D41">
        <v>60282</v>
      </c>
      <c r="E41" t="s">
        <v>776</v>
      </c>
      <c r="F41" t="s">
        <v>777</v>
      </c>
      <c r="G41" s="14">
        <v>31998</v>
      </c>
    </row>
    <row r="42" spans="1:7" x14ac:dyDescent="0.3">
      <c r="A42" t="s">
        <v>872</v>
      </c>
      <c r="B42">
        <v>4060</v>
      </c>
      <c r="C42">
        <v>214</v>
      </c>
      <c r="D42">
        <v>96496</v>
      </c>
      <c r="E42" t="s">
        <v>776</v>
      </c>
      <c r="F42" t="s">
        <v>777</v>
      </c>
      <c r="G42" s="14">
        <v>31998</v>
      </c>
    </row>
    <row r="43" spans="1:7" hidden="1" x14ac:dyDescent="0.3">
      <c r="A43" t="s">
        <v>820</v>
      </c>
      <c r="B43">
        <v>2620</v>
      </c>
      <c r="C43">
        <v>199</v>
      </c>
      <c r="D43">
        <v>45432</v>
      </c>
      <c r="E43" t="s">
        <v>780</v>
      </c>
      <c r="F43" t="s">
        <v>782</v>
      </c>
      <c r="G43" s="1"/>
    </row>
    <row r="44" spans="1:7" x14ac:dyDescent="0.3">
      <c r="A44" t="s">
        <v>920</v>
      </c>
      <c r="B44">
        <v>4142</v>
      </c>
      <c r="C44">
        <v>197</v>
      </c>
      <c r="D44">
        <v>57138</v>
      </c>
      <c r="E44" t="s">
        <v>776</v>
      </c>
      <c r="F44" t="s">
        <v>782</v>
      </c>
      <c r="G44" s="14">
        <v>32743</v>
      </c>
    </row>
    <row r="45" spans="1:7" hidden="1" x14ac:dyDescent="0.3">
      <c r="A45" t="s">
        <v>822</v>
      </c>
      <c r="B45">
        <v>4711</v>
      </c>
      <c r="C45">
        <v>908</v>
      </c>
      <c r="D45">
        <v>53868</v>
      </c>
      <c r="E45" t="s">
        <v>780</v>
      </c>
      <c r="F45" t="s">
        <v>777</v>
      </c>
      <c r="G45" s="1"/>
    </row>
    <row r="46" spans="1:7" hidden="1" x14ac:dyDescent="0.3">
      <c r="A46" t="s">
        <v>823</v>
      </c>
      <c r="B46">
        <v>4053</v>
      </c>
      <c r="C46">
        <v>594</v>
      </c>
      <c r="D46">
        <v>9691</v>
      </c>
      <c r="E46" t="s">
        <v>780</v>
      </c>
      <c r="F46" t="s">
        <v>777</v>
      </c>
      <c r="G46" s="1"/>
    </row>
    <row r="47" spans="1:7" hidden="1" x14ac:dyDescent="0.3">
      <c r="A47" t="s">
        <v>824</v>
      </c>
      <c r="B47">
        <v>4272</v>
      </c>
      <c r="C47">
        <v>542</v>
      </c>
      <c r="D47">
        <v>39001</v>
      </c>
      <c r="E47" t="s">
        <v>780</v>
      </c>
      <c r="F47" t="s">
        <v>782</v>
      </c>
      <c r="G47" s="1"/>
    </row>
    <row r="48" spans="1:7" hidden="1" x14ac:dyDescent="0.3">
      <c r="A48" t="s">
        <v>825</v>
      </c>
      <c r="B48">
        <v>7005</v>
      </c>
      <c r="C48">
        <v>586</v>
      </c>
      <c r="D48">
        <v>70814</v>
      </c>
      <c r="E48" t="s">
        <v>780</v>
      </c>
      <c r="F48" t="s">
        <v>777</v>
      </c>
      <c r="G48" s="1"/>
    </row>
    <row r="49" spans="1:7" x14ac:dyDescent="0.3">
      <c r="A49" t="s">
        <v>874</v>
      </c>
      <c r="B49">
        <v>7164</v>
      </c>
      <c r="C49">
        <v>902</v>
      </c>
      <c r="D49">
        <v>83253</v>
      </c>
      <c r="E49" t="s">
        <v>776</v>
      </c>
      <c r="F49" t="s">
        <v>782</v>
      </c>
      <c r="G49" s="14">
        <v>32768</v>
      </c>
    </row>
    <row r="50" spans="1:7" hidden="1" x14ac:dyDescent="0.3">
      <c r="A50" t="s">
        <v>827</v>
      </c>
      <c r="B50">
        <v>5150</v>
      </c>
      <c r="C50">
        <v>581</v>
      </c>
      <c r="D50">
        <v>33435</v>
      </c>
      <c r="E50" t="s">
        <v>780</v>
      </c>
      <c r="F50" t="s">
        <v>777</v>
      </c>
      <c r="G50" s="1"/>
    </row>
    <row r="51" spans="1:7" hidden="1" x14ac:dyDescent="0.3">
      <c r="A51" t="s">
        <v>828</v>
      </c>
      <c r="B51">
        <v>693</v>
      </c>
      <c r="C51">
        <v>336</v>
      </c>
      <c r="D51">
        <v>73589</v>
      </c>
      <c r="E51" t="s">
        <v>780</v>
      </c>
      <c r="F51" t="s">
        <v>777</v>
      </c>
      <c r="G51" s="1"/>
    </row>
    <row r="52" spans="1:7" x14ac:dyDescent="0.3">
      <c r="A52" t="s">
        <v>866</v>
      </c>
      <c r="B52">
        <v>6732</v>
      </c>
      <c r="C52">
        <v>780</v>
      </c>
      <c r="D52">
        <v>58470</v>
      </c>
      <c r="E52" t="s">
        <v>776</v>
      </c>
      <c r="F52" t="s">
        <v>782</v>
      </c>
      <c r="G52" s="14">
        <v>32798</v>
      </c>
    </row>
    <row r="53" spans="1:7" x14ac:dyDescent="0.3">
      <c r="A53" t="s">
        <v>970</v>
      </c>
      <c r="B53">
        <v>6798</v>
      </c>
      <c r="C53">
        <v>191</v>
      </c>
      <c r="D53">
        <v>17651</v>
      </c>
      <c r="E53" t="s">
        <v>776</v>
      </c>
      <c r="F53" t="s">
        <v>777</v>
      </c>
      <c r="G53" s="14">
        <v>32798</v>
      </c>
    </row>
    <row r="54" spans="1:7" hidden="1" x14ac:dyDescent="0.3">
      <c r="A54" t="s">
        <v>831</v>
      </c>
      <c r="B54">
        <v>8894</v>
      </c>
      <c r="C54">
        <v>135</v>
      </c>
      <c r="D54">
        <v>80901</v>
      </c>
      <c r="E54" t="s">
        <v>780</v>
      </c>
      <c r="F54" t="s">
        <v>777</v>
      </c>
      <c r="G54" s="1"/>
    </row>
    <row r="55" spans="1:7" x14ac:dyDescent="0.3">
      <c r="A55" t="s">
        <v>873</v>
      </c>
      <c r="B55">
        <v>8860</v>
      </c>
      <c r="C55">
        <v>408</v>
      </c>
      <c r="D55">
        <v>2988</v>
      </c>
      <c r="E55" t="s">
        <v>776</v>
      </c>
      <c r="F55" t="s">
        <v>777</v>
      </c>
      <c r="G55" s="14">
        <v>33127</v>
      </c>
    </row>
    <row r="56" spans="1:7" hidden="1" x14ac:dyDescent="0.3">
      <c r="A56" t="s">
        <v>833</v>
      </c>
      <c r="B56">
        <v>6546</v>
      </c>
      <c r="C56">
        <v>95</v>
      </c>
      <c r="D56">
        <v>26060</v>
      </c>
      <c r="E56" t="s">
        <v>780</v>
      </c>
      <c r="F56" t="s">
        <v>782</v>
      </c>
      <c r="G56" s="1"/>
    </row>
    <row r="57" spans="1:7" hidden="1" x14ac:dyDescent="0.3">
      <c r="A57" t="s">
        <v>834</v>
      </c>
      <c r="B57">
        <v>3571</v>
      </c>
      <c r="C57">
        <v>597</v>
      </c>
      <c r="D57">
        <v>25677</v>
      </c>
      <c r="E57" t="s">
        <v>780</v>
      </c>
      <c r="F57" t="s">
        <v>777</v>
      </c>
      <c r="G57" s="1"/>
    </row>
    <row r="58" spans="1:7" hidden="1" x14ac:dyDescent="0.3">
      <c r="A58" t="s">
        <v>835</v>
      </c>
      <c r="B58">
        <v>7316</v>
      </c>
      <c r="C58">
        <v>340</v>
      </c>
      <c r="D58">
        <v>62912</v>
      </c>
      <c r="E58" t="s">
        <v>780</v>
      </c>
      <c r="F58" t="s">
        <v>782</v>
      </c>
      <c r="G58" s="1"/>
    </row>
    <row r="59" spans="1:7" x14ac:dyDescent="0.3">
      <c r="A59" t="s">
        <v>789</v>
      </c>
      <c r="B59">
        <v>3042</v>
      </c>
      <c r="C59">
        <v>469</v>
      </c>
      <c r="D59">
        <v>95516</v>
      </c>
      <c r="E59" t="s">
        <v>776</v>
      </c>
      <c r="F59" t="s">
        <v>782</v>
      </c>
      <c r="G59" s="14">
        <v>33373</v>
      </c>
    </row>
    <row r="60" spans="1:7" x14ac:dyDescent="0.3">
      <c r="A60" t="s">
        <v>896</v>
      </c>
      <c r="B60">
        <v>6210</v>
      </c>
      <c r="C60">
        <v>526</v>
      </c>
      <c r="D60">
        <v>67123</v>
      </c>
      <c r="E60" t="s">
        <v>776</v>
      </c>
      <c r="F60" t="s">
        <v>782</v>
      </c>
      <c r="G60" s="14">
        <v>33422</v>
      </c>
    </row>
    <row r="61" spans="1:7" hidden="1" x14ac:dyDescent="0.3">
      <c r="A61" t="s">
        <v>838</v>
      </c>
      <c r="B61">
        <v>5402</v>
      </c>
      <c r="C61">
        <v>400</v>
      </c>
      <c r="D61">
        <v>50357</v>
      </c>
      <c r="E61" t="s">
        <v>780</v>
      </c>
      <c r="F61" t="s">
        <v>782</v>
      </c>
      <c r="G61" s="1"/>
    </row>
    <row r="62" spans="1:7" x14ac:dyDescent="0.3">
      <c r="A62" t="s">
        <v>832</v>
      </c>
      <c r="B62">
        <v>114</v>
      </c>
      <c r="C62">
        <v>822</v>
      </c>
      <c r="D62">
        <v>69113</v>
      </c>
      <c r="E62" t="s">
        <v>776</v>
      </c>
      <c r="F62" t="s">
        <v>782</v>
      </c>
      <c r="G62" s="14">
        <v>33434</v>
      </c>
    </row>
    <row r="63" spans="1:7" hidden="1" x14ac:dyDescent="0.3">
      <c r="A63" t="s">
        <v>840</v>
      </c>
      <c r="B63">
        <v>9423</v>
      </c>
      <c r="C63">
        <v>97</v>
      </c>
      <c r="D63">
        <v>76658</v>
      </c>
      <c r="E63" t="s">
        <v>780</v>
      </c>
      <c r="F63" t="s">
        <v>782</v>
      </c>
      <c r="G63" s="1"/>
    </row>
    <row r="64" spans="1:7" hidden="1" x14ac:dyDescent="0.3">
      <c r="A64" t="s">
        <v>841</v>
      </c>
      <c r="B64">
        <v>6404</v>
      </c>
      <c r="C64">
        <v>12</v>
      </c>
      <c r="D64">
        <v>35525</v>
      </c>
      <c r="E64" t="s">
        <v>780</v>
      </c>
      <c r="F64" t="s">
        <v>782</v>
      </c>
      <c r="G64" s="1"/>
    </row>
    <row r="65" spans="1:7" x14ac:dyDescent="0.3">
      <c r="A65" t="s">
        <v>888</v>
      </c>
      <c r="B65">
        <v>1748</v>
      </c>
      <c r="C65">
        <v>305</v>
      </c>
      <c r="D65">
        <v>32031</v>
      </c>
      <c r="E65" t="s">
        <v>776</v>
      </c>
      <c r="F65" t="s">
        <v>782</v>
      </c>
      <c r="G65" s="14">
        <v>33909</v>
      </c>
    </row>
    <row r="66" spans="1:7" x14ac:dyDescent="0.3">
      <c r="A66" t="s">
        <v>924</v>
      </c>
      <c r="B66">
        <v>2525</v>
      </c>
      <c r="C66">
        <v>632</v>
      </c>
      <c r="D66">
        <v>22261</v>
      </c>
      <c r="E66" t="s">
        <v>776</v>
      </c>
      <c r="F66" t="s">
        <v>777</v>
      </c>
      <c r="G66" s="14">
        <v>33963</v>
      </c>
    </row>
    <row r="67" spans="1:7" x14ac:dyDescent="0.3">
      <c r="A67" t="s">
        <v>974</v>
      </c>
      <c r="B67">
        <v>2104</v>
      </c>
      <c r="C67">
        <v>955</v>
      </c>
      <c r="D67">
        <v>41456</v>
      </c>
      <c r="E67" t="s">
        <v>776</v>
      </c>
      <c r="F67" t="s">
        <v>777</v>
      </c>
      <c r="G67" s="14">
        <v>33965</v>
      </c>
    </row>
    <row r="68" spans="1:7" x14ac:dyDescent="0.3">
      <c r="A68" t="s">
        <v>813</v>
      </c>
      <c r="B68">
        <v>6361</v>
      </c>
      <c r="C68">
        <v>968</v>
      </c>
      <c r="D68">
        <v>90380</v>
      </c>
      <c r="E68" t="s">
        <v>776</v>
      </c>
      <c r="F68" t="s">
        <v>777</v>
      </c>
      <c r="G68" s="14">
        <v>34183</v>
      </c>
    </row>
    <row r="69" spans="1:7" hidden="1" x14ac:dyDescent="0.3">
      <c r="A69" t="s">
        <v>846</v>
      </c>
      <c r="B69">
        <v>9858</v>
      </c>
      <c r="C69">
        <v>446</v>
      </c>
      <c r="D69">
        <v>9520</v>
      </c>
      <c r="E69" t="s">
        <v>780</v>
      </c>
      <c r="F69" t="s">
        <v>782</v>
      </c>
      <c r="G69" s="1"/>
    </row>
    <row r="70" spans="1:7" hidden="1" x14ac:dyDescent="0.3">
      <c r="A70" t="s">
        <v>847</v>
      </c>
      <c r="B70">
        <v>9636</v>
      </c>
      <c r="C70">
        <v>32</v>
      </c>
      <c r="D70">
        <v>42210</v>
      </c>
      <c r="E70" t="s">
        <v>780</v>
      </c>
      <c r="F70" t="s">
        <v>777</v>
      </c>
      <c r="G70" s="1"/>
    </row>
    <row r="71" spans="1:7" hidden="1" x14ac:dyDescent="0.3">
      <c r="A71" t="s">
        <v>848</v>
      </c>
      <c r="B71">
        <v>9943</v>
      </c>
      <c r="C71">
        <v>420</v>
      </c>
      <c r="D71">
        <v>21639</v>
      </c>
      <c r="E71" t="s">
        <v>780</v>
      </c>
      <c r="F71" t="s">
        <v>782</v>
      </c>
      <c r="G71" s="1"/>
    </row>
    <row r="72" spans="1:7" x14ac:dyDescent="0.3">
      <c r="A72" t="s">
        <v>821</v>
      </c>
      <c r="B72">
        <v>1164</v>
      </c>
      <c r="C72">
        <v>228</v>
      </c>
      <c r="D72">
        <v>30192</v>
      </c>
      <c r="E72" t="s">
        <v>776</v>
      </c>
      <c r="F72" t="s">
        <v>782</v>
      </c>
      <c r="G72" s="14">
        <v>34433</v>
      </c>
    </row>
    <row r="73" spans="1:7" x14ac:dyDescent="0.3">
      <c r="A73" t="s">
        <v>968</v>
      </c>
      <c r="B73">
        <v>2401</v>
      </c>
      <c r="C73">
        <v>866</v>
      </c>
      <c r="D73">
        <v>59176</v>
      </c>
      <c r="E73" t="s">
        <v>776</v>
      </c>
      <c r="F73" t="s">
        <v>782</v>
      </c>
      <c r="G73" s="14">
        <v>34700</v>
      </c>
    </row>
    <row r="74" spans="1:7" hidden="1" x14ac:dyDescent="0.3">
      <c r="A74" t="s">
        <v>851</v>
      </c>
      <c r="B74">
        <v>3782</v>
      </c>
      <c r="C74">
        <v>595</v>
      </c>
      <c r="D74">
        <v>69479</v>
      </c>
      <c r="E74" t="s">
        <v>780</v>
      </c>
      <c r="F74" t="s">
        <v>777</v>
      </c>
      <c r="G74" s="1"/>
    </row>
    <row r="75" spans="1:7" x14ac:dyDescent="0.3">
      <c r="A75" t="s">
        <v>863</v>
      </c>
      <c r="B75">
        <v>4322</v>
      </c>
      <c r="C75">
        <v>838</v>
      </c>
      <c r="D75">
        <v>1760</v>
      </c>
      <c r="E75" t="s">
        <v>776</v>
      </c>
      <c r="F75" t="s">
        <v>782</v>
      </c>
      <c r="G75" s="14">
        <v>34934</v>
      </c>
    </row>
    <row r="76" spans="1:7" hidden="1" x14ac:dyDescent="0.3">
      <c r="A76" t="s">
        <v>853</v>
      </c>
      <c r="B76">
        <v>2257</v>
      </c>
      <c r="C76">
        <v>650</v>
      </c>
      <c r="D76">
        <v>10001</v>
      </c>
      <c r="E76" t="s">
        <v>780</v>
      </c>
      <c r="F76" t="s">
        <v>777</v>
      </c>
      <c r="G76" s="1"/>
    </row>
    <row r="77" spans="1:7" x14ac:dyDescent="0.3">
      <c r="A77" t="s">
        <v>854</v>
      </c>
      <c r="B77">
        <v>9177</v>
      </c>
      <c r="C77">
        <v>45</v>
      </c>
      <c r="D77">
        <v>15307</v>
      </c>
      <c r="E77" t="s">
        <v>776</v>
      </c>
      <c r="F77" t="s">
        <v>777</v>
      </c>
      <c r="G77" s="14">
        <v>35186</v>
      </c>
    </row>
    <row r="78" spans="1:7" hidden="1" x14ac:dyDescent="0.3">
      <c r="A78" t="s">
        <v>855</v>
      </c>
      <c r="B78">
        <v>8703</v>
      </c>
      <c r="C78">
        <v>201</v>
      </c>
      <c r="D78">
        <v>68923</v>
      </c>
      <c r="E78" t="s">
        <v>780</v>
      </c>
      <c r="F78" t="s">
        <v>777</v>
      </c>
      <c r="G78" s="1"/>
    </row>
    <row r="79" spans="1:7" x14ac:dyDescent="0.3">
      <c r="A79" t="s">
        <v>964</v>
      </c>
      <c r="B79">
        <v>8249</v>
      </c>
      <c r="C79">
        <v>861</v>
      </c>
      <c r="D79">
        <v>16690</v>
      </c>
      <c r="E79" t="s">
        <v>776</v>
      </c>
      <c r="F79" t="s">
        <v>777</v>
      </c>
      <c r="G79" s="14">
        <v>35321</v>
      </c>
    </row>
    <row r="80" spans="1:7" hidden="1" x14ac:dyDescent="0.3">
      <c r="A80" t="s">
        <v>857</v>
      </c>
      <c r="B80">
        <v>3089</v>
      </c>
      <c r="C80">
        <v>138</v>
      </c>
      <c r="D80">
        <v>78953</v>
      </c>
      <c r="E80" t="s">
        <v>780</v>
      </c>
      <c r="F80" t="s">
        <v>777</v>
      </c>
      <c r="G80" s="1"/>
    </row>
    <row r="81" spans="1:7" x14ac:dyDescent="0.3">
      <c r="A81" t="s">
        <v>876</v>
      </c>
      <c r="B81">
        <v>9934</v>
      </c>
      <c r="C81">
        <v>168</v>
      </c>
      <c r="D81">
        <v>17035</v>
      </c>
      <c r="E81" t="s">
        <v>776</v>
      </c>
      <c r="F81" t="s">
        <v>782</v>
      </c>
      <c r="G81" s="14">
        <v>35593</v>
      </c>
    </row>
    <row r="82" spans="1:7" hidden="1" x14ac:dyDescent="0.3">
      <c r="A82" t="s">
        <v>859</v>
      </c>
      <c r="B82">
        <v>8786</v>
      </c>
      <c r="C82">
        <v>128</v>
      </c>
      <c r="D82">
        <v>50374</v>
      </c>
      <c r="E82" t="s">
        <v>780</v>
      </c>
      <c r="F82" t="s">
        <v>777</v>
      </c>
      <c r="G82" s="1"/>
    </row>
    <row r="83" spans="1:7" hidden="1" x14ac:dyDescent="0.3">
      <c r="A83" t="s">
        <v>860</v>
      </c>
      <c r="B83">
        <v>1211</v>
      </c>
      <c r="C83">
        <v>33</v>
      </c>
      <c r="D83">
        <v>83102</v>
      </c>
      <c r="E83" t="s">
        <v>780</v>
      </c>
      <c r="F83" t="s">
        <v>782</v>
      </c>
      <c r="G83" s="1"/>
    </row>
    <row r="84" spans="1:7" hidden="1" x14ac:dyDescent="0.3">
      <c r="A84" t="s">
        <v>861</v>
      </c>
      <c r="B84">
        <v>359</v>
      </c>
      <c r="C84">
        <v>936</v>
      </c>
      <c r="D84">
        <v>62151</v>
      </c>
      <c r="E84" t="s">
        <v>780</v>
      </c>
      <c r="F84" t="s">
        <v>782</v>
      </c>
      <c r="G84" s="1"/>
    </row>
    <row r="85" spans="1:7" hidden="1" x14ac:dyDescent="0.3">
      <c r="A85" t="s">
        <v>862</v>
      </c>
      <c r="B85">
        <v>2066</v>
      </c>
      <c r="C85">
        <v>762</v>
      </c>
      <c r="D85">
        <v>84665</v>
      </c>
      <c r="E85" t="s">
        <v>780</v>
      </c>
      <c r="F85" t="s">
        <v>782</v>
      </c>
      <c r="G85" s="1"/>
    </row>
    <row r="86" spans="1:7" x14ac:dyDescent="0.3">
      <c r="A86" t="s">
        <v>778</v>
      </c>
      <c r="B86">
        <v>3189</v>
      </c>
      <c r="C86">
        <v>933</v>
      </c>
      <c r="D86">
        <v>78698</v>
      </c>
      <c r="E86" t="s">
        <v>776</v>
      </c>
      <c r="F86" t="s">
        <v>777</v>
      </c>
      <c r="G86" s="14">
        <v>35621</v>
      </c>
    </row>
    <row r="87" spans="1:7" x14ac:dyDescent="0.3">
      <c r="A87" t="s">
        <v>798</v>
      </c>
      <c r="B87">
        <v>6153</v>
      </c>
      <c r="C87">
        <v>328</v>
      </c>
      <c r="D87">
        <v>77861</v>
      </c>
      <c r="E87" t="s">
        <v>776</v>
      </c>
      <c r="F87" t="s">
        <v>777</v>
      </c>
      <c r="G87" s="14">
        <v>35681</v>
      </c>
    </row>
    <row r="88" spans="1:7" x14ac:dyDescent="0.3">
      <c r="A88" t="s">
        <v>919</v>
      </c>
      <c r="B88">
        <v>8747</v>
      </c>
      <c r="C88">
        <v>659</v>
      </c>
      <c r="D88">
        <v>85889</v>
      </c>
      <c r="E88" t="s">
        <v>776</v>
      </c>
      <c r="F88" t="s">
        <v>782</v>
      </c>
      <c r="G88" s="14">
        <v>36049</v>
      </c>
    </row>
    <row r="89" spans="1:7" x14ac:dyDescent="0.3">
      <c r="A89" t="s">
        <v>800</v>
      </c>
      <c r="B89">
        <v>8106</v>
      </c>
      <c r="C89">
        <v>421</v>
      </c>
      <c r="D89">
        <v>83002</v>
      </c>
      <c r="E89" t="s">
        <v>776</v>
      </c>
      <c r="F89" t="s">
        <v>777</v>
      </c>
      <c r="G89" s="14">
        <v>36224</v>
      </c>
    </row>
    <row r="90" spans="1:7" hidden="1" x14ac:dyDescent="0.3">
      <c r="A90" t="s">
        <v>867</v>
      </c>
      <c r="B90">
        <v>805</v>
      </c>
      <c r="C90">
        <v>40</v>
      </c>
      <c r="D90">
        <v>91926</v>
      </c>
      <c r="E90" t="s">
        <v>780</v>
      </c>
      <c r="F90" t="s">
        <v>782</v>
      </c>
      <c r="G90" s="1"/>
    </row>
    <row r="91" spans="1:7" x14ac:dyDescent="0.3">
      <c r="A91" t="s">
        <v>839</v>
      </c>
      <c r="B91">
        <v>1647</v>
      </c>
      <c r="C91">
        <v>877</v>
      </c>
      <c r="D91">
        <v>61325</v>
      </c>
      <c r="E91" t="s">
        <v>776</v>
      </c>
      <c r="F91" t="s">
        <v>777</v>
      </c>
      <c r="G91" s="14">
        <v>36607</v>
      </c>
    </row>
    <row r="92" spans="1:7" hidden="1" x14ac:dyDescent="0.3">
      <c r="A92" t="s">
        <v>869</v>
      </c>
      <c r="B92">
        <v>5269</v>
      </c>
      <c r="C92">
        <v>678</v>
      </c>
      <c r="D92">
        <v>19346</v>
      </c>
      <c r="E92" t="s">
        <v>780</v>
      </c>
      <c r="F92" t="s">
        <v>782</v>
      </c>
      <c r="G92" s="1"/>
    </row>
    <row r="93" spans="1:7" hidden="1" x14ac:dyDescent="0.3">
      <c r="A93" t="s">
        <v>870</v>
      </c>
      <c r="B93">
        <v>8404</v>
      </c>
      <c r="C93">
        <v>703</v>
      </c>
      <c r="D93">
        <v>35185</v>
      </c>
      <c r="E93" t="s">
        <v>780</v>
      </c>
      <c r="F93" t="s">
        <v>782</v>
      </c>
      <c r="G93" s="1"/>
    </row>
    <row r="94" spans="1:7" hidden="1" x14ac:dyDescent="0.3">
      <c r="A94" t="s">
        <v>871</v>
      </c>
      <c r="B94">
        <v>519</v>
      </c>
      <c r="C94">
        <v>180</v>
      </c>
      <c r="D94">
        <v>7068</v>
      </c>
      <c r="E94" t="s">
        <v>780</v>
      </c>
      <c r="F94" t="s">
        <v>777</v>
      </c>
      <c r="G94" s="1"/>
    </row>
    <row r="95" spans="1:7" x14ac:dyDescent="0.3">
      <c r="A95" t="s">
        <v>923</v>
      </c>
      <c r="B95">
        <v>9807</v>
      </c>
      <c r="C95">
        <v>202</v>
      </c>
      <c r="D95">
        <v>63810</v>
      </c>
      <c r="E95" t="s">
        <v>776</v>
      </c>
      <c r="F95" t="s">
        <v>777</v>
      </c>
      <c r="G95" s="14">
        <v>37106</v>
      </c>
    </row>
    <row r="96" spans="1:7" x14ac:dyDescent="0.3">
      <c r="A96" t="s">
        <v>809</v>
      </c>
      <c r="B96">
        <v>3633</v>
      </c>
      <c r="C96">
        <v>945</v>
      </c>
      <c r="D96">
        <v>56148</v>
      </c>
      <c r="E96" t="s">
        <v>776</v>
      </c>
      <c r="F96" t="s">
        <v>782</v>
      </c>
      <c r="G96" s="14">
        <v>37113</v>
      </c>
    </row>
    <row r="97" spans="1:7" x14ac:dyDescent="0.3">
      <c r="A97" t="s">
        <v>850</v>
      </c>
      <c r="B97">
        <v>4527</v>
      </c>
      <c r="C97">
        <v>227</v>
      </c>
      <c r="D97">
        <v>3951</v>
      </c>
      <c r="E97" t="s">
        <v>776</v>
      </c>
      <c r="F97" t="s">
        <v>777</v>
      </c>
      <c r="G97" s="14">
        <v>37261</v>
      </c>
    </row>
    <row r="98" spans="1:7" x14ac:dyDescent="0.3">
      <c r="A98" t="s">
        <v>966</v>
      </c>
      <c r="B98">
        <v>5489</v>
      </c>
      <c r="C98">
        <v>75</v>
      </c>
      <c r="D98">
        <v>93642</v>
      </c>
      <c r="E98" t="s">
        <v>776</v>
      </c>
      <c r="F98" t="s">
        <v>782</v>
      </c>
      <c r="G98" s="14">
        <v>37507</v>
      </c>
    </row>
    <row r="99" spans="1:7" x14ac:dyDescent="0.3">
      <c r="A99" t="s">
        <v>816</v>
      </c>
      <c r="B99">
        <v>9486</v>
      </c>
      <c r="C99">
        <v>782</v>
      </c>
      <c r="D99">
        <v>24856</v>
      </c>
      <c r="E99" t="s">
        <v>776</v>
      </c>
      <c r="F99" t="s">
        <v>777</v>
      </c>
      <c r="G99" s="14">
        <v>37549</v>
      </c>
    </row>
    <row r="100" spans="1:7" hidden="1" x14ac:dyDescent="0.3">
      <c r="A100" t="s">
        <v>877</v>
      </c>
      <c r="B100">
        <v>1980</v>
      </c>
      <c r="C100">
        <v>723</v>
      </c>
      <c r="D100">
        <v>426</v>
      </c>
      <c r="E100" t="s">
        <v>780</v>
      </c>
      <c r="F100" t="s">
        <v>782</v>
      </c>
      <c r="G100" s="1"/>
    </row>
    <row r="101" spans="1:7" x14ac:dyDescent="0.3">
      <c r="A101" t="s">
        <v>917</v>
      </c>
      <c r="B101">
        <v>2142</v>
      </c>
      <c r="C101">
        <v>977</v>
      </c>
      <c r="D101">
        <v>44807</v>
      </c>
      <c r="E101" t="s">
        <v>776</v>
      </c>
      <c r="F101" t="s">
        <v>777</v>
      </c>
      <c r="G101" s="14">
        <v>37549</v>
      </c>
    </row>
    <row r="102" spans="1:7" x14ac:dyDescent="0.3">
      <c r="A102" t="s">
        <v>926</v>
      </c>
      <c r="B102">
        <v>7146</v>
      </c>
      <c r="C102">
        <v>990</v>
      </c>
      <c r="D102">
        <v>73874</v>
      </c>
      <c r="E102" t="s">
        <v>776</v>
      </c>
      <c r="F102" t="s">
        <v>777</v>
      </c>
      <c r="G102" s="14">
        <v>37953</v>
      </c>
    </row>
    <row r="103" spans="1:7" x14ac:dyDescent="0.3">
      <c r="A103" t="s">
        <v>891</v>
      </c>
      <c r="B103">
        <v>2183</v>
      </c>
      <c r="C103">
        <v>251</v>
      </c>
      <c r="D103">
        <v>94926</v>
      </c>
      <c r="E103" t="s">
        <v>776</v>
      </c>
      <c r="F103" t="s">
        <v>777</v>
      </c>
      <c r="G103" s="14">
        <v>37957</v>
      </c>
    </row>
    <row r="104" spans="1:7" hidden="1" x14ac:dyDescent="0.3">
      <c r="A104" t="s">
        <v>881</v>
      </c>
      <c r="B104">
        <v>8808</v>
      </c>
      <c r="C104">
        <v>105</v>
      </c>
      <c r="D104">
        <v>766</v>
      </c>
      <c r="E104" t="s">
        <v>780</v>
      </c>
      <c r="F104" t="s">
        <v>777</v>
      </c>
      <c r="G104" s="1"/>
    </row>
    <row r="105" spans="1:7" hidden="1" x14ac:dyDescent="0.3">
      <c r="A105" t="s">
        <v>882</v>
      </c>
      <c r="B105">
        <v>4920</v>
      </c>
      <c r="C105">
        <v>308</v>
      </c>
      <c r="D105">
        <v>13169</v>
      </c>
      <c r="E105" t="s">
        <v>780</v>
      </c>
      <c r="F105" t="s">
        <v>782</v>
      </c>
      <c r="G105" s="1"/>
    </row>
    <row r="106" spans="1:7" x14ac:dyDescent="0.3">
      <c r="A106" t="s">
        <v>858</v>
      </c>
      <c r="B106">
        <v>7253</v>
      </c>
      <c r="C106">
        <v>57</v>
      </c>
      <c r="D106">
        <v>89420</v>
      </c>
      <c r="E106" t="s">
        <v>776</v>
      </c>
      <c r="F106" t="s">
        <v>782</v>
      </c>
      <c r="G106" s="14">
        <v>38048</v>
      </c>
    </row>
    <row r="107" spans="1:7" hidden="1" x14ac:dyDescent="0.3">
      <c r="A107" t="s">
        <v>884</v>
      </c>
      <c r="B107">
        <v>8104</v>
      </c>
      <c r="C107">
        <v>775</v>
      </c>
      <c r="D107">
        <v>88037</v>
      </c>
      <c r="E107" t="s">
        <v>780</v>
      </c>
      <c r="F107" t="s">
        <v>777</v>
      </c>
      <c r="G107" s="1"/>
    </row>
    <row r="108" spans="1:7" x14ac:dyDescent="0.3">
      <c r="A108" t="s">
        <v>925</v>
      </c>
      <c r="B108">
        <v>1724</v>
      </c>
      <c r="C108">
        <v>25</v>
      </c>
      <c r="D108">
        <v>37286</v>
      </c>
      <c r="E108" t="s">
        <v>776</v>
      </c>
      <c r="F108" t="s">
        <v>777</v>
      </c>
      <c r="G108" s="14">
        <v>38124</v>
      </c>
    </row>
    <row r="109" spans="1:7" hidden="1" x14ac:dyDescent="0.3">
      <c r="A109" t="s">
        <v>886</v>
      </c>
      <c r="B109">
        <v>7043</v>
      </c>
      <c r="C109">
        <v>548</v>
      </c>
      <c r="D109">
        <v>87886</v>
      </c>
      <c r="E109" t="s">
        <v>780</v>
      </c>
      <c r="F109" t="s">
        <v>782</v>
      </c>
      <c r="G109" s="1"/>
    </row>
    <row r="110" spans="1:7" x14ac:dyDescent="0.3">
      <c r="A110" t="s">
        <v>856</v>
      </c>
      <c r="B110">
        <v>3514</v>
      </c>
      <c r="C110">
        <v>564</v>
      </c>
      <c r="D110">
        <v>59651</v>
      </c>
      <c r="E110" t="s">
        <v>776</v>
      </c>
      <c r="F110" t="s">
        <v>782</v>
      </c>
      <c r="G110" s="14">
        <v>38255</v>
      </c>
    </row>
    <row r="111" spans="1:7" x14ac:dyDescent="0.3">
      <c r="A111" t="s">
        <v>945</v>
      </c>
      <c r="B111">
        <v>5958</v>
      </c>
      <c r="C111">
        <v>304</v>
      </c>
      <c r="D111">
        <v>13693</v>
      </c>
      <c r="E111" t="s">
        <v>776</v>
      </c>
      <c r="F111" t="s">
        <v>782</v>
      </c>
      <c r="G111" s="14">
        <v>38255</v>
      </c>
    </row>
    <row r="112" spans="1:7" hidden="1" x14ac:dyDescent="0.3">
      <c r="A112" t="s">
        <v>889</v>
      </c>
      <c r="B112">
        <v>9968</v>
      </c>
      <c r="C112">
        <v>938</v>
      </c>
      <c r="D112">
        <v>51284</v>
      </c>
      <c r="E112" t="s">
        <v>780</v>
      </c>
      <c r="F112" t="s">
        <v>777</v>
      </c>
      <c r="G112" s="1"/>
    </row>
    <row r="113" spans="1:7" x14ac:dyDescent="0.3">
      <c r="A113" t="s">
        <v>883</v>
      </c>
      <c r="B113">
        <v>3140</v>
      </c>
      <c r="C113">
        <v>172</v>
      </c>
      <c r="D113">
        <v>48657</v>
      </c>
      <c r="E113" t="s">
        <v>776</v>
      </c>
      <c r="F113" t="s">
        <v>782</v>
      </c>
      <c r="G113" s="14">
        <v>38286</v>
      </c>
    </row>
    <row r="114" spans="1:7" x14ac:dyDescent="0.3">
      <c r="A114" t="s">
        <v>818</v>
      </c>
      <c r="B114">
        <v>8927</v>
      </c>
      <c r="C114">
        <v>702</v>
      </c>
      <c r="D114">
        <v>74222</v>
      </c>
      <c r="E114" t="s">
        <v>776</v>
      </c>
      <c r="F114" t="s">
        <v>782</v>
      </c>
      <c r="G114" s="14">
        <v>38311</v>
      </c>
    </row>
    <row r="115" spans="1:7" hidden="1" x14ac:dyDescent="0.3">
      <c r="A115" t="s">
        <v>892</v>
      </c>
      <c r="B115">
        <v>2182</v>
      </c>
      <c r="C115">
        <v>330</v>
      </c>
      <c r="D115">
        <v>312</v>
      </c>
      <c r="E115" t="s">
        <v>780</v>
      </c>
      <c r="F115" t="s">
        <v>782</v>
      </c>
      <c r="G115" s="1"/>
    </row>
    <row r="116" spans="1:7" x14ac:dyDescent="0.3">
      <c r="A116" t="s">
        <v>803</v>
      </c>
      <c r="B116">
        <v>5387</v>
      </c>
      <c r="C116">
        <v>286</v>
      </c>
      <c r="D116">
        <v>39432</v>
      </c>
      <c r="E116" t="s">
        <v>776</v>
      </c>
      <c r="F116" t="s">
        <v>782</v>
      </c>
      <c r="G116" s="14">
        <v>38610</v>
      </c>
    </row>
    <row r="117" spans="1:7" x14ac:dyDescent="0.3">
      <c r="A117" t="s">
        <v>902</v>
      </c>
      <c r="B117">
        <v>207</v>
      </c>
      <c r="C117">
        <v>147</v>
      </c>
      <c r="D117">
        <v>99367</v>
      </c>
      <c r="E117" t="s">
        <v>776</v>
      </c>
      <c r="F117" t="s">
        <v>782</v>
      </c>
      <c r="G117" s="14">
        <v>38610</v>
      </c>
    </row>
    <row r="118" spans="1:7" x14ac:dyDescent="0.3">
      <c r="A118" t="s">
        <v>918</v>
      </c>
      <c r="B118">
        <v>2396</v>
      </c>
      <c r="C118">
        <v>460</v>
      </c>
      <c r="D118">
        <v>11223</v>
      </c>
      <c r="E118" t="s">
        <v>776</v>
      </c>
      <c r="F118" t="s">
        <v>782</v>
      </c>
      <c r="G118" s="14">
        <v>38610</v>
      </c>
    </row>
    <row r="119" spans="1:7" x14ac:dyDescent="0.3">
      <c r="A119" t="s">
        <v>914</v>
      </c>
      <c r="B119">
        <v>9645</v>
      </c>
      <c r="C119">
        <v>127</v>
      </c>
      <c r="D119">
        <v>27590</v>
      </c>
      <c r="E119" t="s">
        <v>776</v>
      </c>
      <c r="F119" t="s">
        <v>777</v>
      </c>
      <c r="G119" s="14">
        <v>38726</v>
      </c>
    </row>
    <row r="120" spans="1:7" hidden="1" x14ac:dyDescent="0.3">
      <c r="A120" t="s">
        <v>897</v>
      </c>
      <c r="B120">
        <v>5781</v>
      </c>
      <c r="C120">
        <v>510</v>
      </c>
      <c r="D120">
        <v>51104</v>
      </c>
      <c r="E120" t="s">
        <v>780</v>
      </c>
      <c r="F120" t="s">
        <v>782</v>
      </c>
      <c r="G120" s="1"/>
    </row>
    <row r="121" spans="1:7" hidden="1" x14ac:dyDescent="0.3">
      <c r="A121" t="s">
        <v>898</v>
      </c>
      <c r="B121">
        <v>8306</v>
      </c>
      <c r="C121">
        <v>444</v>
      </c>
      <c r="D121">
        <v>35369</v>
      </c>
      <c r="E121" t="s">
        <v>780</v>
      </c>
      <c r="F121" t="s">
        <v>777</v>
      </c>
      <c r="G121" s="1"/>
    </row>
    <row r="122" spans="1:7" x14ac:dyDescent="0.3">
      <c r="A122" t="s">
        <v>810</v>
      </c>
      <c r="B122">
        <v>7828</v>
      </c>
      <c r="C122">
        <v>719</v>
      </c>
      <c r="D122">
        <v>894</v>
      </c>
      <c r="E122" t="s">
        <v>776</v>
      </c>
      <c r="F122" t="s">
        <v>777</v>
      </c>
      <c r="G122" s="14">
        <v>38915</v>
      </c>
    </row>
    <row r="123" spans="1:7" hidden="1" x14ac:dyDescent="0.3">
      <c r="A123" t="s">
        <v>900</v>
      </c>
      <c r="B123">
        <v>6787</v>
      </c>
      <c r="C123">
        <v>109</v>
      </c>
      <c r="D123">
        <v>13394</v>
      </c>
      <c r="E123" t="s">
        <v>780</v>
      </c>
      <c r="F123" t="s">
        <v>777</v>
      </c>
      <c r="G123" s="1"/>
    </row>
    <row r="124" spans="1:7" x14ac:dyDescent="0.3">
      <c r="A124" t="s">
        <v>817</v>
      </c>
      <c r="B124">
        <v>308</v>
      </c>
      <c r="C124">
        <v>140</v>
      </c>
      <c r="D124">
        <v>39234</v>
      </c>
      <c r="E124" t="s">
        <v>776</v>
      </c>
      <c r="F124" t="s">
        <v>777</v>
      </c>
      <c r="G124" s="14">
        <v>38915</v>
      </c>
    </row>
    <row r="125" spans="1:7" x14ac:dyDescent="0.3">
      <c r="A125" t="s">
        <v>865</v>
      </c>
      <c r="B125">
        <v>6746</v>
      </c>
      <c r="C125">
        <v>818</v>
      </c>
      <c r="D125">
        <v>20194</v>
      </c>
      <c r="E125" t="s">
        <v>776</v>
      </c>
      <c r="F125" t="s">
        <v>782</v>
      </c>
      <c r="G125" s="14">
        <v>39010</v>
      </c>
    </row>
    <row r="126" spans="1:7" hidden="1" x14ac:dyDescent="0.3">
      <c r="A126" t="s">
        <v>903</v>
      </c>
      <c r="B126">
        <v>3</v>
      </c>
      <c r="C126">
        <v>625</v>
      </c>
      <c r="D126">
        <v>98982</v>
      </c>
      <c r="E126" t="s">
        <v>780</v>
      </c>
      <c r="F126" t="s">
        <v>777</v>
      </c>
      <c r="G126" s="1"/>
    </row>
    <row r="127" spans="1:7" hidden="1" x14ac:dyDescent="0.3">
      <c r="A127" t="s">
        <v>904</v>
      </c>
      <c r="B127">
        <v>1896</v>
      </c>
      <c r="C127">
        <v>695</v>
      </c>
      <c r="D127">
        <v>47111</v>
      </c>
      <c r="E127" t="s">
        <v>780</v>
      </c>
      <c r="F127" t="s">
        <v>782</v>
      </c>
      <c r="G127" s="1"/>
    </row>
    <row r="128" spans="1:7" hidden="1" x14ac:dyDescent="0.3">
      <c r="A128" t="s">
        <v>905</v>
      </c>
      <c r="B128">
        <v>9631</v>
      </c>
      <c r="C128">
        <v>983</v>
      </c>
      <c r="D128">
        <v>87420</v>
      </c>
      <c r="E128" t="s">
        <v>780</v>
      </c>
      <c r="F128" t="s">
        <v>782</v>
      </c>
      <c r="G128" s="1"/>
    </row>
    <row r="129" spans="1:7" hidden="1" x14ac:dyDescent="0.3">
      <c r="A129" t="s">
        <v>906</v>
      </c>
      <c r="B129">
        <v>3132</v>
      </c>
      <c r="C129">
        <v>82</v>
      </c>
      <c r="D129">
        <v>59376</v>
      </c>
      <c r="E129" t="s">
        <v>780</v>
      </c>
      <c r="F129" t="s">
        <v>782</v>
      </c>
      <c r="G129" s="1"/>
    </row>
    <row r="130" spans="1:7" hidden="1" x14ac:dyDescent="0.3">
      <c r="A130" t="s">
        <v>907</v>
      </c>
      <c r="B130">
        <v>1202</v>
      </c>
      <c r="C130">
        <v>397</v>
      </c>
      <c r="D130">
        <v>41003</v>
      </c>
      <c r="E130" t="s">
        <v>780</v>
      </c>
      <c r="F130" t="s">
        <v>777</v>
      </c>
      <c r="G130" s="1"/>
    </row>
    <row r="131" spans="1:7" hidden="1" x14ac:dyDescent="0.3">
      <c r="A131" t="s">
        <v>908</v>
      </c>
      <c r="B131">
        <v>8834</v>
      </c>
      <c r="C131">
        <v>599</v>
      </c>
      <c r="D131">
        <v>58511</v>
      </c>
      <c r="E131" t="s">
        <v>780</v>
      </c>
      <c r="F131" t="s">
        <v>777</v>
      </c>
      <c r="G131" s="1"/>
    </row>
    <row r="132" spans="1:7" x14ac:dyDescent="0.3">
      <c r="A132" t="s">
        <v>837</v>
      </c>
      <c r="B132">
        <v>1215</v>
      </c>
      <c r="C132">
        <v>250</v>
      </c>
      <c r="D132">
        <v>73561</v>
      </c>
      <c r="E132" t="s">
        <v>776</v>
      </c>
      <c r="F132" t="s">
        <v>782</v>
      </c>
      <c r="G132" s="14">
        <v>39012</v>
      </c>
    </row>
    <row r="133" spans="1:7" x14ac:dyDescent="0.3">
      <c r="A133" t="s">
        <v>852</v>
      </c>
      <c r="B133">
        <v>6225</v>
      </c>
      <c r="C133">
        <v>211</v>
      </c>
      <c r="D133">
        <v>10366</v>
      </c>
      <c r="E133" t="s">
        <v>776</v>
      </c>
      <c r="F133" t="s">
        <v>782</v>
      </c>
      <c r="G133" s="14">
        <v>39074</v>
      </c>
    </row>
    <row r="134" spans="1:7" hidden="1" x14ac:dyDescent="0.3">
      <c r="A134" t="s">
        <v>911</v>
      </c>
      <c r="B134">
        <v>6759</v>
      </c>
      <c r="C134">
        <v>20</v>
      </c>
      <c r="D134">
        <v>48873</v>
      </c>
      <c r="E134" t="s">
        <v>780</v>
      </c>
      <c r="F134" t="s">
        <v>777</v>
      </c>
      <c r="G134" s="1"/>
    </row>
    <row r="135" spans="1:7" hidden="1" x14ac:dyDescent="0.3">
      <c r="A135" t="s">
        <v>912</v>
      </c>
      <c r="B135">
        <v>2601</v>
      </c>
      <c r="C135">
        <v>515</v>
      </c>
      <c r="D135">
        <v>22214</v>
      </c>
      <c r="E135" t="s">
        <v>780</v>
      </c>
      <c r="F135" t="s">
        <v>777</v>
      </c>
      <c r="G135" s="1"/>
    </row>
    <row r="136" spans="1:7" hidden="1" x14ac:dyDescent="0.3">
      <c r="A136" t="s">
        <v>913</v>
      </c>
      <c r="B136">
        <v>2656</v>
      </c>
      <c r="C136">
        <v>332</v>
      </c>
      <c r="D136">
        <v>806</v>
      </c>
      <c r="E136" t="s">
        <v>780</v>
      </c>
      <c r="F136" t="s">
        <v>782</v>
      </c>
      <c r="G136" s="1"/>
    </row>
    <row r="137" spans="1:7" x14ac:dyDescent="0.3">
      <c r="A137" t="s">
        <v>830</v>
      </c>
      <c r="B137">
        <v>8103</v>
      </c>
      <c r="C137">
        <v>346</v>
      </c>
      <c r="D137">
        <v>23003</v>
      </c>
      <c r="E137" t="s">
        <v>776</v>
      </c>
      <c r="F137" t="s">
        <v>777</v>
      </c>
      <c r="G137" s="14">
        <v>39275</v>
      </c>
    </row>
    <row r="138" spans="1:7" hidden="1" x14ac:dyDescent="0.3">
      <c r="A138" t="s">
        <v>915</v>
      </c>
      <c r="B138">
        <v>584</v>
      </c>
      <c r="C138">
        <v>958</v>
      </c>
      <c r="D138">
        <v>5769</v>
      </c>
      <c r="E138" t="s">
        <v>780</v>
      </c>
      <c r="F138" t="s">
        <v>777</v>
      </c>
      <c r="G138" s="1"/>
    </row>
    <row r="139" spans="1:7" x14ac:dyDescent="0.3">
      <c r="A139" t="s">
        <v>937</v>
      </c>
      <c r="B139">
        <v>7861</v>
      </c>
      <c r="C139">
        <v>872</v>
      </c>
      <c r="D139">
        <v>42257</v>
      </c>
      <c r="E139" t="s">
        <v>776</v>
      </c>
      <c r="F139" t="s">
        <v>782</v>
      </c>
      <c r="G139" s="14">
        <v>39585</v>
      </c>
    </row>
    <row r="140" spans="1:7" x14ac:dyDescent="0.3">
      <c r="A140" t="s">
        <v>826</v>
      </c>
      <c r="B140">
        <v>2308</v>
      </c>
      <c r="C140">
        <v>636</v>
      </c>
      <c r="D140">
        <v>13740</v>
      </c>
      <c r="E140" t="s">
        <v>776</v>
      </c>
      <c r="F140" t="s">
        <v>782</v>
      </c>
      <c r="G140" s="14">
        <v>39669</v>
      </c>
    </row>
    <row r="141" spans="1:7" x14ac:dyDescent="0.3">
      <c r="A141" t="s">
        <v>922</v>
      </c>
      <c r="B141">
        <v>2593</v>
      </c>
      <c r="C141">
        <v>178</v>
      </c>
      <c r="D141">
        <v>80179</v>
      </c>
      <c r="E141" t="s">
        <v>776</v>
      </c>
      <c r="F141" t="s">
        <v>782</v>
      </c>
      <c r="G141" s="14">
        <v>39839</v>
      </c>
    </row>
    <row r="142" spans="1:7" x14ac:dyDescent="0.3">
      <c r="A142" t="s">
        <v>845</v>
      </c>
      <c r="B142">
        <v>8887</v>
      </c>
      <c r="C142">
        <v>390</v>
      </c>
      <c r="D142">
        <v>90449</v>
      </c>
      <c r="E142" t="s">
        <v>776</v>
      </c>
      <c r="F142" t="s">
        <v>777</v>
      </c>
      <c r="G142" s="14">
        <v>39881</v>
      </c>
    </row>
    <row r="143" spans="1:7" x14ac:dyDescent="0.3">
      <c r="A143" t="s">
        <v>953</v>
      </c>
      <c r="B143">
        <v>6772</v>
      </c>
      <c r="C143">
        <v>630</v>
      </c>
      <c r="D143">
        <v>96963</v>
      </c>
      <c r="E143" t="s">
        <v>776</v>
      </c>
      <c r="F143" t="s">
        <v>782</v>
      </c>
      <c r="G143" s="14">
        <v>40085</v>
      </c>
    </row>
    <row r="144" spans="1:7" x14ac:dyDescent="0.3">
      <c r="A144" t="s">
        <v>933</v>
      </c>
      <c r="B144">
        <v>1126</v>
      </c>
      <c r="C144">
        <v>815</v>
      </c>
      <c r="D144">
        <v>57460</v>
      </c>
      <c r="E144" t="s">
        <v>776</v>
      </c>
      <c r="F144" t="s">
        <v>782</v>
      </c>
      <c r="G144" s="14">
        <v>40239</v>
      </c>
    </row>
    <row r="145" spans="1:7" x14ac:dyDescent="0.3">
      <c r="A145" t="s">
        <v>946</v>
      </c>
      <c r="B145">
        <v>1275</v>
      </c>
      <c r="C145">
        <v>30</v>
      </c>
      <c r="D145">
        <v>80796</v>
      </c>
      <c r="E145" t="s">
        <v>776</v>
      </c>
      <c r="F145" t="s">
        <v>782</v>
      </c>
      <c r="G145" s="14">
        <v>40246</v>
      </c>
    </row>
    <row r="146" spans="1:7" x14ac:dyDescent="0.3">
      <c r="A146" t="s">
        <v>887</v>
      </c>
      <c r="B146">
        <v>7485</v>
      </c>
      <c r="C146">
        <v>665</v>
      </c>
      <c r="D146">
        <v>3244</v>
      </c>
      <c r="E146" t="s">
        <v>776</v>
      </c>
      <c r="F146" t="s">
        <v>777</v>
      </c>
      <c r="G146" s="14">
        <v>40295</v>
      </c>
    </row>
    <row r="147" spans="1:7" x14ac:dyDescent="0.3">
      <c r="A147" t="s">
        <v>939</v>
      </c>
      <c r="B147">
        <v>5345</v>
      </c>
      <c r="C147">
        <v>941</v>
      </c>
      <c r="D147">
        <v>38952</v>
      </c>
      <c r="E147" t="s">
        <v>776</v>
      </c>
      <c r="F147" t="s">
        <v>782</v>
      </c>
      <c r="G147" s="14">
        <v>40418</v>
      </c>
    </row>
    <row r="148" spans="1:7" x14ac:dyDescent="0.3">
      <c r="A148" t="s">
        <v>844</v>
      </c>
      <c r="B148">
        <v>1334</v>
      </c>
      <c r="C148">
        <v>1</v>
      </c>
      <c r="D148">
        <v>99604</v>
      </c>
      <c r="E148" t="s">
        <v>776</v>
      </c>
      <c r="F148" t="s">
        <v>782</v>
      </c>
      <c r="G148" s="14">
        <v>40512</v>
      </c>
    </row>
    <row r="149" spans="1:7" x14ac:dyDescent="0.3">
      <c r="A149" t="s">
        <v>890</v>
      </c>
      <c r="B149">
        <v>5330</v>
      </c>
      <c r="C149">
        <v>714</v>
      </c>
      <c r="D149">
        <v>23055</v>
      </c>
      <c r="E149" t="s">
        <v>776</v>
      </c>
      <c r="F149" t="s">
        <v>777</v>
      </c>
      <c r="G149" s="14">
        <v>40702</v>
      </c>
    </row>
    <row r="150" spans="1:7" hidden="1" x14ac:dyDescent="0.3">
      <c r="A150" t="s">
        <v>927</v>
      </c>
      <c r="B150">
        <v>563</v>
      </c>
      <c r="C150">
        <v>913</v>
      </c>
      <c r="D150">
        <v>20187</v>
      </c>
      <c r="E150" t="s">
        <v>780</v>
      </c>
      <c r="F150" t="s">
        <v>782</v>
      </c>
      <c r="G150" s="1"/>
    </row>
    <row r="151" spans="1:7" hidden="1" x14ac:dyDescent="0.3">
      <c r="A151" t="s">
        <v>928</v>
      </c>
      <c r="B151">
        <v>7771</v>
      </c>
      <c r="C151">
        <v>371</v>
      </c>
      <c r="D151">
        <v>51038</v>
      </c>
      <c r="E151" t="s">
        <v>780</v>
      </c>
      <c r="F151" t="s">
        <v>782</v>
      </c>
      <c r="G151" s="1"/>
    </row>
    <row r="152" spans="1:7" hidden="1" x14ac:dyDescent="0.3">
      <c r="A152" t="s">
        <v>929</v>
      </c>
      <c r="B152">
        <v>4789</v>
      </c>
      <c r="C152">
        <v>514</v>
      </c>
      <c r="D152">
        <v>89846</v>
      </c>
      <c r="E152" t="s">
        <v>780</v>
      </c>
      <c r="F152" t="s">
        <v>782</v>
      </c>
      <c r="G152" s="1"/>
    </row>
    <row r="153" spans="1:7" hidden="1" x14ac:dyDescent="0.3">
      <c r="A153" t="s">
        <v>930</v>
      </c>
      <c r="B153">
        <v>3221</v>
      </c>
      <c r="C153">
        <v>707</v>
      </c>
      <c r="D153">
        <v>59967</v>
      </c>
      <c r="E153" t="s">
        <v>780</v>
      </c>
      <c r="F153" t="s">
        <v>777</v>
      </c>
      <c r="G153" s="1"/>
    </row>
    <row r="154" spans="1:7" x14ac:dyDescent="0.3">
      <c r="A154" t="s">
        <v>943</v>
      </c>
      <c r="B154">
        <v>2159</v>
      </c>
      <c r="C154">
        <v>787</v>
      </c>
      <c r="D154">
        <v>24449</v>
      </c>
      <c r="E154" t="s">
        <v>776</v>
      </c>
      <c r="F154" t="s">
        <v>782</v>
      </c>
      <c r="G154" s="14">
        <v>40719</v>
      </c>
    </row>
    <row r="155" spans="1:7" hidden="1" x14ac:dyDescent="0.3">
      <c r="A155" t="s">
        <v>932</v>
      </c>
      <c r="B155">
        <v>8183</v>
      </c>
      <c r="C155">
        <v>847</v>
      </c>
      <c r="D155">
        <v>77342</v>
      </c>
      <c r="E155" t="s">
        <v>780</v>
      </c>
      <c r="F155" t="s">
        <v>782</v>
      </c>
      <c r="G155" s="1"/>
    </row>
    <row r="156" spans="1:7" x14ac:dyDescent="0.3">
      <c r="A156" t="s">
        <v>931</v>
      </c>
      <c r="B156">
        <v>5197</v>
      </c>
      <c r="C156">
        <v>473</v>
      </c>
      <c r="D156">
        <v>59474</v>
      </c>
      <c r="E156" t="s">
        <v>776</v>
      </c>
      <c r="F156" t="s">
        <v>782</v>
      </c>
      <c r="G156" s="14">
        <v>40925</v>
      </c>
    </row>
    <row r="157" spans="1:7" hidden="1" x14ac:dyDescent="0.3">
      <c r="A157" t="s">
        <v>934</v>
      </c>
      <c r="B157">
        <v>4899</v>
      </c>
      <c r="C157">
        <v>928</v>
      </c>
      <c r="D157">
        <v>74930</v>
      </c>
      <c r="E157" t="s">
        <v>780</v>
      </c>
      <c r="F157" t="s">
        <v>782</v>
      </c>
      <c r="G157" s="1"/>
    </row>
    <row r="158" spans="1:7" hidden="1" x14ac:dyDescent="0.3">
      <c r="A158" t="s">
        <v>935</v>
      </c>
      <c r="B158">
        <v>4732</v>
      </c>
      <c r="C158">
        <v>210</v>
      </c>
      <c r="D158">
        <v>89389</v>
      </c>
      <c r="E158" t="s">
        <v>780</v>
      </c>
      <c r="F158" t="s">
        <v>782</v>
      </c>
      <c r="G158" s="1"/>
    </row>
    <row r="159" spans="1:7" hidden="1" x14ac:dyDescent="0.3">
      <c r="A159" t="s">
        <v>936</v>
      </c>
      <c r="B159">
        <v>4103</v>
      </c>
      <c r="C159">
        <v>793</v>
      </c>
      <c r="D159">
        <v>86767</v>
      </c>
      <c r="E159" t="s">
        <v>780</v>
      </c>
      <c r="F159" t="s">
        <v>782</v>
      </c>
      <c r="G159" s="1"/>
    </row>
    <row r="160" spans="1:7" x14ac:dyDescent="0.3">
      <c r="A160" t="s">
        <v>950</v>
      </c>
      <c r="B160">
        <v>2096</v>
      </c>
      <c r="C160">
        <v>691</v>
      </c>
      <c r="D160">
        <v>73423</v>
      </c>
      <c r="E160" t="s">
        <v>776</v>
      </c>
      <c r="F160" t="s">
        <v>777</v>
      </c>
      <c r="G160" s="14">
        <v>41141</v>
      </c>
    </row>
    <row r="161" spans="1:7" hidden="1" x14ac:dyDescent="0.3">
      <c r="A161" t="s">
        <v>938</v>
      </c>
      <c r="B161">
        <v>7764</v>
      </c>
      <c r="C161">
        <v>298</v>
      </c>
      <c r="D161">
        <v>28987</v>
      </c>
      <c r="E161" t="s">
        <v>780</v>
      </c>
      <c r="F161" t="s">
        <v>782</v>
      </c>
      <c r="G161" s="1"/>
    </row>
    <row r="162" spans="1:7" x14ac:dyDescent="0.3">
      <c r="A162" t="s">
        <v>842</v>
      </c>
      <c r="B162">
        <v>6767</v>
      </c>
      <c r="C162">
        <v>353</v>
      </c>
      <c r="D162">
        <v>12462</v>
      </c>
      <c r="E162" t="s">
        <v>776</v>
      </c>
      <c r="F162" t="s">
        <v>782</v>
      </c>
      <c r="G162" s="14">
        <v>41186</v>
      </c>
    </row>
    <row r="163" spans="1:7" hidden="1" x14ac:dyDescent="0.3">
      <c r="A163" t="s">
        <v>940</v>
      </c>
      <c r="B163">
        <v>6191</v>
      </c>
      <c r="C163">
        <v>731</v>
      </c>
      <c r="D163">
        <v>50635</v>
      </c>
      <c r="E163" t="s">
        <v>780</v>
      </c>
      <c r="F163" t="s">
        <v>782</v>
      </c>
      <c r="G163" s="1"/>
    </row>
    <row r="164" spans="1:7" hidden="1" x14ac:dyDescent="0.3">
      <c r="A164" t="s">
        <v>941</v>
      </c>
      <c r="B164">
        <v>310</v>
      </c>
      <c r="C164">
        <v>500</v>
      </c>
      <c r="D164">
        <v>32800</v>
      </c>
      <c r="E164" t="s">
        <v>780</v>
      </c>
      <c r="F164" t="s">
        <v>782</v>
      </c>
      <c r="G164" s="1"/>
    </row>
    <row r="165" spans="1:7" hidden="1" x14ac:dyDescent="0.3">
      <c r="A165" t="s">
        <v>942</v>
      </c>
      <c r="B165">
        <v>3095</v>
      </c>
      <c r="C165">
        <v>142</v>
      </c>
      <c r="D165">
        <v>67478</v>
      </c>
      <c r="E165" t="s">
        <v>780</v>
      </c>
      <c r="F165" t="s">
        <v>777</v>
      </c>
      <c r="G165" s="1"/>
    </row>
    <row r="166" spans="1:7" x14ac:dyDescent="0.3">
      <c r="A166" t="s">
        <v>894</v>
      </c>
      <c r="B166">
        <v>4296</v>
      </c>
      <c r="C166">
        <v>969</v>
      </c>
      <c r="D166">
        <v>77063</v>
      </c>
      <c r="E166" t="s">
        <v>776</v>
      </c>
      <c r="F166" t="s">
        <v>777</v>
      </c>
      <c r="G166" s="14">
        <v>41342</v>
      </c>
    </row>
    <row r="167" spans="1:7" x14ac:dyDescent="0.3">
      <c r="A167" t="s">
        <v>895</v>
      </c>
      <c r="B167">
        <v>9784</v>
      </c>
      <c r="C167">
        <v>974</v>
      </c>
      <c r="D167">
        <v>44299</v>
      </c>
      <c r="E167" t="s">
        <v>776</v>
      </c>
      <c r="F167" t="s">
        <v>782</v>
      </c>
      <c r="G167" s="14">
        <v>41446</v>
      </c>
    </row>
    <row r="168" spans="1:7" x14ac:dyDescent="0.3">
      <c r="A168" t="s">
        <v>885</v>
      </c>
      <c r="B168">
        <v>2208</v>
      </c>
      <c r="C168">
        <v>333</v>
      </c>
      <c r="D168">
        <v>21972</v>
      </c>
      <c r="E168" t="s">
        <v>776</v>
      </c>
      <c r="F168" t="s">
        <v>777</v>
      </c>
      <c r="G168" s="14">
        <v>41497</v>
      </c>
    </row>
    <row r="169" spans="1:7" x14ac:dyDescent="0.3">
      <c r="A169" t="s">
        <v>805</v>
      </c>
      <c r="B169">
        <v>3965</v>
      </c>
      <c r="C169">
        <v>558</v>
      </c>
      <c r="D169">
        <v>16113</v>
      </c>
      <c r="E169" t="s">
        <v>776</v>
      </c>
      <c r="F169" t="s">
        <v>782</v>
      </c>
      <c r="G169" s="14">
        <v>41593</v>
      </c>
    </row>
    <row r="170" spans="1:7" hidden="1" x14ac:dyDescent="0.3">
      <c r="A170" t="s">
        <v>947</v>
      </c>
      <c r="B170">
        <v>6357</v>
      </c>
      <c r="C170">
        <v>477</v>
      </c>
      <c r="D170">
        <v>19804</v>
      </c>
      <c r="E170" t="s">
        <v>780</v>
      </c>
      <c r="F170" t="s">
        <v>782</v>
      </c>
      <c r="G170" s="1"/>
    </row>
    <row r="171" spans="1:7" hidden="1" x14ac:dyDescent="0.3">
      <c r="A171" t="s">
        <v>948</v>
      </c>
      <c r="B171">
        <v>4551</v>
      </c>
      <c r="C171">
        <v>52</v>
      </c>
      <c r="D171">
        <v>75766</v>
      </c>
      <c r="E171" t="s">
        <v>780</v>
      </c>
      <c r="F171" t="s">
        <v>777</v>
      </c>
      <c r="G171" s="1"/>
    </row>
    <row r="172" spans="1:7" hidden="1" x14ac:dyDescent="0.3">
      <c r="A172" t="s">
        <v>949</v>
      </c>
      <c r="B172">
        <v>4252</v>
      </c>
      <c r="C172">
        <v>73</v>
      </c>
      <c r="D172">
        <v>74338</v>
      </c>
      <c r="E172" t="s">
        <v>780</v>
      </c>
      <c r="F172" t="s">
        <v>782</v>
      </c>
      <c r="G172" s="1"/>
    </row>
    <row r="173" spans="1:7" x14ac:dyDescent="0.3">
      <c r="A173" t="s">
        <v>808</v>
      </c>
      <c r="B173">
        <v>390</v>
      </c>
      <c r="C173">
        <v>771</v>
      </c>
      <c r="D173">
        <v>86040</v>
      </c>
      <c r="E173" t="s">
        <v>776</v>
      </c>
      <c r="F173" t="s">
        <v>782</v>
      </c>
      <c r="G173" s="14">
        <v>41593</v>
      </c>
    </row>
    <row r="174" spans="1:7" x14ac:dyDescent="0.3">
      <c r="A174" t="s">
        <v>812</v>
      </c>
      <c r="B174">
        <v>896</v>
      </c>
      <c r="C174">
        <v>998</v>
      </c>
      <c r="D174">
        <v>28701</v>
      </c>
      <c r="E174" t="s">
        <v>776</v>
      </c>
      <c r="F174" t="s">
        <v>777</v>
      </c>
      <c r="G174" s="14">
        <v>41593</v>
      </c>
    </row>
    <row r="175" spans="1:7" hidden="1" x14ac:dyDescent="0.3">
      <c r="A175" t="s">
        <v>952</v>
      </c>
      <c r="B175">
        <v>9271</v>
      </c>
      <c r="C175">
        <v>68</v>
      </c>
      <c r="D175">
        <v>81148</v>
      </c>
      <c r="E175" t="s">
        <v>780</v>
      </c>
      <c r="F175" t="s">
        <v>782</v>
      </c>
      <c r="G175" s="1"/>
    </row>
    <row r="176" spans="1:7" x14ac:dyDescent="0.3">
      <c r="A176" t="s">
        <v>944</v>
      </c>
      <c r="B176">
        <v>3569</v>
      </c>
      <c r="C176">
        <v>749</v>
      </c>
      <c r="D176">
        <v>3119</v>
      </c>
      <c r="E176" t="s">
        <v>776</v>
      </c>
      <c r="F176" t="s">
        <v>777</v>
      </c>
      <c r="G176" s="14">
        <v>41822</v>
      </c>
    </row>
    <row r="177" spans="1:7" hidden="1" x14ac:dyDescent="0.3">
      <c r="A177" t="s">
        <v>954</v>
      </c>
      <c r="B177">
        <v>4628</v>
      </c>
      <c r="C177">
        <v>357</v>
      </c>
      <c r="D177">
        <v>88092</v>
      </c>
      <c r="E177" t="s">
        <v>780</v>
      </c>
      <c r="F177" t="s">
        <v>782</v>
      </c>
      <c r="G177" s="1"/>
    </row>
    <row r="178" spans="1:7" hidden="1" x14ac:dyDescent="0.3">
      <c r="A178" t="s">
        <v>955</v>
      </c>
      <c r="B178">
        <v>3853</v>
      </c>
      <c r="C178">
        <v>455</v>
      </c>
      <c r="D178">
        <v>66397</v>
      </c>
      <c r="E178" t="s">
        <v>780</v>
      </c>
      <c r="F178" t="s">
        <v>777</v>
      </c>
      <c r="G178" s="1"/>
    </row>
    <row r="179" spans="1:7" x14ac:dyDescent="0.3">
      <c r="A179" t="s">
        <v>875</v>
      </c>
      <c r="B179">
        <v>9792</v>
      </c>
      <c r="C179">
        <v>763</v>
      </c>
      <c r="D179">
        <v>87828</v>
      </c>
      <c r="E179" t="s">
        <v>776</v>
      </c>
      <c r="F179" t="s">
        <v>782</v>
      </c>
      <c r="G179" s="14">
        <v>41891</v>
      </c>
    </row>
    <row r="180" spans="1:7" hidden="1" x14ac:dyDescent="0.3">
      <c r="A180" t="s">
        <v>957</v>
      </c>
      <c r="B180">
        <v>7513</v>
      </c>
      <c r="C180">
        <v>589</v>
      </c>
      <c r="D180">
        <v>5059</v>
      </c>
      <c r="E180" t="s">
        <v>780</v>
      </c>
      <c r="F180" t="s">
        <v>777</v>
      </c>
      <c r="G180" s="1"/>
    </row>
    <row r="181" spans="1:7" hidden="1" x14ac:dyDescent="0.3">
      <c r="A181" t="s">
        <v>958</v>
      </c>
      <c r="B181">
        <v>9030</v>
      </c>
      <c r="C181">
        <v>863</v>
      </c>
      <c r="D181">
        <v>66582</v>
      </c>
      <c r="E181" t="s">
        <v>780</v>
      </c>
      <c r="F181" t="s">
        <v>777</v>
      </c>
      <c r="G181" s="1"/>
    </row>
    <row r="182" spans="1:7" x14ac:dyDescent="0.3">
      <c r="A182" t="s">
        <v>775</v>
      </c>
      <c r="B182">
        <v>230</v>
      </c>
      <c r="C182">
        <v>690</v>
      </c>
      <c r="D182">
        <v>49302</v>
      </c>
      <c r="E182" t="s">
        <v>776</v>
      </c>
      <c r="F182" t="s">
        <v>777</v>
      </c>
      <c r="G182" s="14">
        <v>41991</v>
      </c>
    </row>
    <row r="183" spans="1:7" hidden="1" x14ac:dyDescent="0.3">
      <c r="A183" t="s">
        <v>960</v>
      </c>
      <c r="B183">
        <v>5894</v>
      </c>
      <c r="C183">
        <v>206</v>
      </c>
      <c r="D183">
        <v>27741</v>
      </c>
      <c r="E183" t="s">
        <v>780</v>
      </c>
      <c r="F183" t="s">
        <v>782</v>
      </c>
      <c r="G183" s="1"/>
    </row>
    <row r="184" spans="1:7" hidden="1" x14ac:dyDescent="0.3">
      <c r="A184" t="s">
        <v>961</v>
      </c>
      <c r="B184">
        <v>7587</v>
      </c>
      <c r="C184">
        <v>835</v>
      </c>
      <c r="D184">
        <v>696</v>
      </c>
      <c r="E184" t="s">
        <v>780</v>
      </c>
      <c r="F184" t="s">
        <v>777</v>
      </c>
      <c r="G184" s="1"/>
    </row>
    <row r="185" spans="1:7" hidden="1" x14ac:dyDescent="0.3">
      <c r="A185" t="s">
        <v>962</v>
      </c>
      <c r="B185">
        <v>1424</v>
      </c>
      <c r="C185">
        <v>315</v>
      </c>
      <c r="D185">
        <v>37660</v>
      </c>
      <c r="E185" t="s">
        <v>780</v>
      </c>
      <c r="F185" t="s">
        <v>777</v>
      </c>
      <c r="G185" s="1"/>
    </row>
    <row r="186" spans="1:7" hidden="1" x14ac:dyDescent="0.3">
      <c r="A186" t="s">
        <v>963</v>
      </c>
      <c r="B186">
        <v>5214</v>
      </c>
      <c r="C186">
        <v>553</v>
      </c>
      <c r="D186">
        <v>16299</v>
      </c>
      <c r="E186" t="s">
        <v>780</v>
      </c>
      <c r="F186" t="s">
        <v>777</v>
      </c>
      <c r="G186" s="1"/>
    </row>
    <row r="187" spans="1:7" x14ac:dyDescent="0.3">
      <c r="A187" t="s">
        <v>977</v>
      </c>
      <c r="B187">
        <v>3624</v>
      </c>
      <c r="C187">
        <v>924</v>
      </c>
      <c r="D187">
        <v>73137</v>
      </c>
      <c r="E187" t="s">
        <v>776</v>
      </c>
      <c r="F187" t="s">
        <v>777</v>
      </c>
      <c r="G187" s="14">
        <v>42083</v>
      </c>
    </row>
    <row r="188" spans="1:7" hidden="1" x14ac:dyDescent="0.3">
      <c r="A188" t="s">
        <v>965</v>
      </c>
      <c r="B188">
        <v>3172</v>
      </c>
      <c r="C188">
        <v>279</v>
      </c>
      <c r="D188">
        <v>21003</v>
      </c>
      <c r="E188" t="s">
        <v>780</v>
      </c>
      <c r="F188" t="s">
        <v>777</v>
      </c>
      <c r="G188" s="1"/>
    </row>
    <row r="189" spans="1:7" x14ac:dyDescent="0.3">
      <c r="A189" t="s">
        <v>910</v>
      </c>
      <c r="B189">
        <v>2573</v>
      </c>
      <c r="C189">
        <v>536</v>
      </c>
      <c r="D189">
        <v>8206</v>
      </c>
      <c r="E189" t="s">
        <v>776</v>
      </c>
      <c r="F189" t="s">
        <v>777</v>
      </c>
      <c r="G189" s="14">
        <v>42634</v>
      </c>
    </row>
    <row r="190" spans="1:7" hidden="1" x14ac:dyDescent="0.3">
      <c r="A190" t="s">
        <v>967</v>
      </c>
      <c r="B190">
        <v>2037</v>
      </c>
      <c r="C190">
        <v>895</v>
      </c>
      <c r="D190">
        <v>34832</v>
      </c>
      <c r="E190" t="s">
        <v>780</v>
      </c>
      <c r="F190" t="s">
        <v>782</v>
      </c>
      <c r="G190" s="1"/>
    </row>
    <row r="191" spans="1:7" x14ac:dyDescent="0.3">
      <c r="A191" t="s">
        <v>976</v>
      </c>
      <c r="B191">
        <v>8933</v>
      </c>
      <c r="C191">
        <v>169</v>
      </c>
      <c r="D191">
        <v>75362</v>
      </c>
      <c r="E191" t="s">
        <v>776</v>
      </c>
      <c r="F191" t="s">
        <v>782</v>
      </c>
      <c r="G191" s="14">
        <v>42971</v>
      </c>
    </row>
    <row r="192" spans="1:7" hidden="1" x14ac:dyDescent="0.3">
      <c r="A192" t="s">
        <v>969</v>
      </c>
      <c r="B192">
        <v>1303</v>
      </c>
      <c r="C192">
        <v>792</v>
      </c>
      <c r="D192">
        <v>3846</v>
      </c>
      <c r="E192" t="s">
        <v>780</v>
      </c>
      <c r="F192" t="s">
        <v>782</v>
      </c>
      <c r="G192" s="1"/>
    </row>
    <row r="193" spans="1:7" x14ac:dyDescent="0.3">
      <c r="A193" t="s">
        <v>893</v>
      </c>
      <c r="B193">
        <v>1087</v>
      </c>
      <c r="C193">
        <v>69</v>
      </c>
      <c r="D193">
        <v>45852</v>
      </c>
      <c r="E193" t="s">
        <v>776</v>
      </c>
      <c r="F193" t="s">
        <v>782</v>
      </c>
      <c r="G193" s="14">
        <v>43342</v>
      </c>
    </row>
    <row r="194" spans="1:7" hidden="1" x14ac:dyDescent="0.3">
      <c r="A194" t="s">
        <v>971</v>
      </c>
      <c r="B194">
        <v>9917</v>
      </c>
      <c r="C194">
        <v>59</v>
      </c>
      <c r="D194">
        <v>2282</v>
      </c>
      <c r="E194" t="s">
        <v>780</v>
      </c>
      <c r="F194" t="s">
        <v>777</v>
      </c>
      <c r="G194" s="1"/>
    </row>
    <row r="195" spans="1:7" hidden="1" x14ac:dyDescent="0.3">
      <c r="A195" t="s">
        <v>972</v>
      </c>
      <c r="B195">
        <v>2969</v>
      </c>
      <c r="C195">
        <v>748</v>
      </c>
      <c r="D195">
        <v>49908</v>
      </c>
      <c r="E195" t="s">
        <v>780</v>
      </c>
      <c r="F195" t="s">
        <v>777</v>
      </c>
      <c r="G195" s="1"/>
    </row>
    <row r="196" spans="1:7" hidden="1" x14ac:dyDescent="0.3">
      <c r="A196" t="s">
        <v>973</v>
      </c>
      <c r="B196">
        <v>8737</v>
      </c>
      <c r="C196">
        <v>693</v>
      </c>
      <c r="D196">
        <v>68886</v>
      </c>
      <c r="E196" t="s">
        <v>780</v>
      </c>
      <c r="F196" t="s">
        <v>782</v>
      </c>
      <c r="G196" s="1"/>
    </row>
    <row r="197" spans="1:7" x14ac:dyDescent="0.3">
      <c r="A197" t="s">
        <v>880</v>
      </c>
      <c r="B197">
        <v>3622</v>
      </c>
      <c r="C197">
        <v>246</v>
      </c>
      <c r="D197">
        <v>86132</v>
      </c>
      <c r="E197" t="s">
        <v>776</v>
      </c>
      <c r="F197" t="s">
        <v>777</v>
      </c>
      <c r="G197" s="14">
        <v>43525</v>
      </c>
    </row>
    <row r="198" spans="1:7" hidden="1" x14ac:dyDescent="0.3">
      <c r="A198" t="s">
        <v>975</v>
      </c>
      <c r="B198">
        <v>1702</v>
      </c>
      <c r="C198">
        <v>538</v>
      </c>
      <c r="D198">
        <v>39488</v>
      </c>
      <c r="E198" t="s">
        <v>780</v>
      </c>
      <c r="F198" t="s">
        <v>782</v>
      </c>
      <c r="G198" s="1"/>
    </row>
    <row r="199" spans="1:7" x14ac:dyDescent="0.3">
      <c r="A199" t="s">
        <v>849</v>
      </c>
      <c r="B199">
        <v>1246</v>
      </c>
      <c r="C199">
        <v>708</v>
      </c>
      <c r="D199">
        <v>58736</v>
      </c>
      <c r="E199" t="s">
        <v>776</v>
      </c>
      <c r="F199" t="s">
        <v>782</v>
      </c>
      <c r="G199" s="14">
        <v>43677</v>
      </c>
    </row>
    <row r="200" spans="1:7" x14ac:dyDescent="0.3">
      <c r="A200" t="s">
        <v>804</v>
      </c>
      <c r="B200">
        <v>6513</v>
      </c>
      <c r="C200">
        <v>892</v>
      </c>
      <c r="D200">
        <v>1421</v>
      </c>
      <c r="E200" t="s">
        <v>776</v>
      </c>
      <c r="F200" t="s">
        <v>782</v>
      </c>
      <c r="G200" s="14">
        <v>43811</v>
      </c>
    </row>
    <row r="201" spans="1:7" hidden="1" x14ac:dyDescent="0.3">
      <c r="A201" t="s">
        <v>978</v>
      </c>
      <c r="B201">
        <v>4892</v>
      </c>
      <c r="C201">
        <v>579</v>
      </c>
      <c r="D201">
        <v>77570</v>
      </c>
      <c r="E201" t="s">
        <v>780</v>
      </c>
      <c r="F201" t="s">
        <v>777</v>
      </c>
      <c r="G201" s="1"/>
    </row>
  </sheetData>
  <pageMargins left="0.7" right="0.7" top="0.75" bottom="0.75" header="0.3" footer="0.3"/>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723E5-0E3A-4D3C-AA01-33ADCC6B8909}">
  <dimension ref="A1:J201"/>
  <sheetViews>
    <sheetView topLeftCell="G1" workbookViewId="0">
      <selection activeCell="F29" sqref="F29"/>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22" bestFit="1" customWidth="1"/>
    <col min="9" max="9" width="26.33203125" bestFit="1" customWidth="1"/>
    <col min="10" max="10" width="25.5546875" bestFit="1" customWidth="1"/>
  </cols>
  <sheetData>
    <row r="1" spans="1:10" x14ac:dyDescent="0.3">
      <c r="A1" t="s">
        <v>0</v>
      </c>
      <c r="B1" t="s">
        <v>1</v>
      </c>
      <c r="C1" t="s">
        <v>2</v>
      </c>
      <c r="D1" t="s">
        <v>3</v>
      </c>
      <c r="E1" t="s">
        <v>4</v>
      </c>
      <c r="F1" t="s">
        <v>5</v>
      </c>
      <c r="G1" t="s">
        <v>6</v>
      </c>
      <c r="H1" t="s">
        <v>1810</v>
      </c>
      <c r="I1" t="s">
        <v>1811</v>
      </c>
      <c r="J1" t="s">
        <v>1812</v>
      </c>
    </row>
    <row r="2" spans="1:10" x14ac:dyDescent="0.3">
      <c r="A2">
        <v>230</v>
      </c>
      <c r="B2">
        <v>31</v>
      </c>
      <c r="C2" t="s">
        <v>7</v>
      </c>
      <c r="D2" t="s">
        <v>1608</v>
      </c>
      <c r="E2" t="s">
        <v>8</v>
      </c>
      <c r="F2" t="s">
        <v>9</v>
      </c>
      <c r="G2">
        <v>9961255787</v>
      </c>
      <c r="H2">
        <v>31</v>
      </c>
      <c r="I2" s="1">
        <v>29164</v>
      </c>
      <c r="J2" s="1">
        <v>30452</v>
      </c>
    </row>
    <row r="3" spans="1:10" x14ac:dyDescent="0.3">
      <c r="A3">
        <v>3189</v>
      </c>
      <c r="B3">
        <v>495</v>
      </c>
      <c r="C3" t="s">
        <v>10</v>
      </c>
      <c r="D3" t="s">
        <v>1609</v>
      </c>
      <c r="E3" t="s">
        <v>11</v>
      </c>
      <c r="F3" t="s">
        <v>12</v>
      </c>
      <c r="G3">
        <v>3555176867</v>
      </c>
      <c r="H3">
        <v>495</v>
      </c>
      <c r="I3" s="1">
        <v>41908</v>
      </c>
      <c r="J3" s="1">
        <v>49045</v>
      </c>
    </row>
    <row r="4" spans="1:10" x14ac:dyDescent="0.3">
      <c r="A4">
        <v>2216</v>
      </c>
      <c r="B4">
        <v>795</v>
      </c>
      <c r="C4" t="s">
        <v>13</v>
      </c>
      <c r="D4" t="s">
        <v>1610</v>
      </c>
      <c r="E4" t="s">
        <v>14</v>
      </c>
      <c r="F4" t="s">
        <v>15</v>
      </c>
      <c r="G4">
        <v>9835395970</v>
      </c>
      <c r="H4">
        <v>795</v>
      </c>
      <c r="I4" s="1">
        <v>30612</v>
      </c>
      <c r="J4" s="1">
        <v>37450</v>
      </c>
    </row>
    <row r="5" spans="1:10" x14ac:dyDescent="0.3">
      <c r="A5">
        <v>1904</v>
      </c>
      <c r="B5">
        <v>33</v>
      </c>
      <c r="C5" t="s">
        <v>16</v>
      </c>
      <c r="D5" t="s">
        <v>1611</v>
      </c>
      <c r="E5" t="s">
        <v>8</v>
      </c>
      <c r="F5" t="s">
        <v>17</v>
      </c>
      <c r="G5">
        <v>3881250181</v>
      </c>
      <c r="H5">
        <v>33</v>
      </c>
      <c r="I5" s="1">
        <v>34491</v>
      </c>
      <c r="J5" s="1">
        <v>41061</v>
      </c>
    </row>
    <row r="6" spans="1:10" x14ac:dyDescent="0.3">
      <c r="A6">
        <v>7342</v>
      </c>
      <c r="B6">
        <v>882</v>
      </c>
      <c r="C6" t="s">
        <v>18</v>
      </c>
      <c r="D6" t="s">
        <v>1612</v>
      </c>
      <c r="E6" t="s">
        <v>11</v>
      </c>
      <c r="F6" t="s">
        <v>19</v>
      </c>
      <c r="G6">
        <v>1507211823</v>
      </c>
      <c r="H6">
        <v>882</v>
      </c>
      <c r="I6" s="1">
        <v>37044</v>
      </c>
      <c r="J6" s="1">
        <v>41846</v>
      </c>
    </row>
    <row r="7" spans="1:10" x14ac:dyDescent="0.3">
      <c r="A7">
        <v>7633</v>
      </c>
      <c r="B7">
        <v>657</v>
      </c>
      <c r="C7" t="s">
        <v>20</v>
      </c>
      <c r="D7" t="s">
        <v>1613</v>
      </c>
      <c r="E7" t="s">
        <v>8</v>
      </c>
      <c r="F7" t="s">
        <v>21</v>
      </c>
      <c r="G7">
        <v>5612381477</v>
      </c>
      <c r="H7">
        <v>657</v>
      </c>
      <c r="I7" s="1">
        <v>31583</v>
      </c>
      <c r="J7" s="1">
        <v>38920</v>
      </c>
    </row>
    <row r="8" spans="1:10" x14ac:dyDescent="0.3">
      <c r="A8">
        <v>2154</v>
      </c>
      <c r="B8">
        <v>761</v>
      </c>
      <c r="C8" t="s">
        <v>22</v>
      </c>
      <c r="D8" t="s">
        <v>1614</v>
      </c>
      <c r="E8" t="s">
        <v>11</v>
      </c>
      <c r="F8" t="s">
        <v>23</v>
      </c>
      <c r="G8">
        <v>8094222335</v>
      </c>
      <c r="H8">
        <v>761</v>
      </c>
      <c r="I8" s="1">
        <v>27099</v>
      </c>
      <c r="J8" s="1">
        <v>29521</v>
      </c>
    </row>
    <row r="9" spans="1:10" x14ac:dyDescent="0.3">
      <c r="A9">
        <v>5543</v>
      </c>
      <c r="B9">
        <v>20</v>
      </c>
      <c r="C9" t="s">
        <v>24</v>
      </c>
      <c r="D9" t="s">
        <v>1615</v>
      </c>
      <c r="E9" t="s">
        <v>11</v>
      </c>
      <c r="F9" t="s">
        <v>25</v>
      </c>
      <c r="G9">
        <v>4133741447</v>
      </c>
      <c r="H9">
        <v>20</v>
      </c>
      <c r="I9" s="1">
        <v>26261</v>
      </c>
      <c r="J9" s="1">
        <v>31010</v>
      </c>
    </row>
    <row r="10" spans="1:10" x14ac:dyDescent="0.3">
      <c r="A10">
        <v>2332</v>
      </c>
      <c r="B10">
        <v>356</v>
      </c>
      <c r="C10" t="s">
        <v>26</v>
      </c>
      <c r="D10" t="s">
        <v>1616</v>
      </c>
      <c r="E10" t="s">
        <v>14</v>
      </c>
      <c r="F10" t="s">
        <v>27</v>
      </c>
      <c r="G10">
        <v>4399641006</v>
      </c>
      <c r="H10">
        <v>356</v>
      </c>
      <c r="I10" s="1">
        <v>39964</v>
      </c>
      <c r="J10" s="1">
        <v>41914</v>
      </c>
    </row>
    <row r="11" spans="1:10" x14ac:dyDescent="0.3">
      <c r="A11">
        <v>4094</v>
      </c>
      <c r="B11">
        <v>301</v>
      </c>
      <c r="C11" t="s">
        <v>28</v>
      </c>
      <c r="D11" t="s">
        <v>1617</v>
      </c>
      <c r="E11" t="s">
        <v>8</v>
      </c>
      <c r="F11" t="s">
        <v>29</v>
      </c>
      <c r="G11">
        <v>7077259810</v>
      </c>
      <c r="H11">
        <v>301</v>
      </c>
      <c r="I11" s="1">
        <v>43183</v>
      </c>
      <c r="J11" s="1">
        <v>49672</v>
      </c>
    </row>
    <row r="12" spans="1:10" x14ac:dyDescent="0.3">
      <c r="A12">
        <v>3042</v>
      </c>
      <c r="B12">
        <v>450</v>
      </c>
      <c r="C12" t="s">
        <v>477</v>
      </c>
      <c r="D12" t="s">
        <v>1618</v>
      </c>
      <c r="E12" t="s">
        <v>11</v>
      </c>
      <c r="F12" t="s">
        <v>30</v>
      </c>
      <c r="G12">
        <v>1634188566</v>
      </c>
      <c r="H12">
        <v>450</v>
      </c>
      <c r="I12" s="1">
        <v>26914</v>
      </c>
      <c r="J12" s="1">
        <v>30324</v>
      </c>
    </row>
    <row r="13" spans="1:10" x14ac:dyDescent="0.3">
      <c r="A13">
        <v>2220</v>
      </c>
      <c r="B13">
        <v>782</v>
      </c>
      <c r="C13" t="s">
        <v>31</v>
      </c>
      <c r="D13" t="s">
        <v>1619</v>
      </c>
      <c r="E13" t="s">
        <v>11</v>
      </c>
      <c r="F13" t="s">
        <v>32</v>
      </c>
      <c r="G13">
        <v>6963794710</v>
      </c>
      <c r="H13">
        <v>782</v>
      </c>
      <c r="I13" s="1">
        <v>37161</v>
      </c>
      <c r="J13" s="1">
        <v>41937</v>
      </c>
    </row>
    <row r="14" spans="1:10" x14ac:dyDescent="0.3">
      <c r="A14">
        <v>4988</v>
      </c>
      <c r="B14">
        <v>820</v>
      </c>
      <c r="C14" t="s">
        <v>33</v>
      </c>
      <c r="D14" t="s">
        <v>1620</v>
      </c>
      <c r="E14" t="s">
        <v>11</v>
      </c>
      <c r="F14" t="s">
        <v>34</v>
      </c>
      <c r="G14">
        <v>2644171337</v>
      </c>
      <c r="H14">
        <v>820</v>
      </c>
      <c r="I14" s="1">
        <v>41028</v>
      </c>
      <c r="J14" s="1">
        <v>45546</v>
      </c>
    </row>
    <row r="15" spans="1:10" x14ac:dyDescent="0.3">
      <c r="A15">
        <v>175</v>
      </c>
      <c r="B15">
        <v>316</v>
      </c>
      <c r="C15" t="s">
        <v>35</v>
      </c>
      <c r="D15" t="s">
        <v>1621</v>
      </c>
      <c r="E15" t="s">
        <v>11</v>
      </c>
      <c r="F15" t="s">
        <v>36</v>
      </c>
      <c r="G15">
        <v>3057896481</v>
      </c>
      <c r="H15">
        <v>316</v>
      </c>
      <c r="I15" s="1">
        <v>30104</v>
      </c>
      <c r="J15" s="1">
        <v>32121</v>
      </c>
    </row>
    <row r="16" spans="1:10" x14ac:dyDescent="0.3">
      <c r="A16">
        <v>4233</v>
      </c>
      <c r="B16">
        <v>945</v>
      </c>
      <c r="C16" t="s">
        <v>1622</v>
      </c>
      <c r="D16" t="s">
        <v>1623</v>
      </c>
      <c r="E16" t="s">
        <v>8</v>
      </c>
      <c r="F16" t="s">
        <v>37</v>
      </c>
      <c r="G16">
        <v>3335480444</v>
      </c>
      <c r="H16">
        <v>945</v>
      </c>
      <c r="I16" s="1">
        <v>27616</v>
      </c>
      <c r="J16" s="1">
        <v>33380</v>
      </c>
    </row>
    <row r="17" spans="1:10" x14ac:dyDescent="0.3">
      <c r="A17">
        <v>4351</v>
      </c>
      <c r="B17">
        <v>174</v>
      </c>
      <c r="C17" t="s">
        <v>38</v>
      </c>
      <c r="D17" t="s">
        <v>1624</v>
      </c>
      <c r="E17" t="s">
        <v>8</v>
      </c>
      <c r="F17" t="s">
        <v>39</v>
      </c>
      <c r="G17">
        <v>1772719208</v>
      </c>
      <c r="H17">
        <v>174</v>
      </c>
      <c r="I17" s="1">
        <v>41896</v>
      </c>
      <c r="J17" s="1">
        <v>43760</v>
      </c>
    </row>
    <row r="18" spans="1:10" x14ac:dyDescent="0.3">
      <c r="A18">
        <v>5578</v>
      </c>
      <c r="B18">
        <v>634</v>
      </c>
      <c r="C18" t="s">
        <v>40</v>
      </c>
      <c r="D18" t="s">
        <v>1625</v>
      </c>
      <c r="E18" t="s">
        <v>11</v>
      </c>
      <c r="F18" t="s">
        <v>41</v>
      </c>
      <c r="G18">
        <v>3581081156</v>
      </c>
      <c r="H18">
        <v>634</v>
      </c>
      <c r="I18" s="1">
        <v>38125</v>
      </c>
      <c r="J18" s="1">
        <v>42624</v>
      </c>
    </row>
    <row r="19" spans="1:10" x14ac:dyDescent="0.3">
      <c r="A19">
        <v>4523</v>
      </c>
      <c r="B19">
        <v>456</v>
      </c>
      <c r="C19" t="s">
        <v>42</v>
      </c>
      <c r="D19" t="s">
        <v>1626</v>
      </c>
      <c r="E19" t="s">
        <v>11</v>
      </c>
      <c r="F19" t="s">
        <v>43</v>
      </c>
      <c r="G19">
        <v>9811567113</v>
      </c>
      <c r="H19">
        <v>456</v>
      </c>
      <c r="I19" s="1">
        <v>42368</v>
      </c>
      <c r="J19" s="1">
        <v>48934</v>
      </c>
    </row>
    <row r="20" spans="1:10" x14ac:dyDescent="0.3">
      <c r="A20">
        <v>2972</v>
      </c>
      <c r="B20">
        <v>0</v>
      </c>
      <c r="C20" t="s">
        <v>44</v>
      </c>
      <c r="D20" t="s">
        <v>1627</v>
      </c>
      <c r="E20" t="s">
        <v>11</v>
      </c>
      <c r="F20" t="s">
        <v>45</v>
      </c>
      <c r="G20">
        <v>7176117751</v>
      </c>
      <c r="H20">
        <v>0</v>
      </c>
      <c r="I20" s="1">
        <v>42368</v>
      </c>
      <c r="J20" s="1">
        <v>44088</v>
      </c>
    </row>
    <row r="21" spans="1:10" x14ac:dyDescent="0.3">
      <c r="A21">
        <v>6153</v>
      </c>
      <c r="B21">
        <v>186</v>
      </c>
      <c r="C21" t="s">
        <v>46</v>
      </c>
      <c r="D21" t="s">
        <v>1628</v>
      </c>
      <c r="E21" t="s">
        <v>14</v>
      </c>
      <c r="F21" t="s">
        <v>47</v>
      </c>
      <c r="G21">
        <v>5362454917</v>
      </c>
      <c r="H21">
        <v>186</v>
      </c>
      <c r="I21" s="1">
        <v>30612</v>
      </c>
      <c r="J21" s="1">
        <v>34471</v>
      </c>
    </row>
    <row r="22" spans="1:10" x14ac:dyDescent="0.3">
      <c r="A22">
        <v>4852</v>
      </c>
      <c r="B22">
        <v>596</v>
      </c>
      <c r="C22" t="s">
        <v>48</v>
      </c>
      <c r="D22" t="s">
        <v>1629</v>
      </c>
      <c r="E22" t="s">
        <v>8</v>
      </c>
      <c r="F22" t="s">
        <v>49</v>
      </c>
      <c r="G22">
        <v>9745073612</v>
      </c>
      <c r="H22">
        <v>596</v>
      </c>
      <c r="I22" s="1">
        <v>42003</v>
      </c>
      <c r="J22" s="1">
        <v>48009</v>
      </c>
    </row>
    <row r="23" spans="1:10" x14ac:dyDescent="0.3">
      <c r="A23">
        <v>8106</v>
      </c>
      <c r="B23">
        <v>245</v>
      </c>
      <c r="C23" t="s">
        <v>50</v>
      </c>
      <c r="D23" t="s">
        <v>1630</v>
      </c>
      <c r="E23" t="s">
        <v>14</v>
      </c>
      <c r="F23" t="s">
        <v>51</v>
      </c>
      <c r="G23">
        <v>4218762280</v>
      </c>
      <c r="H23">
        <v>245</v>
      </c>
      <c r="I23" s="1">
        <v>34702</v>
      </c>
      <c r="J23" s="1">
        <v>36783</v>
      </c>
    </row>
    <row r="24" spans="1:10" x14ac:dyDescent="0.3">
      <c r="A24">
        <v>3917</v>
      </c>
      <c r="B24">
        <v>17</v>
      </c>
      <c r="C24" t="s">
        <v>52</v>
      </c>
      <c r="D24" t="s">
        <v>1631</v>
      </c>
      <c r="E24" t="s">
        <v>8</v>
      </c>
      <c r="F24" t="s">
        <v>53</v>
      </c>
      <c r="G24">
        <v>2224750233</v>
      </c>
      <c r="H24">
        <v>17</v>
      </c>
      <c r="I24" s="1">
        <v>29072</v>
      </c>
      <c r="J24" s="1">
        <v>35280</v>
      </c>
    </row>
    <row r="25" spans="1:10" x14ac:dyDescent="0.3">
      <c r="A25">
        <v>9377</v>
      </c>
      <c r="B25">
        <v>48</v>
      </c>
      <c r="C25" t="s">
        <v>54</v>
      </c>
      <c r="D25" t="s">
        <v>1632</v>
      </c>
      <c r="E25" t="s">
        <v>8</v>
      </c>
      <c r="F25" t="s">
        <v>55</v>
      </c>
      <c r="G25">
        <v>8017236646</v>
      </c>
      <c r="H25">
        <v>48</v>
      </c>
      <c r="I25" s="1">
        <v>37783</v>
      </c>
      <c r="J25" s="1">
        <v>40253</v>
      </c>
    </row>
    <row r="26" spans="1:10" x14ac:dyDescent="0.3">
      <c r="A26">
        <v>5387</v>
      </c>
      <c r="B26">
        <v>457</v>
      </c>
      <c r="C26" t="s">
        <v>56</v>
      </c>
      <c r="D26" t="s">
        <v>1633</v>
      </c>
      <c r="E26" t="s">
        <v>14</v>
      </c>
      <c r="F26" t="s">
        <v>57</v>
      </c>
      <c r="G26">
        <v>5712616501</v>
      </c>
      <c r="H26">
        <v>457</v>
      </c>
      <c r="I26" s="1">
        <v>27186</v>
      </c>
      <c r="J26" s="1">
        <v>28042</v>
      </c>
    </row>
    <row r="27" spans="1:10" x14ac:dyDescent="0.3">
      <c r="A27">
        <v>6513</v>
      </c>
      <c r="B27">
        <v>944</v>
      </c>
      <c r="C27" t="s">
        <v>58</v>
      </c>
      <c r="D27" t="s">
        <v>1634</v>
      </c>
      <c r="E27" t="s">
        <v>14</v>
      </c>
      <c r="F27" t="s">
        <v>59</v>
      </c>
      <c r="G27">
        <v>7065731530</v>
      </c>
      <c r="H27">
        <v>944</v>
      </c>
      <c r="I27" s="1">
        <v>34590</v>
      </c>
      <c r="J27" s="1">
        <v>39192</v>
      </c>
    </row>
    <row r="28" spans="1:10" x14ac:dyDescent="0.3">
      <c r="A28">
        <v>3965</v>
      </c>
      <c r="B28">
        <v>516</v>
      </c>
      <c r="C28" t="s">
        <v>60</v>
      </c>
      <c r="D28" t="s">
        <v>1635</v>
      </c>
      <c r="E28" t="s">
        <v>14</v>
      </c>
      <c r="F28" t="s">
        <v>61</v>
      </c>
      <c r="G28">
        <v>3636499761</v>
      </c>
      <c r="H28">
        <v>516</v>
      </c>
      <c r="I28" s="1">
        <v>37813</v>
      </c>
      <c r="J28" s="1">
        <v>40269</v>
      </c>
    </row>
    <row r="29" spans="1:10" x14ac:dyDescent="0.3">
      <c r="A29">
        <v>8893</v>
      </c>
      <c r="B29">
        <v>847</v>
      </c>
      <c r="C29" t="s">
        <v>62</v>
      </c>
      <c r="D29" t="s">
        <v>1636</v>
      </c>
      <c r="E29" t="s">
        <v>14</v>
      </c>
      <c r="F29" t="s">
        <v>63</v>
      </c>
      <c r="G29">
        <v>6491626668</v>
      </c>
      <c r="H29">
        <v>847</v>
      </c>
      <c r="I29" s="1">
        <v>33752</v>
      </c>
      <c r="J29" s="1">
        <v>36913</v>
      </c>
    </row>
    <row r="30" spans="1:10" x14ac:dyDescent="0.3">
      <c r="A30">
        <v>1897</v>
      </c>
      <c r="B30">
        <v>504</v>
      </c>
      <c r="C30" t="s">
        <v>64</v>
      </c>
      <c r="D30" t="s">
        <v>1637</v>
      </c>
      <c r="E30" t="s">
        <v>11</v>
      </c>
      <c r="F30" t="s">
        <v>65</v>
      </c>
      <c r="G30">
        <v>8023324199</v>
      </c>
      <c r="H30">
        <v>504</v>
      </c>
      <c r="I30" s="1">
        <v>29175</v>
      </c>
      <c r="J30" s="1">
        <v>32461</v>
      </c>
    </row>
    <row r="31" spans="1:10" x14ac:dyDescent="0.3">
      <c r="A31">
        <v>390</v>
      </c>
      <c r="B31">
        <v>115</v>
      </c>
      <c r="C31" t="s">
        <v>66</v>
      </c>
      <c r="D31" t="s">
        <v>1638</v>
      </c>
      <c r="E31" t="s">
        <v>14</v>
      </c>
      <c r="F31" t="s">
        <v>67</v>
      </c>
      <c r="G31">
        <v>6958292565</v>
      </c>
      <c r="H31">
        <v>115</v>
      </c>
      <c r="I31" s="1">
        <v>40345</v>
      </c>
      <c r="J31" s="1">
        <v>41183</v>
      </c>
    </row>
    <row r="32" spans="1:10" x14ac:dyDescent="0.3">
      <c r="A32">
        <v>3633</v>
      </c>
      <c r="B32">
        <v>740</v>
      </c>
      <c r="C32" t="s">
        <v>68</v>
      </c>
      <c r="D32" t="s">
        <v>1639</v>
      </c>
      <c r="E32" t="s">
        <v>8</v>
      </c>
      <c r="F32" t="s">
        <v>69</v>
      </c>
      <c r="G32">
        <v>3794685776</v>
      </c>
      <c r="H32">
        <v>740</v>
      </c>
      <c r="I32" s="1">
        <v>26189</v>
      </c>
      <c r="J32" s="1">
        <v>26840</v>
      </c>
    </row>
    <row r="33" spans="1:10" x14ac:dyDescent="0.3">
      <c r="A33">
        <v>7828</v>
      </c>
      <c r="B33">
        <v>884</v>
      </c>
      <c r="C33" t="s">
        <v>70</v>
      </c>
      <c r="D33" t="s">
        <v>1640</v>
      </c>
      <c r="E33" t="s">
        <v>8</v>
      </c>
      <c r="F33" t="s">
        <v>71</v>
      </c>
      <c r="G33">
        <v>1973040699</v>
      </c>
      <c r="H33">
        <v>884</v>
      </c>
      <c r="I33" s="1">
        <v>34882</v>
      </c>
      <c r="J33" s="1">
        <v>41522</v>
      </c>
    </row>
    <row r="34" spans="1:10" x14ac:dyDescent="0.3">
      <c r="A34">
        <v>2241</v>
      </c>
      <c r="B34">
        <v>446</v>
      </c>
      <c r="C34" t="s">
        <v>72</v>
      </c>
      <c r="D34" t="s">
        <v>1641</v>
      </c>
      <c r="E34" t="s">
        <v>8</v>
      </c>
      <c r="F34" t="s">
        <v>73</v>
      </c>
      <c r="G34">
        <v>4120733093</v>
      </c>
      <c r="H34">
        <v>446</v>
      </c>
      <c r="I34" s="1">
        <v>35806</v>
      </c>
      <c r="J34" s="1">
        <v>42557</v>
      </c>
    </row>
    <row r="35" spans="1:10" x14ac:dyDescent="0.3">
      <c r="A35">
        <v>896</v>
      </c>
      <c r="B35">
        <v>74</v>
      </c>
      <c r="C35" t="s">
        <v>74</v>
      </c>
      <c r="D35" t="s">
        <v>1642</v>
      </c>
      <c r="E35" t="s">
        <v>8</v>
      </c>
      <c r="F35" t="s">
        <v>17</v>
      </c>
      <c r="G35">
        <v>5785102250</v>
      </c>
      <c r="H35">
        <v>74</v>
      </c>
      <c r="I35" s="1">
        <v>30200</v>
      </c>
      <c r="J35" s="1">
        <v>37114</v>
      </c>
    </row>
    <row r="36" spans="1:10" x14ac:dyDescent="0.3">
      <c r="A36">
        <v>6361</v>
      </c>
      <c r="B36">
        <v>636</v>
      </c>
      <c r="C36" t="s">
        <v>75</v>
      </c>
      <c r="D36" t="s">
        <v>1643</v>
      </c>
      <c r="E36" t="s">
        <v>8</v>
      </c>
      <c r="F36" t="s">
        <v>76</v>
      </c>
      <c r="G36">
        <v>9235867886</v>
      </c>
      <c r="H36">
        <v>636</v>
      </c>
      <c r="I36" s="1">
        <v>36289</v>
      </c>
      <c r="J36" s="1">
        <v>38504</v>
      </c>
    </row>
    <row r="37" spans="1:10" x14ac:dyDescent="0.3">
      <c r="A37">
        <v>6713</v>
      </c>
      <c r="B37">
        <v>37</v>
      </c>
      <c r="C37" t="s">
        <v>1644</v>
      </c>
      <c r="D37" t="s">
        <v>1645</v>
      </c>
      <c r="E37" t="s">
        <v>14</v>
      </c>
      <c r="F37" t="s">
        <v>77</v>
      </c>
      <c r="G37">
        <v>7134849334</v>
      </c>
      <c r="H37">
        <v>37</v>
      </c>
      <c r="I37" s="1">
        <v>38247</v>
      </c>
      <c r="J37" s="1">
        <v>45446</v>
      </c>
    </row>
    <row r="38" spans="1:10" x14ac:dyDescent="0.3">
      <c r="A38">
        <v>4283</v>
      </c>
      <c r="B38">
        <v>804</v>
      </c>
      <c r="C38" t="s">
        <v>78</v>
      </c>
      <c r="D38" t="s">
        <v>1646</v>
      </c>
      <c r="E38" t="s">
        <v>11</v>
      </c>
      <c r="F38" t="s">
        <v>17</v>
      </c>
      <c r="G38">
        <v>4751700379</v>
      </c>
      <c r="H38">
        <v>804</v>
      </c>
      <c r="I38" s="1">
        <v>35666</v>
      </c>
      <c r="J38" s="1">
        <v>40366</v>
      </c>
    </row>
    <row r="39" spans="1:10" x14ac:dyDescent="0.3">
      <c r="A39">
        <v>9486</v>
      </c>
      <c r="B39">
        <v>694</v>
      </c>
      <c r="C39" t="s">
        <v>79</v>
      </c>
      <c r="D39" t="s">
        <v>1647</v>
      </c>
      <c r="E39" t="s">
        <v>11</v>
      </c>
      <c r="F39" t="s">
        <v>80</v>
      </c>
      <c r="G39">
        <v>9430559862</v>
      </c>
      <c r="H39">
        <v>694</v>
      </c>
      <c r="I39" s="1">
        <v>37775</v>
      </c>
      <c r="J39" s="1">
        <v>41767</v>
      </c>
    </row>
    <row r="40" spans="1:10" x14ac:dyDescent="0.3">
      <c r="A40">
        <v>308</v>
      </c>
      <c r="B40">
        <v>198</v>
      </c>
      <c r="C40" t="s">
        <v>81</v>
      </c>
      <c r="D40" t="s">
        <v>1648</v>
      </c>
      <c r="E40" t="s">
        <v>14</v>
      </c>
      <c r="F40" t="s">
        <v>82</v>
      </c>
      <c r="G40">
        <v>4160161977</v>
      </c>
      <c r="H40">
        <v>198</v>
      </c>
      <c r="I40" s="1">
        <v>35922</v>
      </c>
      <c r="J40" s="1">
        <v>42733</v>
      </c>
    </row>
    <row r="41" spans="1:10" x14ac:dyDescent="0.3">
      <c r="A41">
        <v>8927</v>
      </c>
      <c r="B41">
        <v>576</v>
      </c>
      <c r="C41" t="s">
        <v>83</v>
      </c>
      <c r="D41" t="s">
        <v>1649</v>
      </c>
      <c r="E41" t="s">
        <v>11</v>
      </c>
      <c r="F41" t="s">
        <v>84</v>
      </c>
      <c r="G41">
        <v>1660494007</v>
      </c>
      <c r="H41">
        <v>576</v>
      </c>
      <c r="I41" s="1">
        <v>27763</v>
      </c>
      <c r="J41" s="1">
        <v>31305</v>
      </c>
    </row>
    <row r="42" spans="1:10" x14ac:dyDescent="0.3">
      <c r="A42">
        <v>249</v>
      </c>
      <c r="B42">
        <v>754</v>
      </c>
      <c r="C42" t="s">
        <v>35</v>
      </c>
      <c r="D42" t="s">
        <v>1650</v>
      </c>
      <c r="E42" t="s">
        <v>14</v>
      </c>
      <c r="F42" t="s">
        <v>85</v>
      </c>
      <c r="G42">
        <v>2979310129</v>
      </c>
      <c r="H42">
        <v>754</v>
      </c>
      <c r="I42" s="1">
        <v>40312</v>
      </c>
      <c r="J42" s="1">
        <v>46709</v>
      </c>
    </row>
    <row r="43" spans="1:10" x14ac:dyDescent="0.3">
      <c r="A43">
        <v>2620</v>
      </c>
      <c r="B43">
        <v>547</v>
      </c>
      <c r="C43" t="s">
        <v>86</v>
      </c>
      <c r="D43" t="s">
        <v>1651</v>
      </c>
      <c r="E43" t="s">
        <v>14</v>
      </c>
      <c r="F43" t="s">
        <v>87</v>
      </c>
      <c r="G43">
        <v>1973879566</v>
      </c>
      <c r="H43">
        <v>547</v>
      </c>
      <c r="I43" s="1">
        <v>38948</v>
      </c>
      <c r="J43" s="1">
        <v>44564</v>
      </c>
    </row>
    <row r="44" spans="1:10" x14ac:dyDescent="0.3">
      <c r="A44">
        <v>1164</v>
      </c>
      <c r="B44">
        <v>656</v>
      </c>
      <c r="C44" t="s">
        <v>88</v>
      </c>
      <c r="D44" t="s">
        <v>1652</v>
      </c>
      <c r="E44" t="s">
        <v>8</v>
      </c>
      <c r="F44" t="s">
        <v>89</v>
      </c>
      <c r="G44">
        <v>7030699598</v>
      </c>
      <c r="H44">
        <v>656</v>
      </c>
      <c r="I44" s="1">
        <v>30479</v>
      </c>
      <c r="J44" s="1">
        <v>37219</v>
      </c>
    </row>
    <row r="45" spans="1:10" x14ac:dyDescent="0.3">
      <c r="A45">
        <v>4711</v>
      </c>
      <c r="B45">
        <v>654</v>
      </c>
      <c r="C45" t="s">
        <v>90</v>
      </c>
      <c r="D45" t="s">
        <v>1653</v>
      </c>
      <c r="E45" t="s">
        <v>8</v>
      </c>
      <c r="F45" t="s">
        <v>91</v>
      </c>
      <c r="G45">
        <v>2618164744</v>
      </c>
      <c r="H45">
        <v>654</v>
      </c>
      <c r="I45" s="1">
        <v>35927</v>
      </c>
      <c r="J45" s="1">
        <v>39342</v>
      </c>
    </row>
    <row r="46" spans="1:10" x14ac:dyDescent="0.3">
      <c r="A46">
        <v>4053</v>
      </c>
      <c r="B46">
        <v>646</v>
      </c>
      <c r="C46" t="s">
        <v>92</v>
      </c>
      <c r="D46" t="s">
        <v>1654</v>
      </c>
      <c r="E46" t="s">
        <v>14</v>
      </c>
      <c r="F46" t="s">
        <v>93</v>
      </c>
      <c r="G46">
        <v>6736421797</v>
      </c>
      <c r="H46">
        <v>646</v>
      </c>
      <c r="I46" s="1">
        <v>41348</v>
      </c>
      <c r="J46" s="1">
        <v>45448</v>
      </c>
    </row>
    <row r="47" spans="1:10" x14ac:dyDescent="0.3">
      <c r="A47">
        <v>4272</v>
      </c>
      <c r="B47">
        <v>250</v>
      </c>
      <c r="C47" t="s">
        <v>94</v>
      </c>
      <c r="D47" t="s">
        <v>1655</v>
      </c>
      <c r="E47" t="s">
        <v>14</v>
      </c>
      <c r="F47" t="s">
        <v>95</v>
      </c>
      <c r="G47">
        <v>5071378297</v>
      </c>
      <c r="H47">
        <v>250</v>
      </c>
      <c r="I47" s="1">
        <v>41746</v>
      </c>
      <c r="J47" s="1">
        <v>44742</v>
      </c>
    </row>
    <row r="48" spans="1:10" x14ac:dyDescent="0.3">
      <c r="A48">
        <v>7005</v>
      </c>
      <c r="B48">
        <v>81</v>
      </c>
      <c r="C48" t="s">
        <v>96</v>
      </c>
      <c r="D48" t="s">
        <v>1656</v>
      </c>
      <c r="E48" t="s">
        <v>14</v>
      </c>
      <c r="F48" t="s">
        <v>97</v>
      </c>
      <c r="G48">
        <v>3907479910</v>
      </c>
      <c r="H48">
        <v>81</v>
      </c>
      <c r="I48" s="1">
        <v>26021</v>
      </c>
      <c r="J48" s="1">
        <v>30403</v>
      </c>
    </row>
    <row r="49" spans="1:10" x14ac:dyDescent="0.3">
      <c r="A49">
        <v>2308</v>
      </c>
      <c r="B49">
        <v>898</v>
      </c>
      <c r="C49" t="s">
        <v>98</v>
      </c>
      <c r="D49" t="s">
        <v>1657</v>
      </c>
      <c r="E49" t="s">
        <v>8</v>
      </c>
      <c r="F49" t="s">
        <v>99</v>
      </c>
      <c r="G49">
        <v>8175968796</v>
      </c>
      <c r="H49">
        <v>898</v>
      </c>
      <c r="I49" s="1">
        <v>29175</v>
      </c>
      <c r="J49" s="1">
        <v>30472</v>
      </c>
    </row>
    <row r="50" spans="1:10" x14ac:dyDescent="0.3">
      <c r="A50">
        <v>5150</v>
      </c>
      <c r="B50">
        <v>461</v>
      </c>
      <c r="C50" t="s">
        <v>100</v>
      </c>
      <c r="D50" t="s">
        <v>1658</v>
      </c>
      <c r="E50" t="s">
        <v>11</v>
      </c>
      <c r="F50" t="s">
        <v>101</v>
      </c>
      <c r="G50">
        <v>2711085992</v>
      </c>
      <c r="H50">
        <v>461</v>
      </c>
      <c r="I50" s="1">
        <v>42926</v>
      </c>
      <c r="J50" s="1">
        <v>48907</v>
      </c>
    </row>
    <row r="51" spans="1:10" x14ac:dyDescent="0.3">
      <c r="A51">
        <v>693</v>
      </c>
      <c r="B51">
        <v>390</v>
      </c>
      <c r="C51" t="s">
        <v>102</v>
      </c>
      <c r="D51" t="s">
        <v>1659</v>
      </c>
      <c r="E51" t="s">
        <v>8</v>
      </c>
      <c r="F51" t="s">
        <v>103</v>
      </c>
      <c r="G51">
        <v>3457826852</v>
      </c>
      <c r="H51">
        <v>390</v>
      </c>
      <c r="I51" s="1">
        <v>39331</v>
      </c>
      <c r="J51" s="1">
        <v>44555</v>
      </c>
    </row>
    <row r="52" spans="1:10" x14ac:dyDescent="0.3">
      <c r="A52">
        <v>9598</v>
      </c>
      <c r="B52">
        <v>988</v>
      </c>
      <c r="C52" t="s">
        <v>104</v>
      </c>
      <c r="D52" t="s">
        <v>1660</v>
      </c>
      <c r="E52" t="s">
        <v>8</v>
      </c>
      <c r="F52" t="s">
        <v>105</v>
      </c>
      <c r="G52">
        <v>2858707837</v>
      </c>
      <c r="H52">
        <v>988</v>
      </c>
      <c r="I52" s="1">
        <v>30950</v>
      </c>
      <c r="J52" s="1">
        <v>31610</v>
      </c>
    </row>
    <row r="53" spans="1:10" x14ac:dyDescent="0.3">
      <c r="A53">
        <v>8103</v>
      </c>
      <c r="B53">
        <v>597</v>
      </c>
      <c r="C53" t="s">
        <v>22</v>
      </c>
      <c r="D53" t="s">
        <v>1661</v>
      </c>
      <c r="E53" t="s">
        <v>14</v>
      </c>
      <c r="F53" t="s">
        <v>106</v>
      </c>
      <c r="G53">
        <v>2065509695</v>
      </c>
      <c r="H53">
        <v>597</v>
      </c>
      <c r="I53" s="1">
        <v>29072</v>
      </c>
      <c r="J53" s="1">
        <v>33197</v>
      </c>
    </row>
    <row r="54" spans="1:10" x14ac:dyDescent="0.3">
      <c r="A54">
        <v>8894</v>
      </c>
      <c r="B54">
        <v>916</v>
      </c>
      <c r="C54" t="s">
        <v>107</v>
      </c>
      <c r="D54" t="s">
        <v>1662</v>
      </c>
      <c r="E54" t="s">
        <v>11</v>
      </c>
      <c r="F54" t="s">
        <v>108</v>
      </c>
      <c r="G54">
        <v>4133664929</v>
      </c>
      <c r="H54">
        <v>916</v>
      </c>
      <c r="I54" s="1">
        <v>39964</v>
      </c>
      <c r="J54" s="1">
        <v>44504</v>
      </c>
    </row>
    <row r="55" spans="1:10" x14ac:dyDescent="0.3">
      <c r="A55">
        <v>114</v>
      </c>
      <c r="B55">
        <v>135</v>
      </c>
      <c r="C55" t="s">
        <v>42</v>
      </c>
      <c r="D55" t="s">
        <v>1663</v>
      </c>
      <c r="E55" t="s">
        <v>8</v>
      </c>
      <c r="F55" t="s">
        <v>109</v>
      </c>
      <c r="G55">
        <v>5958159146</v>
      </c>
      <c r="H55">
        <v>135</v>
      </c>
      <c r="I55" s="1">
        <v>30298</v>
      </c>
      <c r="J55" s="1">
        <v>35154</v>
      </c>
    </row>
    <row r="56" spans="1:10" x14ac:dyDescent="0.3">
      <c r="A56">
        <v>6546</v>
      </c>
      <c r="B56">
        <v>262</v>
      </c>
      <c r="C56" t="s">
        <v>110</v>
      </c>
      <c r="D56" t="s">
        <v>1664</v>
      </c>
      <c r="E56" t="s">
        <v>11</v>
      </c>
      <c r="F56" t="s">
        <v>111</v>
      </c>
      <c r="G56">
        <v>1022633285</v>
      </c>
      <c r="H56">
        <v>262</v>
      </c>
      <c r="I56" s="1">
        <v>40299</v>
      </c>
      <c r="J56" s="1">
        <v>44142</v>
      </c>
    </row>
    <row r="57" spans="1:10" x14ac:dyDescent="0.3">
      <c r="A57">
        <v>3571</v>
      </c>
      <c r="B57">
        <v>844</v>
      </c>
      <c r="C57" t="s">
        <v>112</v>
      </c>
      <c r="D57" t="s">
        <v>1665</v>
      </c>
      <c r="E57" t="s">
        <v>14</v>
      </c>
      <c r="F57" t="s">
        <v>113</v>
      </c>
      <c r="G57">
        <v>4283361474</v>
      </c>
      <c r="H57">
        <v>844</v>
      </c>
      <c r="I57" s="1">
        <v>31375</v>
      </c>
      <c r="J57" s="1">
        <v>32024</v>
      </c>
    </row>
    <row r="58" spans="1:10" x14ac:dyDescent="0.3">
      <c r="A58">
        <v>7316</v>
      </c>
      <c r="B58">
        <v>169</v>
      </c>
      <c r="C58" t="s">
        <v>114</v>
      </c>
      <c r="D58" t="s">
        <v>1666</v>
      </c>
      <c r="E58" t="s">
        <v>14</v>
      </c>
      <c r="F58" t="s">
        <v>115</v>
      </c>
      <c r="G58">
        <v>2950413181</v>
      </c>
      <c r="H58">
        <v>169</v>
      </c>
      <c r="I58" s="1">
        <v>27971</v>
      </c>
      <c r="J58" s="1">
        <v>34846</v>
      </c>
    </row>
    <row r="59" spans="1:10" x14ac:dyDescent="0.3">
      <c r="A59">
        <v>2478</v>
      </c>
      <c r="B59">
        <v>671</v>
      </c>
      <c r="C59" t="s">
        <v>116</v>
      </c>
      <c r="D59" t="s">
        <v>1667</v>
      </c>
      <c r="E59" t="s">
        <v>8</v>
      </c>
      <c r="F59" t="s">
        <v>117</v>
      </c>
      <c r="G59">
        <v>3513023435</v>
      </c>
      <c r="H59">
        <v>671</v>
      </c>
      <c r="I59" s="1">
        <v>37775</v>
      </c>
      <c r="J59" s="1">
        <v>40119</v>
      </c>
    </row>
    <row r="60" spans="1:10" x14ac:dyDescent="0.3">
      <c r="A60">
        <v>1215</v>
      </c>
      <c r="B60">
        <v>353</v>
      </c>
      <c r="C60" t="s">
        <v>102</v>
      </c>
      <c r="D60" t="s">
        <v>1668</v>
      </c>
      <c r="E60" t="s">
        <v>8</v>
      </c>
      <c r="F60" t="s">
        <v>118</v>
      </c>
      <c r="G60">
        <v>6379672748</v>
      </c>
      <c r="H60">
        <v>353</v>
      </c>
      <c r="I60" s="1">
        <v>32419</v>
      </c>
      <c r="J60" s="1">
        <v>39518</v>
      </c>
    </row>
    <row r="61" spans="1:10" x14ac:dyDescent="0.3">
      <c r="A61">
        <v>5402</v>
      </c>
      <c r="B61">
        <v>776</v>
      </c>
      <c r="C61" t="s">
        <v>112</v>
      </c>
      <c r="D61" t="s">
        <v>1669</v>
      </c>
      <c r="E61" t="s">
        <v>14</v>
      </c>
      <c r="F61" t="s">
        <v>119</v>
      </c>
      <c r="G61">
        <v>2335838084</v>
      </c>
      <c r="H61">
        <v>776</v>
      </c>
      <c r="I61" s="1">
        <v>42858</v>
      </c>
      <c r="J61" s="1">
        <v>44214</v>
      </c>
    </row>
    <row r="62" spans="1:10" x14ac:dyDescent="0.3">
      <c r="A62">
        <v>1647</v>
      </c>
      <c r="B62">
        <v>205</v>
      </c>
      <c r="C62" t="s">
        <v>120</v>
      </c>
      <c r="D62" t="s">
        <v>1670</v>
      </c>
      <c r="E62" t="s">
        <v>8</v>
      </c>
      <c r="F62" t="s">
        <v>121</v>
      </c>
      <c r="G62">
        <v>2179414351</v>
      </c>
      <c r="H62">
        <v>205</v>
      </c>
      <c r="I62" s="1">
        <v>33918</v>
      </c>
      <c r="J62" s="1">
        <v>37102</v>
      </c>
    </row>
    <row r="63" spans="1:10" x14ac:dyDescent="0.3">
      <c r="A63">
        <v>9423</v>
      </c>
      <c r="B63">
        <v>705</v>
      </c>
      <c r="C63" t="s">
        <v>122</v>
      </c>
      <c r="D63" t="s">
        <v>1671</v>
      </c>
      <c r="E63" t="s">
        <v>14</v>
      </c>
      <c r="F63" t="s">
        <v>123</v>
      </c>
      <c r="G63">
        <v>9984833487</v>
      </c>
      <c r="H63">
        <v>705</v>
      </c>
      <c r="I63" s="1">
        <v>38692</v>
      </c>
      <c r="J63" s="1">
        <v>44323</v>
      </c>
    </row>
    <row r="64" spans="1:10" x14ac:dyDescent="0.3">
      <c r="A64">
        <v>6404</v>
      </c>
      <c r="B64">
        <v>10</v>
      </c>
      <c r="C64" t="s">
        <v>124</v>
      </c>
      <c r="D64" t="s">
        <v>1672</v>
      </c>
      <c r="E64" t="s">
        <v>8</v>
      </c>
      <c r="F64" t="s">
        <v>105</v>
      </c>
      <c r="G64">
        <v>4771182901</v>
      </c>
      <c r="H64">
        <v>10</v>
      </c>
      <c r="I64" s="1">
        <v>34702</v>
      </c>
      <c r="J64" s="1">
        <v>36802</v>
      </c>
    </row>
    <row r="65" spans="1:10" x14ac:dyDescent="0.3">
      <c r="A65">
        <v>6767</v>
      </c>
      <c r="B65">
        <v>195</v>
      </c>
      <c r="C65" t="s">
        <v>125</v>
      </c>
      <c r="D65" t="s">
        <v>1673</v>
      </c>
      <c r="E65" t="s">
        <v>11</v>
      </c>
      <c r="F65" t="s">
        <v>126</v>
      </c>
      <c r="G65">
        <v>6825096485</v>
      </c>
      <c r="H65">
        <v>195</v>
      </c>
      <c r="I65" s="1">
        <v>40882</v>
      </c>
      <c r="J65" s="1">
        <v>41117</v>
      </c>
    </row>
    <row r="66" spans="1:10" x14ac:dyDescent="0.3">
      <c r="A66">
        <v>1278</v>
      </c>
      <c r="B66">
        <v>136</v>
      </c>
      <c r="C66" t="s">
        <v>38</v>
      </c>
      <c r="D66" t="s">
        <v>1674</v>
      </c>
      <c r="E66" t="s">
        <v>11</v>
      </c>
      <c r="F66" t="s">
        <v>127</v>
      </c>
      <c r="G66">
        <v>9801474305</v>
      </c>
      <c r="H66">
        <v>136</v>
      </c>
      <c r="I66" s="1">
        <v>28365</v>
      </c>
      <c r="J66" s="1">
        <v>35317</v>
      </c>
    </row>
    <row r="67" spans="1:10" x14ac:dyDescent="0.3">
      <c r="A67">
        <v>1334</v>
      </c>
      <c r="B67">
        <v>500</v>
      </c>
      <c r="C67" t="s">
        <v>124</v>
      </c>
      <c r="D67" t="s">
        <v>1675</v>
      </c>
      <c r="E67" t="s">
        <v>8</v>
      </c>
      <c r="F67" t="s">
        <v>128</v>
      </c>
      <c r="G67">
        <v>7636788633</v>
      </c>
      <c r="H67">
        <v>500</v>
      </c>
      <c r="I67" s="1">
        <v>40312</v>
      </c>
      <c r="J67" s="1">
        <v>41125</v>
      </c>
    </row>
    <row r="68" spans="1:10" x14ac:dyDescent="0.3">
      <c r="A68">
        <v>8887</v>
      </c>
      <c r="B68">
        <v>969</v>
      </c>
      <c r="C68" t="s">
        <v>129</v>
      </c>
      <c r="D68" t="s">
        <v>1676</v>
      </c>
      <c r="E68" t="s">
        <v>14</v>
      </c>
      <c r="F68" t="s">
        <v>130</v>
      </c>
      <c r="G68">
        <v>6328420950</v>
      </c>
      <c r="H68">
        <v>969</v>
      </c>
      <c r="I68" s="1">
        <v>29901</v>
      </c>
      <c r="J68" s="1">
        <v>36594</v>
      </c>
    </row>
    <row r="69" spans="1:10" x14ac:dyDescent="0.3">
      <c r="A69">
        <v>9858</v>
      </c>
      <c r="B69">
        <v>817</v>
      </c>
      <c r="C69" t="s">
        <v>131</v>
      </c>
      <c r="D69" t="s">
        <v>1677</v>
      </c>
      <c r="E69" t="s">
        <v>11</v>
      </c>
      <c r="F69" t="s">
        <v>132</v>
      </c>
      <c r="G69">
        <v>1174341766</v>
      </c>
      <c r="H69">
        <v>817</v>
      </c>
      <c r="I69" s="1">
        <v>37522</v>
      </c>
      <c r="J69" s="1">
        <v>38801</v>
      </c>
    </row>
    <row r="70" spans="1:10" x14ac:dyDescent="0.3">
      <c r="A70">
        <v>9636</v>
      </c>
      <c r="B70">
        <v>833</v>
      </c>
      <c r="C70" t="s">
        <v>133</v>
      </c>
      <c r="D70" t="s">
        <v>1678</v>
      </c>
      <c r="E70" t="s">
        <v>11</v>
      </c>
      <c r="F70" t="s">
        <v>134</v>
      </c>
      <c r="G70">
        <v>9030541371</v>
      </c>
      <c r="H70">
        <v>833</v>
      </c>
      <c r="I70" s="1">
        <v>34590</v>
      </c>
      <c r="J70" s="1">
        <v>40297</v>
      </c>
    </row>
    <row r="71" spans="1:10" x14ac:dyDescent="0.3">
      <c r="A71">
        <v>9943</v>
      </c>
      <c r="B71">
        <v>221</v>
      </c>
      <c r="C71" t="s">
        <v>135</v>
      </c>
      <c r="D71" t="s">
        <v>1679</v>
      </c>
      <c r="E71" t="s">
        <v>8</v>
      </c>
      <c r="F71" t="s">
        <v>136</v>
      </c>
      <c r="G71">
        <v>3573904144</v>
      </c>
      <c r="H71">
        <v>221</v>
      </c>
      <c r="I71" s="1">
        <v>30316</v>
      </c>
      <c r="J71" s="1">
        <v>31268</v>
      </c>
    </row>
    <row r="72" spans="1:10" x14ac:dyDescent="0.3">
      <c r="A72">
        <v>1246</v>
      </c>
      <c r="B72">
        <v>77</v>
      </c>
      <c r="C72" t="s">
        <v>137</v>
      </c>
      <c r="D72" t="s">
        <v>1680</v>
      </c>
      <c r="E72" t="s">
        <v>14</v>
      </c>
      <c r="F72" t="s">
        <v>138</v>
      </c>
      <c r="G72">
        <v>9998350900</v>
      </c>
      <c r="H72">
        <v>77</v>
      </c>
      <c r="I72" s="1">
        <v>35387</v>
      </c>
      <c r="J72" s="1">
        <v>42482</v>
      </c>
    </row>
    <row r="73" spans="1:10" x14ac:dyDescent="0.3">
      <c r="A73">
        <v>4527</v>
      </c>
      <c r="B73">
        <v>800</v>
      </c>
      <c r="C73" t="s">
        <v>204</v>
      </c>
      <c r="D73" t="s">
        <v>1681</v>
      </c>
      <c r="E73" t="s">
        <v>11</v>
      </c>
      <c r="F73" t="s">
        <v>139</v>
      </c>
      <c r="G73">
        <v>3715864347</v>
      </c>
      <c r="H73">
        <v>800</v>
      </c>
      <c r="I73" s="1">
        <v>32842</v>
      </c>
      <c r="J73" s="1">
        <v>39978</v>
      </c>
    </row>
    <row r="74" spans="1:10" x14ac:dyDescent="0.3">
      <c r="A74">
        <v>3782</v>
      </c>
      <c r="B74">
        <v>146</v>
      </c>
      <c r="C74" t="s">
        <v>140</v>
      </c>
      <c r="D74" t="s">
        <v>1682</v>
      </c>
      <c r="E74" t="s">
        <v>14</v>
      </c>
      <c r="F74" t="s">
        <v>141</v>
      </c>
      <c r="G74">
        <v>8089653286</v>
      </c>
      <c r="H74">
        <v>146</v>
      </c>
      <c r="I74" s="1">
        <v>36613</v>
      </c>
      <c r="J74" s="1">
        <v>39002</v>
      </c>
    </row>
    <row r="75" spans="1:10" x14ac:dyDescent="0.3">
      <c r="A75">
        <v>6225</v>
      </c>
      <c r="B75">
        <v>531</v>
      </c>
      <c r="C75" t="s">
        <v>88</v>
      </c>
      <c r="D75" t="s">
        <v>1683</v>
      </c>
      <c r="E75" t="s">
        <v>8</v>
      </c>
      <c r="F75" t="s">
        <v>142</v>
      </c>
      <c r="G75">
        <v>9827842133</v>
      </c>
      <c r="H75">
        <v>531</v>
      </c>
      <c r="I75" s="1">
        <v>40143</v>
      </c>
      <c r="J75" s="1">
        <v>46708</v>
      </c>
    </row>
    <row r="76" spans="1:10" x14ac:dyDescent="0.3">
      <c r="A76">
        <v>2257</v>
      </c>
      <c r="B76">
        <v>503</v>
      </c>
      <c r="C76" t="s">
        <v>143</v>
      </c>
      <c r="D76" t="s">
        <v>1684</v>
      </c>
      <c r="E76" t="s">
        <v>14</v>
      </c>
      <c r="F76" t="s">
        <v>144</v>
      </c>
      <c r="G76">
        <v>2998991184</v>
      </c>
      <c r="H76">
        <v>503</v>
      </c>
      <c r="I76" s="1">
        <v>36013</v>
      </c>
      <c r="J76" s="1">
        <v>41934</v>
      </c>
    </row>
    <row r="77" spans="1:10" x14ac:dyDescent="0.3">
      <c r="A77">
        <v>9177</v>
      </c>
      <c r="B77">
        <v>19</v>
      </c>
      <c r="C77" t="s">
        <v>145</v>
      </c>
      <c r="D77" t="s">
        <v>1685</v>
      </c>
      <c r="E77" t="s">
        <v>11</v>
      </c>
      <c r="F77" t="s">
        <v>146</v>
      </c>
      <c r="G77">
        <v>7591554939</v>
      </c>
      <c r="H77">
        <v>19</v>
      </c>
      <c r="I77" s="1">
        <v>40529</v>
      </c>
      <c r="J77" s="1">
        <v>44199</v>
      </c>
    </row>
    <row r="78" spans="1:10" x14ac:dyDescent="0.3">
      <c r="A78">
        <v>8703</v>
      </c>
      <c r="B78">
        <v>897</v>
      </c>
      <c r="C78" t="s">
        <v>147</v>
      </c>
      <c r="D78" t="s">
        <v>1686</v>
      </c>
      <c r="E78" t="s">
        <v>8</v>
      </c>
      <c r="F78" t="s">
        <v>17</v>
      </c>
      <c r="G78">
        <v>7320532389</v>
      </c>
      <c r="H78">
        <v>897</v>
      </c>
      <c r="I78" s="1">
        <v>35922</v>
      </c>
      <c r="J78" s="1">
        <v>36252</v>
      </c>
    </row>
    <row r="79" spans="1:10" x14ac:dyDescent="0.3">
      <c r="A79">
        <v>3514</v>
      </c>
      <c r="B79">
        <v>703</v>
      </c>
      <c r="C79" t="s">
        <v>112</v>
      </c>
      <c r="D79" t="s">
        <v>1687</v>
      </c>
      <c r="E79" t="s">
        <v>11</v>
      </c>
      <c r="F79" t="s">
        <v>148</v>
      </c>
      <c r="G79">
        <v>8552082746</v>
      </c>
      <c r="H79">
        <v>703</v>
      </c>
      <c r="I79" s="1">
        <v>31441</v>
      </c>
      <c r="J79" s="1">
        <v>31780</v>
      </c>
    </row>
    <row r="80" spans="1:10" x14ac:dyDescent="0.3">
      <c r="A80">
        <v>3089</v>
      </c>
      <c r="B80">
        <v>249</v>
      </c>
      <c r="C80" t="s">
        <v>149</v>
      </c>
      <c r="D80" t="s">
        <v>1688</v>
      </c>
      <c r="E80" t="s">
        <v>8</v>
      </c>
      <c r="F80" t="s">
        <v>150</v>
      </c>
      <c r="G80">
        <v>8015529354</v>
      </c>
      <c r="H80">
        <v>249</v>
      </c>
      <c r="I80" s="1">
        <v>37119</v>
      </c>
      <c r="J80" s="1">
        <v>37384</v>
      </c>
    </row>
    <row r="81" spans="1:10" x14ac:dyDescent="0.3">
      <c r="A81">
        <v>7253</v>
      </c>
      <c r="B81">
        <v>360</v>
      </c>
      <c r="C81" t="s">
        <v>104</v>
      </c>
      <c r="D81" t="s">
        <v>1689</v>
      </c>
      <c r="E81" t="s">
        <v>8</v>
      </c>
      <c r="F81" t="s">
        <v>151</v>
      </c>
      <c r="G81">
        <v>9700239171</v>
      </c>
      <c r="H81">
        <v>360</v>
      </c>
      <c r="I81" s="1">
        <v>29113</v>
      </c>
      <c r="J81" s="1">
        <v>34515</v>
      </c>
    </row>
    <row r="82" spans="1:10" x14ac:dyDescent="0.3">
      <c r="A82">
        <v>8786</v>
      </c>
      <c r="B82">
        <v>327</v>
      </c>
      <c r="C82" t="s">
        <v>152</v>
      </c>
      <c r="D82" t="s">
        <v>1690</v>
      </c>
      <c r="E82" t="s">
        <v>8</v>
      </c>
      <c r="F82" t="s">
        <v>153</v>
      </c>
      <c r="G82">
        <v>8588987011</v>
      </c>
      <c r="H82">
        <v>327</v>
      </c>
      <c r="I82" s="1">
        <v>42960</v>
      </c>
      <c r="J82" s="1">
        <v>46401</v>
      </c>
    </row>
    <row r="83" spans="1:10" x14ac:dyDescent="0.3">
      <c r="A83">
        <v>1211</v>
      </c>
      <c r="B83">
        <v>121</v>
      </c>
      <c r="C83" t="s">
        <v>154</v>
      </c>
      <c r="D83" t="s">
        <v>1691</v>
      </c>
      <c r="E83" t="s">
        <v>8</v>
      </c>
      <c r="F83" t="s">
        <v>155</v>
      </c>
      <c r="G83">
        <v>2797657807</v>
      </c>
      <c r="H83">
        <v>121</v>
      </c>
      <c r="I83" s="1">
        <v>41167</v>
      </c>
      <c r="J83" s="1">
        <v>42238</v>
      </c>
    </row>
    <row r="84" spans="1:10" x14ac:dyDescent="0.3">
      <c r="A84">
        <v>359</v>
      </c>
      <c r="B84">
        <v>614</v>
      </c>
      <c r="C84" t="s">
        <v>156</v>
      </c>
      <c r="D84" t="s">
        <v>1692</v>
      </c>
      <c r="E84" t="s">
        <v>8</v>
      </c>
      <c r="F84" t="s">
        <v>157</v>
      </c>
      <c r="G84">
        <v>3420855911</v>
      </c>
      <c r="H84">
        <v>614</v>
      </c>
      <c r="I84" s="1">
        <v>31441</v>
      </c>
      <c r="J84" s="1">
        <v>32606</v>
      </c>
    </row>
    <row r="85" spans="1:10" x14ac:dyDescent="0.3">
      <c r="A85">
        <v>2066</v>
      </c>
      <c r="B85">
        <v>80</v>
      </c>
      <c r="C85" t="s">
        <v>22</v>
      </c>
      <c r="D85" t="s">
        <v>1693</v>
      </c>
      <c r="E85" t="s">
        <v>14</v>
      </c>
      <c r="F85" t="s">
        <v>158</v>
      </c>
      <c r="G85">
        <v>5965931339</v>
      </c>
      <c r="H85">
        <v>80</v>
      </c>
      <c r="I85" s="1">
        <v>38436</v>
      </c>
      <c r="J85" s="1">
        <v>45198</v>
      </c>
    </row>
    <row r="86" spans="1:10" x14ac:dyDescent="0.3">
      <c r="A86">
        <v>4322</v>
      </c>
      <c r="B86">
        <v>401</v>
      </c>
      <c r="C86" t="s">
        <v>159</v>
      </c>
      <c r="D86" t="s">
        <v>1694</v>
      </c>
      <c r="E86" t="s">
        <v>8</v>
      </c>
      <c r="F86" t="s">
        <v>160</v>
      </c>
      <c r="G86">
        <v>7775860985</v>
      </c>
      <c r="H86">
        <v>401</v>
      </c>
      <c r="I86" s="1">
        <v>36906</v>
      </c>
      <c r="J86" s="1">
        <v>39080</v>
      </c>
    </row>
    <row r="87" spans="1:10" x14ac:dyDescent="0.3">
      <c r="A87">
        <v>7773</v>
      </c>
      <c r="B87">
        <v>914</v>
      </c>
      <c r="C87" t="s">
        <v>161</v>
      </c>
      <c r="D87" t="s">
        <v>1695</v>
      </c>
      <c r="E87" t="s">
        <v>8</v>
      </c>
      <c r="F87" t="s">
        <v>162</v>
      </c>
      <c r="G87">
        <v>2945958018</v>
      </c>
      <c r="H87">
        <v>914</v>
      </c>
      <c r="I87" s="1">
        <v>31368</v>
      </c>
      <c r="J87" s="1">
        <v>36107</v>
      </c>
    </row>
    <row r="88" spans="1:10" x14ac:dyDescent="0.3">
      <c r="A88">
        <v>6746</v>
      </c>
      <c r="B88">
        <v>713</v>
      </c>
      <c r="C88" t="s">
        <v>163</v>
      </c>
      <c r="D88" t="s">
        <v>1696</v>
      </c>
      <c r="E88" t="s">
        <v>11</v>
      </c>
      <c r="F88" t="s">
        <v>164</v>
      </c>
      <c r="G88">
        <v>8157767838</v>
      </c>
      <c r="H88">
        <v>713</v>
      </c>
      <c r="I88" s="1">
        <v>28068</v>
      </c>
      <c r="J88" s="1">
        <v>33221</v>
      </c>
    </row>
    <row r="89" spans="1:10" x14ac:dyDescent="0.3">
      <c r="A89">
        <v>6732</v>
      </c>
      <c r="B89">
        <v>568</v>
      </c>
      <c r="C89" t="s">
        <v>165</v>
      </c>
      <c r="D89" t="s">
        <v>1697</v>
      </c>
      <c r="E89" t="s">
        <v>8</v>
      </c>
      <c r="F89" t="s">
        <v>166</v>
      </c>
      <c r="G89">
        <v>9712766674</v>
      </c>
      <c r="H89">
        <v>568</v>
      </c>
      <c r="I89" s="1">
        <v>33031</v>
      </c>
      <c r="J89" s="1">
        <v>37004</v>
      </c>
    </row>
    <row r="90" spans="1:10" x14ac:dyDescent="0.3">
      <c r="A90">
        <v>805</v>
      </c>
      <c r="B90">
        <v>752</v>
      </c>
      <c r="C90" t="s">
        <v>167</v>
      </c>
      <c r="D90" t="s">
        <v>1698</v>
      </c>
      <c r="E90" t="s">
        <v>14</v>
      </c>
      <c r="F90" t="s">
        <v>168</v>
      </c>
      <c r="G90">
        <v>2366659988</v>
      </c>
      <c r="H90">
        <v>752</v>
      </c>
      <c r="I90" s="1">
        <v>41782</v>
      </c>
      <c r="J90" s="1">
        <v>42648</v>
      </c>
    </row>
    <row r="91" spans="1:10" x14ac:dyDescent="0.3">
      <c r="A91">
        <v>7540</v>
      </c>
      <c r="B91">
        <v>867</v>
      </c>
      <c r="C91" t="s">
        <v>169</v>
      </c>
      <c r="D91" t="s">
        <v>1699</v>
      </c>
      <c r="E91" t="s">
        <v>14</v>
      </c>
      <c r="F91" t="s">
        <v>170</v>
      </c>
      <c r="G91">
        <v>2771856986</v>
      </c>
      <c r="H91">
        <v>867</v>
      </c>
      <c r="I91" s="1">
        <v>39674</v>
      </c>
      <c r="J91" s="1">
        <v>45603</v>
      </c>
    </row>
    <row r="92" spans="1:10" x14ac:dyDescent="0.3">
      <c r="A92">
        <v>5269</v>
      </c>
      <c r="B92">
        <v>980</v>
      </c>
      <c r="C92" t="s">
        <v>171</v>
      </c>
      <c r="D92" t="s">
        <v>1700</v>
      </c>
      <c r="E92" t="s">
        <v>14</v>
      </c>
      <c r="F92" t="s">
        <v>132</v>
      </c>
      <c r="G92">
        <v>4717095278</v>
      </c>
      <c r="H92">
        <v>980</v>
      </c>
      <c r="I92" s="1">
        <v>37525</v>
      </c>
      <c r="J92" s="1">
        <v>42541</v>
      </c>
    </row>
    <row r="93" spans="1:10" x14ac:dyDescent="0.3">
      <c r="A93">
        <v>8404</v>
      </c>
      <c r="B93">
        <v>704</v>
      </c>
      <c r="C93" t="s">
        <v>172</v>
      </c>
      <c r="D93" t="s">
        <v>1701</v>
      </c>
      <c r="E93" t="s">
        <v>11</v>
      </c>
      <c r="F93" t="s">
        <v>173</v>
      </c>
      <c r="G93">
        <v>6852398753</v>
      </c>
      <c r="H93">
        <v>704</v>
      </c>
      <c r="I93" s="1">
        <v>41603</v>
      </c>
      <c r="J93" s="1">
        <v>47401</v>
      </c>
    </row>
    <row r="94" spans="1:10" x14ac:dyDescent="0.3">
      <c r="A94">
        <v>519</v>
      </c>
      <c r="B94">
        <v>598</v>
      </c>
      <c r="C94" t="s">
        <v>174</v>
      </c>
      <c r="D94" t="s">
        <v>1702</v>
      </c>
      <c r="E94" t="s">
        <v>14</v>
      </c>
      <c r="F94" t="s">
        <v>175</v>
      </c>
      <c r="G94">
        <v>8198842186</v>
      </c>
      <c r="H94">
        <v>598</v>
      </c>
      <c r="I94" s="1">
        <v>31583</v>
      </c>
      <c r="J94" s="1">
        <v>35172</v>
      </c>
    </row>
    <row r="95" spans="1:10" x14ac:dyDescent="0.3">
      <c r="A95">
        <v>4060</v>
      </c>
      <c r="B95">
        <v>932</v>
      </c>
      <c r="C95" t="s">
        <v>176</v>
      </c>
      <c r="D95" t="s">
        <v>1703</v>
      </c>
      <c r="E95" t="s">
        <v>11</v>
      </c>
      <c r="F95" t="s">
        <v>177</v>
      </c>
      <c r="G95">
        <v>7396097848</v>
      </c>
      <c r="H95">
        <v>932</v>
      </c>
      <c r="I95" s="1">
        <v>31145</v>
      </c>
      <c r="J95" s="1">
        <v>33985</v>
      </c>
    </row>
    <row r="96" spans="1:10" x14ac:dyDescent="0.3">
      <c r="A96">
        <v>8860</v>
      </c>
      <c r="B96">
        <v>834</v>
      </c>
      <c r="C96" t="s">
        <v>178</v>
      </c>
      <c r="D96" t="s">
        <v>1704</v>
      </c>
      <c r="E96" t="s">
        <v>14</v>
      </c>
      <c r="F96" t="s">
        <v>179</v>
      </c>
      <c r="G96">
        <v>4508931602</v>
      </c>
      <c r="H96">
        <v>834</v>
      </c>
      <c r="I96" s="1">
        <v>35575</v>
      </c>
      <c r="J96" s="1">
        <v>42548</v>
      </c>
    </row>
    <row r="97" spans="1:10" x14ac:dyDescent="0.3">
      <c r="A97">
        <v>7164</v>
      </c>
      <c r="B97">
        <v>209</v>
      </c>
      <c r="C97" t="s">
        <v>180</v>
      </c>
      <c r="D97" t="s">
        <v>1705</v>
      </c>
      <c r="E97" t="s">
        <v>14</v>
      </c>
      <c r="F97" t="s">
        <v>181</v>
      </c>
      <c r="G97">
        <v>8013342363</v>
      </c>
      <c r="H97">
        <v>209</v>
      </c>
      <c r="I97" s="1">
        <v>29908</v>
      </c>
      <c r="J97" s="1">
        <v>34324</v>
      </c>
    </row>
    <row r="98" spans="1:10" x14ac:dyDescent="0.3">
      <c r="A98">
        <v>9792</v>
      </c>
      <c r="B98">
        <v>330</v>
      </c>
      <c r="C98" t="s">
        <v>182</v>
      </c>
      <c r="D98" t="s">
        <v>1706</v>
      </c>
      <c r="E98" t="s">
        <v>14</v>
      </c>
      <c r="F98" t="s">
        <v>183</v>
      </c>
      <c r="G98">
        <v>4775425957</v>
      </c>
      <c r="H98">
        <v>330</v>
      </c>
      <c r="I98" s="1">
        <v>34590</v>
      </c>
      <c r="J98" s="1">
        <v>38534</v>
      </c>
    </row>
    <row r="99" spans="1:10" x14ac:dyDescent="0.3">
      <c r="A99">
        <v>9934</v>
      </c>
      <c r="B99">
        <v>138</v>
      </c>
      <c r="C99" t="s">
        <v>143</v>
      </c>
      <c r="D99" t="s">
        <v>1707</v>
      </c>
      <c r="E99" t="s">
        <v>14</v>
      </c>
      <c r="F99" t="s">
        <v>184</v>
      </c>
      <c r="G99">
        <v>2535125840</v>
      </c>
      <c r="H99">
        <v>138</v>
      </c>
      <c r="I99" s="1">
        <v>34411</v>
      </c>
      <c r="J99" s="1">
        <v>40164</v>
      </c>
    </row>
    <row r="100" spans="1:10" x14ac:dyDescent="0.3">
      <c r="A100">
        <v>1980</v>
      </c>
      <c r="B100">
        <v>981</v>
      </c>
      <c r="C100" t="s">
        <v>185</v>
      </c>
      <c r="D100" t="s">
        <v>1708</v>
      </c>
      <c r="E100" t="s">
        <v>14</v>
      </c>
      <c r="F100" t="s">
        <v>186</v>
      </c>
      <c r="G100">
        <v>5833657416</v>
      </c>
      <c r="H100">
        <v>981</v>
      </c>
      <c r="I100" s="1">
        <v>28204</v>
      </c>
      <c r="J100" s="1">
        <v>34784</v>
      </c>
    </row>
    <row r="101" spans="1:10" x14ac:dyDescent="0.3">
      <c r="A101">
        <v>9251</v>
      </c>
      <c r="B101">
        <v>130</v>
      </c>
      <c r="C101" t="s">
        <v>187</v>
      </c>
      <c r="D101" t="s">
        <v>1709</v>
      </c>
      <c r="E101" t="s">
        <v>14</v>
      </c>
      <c r="F101" t="s">
        <v>188</v>
      </c>
      <c r="G101">
        <v>5905581451</v>
      </c>
      <c r="H101">
        <v>130</v>
      </c>
      <c r="I101" s="1">
        <v>38640</v>
      </c>
      <c r="J101" s="1">
        <v>40002</v>
      </c>
    </row>
    <row r="102" spans="1:10" x14ac:dyDescent="0.3">
      <c r="A102">
        <v>6717</v>
      </c>
      <c r="B102">
        <v>685</v>
      </c>
      <c r="C102" t="s">
        <v>189</v>
      </c>
      <c r="D102" t="s">
        <v>1710</v>
      </c>
      <c r="E102" t="s">
        <v>8</v>
      </c>
      <c r="F102" t="s">
        <v>190</v>
      </c>
      <c r="G102">
        <v>3742557097</v>
      </c>
      <c r="H102">
        <v>685</v>
      </c>
      <c r="I102" s="1">
        <v>27099</v>
      </c>
      <c r="J102" s="1">
        <v>30644</v>
      </c>
    </row>
    <row r="103" spans="1:10" x14ac:dyDescent="0.3">
      <c r="A103">
        <v>3622</v>
      </c>
      <c r="B103">
        <v>544</v>
      </c>
      <c r="C103" t="s">
        <v>86</v>
      </c>
      <c r="D103" t="s">
        <v>1711</v>
      </c>
      <c r="E103" t="s">
        <v>8</v>
      </c>
      <c r="F103" t="s">
        <v>191</v>
      </c>
      <c r="G103">
        <v>1157949513</v>
      </c>
      <c r="H103">
        <v>544</v>
      </c>
      <c r="I103" s="1">
        <v>43375</v>
      </c>
      <c r="J103" s="1">
        <v>50746</v>
      </c>
    </row>
    <row r="104" spans="1:10" x14ac:dyDescent="0.3">
      <c r="A104">
        <v>8808</v>
      </c>
      <c r="B104">
        <v>384</v>
      </c>
      <c r="C104" t="s">
        <v>192</v>
      </c>
      <c r="D104" t="s">
        <v>1712</v>
      </c>
      <c r="E104" t="s">
        <v>14</v>
      </c>
      <c r="F104" t="s">
        <v>193</v>
      </c>
      <c r="G104">
        <v>6061993877</v>
      </c>
      <c r="H104">
        <v>384</v>
      </c>
      <c r="I104" s="1">
        <v>37462</v>
      </c>
      <c r="J104" s="1">
        <v>41946</v>
      </c>
    </row>
    <row r="105" spans="1:10" x14ac:dyDescent="0.3">
      <c r="A105">
        <v>4920</v>
      </c>
      <c r="B105">
        <v>467</v>
      </c>
      <c r="C105" t="s">
        <v>194</v>
      </c>
      <c r="D105" t="s">
        <v>1713</v>
      </c>
      <c r="E105" t="s">
        <v>14</v>
      </c>
      <c r="F105" t="s">
        <v>195</v>
      </c>
      <c r="G105">
        <v>7395125371</v>
      </c>
      <c r="H105">
        <v>467</v>
      </c>
      <c r="I105" s="1">
        <v>30178</v>
      </c>
      <c r="J105" s="1">
        <v>34084</v>
      </c>
    </row>
    <row r="106" spans="1:10" x14ac:dyDescent="0.3">
      <c r="A106">
        <v>3140</v>
      </c>
      <c r="B106">
        <v>112</v>
      </c>
      <c r="C106" t="s">
        <v>196</v>
      </c>
      <c r="D106" t="s">
        <v>1714</v>
      </c>
      <c r="E106" t="s">
        <v>11</v>
      </c>
      <c r="F106" t="s">
        <v>197</v>
      </c>
      <c r="G106">
        <v>7624401610</v>
      </c>
      <c r="H106">
        <v>112</v>
      </c>
      <c r="I106" s="1">
        <v>38334</v>
      </c>
      <c r="J106" s="1">
        <v>38932</v>
      </c>
    </row>
    <row r="107" spans="1:10" x14ac:dyDescent="0.3">
      <c r="A107">
        <v>8104</v>
      </c>
      <c r="B107">
        <v>906</v>
      </c>
      <c r="C107" t="s">
        <v>198</v>
      </c>
      <c r="D107" t="s">
        <v>1715</v>
      </c>
      <c r="E107" t="s">
        <v>11</v>
      </c>
      <c r="F107" t="s">
        <v>199</v>
      </c>
      <c r="G107">
        <v>8271413320</v>
      </c>
      <c r="H107">
        <v>906</v>
      </c>
      <c r="I107" s="1">
        <v>41028</v>
      </c>
      <c r="J107" s="1">
        <v>44948</v>
      </c>
    </row>
    <row r="108" spans="1:10" x14ac:dyDescent="0.3">
      <c r="A108">
        <v>2208</v>
      </c>
      <c r="B108">
        <v>609</v>
      </c>
      <c r="C108" t="s">
        <v>200</v>
      </c>
      <c r="D108" t="s">
        <v>1716</v>
      </c>
      <c r="E108" t="s">
        <v>14</v>
      </c>
      <c r="F108" t="s">
        <v>201</v>
      </c>
      <c r="G108">
        <v>6202223720</v>
      </c>
      <c r="H108">
        <v>609</v>
      </c>
      <c r="I108" s="1">
        <v>34249</v>
      </c>
      <c r="J108" s="1">
        <v>37326</v>
      </c>
    </row>
    <row r="109" spans="1:10" x14ac:dyDescent="0.3">
      <c r="A109">
        <v>7043</v>
      </c>
      <c r="B109">
        <v>379</v>
      </c>
      <c r="C109" t="s">
        <v>202</v>
      </c>
      <c r="D109" t="s">
        <v>1717</v>
      </c>
      <c r="E109" t="s">
        <v>14</v>
      </c>
      <c r="F109" t="s">
        <v>203</v>
      </c>
      <c r="G109">
        <v>8194423563</v>
      </c>
      <c r="H109">
        <v>379</v>
      </c>
      <c r="I109" s="1">
        <v>37813</v>
      </c>
      <c r="J109" s="1">
        <v>40733</v>
      </c>
    </row>
    <row r="110" spans="1:10" x14ac:dyDescent="0.3">
      <c r="A110">
        <v>7485</v>
      </c>
      <c r="B110">
        <v>357</v>
      </c>
      <c r="C110" t="s">
        <v>204</v>
      </c>
      <c r="D110" t="s">
        <v>1718</v>
      </c>
      <c r="E110" t="s">
        <v>14</v>
      </c>
      <c r="F110" t="s">
        <v>205</v>
      </c>
      <c r="G110">
        <v>8529931415</v>
      </c>
      <c r="H110">
        <v>357</v>
      </c>
      <c r="I110" s="1">
        <v>29105</v>
      </c>
      <c r="J110" s="1">
        <v>30098</v>
      </c>
    </row>
    <row r="111" spans="1:10" x14ac:dyDescent="0.3">
      <c r="A111">
        <v>1748</v>
      </c>
      <c r="B111">
        <v>364</v>
      </c>
      <c r="C111" t="s">
        <v>206</v>
      </c>
      <c r="D111" t="s">
        <v>1719</v>
      </c>
      <c r="E111" t="s">
        <v>8</v>
      </c>
      <c r="F111" t="s">
        <v>207</v>
      </c>
      <c r="G111">
        <v>4033094166</v>
      </c>
      <c r="H111">
        <v>364</v>
      </c>
      <c r="I111" s="1">
        <v>41589</v>
      </c>
      <c r="J111" s="1">
        <v>44826</v>
      </c>
    </row>
    <row r="112" spans="1:10" x14ac:dyDescent="0.3">
      <c r="A112">
        <v>9968</v>
      </c>
      <c r="B112">
        <v>69</v>
      </c>
      <c r="C112" t="s">
        <v>208</v>
      </c>
      <c r="D112" t="s">
        <v>1720</v>
      </c>
      <c r="E112" t="s">
        <v>14</v>
      </c>
      <c r="F112" t="s">
        <v>209</v>
      </c>
      <c r="G112">
        <v>1840361778</v>
      </c>
      <c r="H112">
        <v>69</v>
      </c>
      <c r="I112" s="1">
        <v>27616</v>
      </c>
      <c r="J112" s="1">
        <v>31593</v>
      </c>
    </row>
    <row r="113" spans="1:10" x14ac:dyDescent="0.3">
      <c r="A113">
        <v>5330</v>
      </c>
      <c r="B113">
        <v>973</v>
      </c>
      <c r="C113" t="s">
        <v>210</v>
      </c>
      <c r="D113" t="s">
        <v>1721</v>
      </c>
      <c r="E113" t="s">
        <v>14</v>
      </c>
      <c r="F113" t="s">
        <v>211</v>
      </c>
      <c r="G113">
        <v>5888927246</v>
      </c>
      <c r="H113">
        <v>973</v>
      </c>
      <c r="I113" s="1">
        <v>39784</v>
      </c>
      <c r="J113" s="1">
        <v>46105</v>
      </c>
    </row>
    <row r="114" spans="1:10" x14ac:dyDescent="0.3">
      <c r="A114">
        <v>2183</v>
      </c>
      <c r="B114">
        <v>455</v>
      </c>
      <c r="C114" t="s">
        <v>212</v>
      </c>
      <c r="D114" t="s">
        <v>1722</v>
      </c>
      <c r="E114" t="s">
        <v>8</v>
      </c>
      <c r="F114" t="s">
        <v>213</v>
      </c>
      <c r="G114">
        <v>1146373455</v>
      </c>
      <c r="H114">
        <v>455</v>
      </c>
      <c r="I114" s="1">
        <v>27310</v>
      </c>
      <c r="J114" s="1">
        <v>32333</v>
      </c>
    </row>
    <row r="115" spans="1:10" x14ac:dyDescent="0.3">
      <c r="A115">
        <v>2182</v>
      </c>
      <c r="B115">
        <v>247</v>
      </c>
      <c r="C115" t="s">
        <v>214</v>
      </c>
      <c r="D115" t="s">
        <v>1723</v>
      </c>
      <c r="E115" t="s">
        <v>14</v>
      </c>
      <c r="F115" t="s">
        <v>215</v>
      </c>
      <c r="G115">
        <v>4951091066</v>
      </c>
      <c r="H115">
        <v>247</v>
      </c>
      <c r="I115" s="1">
        <v>25935</v>
      </c>
      <c r="J115" s="1">
        <v>30207</v>
      </c>
    </row>
    <row r="116" spans="1:10" x14ac:dyDescent="0.3">
      <c r="A116">
        <v>1087</v>
      </c>
      <c r="B116">
        <v>491</v>
      </c>
      <c r="C116" t="s">
        <v>216</v>
      </c>
      <c r="D116" t="s">
        <v>1724</v>
      </c>
      <c r="E116" t="s">
        <v>11</v>
      </c>
      <c r="F116" t="s">
        <v>217</v>
      </c>
      <c r="G116">
        <v>3384176833</v>
      </c>
      <c r="H116">
        <v>491</v>
      </c>
      <c r="I116" s="1">
        <v>39557</v>
      </c>
      <c r="J116" s="1">
        <v>44427</v>
      </c>
    </row>
    <row r="117" spans="1:10" x14ac:dyDescent="0.3">
      <c r="A117">
        <v>4296</v>
      </c>
      <c r="B117">
        <v>826</v>
      </c>
      <c r="C117" t="s">
        <v>218</v>
      </c>
      <c r="D117" t="s">
        <v>1725</v>
      </c>
      <c r="E117" t="s">
        <v>8</v>
      </c>
      <c r="F117" t="s">
        <v>219</v>
      </c>
      <c r="G117">
        <v>7174320820</v>
      </c>
      <c r="H117">
        <v>826</v>
      </c>
      <c r="I117" s="1">
        <v>41487</v>
      </c>
      <c r="J117" s="1">
        <v>45451</v>
      </c>
    </row>
    <row r="118" spans="1:10" x14ac:dyDescent="0.3">
      <c r="A118">
        <v>9784</v>
      </c>
      <c r="B118">
        <v>400</v>
      </c>
      <c r="C118" t="s">
        <v>220</v>
      </c>
      <c r="D118" t="s">
        <v>1726</v>
      </c>
      <c r="E118" t="s">
        <v>8</v>
      </c>
      <c r="F118" t="s">
        <v>221</v>
      </c>
      <c r="G118">
        <v>2668150446</v>
      </c>
      <c r="H118">
        <v>400</v>
      </c>
      <c r="I118" s="1">
        <v>38732</v>
      </c>
      <c r="J118" s="1">
        <v>43894</v>
      </c>
    </row>
    <row r="119" spans="1:10" x14ac:dyDescent="0.3">
      <c r="A119">
        <v>6210</v>
      </c>
      <c r="B119">
        <v>271</v>
      </c>
      <c r="C119" t="s">
        <v>222</v>
      </c>
      <c r="D119" t="s">
        <v>1727</v>
      </c>
      <c r="E119" t="s">
        <v>14</v>
      </c>
      <c r="F119" t="s">
        <v>223</v>
      </c>
      <c r="G119">
        <v>5992525888</v>
      </c>
      <c r="H119">
        <v>271</v>
      </c>
      <c r="I119" s="1">
        <v>40353</v>
      </c>
      <c r="J119" s="1">
        <v>47425</v>
      </c>
    </row>
    <row r="120" spans="1:10" x14ac:dyDescent="0.3">
      <c r="A120">
        <v>5781</v>
      </c>
      <c r="B120">
        <v>110</v>
      </c>
      <c r="C120" t="s">
        <v>224</v>
      </c>
      <c r="D120" t="s">
        <v>1728</v>
      </c>
      <c r="E120" t="s">
        <v>14</v>
      </c>
      <c r="F120" t="s">
        <v>225</v>
      </c>
      <c r="G120">
        <v>5391751398</v>
      </c>
      <c r="H120">
        <v>110</v>
      </c>
      <c r="I120" s="1">
        <v>41589</v>
      </c>
      <c r="J120" s="1">
        <v>44773</v>
      </c>
    </row>
    <row r="121" spans="1:10" x14ac:dyDescent="0.3">
      <c r="A121">
        <v>8306</v>
      </c>
      <c r="B121">
        <v>277</v>
      </c>
      <c r="C121" t="s">
        <v>226</v>
      </c>
      <c r="D121" t="s">
        <v>1729</v>
      </c>
      <c r="E121" t="s">
        <v>14</v>
      </c>
      <c r="F121" t="s">
        <v>227</v>
      </c>
      <c r="G121">
        <v>4305011101</v>
      </c>
      <c r="H121">
        <v>277</v>
      </c>
      <c r="I121" s="1">
        <v>40312</v>
      </c>
      <c r="J121" s="1">
        <v>42939</v>
      </c>
    </row>
    <row r="122" spans="1:10" x14ac:dyDescent="0.3">
      <c r="A122">
        <v>3270</v>
      </c>
      <c r="B122">
        <v>85</v>
      </c>
      <c r="C122" t="s">
        <v>228</v>
      </c>
      <c r="D122" t="s">
        <v>1730</v>
      </c>
      <c r="E122" t="s">
        <v>14</v>
      </c>
      <c r="F122" t="s">
        <v>229</v>
      </c>
      <c r="G122">
        <v>3253132607</v>
      </c>
      <c r="H122">
        <v>85</v>
      </c>
      <c r="I122" s="1">
        <v>36058</v>
      </c>
      <c r="J122" s="1">
        <v>43402</v>
      </c>
    </row>
    <row r="123" spans="1:10" x14ac:dyDescent="0.3">
      <c r="A123">
        <v>6787</v>
      </c>
      <c r="B123">
        <v>863</v>
      </c>
      <c r="C123" t="s">
        <v>230</v>
      </c>
      <c r="D123" t="s">
        <v>1731</v>
      </c>
      <c r="E123" t="s">
        <v>11</v>
      </c>
      <c r="F123" t="s">
        <v>231</v>
      </c>
      <c r="G123">
        <v>3282200761</v>
      </c>
      <c r="H123">
        <v>863</v>
      </c>
      <c r="I123" s="1">
        <v>36850</v>
      </c>
      <c r="J123" s="1">
        <v>39795</v>
      </c>
    </row>
    <row r="124" spans="1:10" x14ac:dyDescent="0.3">
      <c r="A124">
        <v>3733</v>
      </c>
      <c r="B124">
        <v>731</v>
      </c>
      <c r="C124" t="s">
        <v>232</v>
      </c>
      <c r="D124" t="s">
        <v>1732</v>
      </c>
      <c r="E124" t="s">
        <v>8</v>
      </c>
      <c r="F124" t="s">
        <v>233</v>
      </c>
      <c r="G124">
        <v>8831717023</v>
      </c>
      <c r="H124">
        <v>731</v>
      </c>
      <c r="I124" s="1">
        <v>29331</v>
      </c>
      <c r="J124" s="1">
        <v>31520</v>
      </c>
    </row>
    <row r="125" spans="1:10" x14ac:dyDescent="0.3">
      <c r="A125">
        <v>207</v>
      </c>
      <c r="B125">
        <v>638</v>
      </c>
      <c r="C125" t="s">
        <v>234</v>
      </c>
      <c r="D125" t="s">
        <v>1733</v>
      </c>
      <c r="E125" t="s">
        <v>14</v>
      </c>
      <c r="F125" t="s">
        <v>235</v>
      </c>
      <c r="G125">
        <v>6274955877</v>
      </c>
      <c r="H125">
        <v>638</v>
      </c>
      <c r="I125" s="1">
        <v>42876</v>
      </c>
      <c r="J125" s="1">
        <v>45275</v>
      </c>
    </row>
    <row r="126" spans="1:10" x14ac:dyDescent="0.3">
      <c r="A126">
        <v>3</v>
      </c>
      <c r="B126">
        <v>275</v>
      </c>
      <c r="C126" t="s">
        <v>236</v>
      </c>
      <c r="D126" t="s">
        <v>1734</v>
      </c>
      <c r="E126" t="s">
        <v>8</v>
      </c>
      <c r="F126" t="s">
        <v>237</v>
      </c>
      <c r="G126">
        <v>9875661422</v>
      </c>
      <c r="H126">
        <v>275</v>
      </c>
      <c r="I126" s="1">
        <v>34426</v>
      </c>
      <c r="J126" s="1">
        <v>38002</v>
      </c>
    </row>
    <row r="127" spans="1:10" x14ac:dyDescent="0.3">
      <c r="A127">
        <v>1896</v>
      </c>
      <c r="B127">
        <v>278</v>
      </c>
      <c r="C127" t="s">
        <v>238</v>
      </c>
      <c r="D127" t="s">
        <v>1735</v>
      </c>
      <c r="E127" t="s">
        <v>14</v>
      </c>
      <c r="F127" t="s">
        <v>239</v>
      </c>
      <c r="G127">
        <v>9976580262</v>
      </c>
      <c r="H127">
        <v>278</v>
      </c>
      <c r="I127" s="1">
        <v>28397</v>
      </c>
      <c r="J127" s="1">
        <v>31787</v>
      </c>
    </row>
    <row r="128" spans="1:10" x14ac:dyDescent="0.3">
      <c r="A128">
        <v>9631</v>
      </c>
      <c r="B128">
        <v>948</v>
      </c>
      <c r="C128" t="s">
        <v>240</v>
      </c>
      <c r="D128" t="s">
        <v>1736</v>
      </c>
      <c r="E128" t="s">
        <v>14</v>
      </c>
      <c r="F128" t="s">
        <v>241</v>
      </c>
      <c r="G128">
        <v>7191264003</v>
      </c>
      <c r="H128">
        <v>948</v>
      </c>
      <c r="I128" s="1">
        <v>40565</v>
      </c>
      <c r="J128" s="1">
        <v>42654</v>
      </c>
    </row>
    <row r="129" spans="1:10" x14ac:dyDescent="0.3">
      <c r="A129">
        <v>3132</v>
      </c>
      <c r="B129">
        <v>912</v>
      </c>
      <c r="C129" t="s">
        <v>242</v>
      </c>
      <c r="D129" t="s">
        <v>1737</v>
      </c>
      <c r="E129" t="s">
        <v>14</v>
      </c>
      <c r="F129" t="s">
        <v>243</v>
      </c>
      <c r="G129">
        <v>3477191930</v>
      </c>
      <c r="H129">
        <v>912</v>
      </c>
      <c r="I129" s="1">
        <v>28370</v>
      </c>
      <c r="J129" s="1">
        <v>28932</v>
      </c>
    </row>
    <row r="130" spans="1:10" x14ac:dyDescent="0.3">
      <c r="A130">
        <v>1202</v>
      </c>
      <c r="B130">
        <v>426</v>
      </c>
      <c r="C130" t="s">
        <v>244</v>
      </c>
      <c r="D130" t="s">
        <v>1738</v>
      </c>
      <c r="E130" t="s">
        <v>8</v>
      </c>
      <c r="F130" t="s">
        <v>245</v>
      </c>
      <c r="G130">
        <v>4935174932</v>
      </c>
      <c r="H130">
        <v>426</v>
      </c>
      <c r="I130" s="1">
        <v>39390</v>
      </c>
      <c r="J130" s="1">
        <v>45663</v>
      </c>
    </row>
    <row r="131" spans="1:10" x14ac:dyDescent="0.3">
      <c r="A131">
        <v>8834</v>
      </c>
      <c r="B131">
        <v>735</v>
      </c>
      <c r="C131" t="s">
        <v>96</v>
      </c>
      <c r="D131" t="s">
        <v>1739</v>
      </c>
      <c r="E131" t="s">
        <v>8</v>
      </c>
      <c r="F131" t="s">
        <v>246</v>
      </c>
      <c r="G131">
        <v>6582738747</v>
      </c>
      <c r="H131">
        <v>735</v>
      </c>
      <c r="I131" s="1">
        <v>32245</v>
      </c>
      <c r="J131" s="1">
        <v>37459</v>
      </c>
    </row>
    <row r="132" spans="1:10" x14ac:dyDescent="0.3">
      <c r="A132">
        <v>1201</v>
      </c>
      <c r="B132">
        <v>666</v>
      </c>
      <c r="C132" t="s">
        <v>247</v>
      </c>
      <c r="D132" t="s">
        <v>1740</v>
      </c>
      <c r="E132" t="s">
        <v>8</v>
      </c>
      <c r="F132" t="s">
        <v>248</v>
      </c>
      <c r="G132">
        <v>7050577792</v>
      </c>
      <c r="H132">
        <v>666</v>
      </c>
      <c r="I132" s="1">
        <v>32166</v>
      </c>
      <c r="J132" s="1">
        <v>39254</v>
      </c>
    </row>
    <row r="133" spans="1:10" x14ac:dyDescent="0.3">
      <c r="A133">
        <v>2573</v>
      </c>
      <c r="B133">
        <v>888</v>
      </c>
      <c r="C133" t="s">
        <v>249</v>
      </c>
      <c r="D133" t="s">
        <v>1741</v>
      </c>
      <c r="E133" t="s">
        <v>8</v>
      </c>
      <c r="F133" t="s">
        <v>250</v>
      </c>
      <c r="G133">
        <v>8241842420</v>
      </c>
      <c r="H133">
        <v>888</v>
      </c>
      <c r="I133" s="1">
        <v>39669</v>
      </c>
      <c r="J133" s="1">
        <v>40341</v>
      </c>
    </row>
    <row r="134" spans="1:10" x14ac:dyDescent="0.3">
      <c r="A134">
        <v>6759</v>
      </c>
      <c r="B134">
        <v>310</v>
      </c>
      <c r="C134" t="s">
        <v>251</v>
      </c>
      <c r="D134" t="s">
        <v>1742</v>
      </c>
      <c r="E134" t="s">
        <v>8</v>
      </c>
      <c r="F134" t="s">
        <v>252</v>
      </c>
      <c r="G134">
        <v>2604037592</v>
      </c>
      <c r="H134">
        <v>310</v>
      </c>
      <c r="I134" s="1">
        <v>26413</v>
      </c>
      <c r="J134" s="1">
        <v>30022</v>
      </c>
    </row>
    <row r="135" spans="1:10" x14ac:dyDescent="0.3">
      <c r="A135">
        <v>2601</v>
      </c>
      <c r="B135">
        <v>43</v>
      </c>
      <c r="C135" t="s">
        <v>253</v>
      </c>
      <c r="D135" t="s">
        <v>1743</v>
      </c>
      <c r="E135" t="s">
        <v>11</v>
      </c>
      <c r="F135" t="s">
        <v>254</v>
      </c>
      <c r="G135">
        <v>9380507727</v>
      </c>
      <c r="H135">
        <v>43</v>
      </c>
      <c r="I135" s="1">
        <v>30200</v>
      </c>
      <c r="J135" s="1">
        <v>34861</v>
      </c>
    </row>
    <row r="136" spans="1:10" x14ac:dyDescent="0.3">
      <c r="A136">
        <v>2656</v>
      </c>
      <c r="B136">
        <v>722</v>
      </c>
      <c r="C136" t="s">
        <v>88</v>
      </c>
      <c r="D136" t="s">
        <v>1744</v>
      </c>
      <c r="E136" t="s">
        <v>11</v>
      </c>
      <c r="F136" t="s">
        <v>255</v>
      </c>
      <c r="G136">
        <v>4722321429</v>
      </c>
      <c r="H136">
        <v>722</v>
      </c>
      <c r="I136" s="1">
        <v>30033</v>
      </c>
      <c r="J136" s="1">
        <v>35533</v>
      </c>
    </row>
    <row r="137" spans="1:10" x14ac:dyDescent="0.3">
      <c r="A137">
        <v>9645</v>
      </c>
      <c r="B137">
        <v>233</v>
      </c>
      <c r="C137" t="s">
        <v>94</v>
      </c>
      <c r="D137" t="s">
        <v>1745</v>
      </c>
      <c r="E137" t="s">
        <v>11</v>
      </c>
      <c r="F137" t="s">
        <v>184</v>
      </c>
      <c r="G137">
        <v>9598036922</v>
      </c>
      <c r="H137">
        <v>233</v>
      </c>
      <c r="I137" s="1">
        <v>36315</v>
      </c>
      <c r="J137" s="1">
        <v>42362</v>
      </c>
    </row>
    <row r="138" spans="1:10" x14ac:dyDescent="0.3">
      <c r="A138">
        <v>584</v>
      </c>
      <c r="B138">
        <v>392</v>
      </c>
      <c r="C138" t="s">
        <v>152</v>
      </c>
      <c r="D138" t="s">
        <v>1746</v>
      </c>
      <c r="E138" t="s">
        <v>11</v>
      </c>
      <c r="F138" t="s">
        <v>256</v>
      </c>
      <c r="G138">
        <v>2677043411</v>
      </c>
      <c r="H138">
        <v>392</v>
      </c>
      <c r="I138" s="1">
        <v>28109</v>
      </c>
      <c r="J138" s="1">
        <v>28839</v>
      </c>
    </row>
    <row r="139" spans="1:10" x14ac:dyDescent="0.3">
      <c r="A139">
        <v>2121</v>
      </c>
      <c r="B139">
        <v>527</v>
      </c>
      <c r="C139" t="s">
        <v>257</v>
      </c>
      <c r="D139" t="s">
        <v>1747</v>
      </c>
      <c r="E139" t="s">
        <v>11</v>
      </c>
      <c r="F139" t="s">
        <v>258</v>
      </c>
      <c r="G139">
        <v>4336869761</v>
      </c>
      <c r="H139">
        <v>527</v>
      </c>
      <c r="I139" s="1">
        <v>26995</v>
      </c>
      <c r="J139" s="1">
        <v>29875</v>
      </c>
    </row>
    <row r="140" spans="1:10" x14ac:dyDescent="0.3">
      <c r="A140">
        <v>2142</v>
      </c>
      <c r="B140">
        <v>767</v>
      </c>
      <c r="C140" t="s">
        <v>28</v>
      </c>
      <c r="D140" t="s">
        <v>1748</v>
      </c>
      <c r="E140" t="s">
        <v>8</v>
      </c>
      <c r="F140" t="s">
        <v>259</v>
      </c>
      <c r="G140">
        <v>3463358376</v>
      </c>
      <c r="H140">
        <v>767</v>
      </c>
      <c r="I140" s="1">
        <v>26914</v>
      </c>
      <c r="J140" s="1">
        <v>28047</v>
      </c>
    </row>
    <row r="141" spans="1:10" x14ac:dyDescent="0.3">
      <c r="A141">
        <v>2396</v>
      </c>
      <c r="B141">
        <v>650</v>
      </c>
      <c r="C141" t="s">
        <v>260</v>
      </c>
      <c r="D141" t="s">
        <v>1749</v>
      </c>
      <c r="E141" t="s">
        <v>14</v>
      </c>
      <c r="F141" t="s">
        <v>261</v>
      </c>
      <c r="G141">
        <v>6083580617</v>
      </c>
      <c r="H141">
        <v>650</v>
      </c>
      <c r="I141" s="1">
        <v>30958</v>
      </c>
      <c r="J141" s="1">
        <v>33313</v>
      </c>
    </row>
    <row r="142" spans="1:10" x14ac:dyDescent="0.3">
      <c r="A142">
        <v>8747</v>
      </c>
      <c r="B142">
        <v>908</v>
      </c>
      <c r="C142" t="s">
        <v>262</v>
      </c>
      <c r="D142" t="s">
        <v>1750</v>
      </c>
      <c r="E142" t="s">
        <v>14</v>
      </c>
      <c r="F142" t="s">
        <v>263</v>
      </c>
      <c r="G142">
        <v>3087180828</v>
      </c>
      <c r="H142">
        <v>908</v>
      </c>
      <c r="I142" s="1">
        <v>38732</v>
      </c>
      <c r="J142" s="1">
        <v>45501</v>
      </c>
    </row>
    <row r="143" spans="1:10" x14ac:dyDescent="0.3">
      <c r="A143">
        <v>4142</v>
      </c>
      <c r="B143">
        <v>955</v>
      </c>
      <c r="C143" t="s">
        <v>264</v>
      </c>
      <c r="D143" t="s">
        <v>1751</v>
      </c>
      <c r="E143" t="s">
        <v>14</v>
      </c>
      <c r="F143" t="s">
        <v>265</v>
      </c>
      <c r="G143">
        <v>1771412315</v>
      </c>
      <c r="H143">
        <v>955</v>
      </c>
      <c r="I143" s="1">
        <v>28397</v>
      </c>
      <c r="J143" s="1">
        <v>33803</v>
      </c>
    </row>
    <row r="144" spans="1:10" x14ac:dyDescent="0.3">
      <c r="A144">
        <v>9770</v>
      </c>
      <c r="B144">
        <v>106</v>
      </c>
      <c r="C144" t="s">
        <v>266</v>
      </c>
      <c r="D144" t="s">
        <v>1752</v>
      </c>
      <c r="E144" t="s">
        <v>11</v>
      </c>
      <c r="F144" t="s">
        <v>267</v>
      </c>
      <c r="G144">
        <v>7962531995</v>
      </c>
      <c r="H144">
        <v>106</v>
      </c>
      <c r="I144" s="1">
        <v>38948</v>
      </c>
      <c r="J144" s="1">
        <v>41281</v>
      </c>
    </row>
    <row r="145" spans="1:10" x14ac:dyDescent="0.3">
      <c r="A145">
        <v>2593</v>
      </c>
      <c r="B145">
        <v>410</v>
      </c>
      <c r="C145" t="s">
        <v>206</v>
      </c>
      <c r="D145" t="s">
        <v>1753</v>
      </c>
      <c r="E145" t="s">
        <v>11</v>
      </c>
      <c r="F145" t="s">
        <v>268</v>
      </c>
      <c r="G145">
        <v>5212165773</v>
      </c>
      <c r="H145">
        <v>410</v>
      </c>
      <c r="I145" s="1">
        <v>41343</v>
      </c>
      <c r="J145" s="1">
        <v>48407</v>
      </c>
    </row>
    <row r="146" spans="1:10" x14ac:dyDescent="0.3">
      <c r="A146">
        <v>9807</v>
      </c>
      <c r="B146">
        <v>311</v>
      </c>
      <c r="C146" t="s">
        <v>269</v>
      </c>
      <c r="D146" t="s">
        <v>1754</v>
      </c>
      <c r="E146" t="s">
        <v>14</v>
      </c>
      <c r="F146" t="s">
        <v>270</v>
      </c>
      <c r="G146">
        <v>1106944265</v>
      </c>
      <c r="H146">
        <v>311</v>
      </c>
      <c r="I146" s="1">
        <v>38436</v>
      </c>
      <c r="J146" s="1">
        <v>43732</v>
      </c>
    </row>
    <row r="147" spans="1:10" x14ac:dyDescent="0.3">
      <c r="A147">
        <v>2525</v>
      </c>
      <c r="B147">
        <v>830</v>
      </c>
      <c r="C147" t="s">
        <v>271</v>
      </c>
      <c r="D147" t="s">
        <v>1755</v>
      </c>
      <c r="E147" t="s">
        <v>8</v>
      </c>
      <c r="F147" t="s">
        <v>272</v>
      </c>
      <c r="G147">
        <v>9484650144</v>
      </c>
      <c r="H147">
        <v>830</v>
      </c>
      <c r="I147" s="1">
        <v>40353</v>
      </c>
      <c r="J147" s="1">
        <v>46345</v>
      </c>
    </row>
    <row r="148" spans="1:10" x14ac:dyDescent="0.3">
      <c r="A148">
        <v>1724</v>
      </c>
      <c r="B148">
        <v>805</v>
      </c>
      <c r="C148" t="s">
        <v>273</v>
      </c>
      <c r="D148" t="s">
        <v>1756</v>
      </c>
      <c r="E148" t="s">
        <v>8</v>
      </c>
      <c r="F148" t="s">
        <v>274</v>
      </c>
      <c r="G148">
        <v>5023276687</v>
      </c>
      <c r="H148">
        <v>805</v>
      </c>
      <c r="I148" s="1">
        <v>30618</v>
      </c>
      <c r="J148" s="1">
        <v>32019</v>
      </c>
    </row>
    <row r="149" spans="1:10" x14ac:dyDescent="0.3">
      <c r="A149">
        <v>7146</v>
      </c>
      <c r="B149">
        <v>351</v>
      </c>
      <c r="C149" t="s">
        <v>275</v>
      </c>
      <c r="D149" t="s">
        <v>1757</v>
      </c>
      <c r="E149" t="s">
        <v>11</v>
      </c>
      <c r="F149" t="s">
        <v>276</v>
      </c>
      <c r="G149">
        <v>2048989791</v>
      </c>
      <c r="H149">
        <v>351</v>
      </c>
      <c r="I149" s="1">
        <v>41589</v>
      </c>
      <c r="J149" s="1">
        <v>46347</v>
      </c>
    </row>
    <row r="150" spans="1:10" x14ac:dyDescent="0.3">
      <c r="A150">
        <v>563</v>
      </c>
      <c r="B150">
        <v>529</v>
      </c>
      <c r="C150" t="s">
        <v>277</v>
      </c>
      <c r="D150" t="s">
        <v>1758</v>
      </c>
      <c r="E150" t="s">
        <v>14</v>
      </c>
      <c r="F150" t="s">
        <v>278</v>
      </c>
      <c r="G150">
        <v>8133737988</v>
      </c>
      <c r="H150">
        <v>529</v>
      </c>
      <c r="I150" s="1">
        <v>27557</v>
      </c>
      <c r="J150" s="1">
        <v>30326</v>
      </c>
    </row>
    <row r="151" spans="1:10" x14ac:dyDescent="0.3">
      <c r="A151">
        <v>7771</v>
      </c>
      <c r="B151">
        <v>52</v>
      </c>
      <c r="C151" t="s">
        <v>279</v>
      </c>
      <c r="D151" t="s">
        <v>1759</v>
      </c>
      <c r="E151" t="s">
        <v>14</v>
      </c>
      <c r="F151" t="s">
        <v>280</v>
      </c>
      <c r="G151">
        <v>3262621948</v>
      </c>
      <c r="H151">
        <v>52</v>
      </c>
      <c r="I151" s="1">
        <v>37574</v>
      </c>
      <c r="J151" s="1">
        <v>44918</v>
      </c>
    </row>
    <row r="152" spans="1:10" x14ac:dyDescent="0.3">
      <c r="A152">
        <v>4789</v>
      </c>
      <c r="B152">
        <v>30</v>
      </c>
      <c r="C152" t="s">
        <v>281</v>
      </c>
      <c r="D152" t="s">
        <v>1760</v>
      </c>
      <c r="E152" t="s">
        <v>8</v>
      </c>
      <c r="F152" t="s">
        <v>282</v>
      </c>
      <c r="G152">
        <v>3426943865</v>
      </c>
      <c r="H152">
        <v>30</v>
      </c>
      <c r="I152" s="1">
        <v>42701</v>
      </c>
      <c r="J152" s="1">
        <v>47289</v>
      </c>
    </row>
    <row r="153" spans="1:10" x14ac:dyDescent="0.3">
      <c r="A153">
        <v>3221</v>
      </c>
      <c r="B153">
        <v>421</v>
      </c>
      <c r="C153" t="s">
        <v>283</v>
      </c>
      <c r="D153" t="s">
        <v>1761</v>
      </c>
      <c r="E153" t="s">
        <v>14</v>
      </c>
      <c r="F153" t="s">
        <v>284</v>
      </c>
      <c r="G153">
        <v>7803854441</v>
      </c>
      <c r="H153">
        <v>421</v>
      </c>
      <c r="I153" s="1">
        <v>37431</v>
      </c>
      <c r="J153" s="1">
        <v>41643</v>
      </c>
    </row>
    <row r="154" spans="1:10" x14ac:dyDescent="0.3">
      <c r="A154">
        <v>5197</v>
      </c>
      <c r="B154">
        <v>696</v>
      </c>
      <c r="C154" t="s">
        <v>285</v>
      </c>
      <c r="D154" t="s">
        <v>1762</v>
      </c>
      <c r="E154" t="s">
        <v>8</v>
      </c>
      <c r="F154" t="s">
        <v>286</v>
      </c>
      <c r="G154">
        <v>9770768694</v>
      </c>
      <c r="H154">
        <v>696</v>
      </c>
      <c r="I154" s="1">
        <v>35026</v>
      </c>
      <c r="J154" s="1">
        <v>36681</v>
      </c>
    </row>
    <row r="155" spans="1:10" x14ac:dyDescent="0.3">
      <c r="A155">
        <v>8183</v>
      </c>
      <c r="B155">
        <v>788</v>
      </c>
      <c r="C155" t="s">
        <v>287</v>
      </c>
      <c r="D155" t="s">
        <v>1763</v>
      </c>
      <c r="E155" t="s">
        <v>14</v>
      </c>
      <c r="F155" t="s">
        <v>288</v>
      </c>
      <c r="G155">
        <v>2496040176</v>
      </c>
      <c r="H155">
        <v>788</v>
      </c>
      <c r="I155" s="1">
        <v>40677</v>
      </c>
      <c r="J155" s="1">
        <v>41528</v>
      </c>
    </row>
    <row r="156" spans="1:10" x14ac:dyDescent="0.3">
      <c r="A156">
        <v>1126</v>
      </c>
      <c r="B156">
        <v>590</v>
      </c>
      <c r="C156" t="s">
        <v>289</v>
      </c>
      <c r="D156" t="s">
        <v>1764</v>
      </c>
      <c r="E156" t="s">
        <v>11</v>
      </c>
      <c r="F156" t="s">
        <v>290</v>
      </c>
      <c r="G156">
        <v>5597753640</v>
      </c>
      <c r="H156">
        <v>590</v>
      </c>
      <c r="I156" s="1">
        <v>37462</v>
      </c>
      <c r="J156" s="1">
        <v>40524</v>
      </c>
    </row>
    <row r="157" spans="1:10" x14ac:dyDescent="0.3">
      <c r="A157">
        <v>4899</v>
      </c>
      <c r="B157">
        <v>417</v>
      </c>
      <c r="C157" t="s">
        <v>291</v>
      </c>
      <c r="D157" t="s">
        <v>1765</v>
      </c>
      <c r="E157" t="s">
        <v>8</v>
      </c>
      <c r="F157" t="s">
        <v>292</v>
      </c>
      <c r="G157">
        <v>6624913103</v>
      </c>
      <c r="H157">
        <v>417</v>
      </c>
      <c r="I157" s="1">
        <v>40081</v>
      </c>
      <c r="J157" s="1">
        <v>45001</v>
      </c>
    </row>
    <row r="158" spans="1:10" x14ac:dyDescent="0.3">
      <c r="A158">
        <v>4732</v>
      </c>
      <c r="B158">
        <v>635</v>
      </c>
      <c r="C158" t="s">
        <v>293</v>
      </c>
      <c r="D158" t="s">
        <v>1766</v>
      </c>
      <c r="E158" t="s">
        <v>8</v>
      </c>
      <c r="F158" t="s">
        <v>294</v>
      </c>
      <c r="G158">
        <v>2676477272</v>
      </c>
      <c r="H158">
        <v>635</v>
      </c>
      <c r="I158" s="1">
        <v>29348</v>
      </c>
      <c r="J158" s="1">
        <v>32068</v>
      </c>
    </row>
    <row r="159" spans="1:10" x14ac:dyDescent="0.3">
      <c r="A159">
        <v>4103</v>
      </c>
      <c r="B159">
        <v>549</v>
      </c>
      <c r="C159" t="s">
        <v>295</v>
      </c>
      <c r="D159" t="s">
        <v>1767</v>
      </c>
      <c r="E159" t="s">
        <v>8</v>
      </c>
      <c r="F159" t="s">
        <v>296</v>
      </c>
      <c r="G159">
        <v>7164606551</v>
      </c>
      <c r="H159">
        <v>549</v>
      </c>
      <c r="I159" s="1">
        <v>26598</v>
      </c>
      <c r="J159" s="1">
        <v>32864</v>
      </c>
    </row>
    <row r="160" spans="1:10" x14ac:dyDescent="0.3">
      <c r="A160">
        <v>7861</v>
      </c>
      <c r="B160">
        <v>877</v>
      </c>
      <c r="C160" t="s">
        <v>297</v>
      </c>
      <c r="D160" t="s">
        <v>1768</v>
      </c>
      <c r="E160" t="s">
        <v>11</v>
      </c>
      <c r="F160" t="s">
        <v>298</v>
      </c>
      <c r="G160">
        <v>6448120894</v>
      </c>
      <c r="H160">
        <v>877</v>
      </c>
      <c r="I160" s="1">
        <v>38732</v>
      </c>
      <c r="J160" s="1">
        <v>43959</v>
      </c>
    </row>
    <row r="161" spans="1:10" x14ac:dyDescent="0.3">
      <c r="A161">
        <v>7764</v>
      </c>
      <c r="B161">
        <v>690</v>
      </c>
      <c r="C161" t="s">
        <v>299</v>
      </c>
      <c r="D161" t="s">
        <v>1769</v>
      </c>
      <c r="E161" t="s">
        <v>11</v>
      </c>
      <c r="F161" t="s">
        <v>300</v>
      </c>
      <c r="G161">
        <v>8065274712</v>
      </c>
      <c r="H161">
        <v>690</v>
      </c>
      <c r="I161" s="1">
        <v>40486</v>
      </c>
      <c r="J161" s="1">
        <v>42090</v>
      </c>
    </row>
    <row r="162" spans="1:10" x14ac:dyDescent="0.3">
      <c r="A162">
        <v>5345</v>
      </c>
      <c r="B162">
        <v>164</v>
      </c>
      <c r="C162" t="s">
        <v>301</v>
      </c>
      <c r="D162" t="s">
        <v>1770</v>
      </c>
      <c r="E162" t="s">
        <v>11</v>
      </c>
      <c r="F162" t="s">
        <v>302</v>
      </c>
      <c r="G162">
        <v>8636405460</v>
      </c>
      <c r="H162">
        <v>164</v>
      </c>
      <c r="I162" s="1">
        <v>35569</v>
      </c>
      <c r="J162" s="1">
        <v>39460</v>
      </c>
    </row>
    <row r="163" spans="1:10" x14ac:dyDescent="0.3">
      <c r="A163">
        <v>6191</v>
      </c>
      <c r="B163">
        <v>279</v>
      </c>
      <c r="C163" t="s">
        <v>251</v>
      </c>
      <c r="D163" t="s">
        <v>1771</v>
      </c>
      <c r="E163" t="s">
        <v>14</v>
      </c>
      <c r="F163" t="s">
        <v>303</v>
      </c>
      <c r="G163">
        <v>7478765147</v>
      </c>
      <c r="H163">
        <v>279</v>
      </c>
      <c r="I163" s="1">
        <v>29908</v>
      </c>
      <c r="J163" s="1">
        <v>32618</v>
      </c>
    </row>
    <row r="164" spans="1:10" x14ac:dyDescent="0.3">
      <c r="A164">
        <v>310</v>
      </c>
      <c r="B164">
        <v>574</v>
      </c>
      <c r="C164" t="s">
        <v>304</v>
      </c>
      <c r="D164" t="s">
        <v>1772</v>
      </c>
      <c r="E164" t="s">
        <v>8</v>
      </c>
      <c r="F164" t="s">
        <v>305</v>
      </c>
      <c r="G164">
        <v>5704304288</v>
      </c>
      <c r="H164">
        <v>574</v>
      </c>
      <c r="I164" s="1">
        <v>38631</v>
      </c>
      <c r="J164" s="1">
        <v>44297</v>
      </c>
    </row>
    <row r="165" spans="1:10" x14ac:dyDescent="0.3">
      <c r="A165">
        <v>3095</v>
      </c>
      <c r="B165">
        <v>222</v>
      </c>
      <c r="C165" t="s">
        <v>306</v>
      </c>
      <c r="D165" t="s">
        <v>1773</v>
      </c>
      <c r="E165" t="s">
        <v>14</v>
      </c>
      <c r="F165" t="s">
        <v>307</v>
      </c>
      <c r="G165">
        <v>7239777917</v>
      </c>
      <c r="H165">
        <v>222</v>
      </c>
      <c r="I165" s="1">
        <v>26370</v>
      </c>
      <c r="J165" s="1">
        <v>32839</v>
      </c>
    </row>
    <row r="166" spans="1:10" x14ac:dyDescent="0.3">
      <c r="A166">
        <v>2159</v>
      </c>
      <c r="B166">
        <v>640</v>
      </c>
      <c r="C166" t="s">
        <v>308</v>
      </c>
      <c r="D166" t="s">
        <v>1774</v>
      </c>
      <c r="E166" t="s">
        <v>14</v>
      </c>
      <c r="F166" t="s">
        <v>309</v>
      </c>
      <c r="G166">
        <v>2543703845</v>
      </c>
      <c r="H166">
        <v>640</v>
      </c>
      <c r="I166" s="1">
        <v>42654</v>
      </c>
      <c r="J166" s="1">
        <v>46610</v>
      </c>
    </row>
    <row r="167" spans="1:10" x14ac:dyDescent="0.3">
      <c r="A167">
        <v>3569</v>
      </c>
      <c r="B167">
        <v>896</v>
      </c>
      <c r="C167" t="s">
        <v>310</v>
      </c>
      <c r="D167" t="s">
        <v>1775</v>
      </c>
      <c r="E167" t="s">
        <v>14</v>
      </c>
      <c r="F167" t="s">
        <v>311</v>
      </c>
      <c r="G167">
        <v>6104073082</v>
      </c>
      <c r="H167">
        <v>896</v>
      </c>
      <c r="I167" s="1">
        <v>42675</v>
      </c>
      <c r="J167" s="1">
        <v>44395</v>
      </c>
    </row>
    <row r="168" spans="1:10" x14ac:dyDescent="0.3">
      <c r="A168">
        <v>5958</v>
      </c>
      <c r="B168">
        <v>318</v>
      </c>
      <c r="C168" t="s">
        <v>100</v>
      </c>
      <c r="D168" t="s">
        <v>1776</v>
      </c>
      <c r="E168" t="s">
        <v>14</v>
      </c>
      <c r="F168" t="s">
        <v>312</v>
      </c>
      <c r="G168">
        <v>5160860537</v>
      </c>
      <c r="H168">
        <v>318</v>
      </c>
      <c r="I168" s="1">
        <v>27180</v>
      </c>
      <c r="J168" s="1">
        <v>31970</v>
      </c>
    </row>
    <row r="169" spans="1:10" x14ac:dyDescent="0.3">
      <c r="A169">
        <v>1275</v>
      </c>
      <c r="B169">
        <v>953</v>
      </c>
      <c r="C169" t="s">
        <v>313</v>
      </c>
      <c r="D169" t="s">
        <v>1777</v>
      </c>
      <c r="E169" t="s">
        <v>14</v>
      </c>
      <c r="F169" t="s">
        <v>314</v>
      </c>
      <c r="G169">
        <v>2792956542</v>
      </c>
      <c r="H169">
        <v>953</v>
      </c>
      <c r="I169" s="1">
        <v>36589</v>
      </c>
      <c r="J169" s="1">
        <v>42397</v>
      </c>
    </row>
    <row r="170" spans="1:10" x14ac:dyDescent="0.3">
      <c r="A170">
        <v>6357</v>
      </c>
      <c r="B170">
        <v>681</v>
      </c>
      <c r="C170" t="s">
        <v>315</v>
      </c>
      <c r="D170" t="s">
        <v>1778</v>
      </c>
      <c r="E170" t="s">
        <v>14</v>
      </c>
      <c r="F170" t="s">
        <v>316</v>
      </c>
      <c r="G170">
        <v>3676237077</v>
      </c>
      <c r="H170">
        <v>681</v>
      </c>
      <c r="I170" s="1">
        <v>39826</v>
      </c>
      <c r="J170" s="1">
        <v>43852</v>
      </c>
    </row>
    <row r="171" spans="1:10" x14ac:dyDescent="0.3">
      <c r="A171">
        <v>4551</v>
      </c>
      <c r="B171">
        <v>972</v>
      </c>
      <c r="C171" t="s">
        <v>317</v>
      </c>
      <c r="D171" t="s">
        <v>1779</v>
      </c>
      <c r="E171" t="s">
        <v>11</v>
      </c>
      <c r="F171" t="s">
        <v>318</v>
      </c>
      <c r="G171">
        <v>2375791511</v>
      </c>
      <c r="H171">
        <v>972</v>
      </c>
      <c r="I171" s="1">
        <v>39964</v>
      </c>
      <c r="J171" s="1">
        <v>45194</v>
      </c>
    </row>
    <row r="172" spans="1:10" x14ac:dyDescent="0.3">
      <c r="A172">
        <v>4252</v>
      </c>
      <c r="B172">
        <v>407</v>
      </c>
      <c r="C172" t="s">
        <v>125</v>
      </c>
      <c r="D172" t="s">
        <v>1780</v>
      </c>
      <c r="E172" t="s">
        <v>8</v>
      </c>
      <c r="F172" t="s">
        <v>319</v>
      </c>
      <c r="G172">
        <v>1578883625</v>
      </c>
      <c r="H172">
        <v>407</v>
      </c>
      <c r="I172" s="1">
        <v>32729</v>
      </c>
      <c r="J172" s="1">
        <v>39308</v>
      </c>
    </row>
    <row r="173" spans="1:10" x14ac:dyDescent="0.3">
      <c r="A173">
        <v>2096</v>
      </c>
      <c r="B173">
        <v>226</v>
      </c>
      <c r="C173" t="s">
        <v>320</v>
      </c>
      <c r="D173" t="s">
        <v>1781</v>
      </c>
      <c r="E173" t="s">
        <v>8</v>
      </c>
      <c r="F173" t="s">
        <v>321</v>
      </c>
      <c r="G173">
        <v>3365326918</v>
      </c>
      <c r="H173">
        <v>226</v>
      </c>
      <c r="I173" s="1">
        <v>31375</v>
      </c>
      <c r="J173" s="1">
        <v>34598</v>
      </c>
    </row>
    <row r="174" spans="1:10" x14ac:dyDescent="0.3">
      <c r="A174">
        <v>5209</v>
      </c>
      <c r="B174">
        <v>762</v>
      </c>
      <c r="C174" t="s">
        <v>322</v>
      </c>
      <c r="D174" t="s">
        <v>1782</v>
      </c>
      <c r="E174" t="s">
        <v>14</v>
      </c>
      <c r="F174" t="s">
        <v>323</v>
      </c>
      <c r="G174">
        <v>8798033999</v>
      </c>
      <c r="H174">
        <v>762</v>
      </c>
      <c r="I174" s="1">
        <v>43729</v>
      </c>
      <c r="J174" s="1">
        <v>45888</v>
      </c>
    </row>
    <row r="175" spans="1:10" x14ac:dyDescent="0.3">
      <c r="A175">
        <v>9271</v>
      </c>
      <c r="B175">
        <v>872</v>
      </c>
      <c r="C175" t="s">
        <v>324</v>
      </c>
      <c r="D175" t="s">
        <v>1783</v>
      </c>
      <c r="E175" t="s">
        <v>14</v>
      </c>
      <c r="F175" t="s">
        <v>325</v>
      </c>
      <c r="G175">
        <v>5734730611</v>
      </c>
      <c r="H175">
        <v>872</v>
      </c>
      <c r="I175" s="1">
        <v>36589</v>
      </c>
      <c r="J175" s="1">
        <v>41980</v>
      </c>
    </row>
    <row r="176" spans="1:10" x14ac:dyDescent="0.3">
      <c r="A176">
        <v>6772</v>
      </c>
      <c r="B176">
        <v>473</v>
      </c>
      <c r="C176" t="s">
        <v>244</v>
      </c>
      <c r="D176" t="s">
        <v>1784</v>
      </c>
      <c r="E176" t="s">
        <v>11</v>
      </c>
      <c r="F176" t="s">
        <v>326</v>
      </c>
      <c r="G176">
        <v>7600088539</v>
      </c>
      <c r="H176">
        <v>473</v>
      </c>
      <c r="I176" s="1">
        <v>27879</v>
      </c>
      <c r="J176" s="1">
        <v>34520</v>
      </c>
    </row>
    <row r="177" spans="1:10" x14ac:dyDescent="0.3">
      <c r="A177">
        <v>4628</v>
      </c>
      <c r="B177">
        <v>248</v>
      </c>
      <c r="C177" t="s">
        <v>327</v>
      </c>
      <c r="D177" t="s">
        <v>1785</v>
      </c>
      <c r="E177" t="s">
        <v>14</v>
      </c>
      <c r="F177" t="s">
        <v>328</v>
      </c>
      <c r="G177">
        <v>5946963380</v>
      </c>
      <c r="H177">
        <v>248</v>
      </c>
      <c r="I177" s="1">
        <v>40345</v>
      </c>
      <c r="J177" s="1">
        <v>43963</v>
      </c>
    </row>
    <row r="178" spans="1:10" x14ac:dyDescent="0.3">
      <c r="A178">
        <v>3853</v>
      </c>
      <c r="B178">
        <v>416</v>
      </c>
      <c r="C178" t="s">
        <v>104</v>
      </c>
      <c r="D178" t="s">
        <v>1786</v>
      </c>
      <c r="E178" t="s">
        <v>14</v>
      </c>
      <c r="F178" t="s">
        <v>329</v>
      </c>
      <c r="G178">
        <v>2407798660</v>
      </c>
      <c r="H178">
        <v>416</v>
      </c>
      <c r="I178" s="1">
        <v>40802</v>
      </c>
      <c r="J178" s="1">
        <v>46010</v>
      </c>
    </row>
    <row r="179" spans="1:10" x14ac:dyDescent="0.3">
      <c r="A179">
        <v>515</v>
      </c>
      <c r="B179">
        <v>425</v>
      </c>
      <c r="C179" t="s">
        <v>330</v>
      </c>
      <c r="D179" t="s">
        <v>1787</v>
      </c>
      <c r="E179" t="s">
        <v>11</v>
      </c>
      <c r="F179" t="s">
        <v>331</v>
      </c>
      <c r="G179">
        <v>3644687016</v>
      </c>
      <c r="H179">
        <v>425</v>
      </c>
      <c r="I179" s="1">
        <v>42890</v>
      </c>
      <c r="J179" s="1">
        <v>43808</v>
      </c>
    </row>
    <row r="180" spans="1:10" x14ac:dyDescent="0.3">
      <c r="A180">
        <v>7513</v>
      </c>
      <c r="B180">
        <v>435</v>
      </c>
      <c r="C180" t="s">
        <v>332</v>
      </c>
      <c r="D180" t="s">
        <v>1788</v>
      </c>
      <c r="E180" t="s">
        <v>11</v>
      </c>
      <c r="F180" t="s">
        <v>333</v>
      </c>
      <c r="G180">
        <v>1848195986</v>
      </c>
      <c r="H180">
        <v>435</v>
      </c>
      <c r="I180" s="1">
        <v>34857</v>
      </c>
      <c r="J180" s="1">
        <v>39999</v>
      </c>
    </row>
    <row r="181" spans="1:10" x14ac:dyDescent="0.3">
      <c r="A181">
        <v>9030</v>
      </c>
      <c r="B181">
        <v>370</v>
      </c>
      <c r="C181" t="s">
        <v>334</v>
      </c>
      <c r="D181" t="s">
        <v>1789</v>
      </c>
      <c r="E181" t="s">
        <v>8</v>
      </c>
      <c r="F181" t="s">
        <v>335</v>
      </c>
      <c r="G181">
        <v>5755404369</v>
      </c>
      <c r="H181">
        <v>370</v>
      </c>
      <c r="I181" s="1">
        <v>35960</v>
      </c>
      <c r="J181" s="1">
        <v>42486</v>
      </c>
    </row>
    <row r="182" spans="1:10" x14ac:dyDescent="0.3">
      <c r="A182">
        <v>2378</v>
      </c>
      <c r="B182">
        <v>406</v>
      </c>
      <c r="C182" t="s">
        <v>159</v>
      </c>
      <c r="D182" t="s">
        <v>1790</v>
      </c>
      <c r="E182" t="s">
        <v>8</v>
      </c>
      <c r="F182" t="s">
        <v>336</v>
      </c>
      <c r="G182">
        <v>2705083615</v>
      </c>
      <c r="H182">
        <v>406</v>
      </c>
      <c r="I182" s="1">
        <v>32359</v>
      </c>
      <c r="J182" s="1">
        <v>39222</v>
      </c>
    </row>
    <row r="183" spans="1:10" x14ac:dyDescent="0.3">
      <c r="A183">
        <v>5894</v>
      </c>
      <c r="B183">
        <v>976</v>
      </c>
      <c r="C183" t="s">
        <v>337</v>
      </c>
      <c r="D183" t="s">
        <v>1791</v>
      </c>
      <c r="E183" t="s">
        <v>8</v>
      </c>
      <c r="F183" t="s">
        <v>338</v>
      </c>
      <c r="G183">
        <v>2287296780</v>
      </c>
      <c r="H183">
        <v>976</v>
      </c>
      <c r="I183" s="1">
        <v>41343</v>
      </c>
      <c r="J183" s="1">
        <v>41645</v>
      </c>
    </row>
    <row r="184" spans="1:10" x14ac:dyDescent="0.3">
      <c r="A184">
        <v>7587</v>
      </c>
      <c r="B184">
        <v>349</v>
      </c>
      <c r="C184" t="s">
        <v>339</v>
      </c>
      <c r="D184" t="s">
        <v>1792</v>
      </c>
      <c r="E184" t="s">
        <v>8</v>
      </c>
      <c r="F184" t="s">
        <v>340</v>
      </c>
      <c r="G184">
        <v>7152577292</v>
      </c>
      <c r="H184">
        <v>349</v>
      </c>
      <c r="I184" s="1">
        <v>41049</v>
      </c>
      <c r="J184" s="1">
        <v>43066</v>
      </c>
    </row>
    <row r="185" spans="1:10" x14ac:dyDescent="0.3">
      <c r="A185">
        <v>1424</v>
      </c>
      <c r="B185">
        <v>595</v>
      </c>
      <c r="C185" t="s">
        <v>228</v>
      </c>
      <c r="D185" t="s">
        <v>1793</v>
      </c>
      <c r="E185" t="s">
        <v>14</v>
      </c>
      <c r="F185" t="s">
        <v>341</v>
      </c>
      <c r="G185">
        <v>5818539801</v>
      </c>
      <c r="H185">
        <v>595</v>
      </c>
      <c r="I185" s="1">
        <v>30820</v>
      </c>
      <c r="J185" s="1">
        <v>36600</v>
      </c>
    </row>
    <row r="186" spans="1:10" x14ac:dyDescent="0.3">
      <c r="A186">
        <v>5214</v>
      </c>
      <c r="B186">
        <v>366</v>
      </c>
      <c r="C186" t="s">
        <v>342</v>
      </c>
      <c r="D186" t="s">
        <v>1794</v>
      </c>
      <c r="E186" t="s">
        <v>14</v>
      </c>
      <c r="F186" t="s">
        <v>343</v>
      </c>
      <c r="G186">
        <v>5684234865</v>
      </c>
      <c r="H186">
        <v>366</v>
      </c>
      <c r="I186" s="1">
        <v>26107</v>
      </c>
      <c r="J186" s="1">
        <v>27549</v>
      </c>
    </row>
    <row r="187" spans="1:10" x14ac:dyDescent="0.3">
      <c r="A187">
        <v>8249</v>
      </c>
      <c r="B187">
        <v>39</v>
      </c>
      <c r="C187" t="s">
        <v>344</v>
      </c>
      <c r="D187" t="s">
        <v>1795</v>
      </c>
      <c r="E187" t="s">
        <v>14</v>
      </c>
      <c r="F187" t="s">
        <v>345</v>
      </c>
      <c r="G187">
        <v>8687515154</v>
      </c>
      <c r="H187">
        <v>39</v>
      </c>
      <c r="I187" s="1">
        <v>34893</v>
      </c>
      <c r="J187" s="1">
        <v>40036</v>
      </c>
    </row>
    <row r="188" spans="1:10" x14ac:dyDescent="0.3">
      <c r="A188">
        <v>3172</v>
      </c>
      <c r="B188">
        <v>978</v>
      </c>
      <c r="C188" t="s">
        <v>22</v>
      </c>
      <c r="D188" t="s">
        <v>1796</v>
      </c>
      <c r="E188" t="s">
        <v>8</v>
      </c>
      <c r="F188" t="s">
        <v>346</v>
      </c>
      <c r="G188">
        <v>9719226221</v>
      </c>
      <c r="H188">
        <v>978</v>
      </c>
      <c r="I188" s="1">
        <v>29419</v>
      </c>
      <c r="J188" s="1">
        <v>30070</v>
      </c>
    </row>
    <row r="189" spans="1:10" x14ac:dyDescent="0.3">
      <c r="A189">
        <v>5489</v>
      </c>
      <c r="B189">
        <v>623</v>
      </c>
      <c r="C189" t="s">
        <v>347</v>
      </c>
      <c r="D189" t="s">
        <v>1797</v>
      </c>
      <c r="E189" t="s">
        <v>14</v>
      </c>
      <c r="F189" t="s">
        <v>348</v>
      </c>
      <c r="G189">
        <v>4582180805</v>
      </c>
      <c r="H189">
        <v>623</v>
      </c>
      <c r="I189" s="1">
        <v>28109</v>
      </c>
      <c r="J189" s="1">
        <v>31210</v>
      </c>
    </row>
    <row r="190" spans="1:10" x14ac:dyDescent="0.3">
      <c r="A190">
        <v>2037</v>
      </c>
      <c r="B190">
        <v>751</v>
      </c>
      <c r="C190" t="s">
        <v>349</v>
      </c>
      <c r="D190" t="s">
        <v>1798</v>
      </c>
      <c r="E190" t="s">
        <v>11</v>
      </c>
      <c r="F190" t="s">
        <v>350</v>
      </c>
      <c r="G190">
        <v>1731496685</v>
      </c>
      <c r="H190">
        <v>751</v>
      </c>
      <c r="I190" s="1">
        <v>40353</v>
      </c>
      <c r="J190" s="1">
        <v>42443</v>
      </c>
    </row>
    <row r="191" spans="1:10" x14ac:dyDescent="0.3">
      <c r="A191">
        <v>2401</v>
      </c>
      <c r="B191">
        <v>899</v>
      </c>
      <c r="C191" t="s">
        <v>351</v>
      </c>
      <c r="D191" t="s">
        <v>1799</v>
      </c>
      <c r="E191" t="s">
        <v>11</v>
      </c>
      <c r="F191" t="s">
        <v>352</v>
      </c>
      <c r="G191">
        <v>2656568705</v>
      </c>
      <c r="H191">
        <v>899</v>
      </c>
      <c r="I191" s="1">
        <v>26367</v>
      </c>
      <c r="J191" s="1">
        <v>30146</v>
      </c>
    </row>
    <row r="192" spans="1:10" x14ac:dyDescent="0.3">
      <c r="A192">
        <v>1303</v>
      </c>
      <c r="B192">
        <v>396</v>
      </c>
      <c r="C192" t="s">
        <v>353</v>
      </c>
      <c r="D192" t="s">
        <v>1800</v>
      </c>
      <c r="E192" t="s">
        <v>8</v>
      </c>
      <c r="F192" t="s">
        <v>305</v>
      </c>
      <c r="G192">
        <v>2383254556</v>
      </c>
      <c r="H192">
        <v>396</v>
      </c>
      <c r="I192" s="1">
        <v>30071</v>
      </c>
      <c r="J192" s="1">
        <v>35395</v>
      </c>
    </row>
    <row r="193" spans="1:10" x14ac:dyDescent="0.3">
      <c r="A193">
        <v>6798</v>
      </c>
      <c r="B193">
        <v>792</v>
      </c>
      <c r="C193" t="s">
        <v>354</v>
      </c>
      <c r="D193" t="s">
        <v>1801</v>
      </c>
      <c r="E193" t="s">
        <v>8</v>
      </c>
      <c r="F193" t="s">
        <v>355</v>
      </c>
      <c r="G193">
        <v>3546706958</v>
      </c>
      <c r="H193">
        <v>792</v>
      </c>
      <c r="I193" s="1">
        <v>37044</v>
      </c>
      <c r="J193" s="1">
        <v>41647</v>
      </c>
    </row>
    <row r="194" spans="1:10" x14ac:dyDescent="0.3">
      <c r="A194">
        <v>9917</v>
      </c>
      <c r="B194">
        <v>808</v>
      </c>
      <c r="C194" t="s">
        <v>46</v>
      </c>
      <c r="D194" t="s">
        <v>1802</v>
      </c>
      <c r="E194" t="s">
        <v>11</v>
      </c>
      <c r="F194" t="s">
        <v>356</v>
      </c>
      <c r="G194">
        <v>4148247171</v>
      </c>
      <c r="H194">
        <v>808</v>
      </c>
      <c r="I194" s="1">
        <v>41746</v>
      </c>
      <c r="J194" s="1">
        <v>48917</v>
      </c>
    </row>
    <row r="195" spans="1:10" x14ac:dyDescent="0.3">
      <c r="A195">
        <v>2969</v>
      </c>
      <c r="B195">
        <v>903</v>
      </c>
      <c r="C195" t="s">
        <v>357</v>
      </c>
      <c r="D195" t="s">
        <v>1803</v>
      </c>
      <c r="E195" t="s">
        <v>14</v>
      </c>
      <c r="F195" t="s">
        <v>358</v>
      </c>
      <c r="G195">
        <v>8158241511</v>
      </c>
      <c r="H195">
        <v>903</v>
      </c>
      <c r="I195" s="1">
        <v>41603</v>
      </c>
      <c r="J195" s="1">
        <v>42856</v>
      </c>
    </row>
    <row r="196" spans="1:10" x14ac:dyDescent="0.3">
      <c r="A196">
        <v>8737</v>
      </c>
      <c r="B196">
        <v>335</v>
      </c>
      <c r="C196" t="s">
        <v>359</v>
      </c>
      <c r="D196" t="s">
        <v>1804</v>
      </c>
      <c r="E196" t="s">
        <v>14</v>
      </c>
      <c r="F196" t="s">
        <v>360</v>
      </c>
      <c r="G196">
        <v>1345806313</v>
      </c>
      <c r="H196">
        <v>335</v>
      </c>
      <c r="I196" s="1">
        <v>30974</v>
      </c>
      <c r="J196" s="1">
        <v>35261</v>
      </c>
    </row>
    <row r="197" spans="1:10" x14ac:dyDescent="0.3">
      <c r="A197">
        <v>2104</v>
      </c>
      <c r="B197">
        <v>784</v>
      </c>
      <c r="C197" t="s">
        <v>361</v>
      </c>
      <c r="D197" t="s">
        <v>1805</v>
      </c>
      <c r="E197" t="s">
        <v>11</v>
      </c>
      <c r="F197" t="s">
        <v>362</v>
      </c>
      <c r="G197">
        <v>9076432313</v>
      </c>
      <c r="H197">
        <v>784</v>
      </c>
      <c r="I197" s="1">
        <v>34491</v>
      </c>
      <c r="J197" s="1">
        <v>39592</v>
      </c>
    </row>
    <row r="198" spans="1:10" x14ac:dyDescent="0.3">
      <c r="A198">
        <v>1702</v>
      </c>
      <c r="B198">
        <v>683</v>
      </c>
      <c r="C198" t="s">
        <v>363</v>
      </c>
      <c r="D198" t="s">
        <v>1806</v>
      </c>
      <c r="E198" t="s">
        <v>11</v>
      </c>
      <c r="F198" t="s">
        <v>364</v>
      </c>
      <c r="G198">
        <v>6507962797</v>
      </c>
      <c r="H198">
        <v>683</v>
      </c>
      <c r="I198" s="1">
        <v>40408</v>
      </c>
      <c r="J198" s="1">
        <v>46382</v>
      </c>
    </row>
    <row r="199" spans="1:10" x14ac:dyDescent="0.3">
      <c r="A199">
        <v>8933</v>
      </c>
      <c r="B199">
        <v>536</v>
      </c>
      <c r="C199" t="s">
        <v>365</v>
      </c>
      <c r="D199" t="s">
        <v>1807</v>
      </c>
      <c r="E199" t="s">
        <v>14</v>
      </c>
      <c r="F199" t="s">
        <v>366</v>
      </c>
      <c r="G199">
        <v>5130575428</v>
      </c>
      <c r="H199">
        <v>536</v>
      </c>
      <c r="I199" s="1">
        <v>40030</v>
      </c>
      <c r="J199" s="1">
        <v>41940</v>
      </c>
    </row>
    <row r="200" spans="1:10" x14ac:dyDescent="0.3">
      <c r="A200">
        <v>3624</v>
      </c>
      <c r="B200">
        <v>142</v>
      </c>
      <c r="C200" t="s">
        <v>367</v>
      </c>
      <c r="D200" t="s">
        <v>1808</v>
      </c>
      <c r="E200" t="s">
        <v>8</v>
      </c>
      <c r="F200" t="s">
        <v>368</v>
      </c>
      <c r="G200">
        <v>7652369372</v>
      </c>
      <c r="H200">
        <v>142</v>
      </c>
      <c r="I200" s="1">
        <v>42858</v>
      </c>
      <c r="J200" s="1">
        <v>44812</v>
      </c>
    </row>
    <row r="201" spans="1:10" x14ac:dyDescent="0.3">
      <c r="A201">
        <v>4892</v>
      </c>
      <c r="B201">
        <v>617</v>
      </c>
      <c r="C201" t="s">
        <v>369</v>
      </c>
      <c r="D201" t="s">
        <v>1809</v>
      </c>
      <c r="E201" t="s">
        <v>11</v>
      </c>
      <c r="F201" t="s">
        <v>370</v>
      </c>
      <c r="G201">
        <v>9062287896</v>
      </c>
      <c r="H201">
        <v>617</v>
      </c>
      <c r="I201" s="1">
        <v>33099</v>
      </c>
      <c r="J201" s="1">
        <v>34310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80C15-AE88-446E-B914-6E6E0FDA0638}">
  <dimension ref="A1:N203"/>
  <sheetViews>
    <sheetView topLeftCell="L1" workbookViewId="0">
      <selection activeCell="P203" sqref="P203"/>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16.88671875" bestFit="1" customWidth="1"/>
    <col min="11" max="11" width="24.6640625" bestFit="1" customWidth="1"/>
    <col min="12" max="12" width="20.5546875" style="1" bestFit="1" customWidth="1"/>
    <col min="13" max="13" width="23.6640625" style="12" bestFit="1" customWidth="1"/>
    <col min="14" max="14" width="15.88671875" bestFit="1" customWidth="1"/>
  </cols>
  <sheetData>
    <row r="1" spans="1:14" x14ac:dyDescent="0.3">
      <c r="A1" t="s">
        <v>770</v>
      </c>
      <c r="B1" t="s">
        <v>0</v>
      </c>
      <c r="C1" t="s">
        <v>979</v>
      </c>
      <c r="D1" t="s">
        <v>980</v>
      </c>
      <c r="E1" t="s">
        <v>981</v>
      </c>
      <c r="F1" t="s">
        <v>982</v>
      </c>
      <c r="G1" t="s">
        <v>983</v>
      </c>
      <c r="H1" t="s">
        <v>984</v>
      </c>
      <c r="I1" t="s">
        <v>985</v>
      </c>
      <c r="J1" t="s">
        <v>1816</v>
      </c>
      <c r="K1" t="s">
        <v>1817</v>
      </c>
      <c r="L1" s="1" t="s">
        <v>1818</v>
      </c>
      <c r="M1" s="12" t="s">
        <v>1819</v>
      </c>
      <c r="N1" t="s">
        <v>1868</v>
      </c>
    </row>
    <row r="2" spans="1:14" x14ac:dyDescent="0.3">
      <c r="A2">
        <v>690</v>
      </c>
      <c r="B2">
        <v>230</v>
      </c>
      <c r="C2" t="s">
        <v>986</v>
      </c>
      <c r="D2" t="s">
        <v>987</v>
      </c>
      <c r="E2" t="s">
        <v>988</v>
      </c>
      <c r="F2">
        <v>553</v>
      </c>
      <c r="G2">
        <v>1210</v>
      </c>
      <c r="H2" t="s">
        <v>989</v>
      </c>
      <c r="I2" t="s">
        <v>990</v>
      </c>
      <c r="J2">
        <v>690</v>
      </c>
      <c r="K2" t="s">
        <v>1319</v>
      </c>
      <c r="L2" s="1">
        <v>41757</v>
      </c>
      <c r="M2" s="1">
        <v>41991</v>
      </c>
      <c r="N2">
        <f>Merge1[[#This Row],[Status (1).Delivery_date]]-Merge1[[#This Row],[Status (1).Sent_date]]</f>
        <v>234</v>
      </c>
    </row>
    <row r="3" spans="1:14" x14ac:dyDescent="0.3">
      <c r="A3">
        <v>933</v>
      </c>
      <c r="B3">
        <v>3189</v>
      </c>
      <c r="C3" t="s">
        <v>986</v>
      </c>
      <c r="D3" t="s">
        <v>991</v>
      </c>
      <c r="E3" t="s">
        <v>992</v>
      </c>
      <c r="F3">
        <v>810</v>
      </c>
      <c r="G3">
        <v>1114</v>
      </c>
      <c r="H3" t="s">
        <v>993</v>
      </c>
      <c r="I3" t="s">
        <v>994</v>
      </c>
      <c r="J3">
        <v>933</v>
      </c>
      <c r="K3" t="s">
        <v>1319</v>
      </c>
      <c r="L3" s="1">
        <v>35595</v>
      </c>
      <c r="M3" s="1">
        <v>35621</v>
      </c>
      <c r="N3">
        <f>Merge1[[#This Row],[Status (1).Delivery_date]]-Merge1[[#This Row],[Status (1).Sent_date]]</f>
        <v>26</v>
      </c>
    </row>
    <row r="4" spans="1:14" hidden="1" x14ac:dyDescent="0.3">
      <c r="A4">
        <v>261</v>
      </c>
      <c r="B4">
        <v>2216</v>
      </c>
      <c r="C4" t="s">
        <v>995</v>
      </c>
      <c r="D4" t="s">
        <v>987</v>
      </c>
      <c r="E4" t="s">
        <v>992</v>
      </c>
      <c r="F4">
        <v>994</v>
      </c>
      <c r="G4">
        <v>1020</v>
      </c>
      <c r="H4" t="s">
        <v>996</v>
      </c>
      <c r="I4" t="s">
        <v>997</v>
      </c>
      <c r="J4">
        <v>261</v>
      </c>
      <c r="K4" t="s">
        <v>1324</v>
      </c>
      <c r="L4" s="1">
        <v>34195</v>
      </c>
      <c r="M4" s="1"/>
      <c r="N4">
        <f>Merge1[[#This Row],[Status (1).Delivery_date]]-Merge1[[#This Row],[Status (1).Sent_date]]</f>
        <v>-34195</v>
      </c>
    </row>
    <row r="5" spans="1:14" hidden="1" x14ac:dyDescent="0.3">
      <c r="A5">
        <v>445</v>
      </c>
      <c r="B5">
        <v>1904</v>
      </c>
      <c r="C5" t="s">
        <v>998</v>
      </c>
      <c r="D5" t="s">
        <v>987</v>
      </c>
      <c r="E5" t="s">
        <v>992</v>
      </c>
      <c r="F5">
        <v>598</v>
      </c>
      <c r="G5">
        <v>1351</v>
      </c>
      <c r="H5" t="s">
        <v>999</v>
      </c>
      <c r="I5" t="s">
        <v>1000</v>
      </c>
      <c r="J5">
        <v>445</v>
      </c>
      <c r="K5" t="s">
        <v>1324</v>
      </c>
      <c r="L5" s="1">
        <v>43812</v>
      </c>
      <c r="M5" s="1"/>
      <c r="N5">
        <f>Merge1[[#This Row],[Status (1).Delivery_date]]-Merge1[[#This Row],[Status (1).Sent_date]]</f>
        <v>-43812</v>
      </c>
    </row>
    <row r="6" spans="1:14" hidden="1" x14ac:dyDescent="0.3">
      <c r="A6">
        <v>722</v>
      </c>
      <c r="B6">
        <v>7342</v>
      </c>
      <c r="C6" t="s">
        <v>1001</v>
      </c>
      <c r="D6" t="s">
        <v>991</v>
      </c>
      <c r="E6" t="s">
        <v>992</v>
      </c>
      <c r="F6">
        <v>412</v>
      </c>
      <c r="G6">
        <v>566</v>
      </c>
      <c r="H6" t="s">
        <v>1002</v>
      </c>
      <c r="I6" t="s">
        <v>1003</v>
      </c>
      <c r="J6">
        <v>722</v>
      </c>
      <c r="K6" t="s">
        <v>1324</v>
      </c>
      <c r="L6" s="1">
        <v>35329</v>
      </c>
      <c r="M6" s="1"/>
      <c r="N6">
        <f>Merge1[[#This Row],[Status (1).Delivery_date]]-Merge1[[#This Row],[Status (1).Sent_date]]</f>
        <v>-35329</v>
      </c>
    </row>
    <row r="7" spans="1:14" x14ac:dyDescent="0.3">
      <c r="A7">
        <v>129</v>
      </c>
      <c r="B7">
        <v>7633</v>
      </c>
      <c r="C7" t="s">
        <v>1004</v>
      </c>
      <c r="D7" t="s">
        <v>987</v>
      </c>
      <c r="E7" t="s">
        <v>988</v>
      </c>
      <c r="F7">
        <v>379</v>
      </c>
      <c r="G7">
        <v>590</v>
      </c>
      <c r="H7" t="s">
        <v>1005</v>
      </c>
      <c r="I7" t="s">
        <v>1006</v>
      </c>
      <c r="J7">
        <v>129</v>
      </c>
      <c r="K7" t="s">
        <v>1319</v>
      </c>
      <c r="L7" s="1">
        <v>26046</v>
      </c>
      <c r="M7" s="1">
        <v>26238</v>
      </c>
      <c r="N7">
        <f>Merge1[[#This Row],[Status (1).Delivery_date]]-Merge1[[#This Row],[Status (1).Sent_date]]</f>
        <v>192</v>
      </c>
    </row>
    <row r="8" spans="1:14" hidden="1" x14ac:dyDescent="0.3">
      <c r="A8">
        <v>489</v>
      </c>
      <c r="B8">
        <v>2154</v>
      </c>
      <c r="C8" t="s">
        <v>1007</v>
      </c>
      <c r="D8" t="s">
        <v>987</v>
      </c>
      <c r="E8" t="s">
        <v>988</v>
      </c>
      <c r="F8">
        <v>892</v>
      </c>
      <c r="G8">
        <v>1407</v>
      </c>
      <c r="H8" t="s">
        <v>1008</v>
      </c>
      <c r="I8" t="s">
        <v>1009</v>
      </c>
      <c r="J8">
        <v>489</v>
      </c>
      <c r="K8" t="s">
        <v>1324</v>
      </c>
      <c r="L8" s="1">
        <v>38707</v>
      </c>
      <c r="M8" s="1"/>
      <c r="N8">
        <f>Merge1[[#This Row],[Status (1).Delivery_date]]-Merge1[[#This Row],[Status (1).Sent_date]]</f>
        <v>-38707</v>
      </c>
    </row>
    <row r="9" spans="1:14" hidden="1" x14ac:dyDescent="0.3">
      <c r="A9">
        <v>165</v>
      </c>
      <c r="B9">
        <v>5543</v>
      </c>
      <c r="C9" t="s">
        <v>1010</v>
      </c>
      <c r="D9" t="s">
        <v>987</v>
      </c>
      <c r="E9" t="s">
        <v>988</v>
      </c>
      <c r="F9">
        <v>347</v>
      </c>
      <c r="G9">
        <v>786</v>
      </c>
      <c r="H9" t="s">
        <v>1011</v>
      </c>
      <c r="I9" t="s">
        <v>640</v>
      </c>
      <c r="J9">
        <v>165</v>
      </c>
      <c r="K9" t="s">
        <v>1324</v>
      </c>
      <c r="L9" s="1">
        <v>29039</v>
      </c>
      <c r="M9" s="1"/>
      <c r="N9">
        <f>Merge1[[#This Row],[Status (1).Delivery_date]]-Merge1[[#This Row],[Status (1).Sent_date]]</f>
        <v>-29039</v>
      </c>
    </row>
    <row r="10" spans="1:14" hidden="1" x14ac:dyDescent="0.3">
      <c r="A10">
        <v>164</v>
      </c>
      <c r="B10">
        <v>2332</v>
      </c>
      <c r="C10" t="s">
        <v>1012</v>
      </c>
      <c r="D10" t="s">
        <v>991</v>
      </c>
      <c r="E10" t="s">
        <v>992</v>
      </c>
      <c r="F10">
        <v>457</v>
      </c>
      <c r="G10">
        <v>855</v>
      </c>
      <c r="H10" t="s">
        <v>1013</v>
      </c>
      <c r="I10" t="s">
        <v>1014</v>
      </c>
      <c r="J10">
        <v>164</v>
      </c>
      <c r="K10" t="s">
        <v>1324</v>
      </c>
      <c r="L10" s="1">
        <v>27879</v>
      </c>
      <c r="M10" s="1"/>
      <c r="N10">
        <f>Merge1[[#This Row],[Status (1).Delivery_date]]-Merge1[[#This Row],[Status (1).Sent_date]]</f>
        <v>-27879</v>
      </c>
    </row>
    <row r="11" spans="1:14" hidden="1" x14ac:dyDescent="0.3">
      <c r="A11">
        <v>364</v>
      </c>
      <c r="B11">
        <v>4094</v>
      </c>
      <c r="C11" t="s">
        <v>1015</v>
      </c>
      <c r="D11" t="s">
        <v>991</v>
      </c>
      <c r="E11" t="s">
        <v>992</v>
      </c>
      <c r="F11">
        <v>957</v>
      </c>
      <c r="G11">
        <v>1182</v>
      </c>
      <c r="H11" t="s">
        <v>1016</v>
      </c>
      <c r="I11" t="s">
        <v>1017</v>
      </c>
      <c r="J11">
        <v>364</v>
      </c>
      <c r="K11" t="s">
        <v>1324</v>
      </c>
      <c r="L11" s="1">
        <v>40971</v>
      </c>
      <c r="M11" s="1"/>
      <c r="N11">
        <f>Merge1[[#This Row],[Status (1).Delivery_date]]-Merge1[[#This Row],[Status (1).Sent_date]]</f>
        <v>-40971</v>
      </c>
    </row>
    <row r="12" spans="1:14" x14ac:dyDescent="0.3">
      <c r="A12">
        <v>469</v>
      </c>
      <c r="B12">
        <v>3042</v>
      </c>
      <c r="C12" t="s">
        <v>1001</v>
      </c>
      <c r="D12" t="s">
        <v>991</v>
      </c>
      <c r="E12" t="s">
        <v>988</v>
      </c>
      <c r="F12">
        <v>23</v>
      </c>
      <c r="G12">
        <v>25</v>
      </c>
      <c r="H12" t="s">
        <v>1018</v>
      </c>
      <c r="I12" t="s">
        <v>1019</v>
      </c>
      <c r="J12">
        <v>469</v>
      </c>
      <c r="K12" t="s">
        <v>1319</v>
      </c>
      <c r="L12" s="1">
        <v>33287</v>
      </c>
      <c r="M12" s="1">
        <v>33373</v>
      </c>
      <c r="N12">
        <f>Merge1[[#This Row],[Status (1).Delivery_date]]-Merge1[[#This Row],[Status (1).Sent_date]]</f>
        <v>86</v>
      </c>
    </row>
    <row r="13" spans="1:14" x14ac:dyDescent="0.3">
      <c r="A13">
        <v>158</v>
      </c>
      <c r="B13">
        <v>2220</v>
      </c>
      <c r="C13" t="s">
        <v>986</v>
      </c>
      <c r="D13" t="s">
        <v>987</v>
      </c>
      <c r="E13" t="s">
        <v>992</v>
      </c>
      <c r="F13">
        <v>479</v>
      </c>
      <c r="G13">
        <v>861</v>
      </c>
      <c r="H13" t="s">
        <v>17</v>
      </c>
      <c r="I13" t="s">
        <v>1020</v>
      </c>
      <c r="J13">
        <v>158</v>
      </c>
      <c r="K13" t="s">
        <v>1319</v>
      </c>
      <c r="L13" s="1">
        <v>27850</v>
      </c>
      <c r="M13" s="1">
        <v>27941</v>
      </c>
      <c r="N13">
        <f>Merge1[[#This Row],[Status (1).Delivery_date]]-Merge1[[#This Row],[Status (1).Sent_date]]</f>
        <v>91</v>
      </c>
    </row>
    <row r="14" spans="1:14" hidden="1" x14ac:dyDescent="0.3">
      <c r="A14">
        <v>337</v>
      </c>
      <c r="B14">
        <v>4988</v>
      </c>
      <c r="C14" t="s">
        <v>1001</v>
      </c>
      <c r="D14" t="s">
        <v>987</v>
      </c>
      <c r="E14" t="s">
        <v>992</v>
      </c>
      <c r="F14">
        <v>305</v>
      </c>
      <c r="G14">
        <v>834</v>
      </c>
      <c r="H14" t="s">
        <v>1021</v>
      </c>
      <c r="I14" t="s">
        <v>1022</v>
      </c>
      <c r="J14">
        <v>337</v>
      </c>
      <c r="K14" t="s">
        <v>1324</v>
      </c>
      <c r="L14" s="1">
        <v>27891</v>
      </c>
      <c r="M14" s="1"/>
      <c r="N14">
        <f>Merge1[[#This Row],[Status (1).Delivery_date]]-Merge1[[#This Row],[Status (1).Sent_date]]</f>
        <v>-27891</v>
      </c>
    </row>
    <row r="15" spans="1:14" hidden="1" x14ac:dyDescent="0.3">
      <c r="A15">
        <v>634</v>
      </c>
      <c r="B15">
        <v>175</v>
      </c>
      <c r="C15" t="s">
        <v>986</v>
      </c>
      <c r="D15" t="s">
        <v>991</v>
      </c>
      <c r="E15" t="s">
        <v>992</v>
      </c>
      <c r="F15">
        <v>939</v>
      </c>
      <c r="G15">
        <v>1446</v>
      </c>
      <c r="H15" t="s">
        <v>1023</v>
      </c>
      <c r="I15" t="s">
        <v>1024</v>
      </c>
      <c r="J15">
        <v>634</v>
      </c>
      <c r="K15" t="s">
        <v>1324</v>
      </c>
      <c r="L15" s="1">
        <v>29501</v>
      </c>
      <c r="M15" s="1"/>
      <c r="N15">
        <f>Merge1[[#This Row],[Status (1).Delivery_date]]-Merge1[[#This Row],[Status (1).Sent_date]]</f>
        <v>-29501</v>
      </c>
    </row>
    <row r="16" spans="1:14" x14ac:dyDescent="0.3">
      <c r="A16">
        <v>577</v>
      </c>
      <c r="B16">
        <v>4233</v>
      </c>
      <c r="C16" t="s">
        <v>1007</v>
      </c>
      <c r="D16" t="s">
        <v>987</v>
      </c>
      <c r="E16" t="s">
        <v>988</v>
      </c>
      <c r="F16">
        <v>679</v>
      </c>
      <c r="G16">
        <v>1455</v>
      </c>
      <c r="H16" t="s">
        <v>1025</v>
      </c>
      <c r="I16" t="s">
        <v>17</v>
      </c>
      <c r="J16">
        <v>577</v>
      </c>
      <c r="K16" t="s">
        <v>1319</v>
      </c>
      <c r="L16" s="1">
        <v>31855</v>
      </c>
      <c r="M16" s="1">
        <v>31998</v>
      </c>
      <c r="N16">
        <f>Merge1[[#This Row],[Status (1).Delivery_date]]-Merge1[[#This Row],[Status (1).Sent_date]]</f>
        <v>143</v>
      </c>
    </row>
    <row r="17" spans="1:14" hidden="1" x14ac:dyDescent="0.3">
      <c r="A17">
        <v>907</v>
      </c>
      <c r="B17">
        <v>4351</v>
      </c>
      <c r="C17" t="s">
        <v>1001</v>
      </c>
      <c r="D17" t="s">
        <v>991</v>
      </c>
      <c r="E17" t="s">
        <v>992</v>
      </c>
      <c r="F17">
        <v>803</v>
      </c>
      <c r="G17">
        <v>1020</v>
      </c>
      <c r="H17" t="s">
        <v>1026</v>
      </c>
      <c r="I17" t="s">
        <v>631</v>
      </c>
      <c r="J17">
        <v>907</v>
      </c>
      <c r="K17" t="s">
        <v>1324</v>
      </c>
      <c r="L17" s="1">
        <v>41478</v>
      </c>
      <c r="M17" s="1"/>
      <c r="N17">
        <f>Merge1[[#This Row],[Status (1).Delivery_date]]-Merge1[[#This Row],[Status (1).Sent_date]]</f>
        <v>-41478</v>
      </c>
    </row>
    <row r="18" spans="1:14" hidden="1" x14ac:dyDescent="0.3">
      <c r="A18">
        <v>870</v>
      </c>
      <c r="B18">
        <v>5578</v>
      </c>
      <c r="C18" t="s">
        <v>1027</v>
      </c>
      <c r="D18" t="s">
        <v>987</v>
      </c>
      <c r="E18" t="s">
        <v>988</v>
      </c>
      <c r="F18">
        <v>783</v>
      </c>
      <c r="G18">
        <v>1042</v>
      </c>
      <c r="H18" t="s">
        <v>1028</v>
      </c>
      <c r="I18" t="s">
        <v>1029</v>
      </c>
      <c r="J18">
        <v>870</v>
      </c>
      <c r="K18" t="s">
        <v>1324</v>
      </c>
      <c r="L18" s="1">
        <v>40239</v>
      </c>
      <c r="M18" s="1"/>
      <c r="N18">
        <f>Merge1[[#This Row],[Status (1).Delivery_date]]-Merge1[[#This Row],[Status (1).Sent_date]]</f>
        <v>-40239</v>
      </c>
    </row>
    <row r="19" spans="1:14" hidden="1" x14ac:dyDescent="0.3">
      <c r="A19">
        <v>982</v>
      </c>
      <c r="B19">
        <v>4523</v>
      </c>
      <c r="C19" t="s">
        <v>1010</v>
      </c>
      <c r="D19" t="s">
        <v>987</v>
      </c>
      <c r="E19" t="s">
        <v>988</v>
      </c>
      <c r="F19">
        <v>432</v>
      </c>
      <c r="G19">
        <v>915</v>
      </c>
      <c r="H19" t="s">
        <v>17</v>
      </c>
      <c r="I19" t="s">
        <v>1030</v>
      </c>
      <c r="J19">
        <v>982</v>
      </c>
      <c r="K19" t="s">
        <v>1324</v>
      </c>
      <c r="L19" s="1">
        <v>43025</v>
      </c>
      <c r="M19" s="1"/>
      <c r="N19">
        <f>Merge1[[#This Row],[Status (1).Delivery_date]]-Merge1[[#This Row],[Status (1).Sent_date]]</f>
        <v>-43025</v>
      </c>
    </row>
    <row r="20" spans="1:14" x14ac:dyDescent="0.3">
      <c r="A20">
        <v>351</v>
      </c>
      <c r="B20">
        <v>2972</v>
      </c>
      <c r="C20" t="s">
        <v>1010</v>
      </c>
      <c r="D20" t="s">
        <v>987</v>
      </c>
      <c r="E20" t="s">
        <v>988</v>
      </c>
      <c r="F20">
        <v>776</v>
      </c>
      <c r="G20">
        <v>1053</v>
      </c>
      <c r="H20" t="s">
        <v>1031</v>
      </c>
      <c r="I20" t="s">
        <v>1032</v>
      </c>
      <c r="J20">
        <v>351</v>
      </c>
      <c r="K20" t="s">
        <v>1319</v>
      </c>
      <c r="L20" s="1">
        <v>28128</v>
      </c>
      <c r="M20" s="1">
        <v>28312</v>
      </c>
      <c r="N20">
        <f>Merge1[[#This Row],[Status (1).Delivery_date]]-Merge1[[#This Row],[Status (1).Sent_date]]</f>
        <v>184</v>
      </c>
    </row>
    <row r="21" spans="1:14" x14ac:dyDescent="0.3">
      <c r="A21">
        <v>328</v>
      </c>
      <c r="B21">
        <v>6153</v>
      </c>
      <c r="C21" t="s">
        <v>986</v>
      </c>
      <c r="D21" t="s">
        <v>987</v>
      </c>
      <c r="E21" t="s">
        <v>992</v>
      </c>
      <c r="F21">
        <v>710</v>
      </c>
      <c r="G21">
        <v>1066</v>
      </c>
      <c r="H21" t="s">
        <v>1033</v>
      </c>
      <c r="I21" t="s">
        <v>1034</v>
      </c>
      <c r="J21">
        <v>328</v>
      </c>
      <c r="K21" t="s">
        <v>1319</v>
      </c>
      <c r="L21" s="1">
        <v>35450</v>
      </c>
      <c r="M21" s="1">
        <v>35681</v>
      </c>
      <c r="N21">
        <f>Merge1[[#This Row],[Status (1).Delivery_date]]-Merge1[[#This Row],[Status (1).Sent_date]]</f>
        <v>231</v>
      </c>
    </row>
    <row r="22" spans="1:14" hidden="1" x14ac:dyDescent="0.3">
      <c r="A22">
        <v>242</v>
      </c>
      <c r="B22">
        <v>4852</v>
      </c>
      <c r="C22" t="s">
        <v>1027</v>
      </c>
      <c r="D22" t="s">
        <v>987</v>
      </c>
      <c r="E22" t="s">
        <v>988</v>
      </c>
      <c r="F22">
        <v>959</v>
      </c>
      <c r="G22">
        <v>1253</v>
      </c>
      <c r="H22" t="s">
        <v>1035</v>
      </c>
      <c r="I22" t="s">
        <v>1036</v>
      </c>
      <c r="J22">
        <v>242</v>
      </c>
      <c r="K22" t="s">
        <v>1324</v>
      </c>
      <c r="L22" s="1">
        <v>35408</v>
      </c>
      <c r="M22" s="1"/>
      <c r="N22">
        <f>Merge1[[#This Row],[Status (1).Delivery_date]]-Merge1[[#This Row],[Status (1).Sent_date]]</f>
        <v>-35408</v>
      </c>
    </row>
    <row r="23" spans="1:14" x14ac:dyDescent="0.3">
      <c r="A23">
        <v>421</v>
      </c>
      <c r="B23">
        <v>8106</v>
      </c>
      <c r="C23" t="s">
        <v>1015</v>
      </c>
      <c r="D23" t="s">
        <v>991</v>
      </c>
      <c r="E23" t="s">
        <v>988</v>
      </c>
      <c r="F23">
        <v>147</v>
      </c>
      <c r="G23">
        <v>535</v>
      </c>
      <c r="H23" t="s">
        <v>17</v>
      </c>
      <c r="I23" t="s">
        <v>1037</v>
      </c>
      <c r="J23">
        <v>421</v>
      </c>
      <c r="K23" t="s">
        <v>1319</v>
      </c>
      <c r="L23" s="1">
        <v>36198</v>
      </c>
      <c r="M23" s="1">
        <v>36224</v>
      </c>
      <c r="N23">
        <f>Merge1[[#This Row],[Status (1).Delivery_date]]-Merge1[[#This Row],[Status (1).Sent_date]]</f>
        <v>26</v>
      </c>
    </row>
    <row r="24" spans="1:14" x14ac:dyDescent="0.3">
      <c r="A24">
        <v>6</v>
      </c>
      <c r="B24">
        <v>3917</v>
      </c>
      <c r="C24" t="s">
        <v>1038</v>
      </c>
      <c r="D24" t="s">
        <v>991</v>
      </c>
      <c r="E24" t="s">
        <v>992</v>
      </c>
      <c r="F24">
        <v>613</v>
      </c>
      <c r="G24">
        <v>1256</v>
      </c>
      <c r="H24" t="s">
        <v>17</v>
      </c>
      <c r="I24" t="s">
        <v>435</v>
      </c>
      <c r="J24">
        <v>6</v>
      </c>
      <c r="K24" t="s">
        <v>1319</v>
      </c>
      <c r="L24" s="1">
        <v>28192</v>
      </c>
      <c r="M24" s="1">
        <v>28437</v>
      </c>
      <c r="N24">
        <f>Merge1[[#This Row],[Status (1).Delivery_date]]-Merge1[[#This Row],[Status (1).Sent_date]]</f>
        <v>245</v>
      </c>
    </row>
    <row r="25" spans="1:14" hidden="1" x14ac:dyDescent="0.3">
      <c r="A25">
        <v>384</v>
      </c>
      <c r="B25">
        <v>9377</v>
      </c>
      <c r="C25" t="s">
        <v>995</v>
      </c>
      <c r="D25" t="s">
        <v>987</v>
      </c>
      <c r="E25" t="s">
        <v>988</v>
      </c>
      <c r="F25">
        <v>590</v>
      </c>
      <c r="G25">
        <v>1033</v>
      </c>
      <c r="H25" t="s">
        <v>1039</v>
      </c>
      <c r="I25" t="s">
        <v>1040</v>
      </c>
      <c r="J25">
        <v>384</v>
      </c>
      <c r="K25" t="s">
        <v>1324</v>
      </c>
      <c r="L25" s="1">
        <v>26350</v>
      </c>
      <c r="M25" s="1"/>
      <c r="N25">
        <f>Merge1[[#This Row],[Status (1).Delivery_date]]-Merge1[[#This Row],[Status (1).Sent_date]]</f>
        <v>-26350</v>
      </c>
    </row>
    <row r="26" spans="1:14" x14ac:dyDescent="0.3">
      <c r="A26">
        <v>286</v>
      </c>
      <c r="B26">
        <v>5387</v>
      </c>
      <c r="C26" t="s">
        <v>1001</v>
      </c>
      <c r="D26" t="s">
        <v>987</v>
      </c>
      <c r="E26" t="s">
        <v>988</v>
      </c>
      <c r="F26">
        <v>193</v>
      </c>
      <c r="G26">
        <v>817</v>
      </c>
      <c r="H26" t="s">
        <v>1041</v>
      </c>
      <c r="I26" t="s">
        <v>1042</v>
      </c>
      <c r="J26">
        <v>286</v>
      </c>
      <c r="K26" t="s">
        <v>1319</v>
      </c>
      <c r="L26" s="1">
        <v>38509</v>
      </c>
      <c r="M26" s="1">
        <v>38610</v>
      </c>
      <c r="N26">
        <f>Merge1[[#This Row],[Status (1).Delivery_date]]-Merge1[[#This Row],[Status (1).Sent_date]]</f>
        <v>101</v>
      </c>
    </row>
    <row r="27" spans="1:14" x14ac:dyDescent="0.3">
      <c r="A27">
        <v>892</v>
      </c>
      <c r="B27">
        <v>6513</v>
      </c>
      <c r="C27" t="s">
        <v>995</v>
      </c>
      <c r="D27" t="s">
        <v>987</v>
      </c>
      <c r="E27" t="s">
        <v>988</v>
      </c>
      <c r="F27">
        <v>879</v>
      </c>
      <c r="G27">
        <v>1037</v>
      </c>
      <c r="H27" t="s">
        <v>1043</v>
      </c>
      <c r="I27" t="s">
        <v>1044</v>
      </c>
      <c r="J27">
        <v>892</v>
      </c>
      <c r="K27" t="s">
        <v>1319</v>
      </c>
      <c r="L27" s="1">
        <v>43786</v>
      </c>
      <c r="M27" s="1">
        <v>43811</v>
      </c>
      <c r="N27">
        <f>Merge1[[#This Row],[Status (1).Delivery_date]]-Merge1[[#This Row],[Status (1).Sent_date]]</f>
        <v>25</v>
      </c>
    </row>
    <row r="28" spans="1:14" x14ac:dyDescent="0.3">
      <c r="A28">
        <v>558</v>
      </c>
      <c r="B28">
        <v>3965</v>
      </c>
      <c r="C28" t="s">
        <v>1010</v>
      </c>
      <c r="D28" t="s">
        <v>987</v>
      </c>
      <c r="E28" t="s">
        <v>988</v>
      </c>
      <c r="F28">
        <v>275</v>
      </c>
      <c r="G28">
        <v>951</v>
      </c>
      <c r="H28" t="s">
        <v>1045</v>
      </c>
      <c r="I28" t="s">
        <v>1046</v>
      </c>
      <c r="J28">
        <v>558</v>
      </c>
      <c r="K28" t="s">
        <v>1319</v>
      </c>
      <c r="L28" s="1">
        <v>41574</v>
      </c>
      <c r="M28" s="1">
        <v>41593</v>
      </c>
      <c r="N28">
        <f>Merge1[[#This Row],[Status (1).Delivery_date]]-Merge1[[#This Row],[Status (1).Sent_date]]</f>
        <v>19</v>
      </c>
    </row>
    <row r="29" spans="1:14" hidden="1" x14ac:dyDescent="0.3">
      <c r="A29">
        <v>481</v>
      </c>
      <c r="B29">
        <v>8893</v>
      </c>
      <c r="C29" t="s">
        <v>1027</v>
      </c>
      <c r="D29" t="s">
        <v>991</v>
      </c>
      <c r="E29" t="s">
        <v>988</v>
      </c>
      <c r="F29">
        <v>319</v>
      </c>
      <c r="G29">
        <v>770</v>
      </c>
      <c r="H29" t="s">
        <v>510</v>
      </c>
      <c r="I29" t="s">
        <v>1047</v>
      </c>
      <c r="J29">
        <v>481</v>
      </c>
      <c r="K29" t="s">
        <v>1324</v>
      </c>
      <c r="L29" s="1">
        <v>38909</v>
      </c>
      <c r="M29" s="1"/>
      <c r="N29">
        <f>Merge1[[#This Row],[Status (1).Delivery_date]]-Merge1[[#This Row],[Status (1).Sent_date]]</f>
        <v>-38909</v>
      </c>
    </row>
    <row r="30" spans="1:14" hidden="1" x14ac:dyDescent="0.3">
      <c r="A30">
        <v>155</v>
      </c>
      <c r="B30">
        <v>1897</v>
      </c>
      <c r="C30" t="s">
        <v>1012</v>
      </c>
      <c r="D30" t="s">
        <v>987</v>
      </c>
      <c r="E30" t="s">
        <v>992</v>
      </c>
      <c r="F30">
        <v>52</v>
      </c>
      <c r="G30">
        <v>293</v>
      </c>
      <c r="H30" t="s">
        <v>17</v>
      </c>
      <c r="I30" t="s">
        <v>1048</v>
      </c>
      <c r="J30">
        <v>155</v>
      </c>
      <c r="K30" t="s">
        <v>1324</v>
      </c>
      <c r="L30" s="1">
        <v>37887</v>
      </c>
      <c r="M30" s="1"/>
      <c r="N30">
        <f>Merge1[[#This Row],[Status (1).Delivery_date]]-Merge1[[#This Row],[Status (1).Sent_date]]</f>
        <v>-37887</v>
      </c>
    </row>
    <row r="31" spans="1:14" x14ac:dyDescent="0.3">
      <c r="A31">
        <v>771</v>
      </c>
      <c r="B31">
        <v>390</v>
      </c>
      <c r="C31" t="s">
        <v>1001</v>
      </c>
      <c r="D31" t="s">
        <v>987</v>
      </c>
      <c r="E31" t="s">
        <v>988</v>
      </c>
      <c r="F31">
        <v>702</v>
      </c>
      <c r="G31">
        <v>1414</v>
      </c>
      <c r="H31" t="s">
        <v>1049</v>
      </c>
      <c r="I31" t="s">
        <v>1050</v>
      </c>
      <c r="J31">
        <v>771</v>
      </c>
      <c r="K31" t="s">
        <v>1319</v>
      </c>
      <c r="L31" s="1">
        <v>41397</v>
      </c>
      <c r="M31" s="1">
        <v>41593</v>
      </c>
      <c r="N31">
        <f>Merge1[[#This Row],[Status (1).Delivery_date]]-Merge1[[#This Row],[Status (1).Sent_date]]</f>
        <v>196</v>
      </c>
    </row>
    <row r="32" spans="1:14" x14ac:dyDescent="0.3">
      <c r="A32">
        <v>945</v>
      </c>
      <c r="B32">
        <v>3633</v>
      </c>
      <c r="C32" t="s">
        <v>986</v>
      </c>
      <c r="D32" t="s">
        <v>987</v>
      </c>
      <c r="E32" t="s">
        <v>992</v>
      </c>
      <c r="F32">
        <v>299</v>
      </c>
      <c r="G32">
        <v>524</v>
      </c>
      <c r="H32" t="s">
        <v>1051</v>
      </c>
      <c r="I32" t="s">
        <v>1052</v>
      </c>
      <c r="J32">
        <v>945</v>
      </c>
      <c r="K32" t="s">
        <v>1319</v>
      </c>
      <c r="L32" s="1">
        <v>37010</v>
      </c>
      <c r="M32" s="1">
        <v>37113</v>
      </c>
      <c r="N32">
        <f>Merge1[[#This Row],[Status (1).Delivery_date]]-Merge1[[#This Row],[Status (1).Sent_date]]</f>
        <v>103</v>
      </c>
    </row>
    <row r="33" spans="1:14" x14ac:dyDescent="0.3">
      <c r="A33">
        <v>719</v>
      </c>
      <c r="B33">
        <v>7828</v>
      </c>
      <c r="C33" t="s">
        <v>1038</v>
      </c>
      <c r="D33" t="s">
        <v>987</v>
      </c>
      <c r="E33" t="s">
        <v>988</v>
      </c>
      <c r="F33">
        <v>930</v>
      </c>
      <c r="G33">
        <v>1183</v>
      </c>
      <c r="H33" t="s">
        <v>1053</v>
      </c>
      <c r="I33" t="s">
        <v>1054</v>
      </c>
      <c r="J33">
        <v>719</v>
      </c>
      <c r="K33" t="s">
        <v>1319</v>
      </c>
      <c r="L33" s="1">
        <v>38739</v>
      </c>
      <c r="M33" s="1">
        <v>38915</v>
      </c>
      <c r="N33">
        <f>Merge1[[#This Row],[Status (1).Delivery_date]]-Merge1[[#This Row],[Status (1).Sent_date]]</f>
        <v>176</v>
      </c>
    </row>
    <row r="34" spans="1:14" hidden="1" x14ac:dyDescent="0.3">
      <c r="A34">
        <v>493</v>
      </c>
      <c r="B34">
        <v>2241</v>
      </c>
      <c r="C34" t="s">
        <v>998</v>
      </c>
      <c r="D34" t="s">
        <v>987</v>
      </c>
      <c r="E34" t="s">
        <v>988</v>
      </c>
      <c r="F34">
        <v>314</v>
      </c>
      <c r="G34">
        <v>566</v>
      </c>
      <c r="H34" t="s">
        <v>1055</v>
      </c>
      <c r="I34" t="s">
        <v>1056</v>
      </c>
      <c r="J34">
        <v>493</v>
      </c>
      <c r="K34" t="s">
        <v>1324</v>
      </c>
      <c r="L34" s="1">
        <v>34931</v>
      </c>
      <c r="M34" s="1"/>
      <c r="N34">
        <f>Merge1[[#This Row],[Status (1).Delivery_date]]-Merge1[[#This Row],[Status (1).Sent_date]]</f>
        <v>-34931</v>
      </c>
    </row>
    <row r="35" spans="1:14" hidden="1" x14ac:dyDescent="0.3">
      <c r="A35">
        <v>998</v>
      </c>
      <c r="B35">
        <v>896</v>
      </c>
      <c r="C35" t="s">
        <v>1012</v>
      </c>
      <c r="D35" t="s">
        <v>991</v>
      </c>
      <c r="E35" t="s">
        <v>992</v>
      </c>
      <c r="F35">
        <v>109</v>
      </c>
      <c r="G35">
        <v>961</v>
      </c>
      <c r="H35" t="s">
        <v>1057</v>
      </c>
      <c r="I35" t="s">
        <v>1058</v>
      </c>
      <c r="J35">
        <v>998</v>
      </c>
      <c r="K35" t="s">
        <v>1319</v>
      </c>
      <c r="L35" s="1">
        <v>41599</v>
      </c>
      <c r="M35" s="1">
        <v>41593</v>
      </c>
      <c r="N35">
        <f>Merge1[[#This Row],[Status (1).Delivery_date]]-Merge1[[#This Row],[Status (1).Sent_date]]</f>
        <v>-6</v>
      </c>
    </row>
    <row r="36" spans="1:14" x14ac:dyDescent="0.3">
      <c r="A36">
        <v>968</v>
      </c>
      <c r="B36">
        <v>6361</v>
      </c>
      <c r="C36" t="s">
        <v>1004</v>
      </c>
      <c r="D36" t="s">
        <v>987</v>
      </c>
      <c r="E36" t="s">
        <v>988</v>
      </c>
      <c r="F36">
        <v>24</v>
      </c>
      <c r="G36">
        <v>54</v>
      </c>
      <c r="H36" t="s">
        <v>1059</v>
      </c>
      <c r="I36" t="s">
        <v>256</v>
      </c>
      <c r="J36">
        <v>968</v>
      </c>
      <c r="K36" t="s">
        <v>1319</v>
      </c>
      <c r="L36" s="1">
        <v>33973</v>
      </c>
      <c r="M36" s="1">
        <v>34183</v>
      </c>
      <c r="N36">
        <f>Merge1[[#This Row],[Status (1).Delivery_date]]-Merge1[[#This Row],[Status (1).Sent_date]]</f>
        <v>210</v>
      </c>
    </row>
    <row r="37" spans="1:14" hidden="1" x14ac:dyDescent="0.3">
      <c r="A37">
        <v>738</v>
      </c>
      <c r="B37">
        <v>6713</v>
      </c>
      <c r="C37" t="s">
        <v>1001</v>
      </c>
      <c r="D37" t="s">
        <v>987</v>
      </c>
      <c r="E37" t="s">
        <v>992</v>
      </c>
      <c r="F37">
        <v>545</v>
      </c>
      <c r="G37">
        <v>1044</v>
      </c>
      <c r="H37" t="s">
        <v>1060</v>
      </c>
      <c r="I37" t="s">
        <v>1061</v>
      </c>
      <c r="J37">
        <v>738</v>
      </c>
      <c r="K37" t="s">
        <v>1324</v>
      </c>
      <c r="L37" s="1">
        <v>28387</v>
      </c>
      <c r="M37" s="1"/>
      <c r="N37">
        <f>Merge1[[#This Row],[Status (1).Delivery_date]]-Merge1[[#This Row],[Status (1).Sent_date]]</f>
        <v>-28387</v>
      </c>
    </row>
    <row r="38" spans="1:14" hidden="1" x14ac:dyDescent="0.3">
      <c r="A38">
        <v>912</v>
      </c>
      <c r="B38">
        <v>4283</v>
      </c>
      <c r="C38" t="s">
        <v>1007</v>
      </c>
      <c r="D38" t="s">
        <v>991</v>
      </c>
      <c r="E38" t="s">
        <v>988</v>
      </c>
      <c r="F38">
        <v>505</v>
      </c>
      <c r="G38">
        <v>1082</v>
      </c>
      <c r="H38" t="s">
        <v>1062</v>
      </c>
      <c r="I38" t="s">
        <v>1063</v>
      </c>
      <c r="J38">
        <v>912</v>
      </c>
      <c r="K38" t="s">
        <v>1324</v>
      </c>
      <c r="L38" s="1">
        <v>43829</v>
      </c>
      <c r="M38" s="1"/>
      <c r="N38">
        <f>Merge1[[#This Row],[Status (1).Delivery_date]]-Merge1[[#This Row],[Status (1).Sent_date]]</f>
        <v>-43829</v>
      </c>
    </row>
    <row r="39" spans="1:14" x14ac:dyDescent="0.3">
      <c r="A39">
        <v>782</v>
      </c>
      <c r="B39">
        <v>9486</v>
      </c>
      <c r="C39" t="s">
        <v>1001</v>
      </c>
      <c r="D39" t="s">
        <v>991</v>
      </c>
      <c r="E39" t="s">
        <v>988</v>
      </c>
      <c r="F39">
        <v>182</v>
      </c>
      <c r="G39">
        <v>871</v>
      </c>
      <c r="H39" t="s">
        <v>1064</v>
      </c>
      <c r="I39" t="s">
        <v>1065</v>
      </c>
      <c r="J39">
        <v>782</v>
      </c>
      <c r="K39" t="s">
        <v>1319</v>
      </c>
      <c r="L39" s="1">
        <v>37499</v>
      </c>
      <c r="M39" s="1">
        <v>37549</v>
      </c>
      <c r="N39">
        <f>Merge1[[#This Row],[Status (1).Delivery_date]]-Merge1[[#This Row],[Status (1).Sent_date]]</f>
        <v>50</v>
      </c>
    </row>
    <row r="40" spans="1:14" x14ac:dyDescent="0.3">
      <c r="A40">
        <v>140</v>
      </c>
      <c r="B40">
        <v>308</v>
      </c>
      <c r="C40" t="s">
        <v>995</v>
      </c>
      <c r="D40" t="s">
        <v>991</v>
      </c>
      <c r="E40" t="s">
        <v>988</v>
      </c>
      <c r="F40">
        <v>226</v>
      </c>
      <c r="G40">
        <v>970</v>
      </c>
      <c r="H40" t="s">
        <v>1066</v>
      </c>
      <c r="I40" t="s">
        <v>1067</v>
      </c>
      <c r="J40">
        <v>140</v>
      </c>
      <c r="K40" t="s">
        <v>1319</v>
      </c>
      <c r="L40" s="1">
        <v>38878</v>
      </c>
      <c r="M40" s="1">
        <v>38915</v>
      </c>
      <c r="N40">
        <f>Merge1[[#This Row],[Status (1).Delivery_date]]-Merge1[[#This Row],[Status (1).Sent_date]]</f>
        <v>37</v>
      </c>
    </row>
    <row r="41" spans="1:14" x14ac:dyDescent="0.3">
      <c r="A41">
        <v>702</v>
      </c>
      <c r="B41">
        <v>8927</v>
      </c>
      <c r="C41" t="s">
        <v>998</v>
      </c>
      <c r="D41" t="s">
        <v>991</v>
      </c>
      <c r="E41" t="s">
        <v>988</v>
      </c>
      <c r="F41">
        <v>111</v>
      </c>
      <c r="G41">
        <v>617</v>
      </c>
      <c r="H41" t="s">
        <v>1068</v>
      </c>
      <c r="I41" t="s">
        <v>1069</v>
      </c>
      <c r="J41">
        <v>702</v>
      </c>
      <c r="K41" t="s">
        <v>1319</v>
      </c>
      <c r="L41" s="1">
        <v>38175</v>
      </c>
      <c r="M41" s="1">
        <v>38311</v>
      </c>
      <c r="N41">
        <f>Merge1[[#This Row],[Status (1).Delivery_date]]-Merge1[[#This Row],[Status (1).Sent_date]]</f>
        <v>136</v>
      </c>
    </row>
    <row r="42" spans="1:14" x14ac:dyDescent="0.3">
      <c r="A42">
        <v>284</v>
      </c>
      <c r="B42">
        <v>249</v>
      </c>
      <c r="C42" t="s">
        <v>1012</v>
      </c>
      <c r="D42" t="s">
        <v>991</v>
      </c>
      <c r="E42" t="s">
        <v>992</v>
      </c>
      <c r="F42">
        <v>145</v>
      </c>
      <c r="G42">
        <v>814</v>
      </c>
      <c r="H42" t="s">
        <v>1070</v>
      </c>
      <c r="I42" t="s">
        <v>17</v>
      </c>
      <c r="J42">
        <v>284</v>
      </c>
      <c r="K42" t="s">
        <v>1319</v>
      </c>
      <c r="L42" s="1">
        <v>29988</v>
      </c>
      <c r="M42" s="1">
        <v>30018</v>
      </c>
      <c r="N42">
        <f>Merge1[[#This Row],[Status (1).Delivery_date]]-Merge1[[#This Row],[Status (1).Sent_date]]</f>
        <v>30</v>
      </c>
    </row>
    <row r="43" spans="1:14" hidden="1" x14ac:dyDescent="0.3">
      <c r="A43">
        <v>199</v>
      </c>
      <c r="B43">
        <v>2620</v>
      </c>
      <c r="C43" t="s">
        <v>1001</v>
      </c>
      <c r="D43" t="s">
        <v>987</v>
      </c>
      <c r="E43" t="s">
        <v>988</v>
      </c>
      <c r="F43">
        <v>829</v>
      </c>
      <c r="G43">
        <v>1145</v>
      </c>
      <c r="H43" t="s">
        <v>1071</v>
      </c>
      <c r="I43" t="s">
        <v>1072</v>
      </c>
      <c r="J43">
        <v>199</v>
      </c>
      <c r="K43" t="s">
        <v>1324</v>
      </c>
      <c r="L43" s="1">
        <v>39290</v>
      </c>
      <c r="M43" s="1"/>
      <c r="N43">
        <f>Merge1[[#This Row],[Status (1).Delivery_date]]-Merge1[[#This Row],[Status (1).Sent_date]]</f>
        <v>-39290</v>
      </c>
    </row>
    <row r="44" spans="1:14" x14ac:dyDescent="0.3">
      <c r="A44">
        <v>228</v>
      </c>
      <c r="B44">
        <v>1164</v>
      </c>
      <c r="C44" t="s">
        <v>1001</v>
      </c>
      <c r="D44" t="s">
        <v>987</v>
      </c>
      <c r="E44" t="s">
        <v>988</v>
      </c>
      <c r="F44">
        <v>269</v>
      </c>
      <c r="G44">
        <v>902</v>
      </c>
      <c r="H44" t="s">
        <v>17</v>
      </c>
      <c r="I44" t="s">
        <v>1073</v>
      </c>
      <c r="J44">
        <v>228</v>
      </c>
      <c r="K44" t="s">
        <v>1319</v>
      </c>
      <c r="L44" s="1">
        <v>34423</v>
      </c>
      <c r="M44" s="1">
        <v>34433</v>
      </c>
      <c r="N44">
        <f>Merge1[[#This Row],[Status (1).Delivery_date]]-Merge1[[#This Row],[Status (1).Sent_date]]</f>
        <v>10</v>
      </c>
    </row>
    <row r="45" spans="1:14" hidden="1" x14ac:dyDescent="0.3">
      <c r="A45">
        <v>908</v>
      </c>
      <c r="B45">
        <v>4711</v>
      </c>
      <c r="C45" t="s">
        <v>1012</v>
      </c>
      <c r="D45" t="s">
        <v>991</v>
      </c>
      <c r="E45" t="s">
        <v>988</v>
      </c>
      <c r="F45">
        <v>660</v>
      </c>
      <c r="G45">
        <v>1470</v>
      </c>
      <c r="H45" t="s">
        <v>1074</v>
      </c>
      <c r="I45" t="s">
        <v>1075</v>
      </c>
      <c r="J45">
        <v>908</v>
      </c>
      <c r="K45" t="s">
        <v>1324</v>
      </c>
      <c r="L45" s="1">
        <v>36188</v>
      </c>
      <c r="M45" s="1"/>
      <c r="N45">
        <f>Merge1[[#This Row],[Status (1).Delivery_date]]-Merge1[[#This Row],[Status (1).Sent_date]]</f>
        <v>-36188</v>
      </c>
    </row>
    <row r="46" spans="1:14" hidden="1" x14ac:dyDescent="0.3">
      <c r="A46">
        <v>594</v>
      </c>
      <c r="B46">
        <v>4053</v>
      </c>
      <c r="C46" t="s">
        <v>998</v>
      </c>
      <c r="D46" t="s">
        <v>987</v>
      </c>
      <c r="E46" t="s">
        <v>988</v>
      </c>
      <c r="F46">
        <v>484</v>
      </c>
      <c r="G46">
        <v>568</v>
      </c>
      <c r="H46" t="s">
        <v>450</v>
      </c>
      <c r="I46" t="s">
        <v>1076</v>
      </c>
      <c r="J46">
        <v>594</v>
      </c>
      <c r="K46" t="s">
        <v>1324</v>
      </c>
      <c r="L46" s="1">
        <v>38066</v>
      </c>
      <c r="M46" s="1"/>
      <c r="N46">
        <f>Merge1[[#This Row],[Status (1).Delivery_date]]-Merge1[[#This Row],[Status (1).Sent_date]]</f>
        <v>-38066</v>
      </c>
    </row>
    <row r="47" spans="1:14" hidden="1" x14ac:dyDescent="0.3">
      <c r="A47">
        <v>542</v>
      </c>
      <c r="B47">
        <v>4272</v>
      </c>
      <c r="C47" t="s">
        <v>1004</v>
      </c>
      <c r="D47" t="s">
        <v>991</v>
      </c>
      <c r="E47" t="s">
        <v>988</v>
      </c>
      <c r="F47">
        <v>100</v>
      </c>
      <c r="G47">
        <v>487</v>
      </c>
      <c r="H47" t="s">
        <v>335</v>
      </c>
      <c r="I47" t="s">
        <v>1077</v>
      </c>
      <c r="J47">
        <v>542</v>
      </c>
      <c r="K47" t="s">
        <v>1324</v>
      </c>
      <c r="L47" s="1">
        <v>31551</v>
      </c>
      <c r="M47" s="1"/>
      <c r="N47">
        <f>Merge1[[#This Row],[Status (1).Delivery_date]]-Merge1[[#This Row],[Status (1).Sent_date]]</f>
        <v>-31551</v>
      </c>
    </row>
    <row r="48" spans="1:14" hidden="1" x14ac:dyDescent="0.3">
      <c r="A48">
        <v>586</v>
      </c>
      <c r="B48">
        <v>7005</v>
      </c>
      <c r="C48" t="s">
        <v>1027</v>
      </c>
      <c r="D48" t="s">
        <v>987</v>
      </c>
      <c r="E48" t="s">
        <v>992</v>
      </c>
      <c r="F48">
        <v>711</v>
      </c>
      <c r="G48">
        <v>1197</v>
      </c>
      <c r="H48" t="s">
        <v>1078</v>
      </c>
      <c r="I48" t="s">
        <v>1079</v>
      </c>
      <c r="J48">
        <v>586</v>
      </c>
      <c r="K48" t="s">
        <v>1324</v>
      </c>
      <c r="L48" s="1">
        <v>28192</v>
      </c>
      <c r="M48" s="1"/>
      <c r="N48">
        <f>Merge1[[#This Row],[Status (1).Delivery_date]]-Merge1[[#This Row],[Status (1).Sent_date]]</f>
        <v>-28192</v>
      </c>
    </row>
    <row r="49" spans="1:14" x14ac:dyDescent="0.3">
      <c r="A49">
        <v>636</v>
      </c>
      <c r="B49">
        <v>2308</v>
      </c>
      <c r="C49" t="s">
        <v>998</v>
      </c>
      <c r="D49" t="s">
        <v>991</v>
      </c>
      <c r="E49" t="s">
        <v>988</v>
      </c>
      <c r="F49">
        <v>325</v>
      </c>
      <c r="G49">
        <v>994</v>
      </c>
      <c r="H49" t="s">
        <v>1080</v>
      </c>
      <c r="I49" t="s">
        <v>1081</v>
      </c>
      <c r="J49">
        <v>636</v>
      </c>
      <c r="K49" t="s">
        <v>1319</v>
      </c>
      <c r="L49" s="1">
        <v>39502</v>
      </c>
      <c r="M49" s="1">
        <v>39669</v>
      </c>
      <c r="N49">
        <f>Merge1[[#This Row],[Status (1).Delivery_date]]-Merge1[[#This Row],[Status (1).Sent_date]]</f>
        <v>167</v>
      </c>
    </row>
    <row r="50" spans="1:14" hidden="1" x14ac:dyDescent="0.3">
      <c r="A50">
        <v>581</v>
      </c>
      <c r="B50">
        <v>5150</v>
      </c>
      <c r="C50" t="s">
        <v>1015</v>
      </c>
      <c r="D50" t="s">
        <v>987</v>
      </c>
      <c r="E50" t="s">
        <v>988</v>
      </c>
      <c r="F50">
        <v>209</v>
      </c>
      <c r="G50">
        <v>933</v>
      </c>
      <c r="H50" t="s">
        <v>1082</v>
      </c>
      <c r="I50" t="s">
        <v>1083</v>
      </c>
      <c r="J50">
        <v>581</v>
      </c>
      <c r="K50" t="s">
        <v>1324</v>
      </c>
      <c r="L50" s="1">
        <v>43063</v>
      </c>
      <c r="M50" s="1"/>
      <c r="N50">
        <f>Merge1[[#This Row],[Status (1).Delivery_date]]-Merge1[[#This Row],[Status (1).Sent_date]]</f>
        <v>-43063</v>
      </c>
    </row>
    <row r="51" spans="1:14" hidden="1" x14ac:dyDescent="0.3">
      <c r="A51">
        <v>336</v>
      </c>
      <c r="B51">
        <v>693</v>
      </c>
      <c r="C51" t="s">
        <v>1027</v>
      </c>
      <c r="D51" t="s">
        <v>991</v>
      </c>
      <c r="E51" t="s">
        <v>992</v>
      </c>
      <c r="F51">
        <v>996</v>
      </c>
      <c r="G51">
        <v>1168</v>
      </c>
      <c r="H51" t="s">
        <v>17</v>
      </c>
      <c r="I51" t="s">
        <v>1084</v>
      </c>
      <c r="J51">
        <v>336</v>
      </c>
      <c r="K51" t="s">
        <v>1324</v>
      </c>
      <c r="L51" s="1">
        <v>26581</v>
      </c>
      <c r="M51" s="1"/>
      <c r="N51">
        <f>Merge1[[#This Row],[Status (1).Delivery_date]]-Merge1[[#This Row],[Status (1).Sent_date]]</f>
        <v>-26581</v>
      </c>
    </row>
    <row r="52" spans="1:14" x14ac:dyDescent="0.3">
      <c r="A52">
        <v>504</v>
      </c>
      <c r="B52">
        <v>9598</v>
      </c>
      <c r="C52" t="s">
        <v>995</v>
      </c>
      <c r="D52" t="s">
        <v>991</v>
      </c>
      <c r="E52" t="s">
        <v>988</v>
      </c>
      <c r="F52">
        <v>420</v>
      </c>
      <c r="G52">
        <v>561</v>
      </c>
      <c r="H52" t="s">
        <v>1085</v>
      </c>
      <c r="I52" t="s">
        <v>1086</v>
      </c>
      <c r="J52">
        <v>504</v>
      </c>
      <c r="K52" t="s">
        <v>1319</v>
      </c>
      <c r="L52" s="1">
        <v>30143</v>
      </c>
      <c r="M52" s="1">
        <v>30239</v>
      </c>
      <c r="N52">
        <f>Merge1[[#This Row],[Status (1).Delivery_date]]-Merge1[[#This Row],[Status (1).Sent_date]]</f>
        <v>96</v>
      </c>
    </row>
    <row r="53" spans="1:14" x14ac:dyDescent="0.3">
      <c r="A53">
        <v>346</v>
      </c>
      <c r="B53">
        <v>8103</v>
      </c>
      <c r="C53" t="s">
        <v>1010</v>
      </c>
      <c r="D53" t="s">
        <v>991</v>
      </c>
      <c r="E53" t="s">
        <v>992</v>
      </c>
      <c r="F53">
        <v>182</v>
      </c>
      <c r="G53">
        <v>850</v>
      </c>
      <c r="H53" t="s">
        <v>1087</v>
      </c>
      <c r="I53" t="s">
        <v>1088</v>
      </c>
      <c r="J53">
        <v>346</v>
      </c>
      <c r="K53" t="s">
        <v>1319</v>
      </c>
      <c r="L53" s="1">
        <v>39238</v>
      </c>
      <c r="M53" s="1">
        <v>39275</v>
      </c>
      <c r="N53">
        <f>Merge1[[#This Row],[Status (1).Delivery_date]]-Merge1[[#This Row],[Status (1).Sent_date]]</f>
        <v>37</v>
      </c>
    </row>
    <row r="54" spans="1:14" hidden="1" x14ac:dyDescent="0.3">
      <c r="A54">
        <v>135</v>
      </c>
      <c r="B54">
        <v>8894</v>
      </c>
      <c r="C54" t="s">
        <v>1027</v>
      </c>
      <c r="D54" t="s">
        <v>987</v>
      </c>
      <c r="E54" t="s">
        <v>992</v>
      </c>
      <c r="F54">
        <v>901</v>
      </c>
      <c r="G54">
        <v>1393</v>
      </c>
      <c r="H54" t="s">
        <v>1089</v>
      </c>
      <c r="I54" t="s">
        <v>1090</v>
      </c>
      <c r="J54">
        <v>135</v>
      </c>
      <c r="K54" t="s">
        <v>1324</v>
      </c>
      <c r="L54" s="1">
        <v>38240</v>
      </c>
      <c r="M54" s="1"/>
      <c r="N54">
        <f>Merge1[[#This Row],[Status (1).Delivery_date]]-Merge1[[#This Row],[Status (1).Sent_date]]</f>
        <v>-38240</v>
      </c>
    </row>
    <row r="55" spans="1:14" x14ac:dyDescent="0.3">
      <c r="A55">
        <v>822</v>
      </c>
      <c r="B55">
        <v>114</v>
      </c>
      <c r="C55" t="s">
        <v>1027</v>
      </c>
      <c r="D55" t="s">
        <v>991</v>
      </c>
      <c r="E55" t="s">
        <v>988</v>
      </c>
      <c r="F55">
        <v>88</v>
      </c>
      <c r="G55">
        <v>426</v>
      </c>
      <c r="H55" t="s">
        <v>1091</v>
      </c>
      <c r="I55" t="s">
        <v>1092</v>
      </c>
      <c r="J55">
        <v>822</v>
      </c>
      <c r="K55" t="s">
        <v>1319</v>
      </c>
      <c r="L55" s="1">
        <v>33419</v>
      </c>
      <c r="M55" s="1">
        <v>33434</v>
      </c>
      <c r="N55">
        <f>Merge1[[#This Row],[Status (1).Delivery_date]]-Merge1[[#This Row],[Status (1).Sent_date]]</f>
        <v>15</v>
      </c>
    </row>
    <row r="56" spans="1:14" hidden="1" x14ac:dyDescent="0.3">
      <c r="A56">
        <v>95</v>
      </c>
      <c r="B56">
        <v>6546</v>
      </c>
      <c r="C56" t="s">
        <v>1001</v>
      </c>
      <c r="D56" t="s">
        <v>987</v>
      </c>
      <c r="E56" t="s">
        <v>988</v>
      </c>
      <c r="F56">
        <v>660</v>
      </c>
      <c r="G56">
        <v>1208</v>
      </c>
      <c r="H56" t="s">
        <v>1093</v>
      </c>
      <c r="I56" t="s">
        <v>1094</v>
      </c>
      <c r="J56">
        <v>95</v>
      </c>
      <c r="K56" t="s">
        <v>1324</v>
      </c>
      <c r="L56" s="1">
        <v>41375</v>
      </c>
      <c r="M56" s="1"/>
      <c r="N56">
        <f>Merge1[[#This Row],[Status (1).Delivery_date]]-Merge1[[#This Row],[Status (1).Sent_date]]</f>
        <v>-41375</v>
      </c>
    </row>
    <row r="57" spans="1:14" hidden="1" x14ac:dyDescent="0.3">
      <c r="A57">
        <v>597</v>
      </c>
      <c r="B57">
        <v>3571</v>
      </c>
      <c r="C57" t="s">
        <v>995</v>
      </c>
      <c r="D57" t="s">
        <v>987</v>
      </c>
      <c r="E57" t="s">
        <v>988</v>
      </c>
      <c r="F57">
        <v>267</v>
      </c>
      <c r="G57">
        <v>925</v>
      </c>
      <c r="H57" t="s">
        <v>1095</v>
      </c>
      <c r="I57" t="s">
        <v>1096</v>
      </c>
      <c r="J57">
        <v>597</v>
      </c>
      <c r="K57" t="s">
        <v>1324</v>
      </c>
      <c r="L57" s="1">
        <v>40385</v>
      </c>
      <c r="M57" s="1"/>
      <c r="N57">
        <f>Merge1[[#This Row],[Status (1).Delivery_date]]-Merge1[[#This Row],[Status (1).Sent_date]]</f>
        <v>-40385</v>
      </c>
    </row>
    <row r="58" spans="1:14" hidden="1" x14ac:dyDescent="0.3">
      <c r="A58">
        <v>340</v>
      </c>
      <c r="B58">
        <v>7316</v>
      </c>
      <c r="C58" t="s">
        <v>1007</v>
      </c>
      <c r="D58" t="s">
        <v>991</v>
      </c>
      <c r="E58" t="s">
        <v>992</v>
      </c>
      <c r="F58">
        <v>905</v>
      </c>
      <c r="G58">
        <v>1392</v>
      </c>
      <c r="H58" t="s">
        <v>1097</v>
      </c>
      <c r="I58" t="s">
        <v>1098</v>
      </c>
      <c r="J58">
        <v>340</v>
      </c>
      <c r="K58" t="s">
        <v>1324</v>
      </c>
      <c r="L58" s="1">
        <v>29893</v>
      </c>
      <c r="M58" s="1"/>
      <c r="N58">
        <f>Merge1[[#This Row],[Status (1).Delivery_date]]-Merge1[[#This Row],[Status (1).Sent_date]]</f>
        <v>-29893</v>
      </c>
    </row>
    <row r="59" spans="1:14" x14ac:dyDescent="0.3">
      <c r="A59">
        <v>905</v>
      </c>
      <c r="B59">
        <v>2478</v>
      </c>
      <c r="C59" t="s">
        <v>995</v>
      </c>
      <c r="D59" t="s">
        <v>987</v>
      </c>
      <c r="E59" t="s">
        <v>992</v>
      </c>
      <c r="F59">
        <v>799</v>
      </c>
      <c r="G59">
        <v>1425</v>
      </c>
      <c r="H59" t="s">
        <v>1099</v>
      </c>
      <c r="I59" t="s">
        <v>1100</v>
      </c>
      <c r="J59">
        <v>905</v>
      </c>
      <c r="K59" t="s">
        <v>1319</v>
      </c>
      <c r="L59" s="1">
        <v>30417</v>
      </c>
      <c r="M59" s="1">
        <v>30589</v>
      </c>
      <c r="N59">
        <f>Merge1[[#This Row],[Status (1).Delivery_date]]-Merge1[[#This Row],[Status (1).Sent_date]]</f>
        <v>172</v>
      </c>
    </row>
    <row r="60" spans="1:14" x14ac:dyDescent="0.3">
      <c r="A60">
        <v>250</v>
      </c>
      <c r="B60">
        <v>1215</v>
      </c>
      <c r="C60" t="s">
        <v>1027</v>
      </c>
      <c r="D60" t="s">
        <v>991</v>
      </c>
      <c r="E60" t="s">
        <v>992</v>
      </c>
      <c r="F60">
        <v>773</v>
      </c>
      <c r="G60">
        <v>1225</v>
      </c>
      <c r="H60" t="s">
        <v>710</v>
      </c>
      <c r="I60" t="s">
        <v>543</v>
      </c>
      <c r="J60">
        <v>250</v>
      </c>
      <c r="K60" t="s">
        <v>1319</v>
      </c>
      <c r="L60" s="1">
        <v>38978</v>
      </c>
      <c r="M60" s="1">
        <v>39012</v>
      </c>
      <c r="N60">
        <f>Merge1[[#This Row],[Status (1).Delivery_date]]-Merge1[[#This Row],[Status (1).Sent_date]]</f>
        <v>34</v>
      </c>
    </row>
    <row r="61" spans="1:14" hidden="1" x14ac:dyDescent="0.3">
      <c r="A61">
        <v>400</v>
      </c>
      <c r="B61">
        <v>5402</v>
      </c>
      <c r="C61" t="s">
        <v>995</v>
      </c>
      <c r="D61" t="s">
        <v>987</v>
      </c>
      <c r="E61" t="s">
        <v>992</v>
      </c>
      <c r="F61">
        <v>78</v>
      </c>
      <c r="G61">
        <v>403</v>
      </c>
      <c r="H61" t="s">
        <v>1101</v>
      </c>
      <c r="I61" t="s">
        <v>1102</v>
      </c>
      <c r="J61">
        <v>400</v>
      </c>
      <c r="K61" t="s">
        <v>1324</v>
      </c>
      <c r="L61" s="1">
        <v>37628</v>
      </c>
      <c r="M61" s="1"/>
      <c r="N61">
        <f>Merge1[[#This Row],[Status (1).Delivery_date]]-Merge1[[#This Row],[Status (1).Sent_date]]</f>
        <v>-37628</v>
      </c>
    </row>
    <row r="62" spans="1:14" x14ac:dyDescent="0.3">
      <c r="A62">
        <v>877</v>
      </c>
      <c r="B62">
        <v>1647</v>
      </c>
      <c r="C62" t="s">
        <v>1010</v>
      </c>
      <c r="D62" t="s">
        <v>987</v>
      </c>
      <c r="E62" t="s">
        <v>992</v>
      </c>
      <c r="F62">
        <v>791</v>
      </c>
      <c r="G62">
        <v>1169</v>
      </c>
      <c r="H62" t="s">
        <v>1103</v>
      </c>
      <c r="I62" t="s">
        <v>1104</v>
      </c>
      <c r="J62">
        <v>877</v>
      </c>
      <c r="K62" t="s">
        <v>1319</v>
      </c>
      <c r="L62" s="1">
        <v>36550</v>
      </c>
      <c r="M62" s="1">
        <v>36607</v>
      </c>
      <c r="N62">
        <f>Merge1[[#This Row],[Status (1).Delivery_date]]-Merge1[[#This Row],[Status (1).Sent_date]]</f>
        <v>57</v>
      </c>
    </row>
    <row r="63" spans="1:14" hidden="1" x14ac:dyDescent="0.3">
      <c r="A63">
        <v>97</v>
      </c>
      <c r="B63">
        <v>9423</v>
      </c>
      <c r="C63" t="s">
        <v>1027</v>
      </c>
      <c r="D63" t="s">
        <v>987</v>
      </c>
      <c r="E63" t="s">
        <v>992</v>
      </c>
      <c r="F63">
        <v>603</v>
      </c>
      <c r="G63">
        <v>1167</v>
      </c>
      <c r="H63" t="s">
        <v>1105</v>
      </c>
      <c r="I63" t="s">
        <v>1011</v>
      </c>
      <c r="J63">
        <v>97</v>
      </c>
      <c r="K63" t="s">
        <v>1324</v>
      </c>
      <c r="L63" s="1">
        <v>40688</v>
      </c>
      <c r="M63" s="1"/>
      <c r="N63">
        <f>Merge1[[#This Row],[Status (1).Delivery_date]]-Merge1[[#This Row],[Status (1).Sent_date]]</f>
        <v>-40688</v>
      </c>
    </row>
    <row r="64" spans="1:14" hidden="1" x14ac:dyDescent="0.3">
      <c r="A64">
        <v>12</v>
      </c>
      <c r="B64">
        <v>6404</v>
      </c>
      <c r="C64" t="s">
        <v>1027</v>
      </c>
      <c r="D64" t="s">
        <v>987</v>
      </c>
      <c r="E64" t="s">
        <v>988</v>
      </c>
      <c r="F64">
        <v>360</v>
      </c>
      <c r="G64">
        <v>565</v>
      </c>
      <c r="H64" t="s">
        <v>1106</v>
      </c>
      <c r="I64" t="s">
        <v>1107</v>
      </c>
      <c r="J64">
        <v>12</v>
      </c>
      <c r="K64" t="s">
        <v>1324</v>
      </c>
      <c r="L64" s="1">
        <v>36695</v>
      </c>
      <c r="M64" s="1"/>
      <c r="N64">
        <f>Merge1[[#This Row],[Status (1).Delivery_date]]-Merge1[[#This Row],[Status (1).Sent_date]]</f>
        <v>-36695</v>
      </c>
    </row>
    <row r="65" spans="1:14" x14ac:dyDescent="0.3">
      <c r="A65">
        <v>353</v>
      </c>
      <c r="B65">
        <v>6767</v>
      </c>
      <c r="C65" t="s">
        <v>1007</v>
      </c>
      <c r="D65" t="s">
        <v>987</v>
      </c>
      <c r="E65" t="s">
        <v>992</v>
      </c>
      <c r="F65">
        <v>84</v>
      </c>
      <c r="G65">
        <v>354</v>
      </c>
      <c r="H65" t="s">
        <v>1108</v>
      </c>
      <c r="I65" t="s">
        <v>1109</v>
      </c>
      <c r="J65">
        <v>353</v>
      </c>
      <c r="K65" t="s">
        <v>1319</v>
      </c>
      <c r="L65" s="1">
        <v>41123</v>
      </c>
      <c r="M65" s="1">
        <v>41186</v>
      </c>
      <c r="N65">
        <f>Merge1[[#This Row],[Status (1).Delivery_date]]-Merge1[[#This Row],[Status (1).Sent_date]]</f>
        <v>63</v>
      </c>
    </row>
    <row r="66" spans="1:14" x14ac:dyDescent="0.3">
      <c r="A66">
        <v>856</v>
      </c>
      <c r="B66">
        <v>1278</v>
      </c>
      <c r="C66" t="s">
        <v>1015</v>
      </c>
      <c r="D66" t="s">
        <v>987</v>
      </c>
      <c r="E66" t="s">
        <v>988</v>
      </c>
      <c r="F66">
        <v>880</v>
      </c>
      <c r="G66">
        <v>1178</v>
      </c>
      <c r="H66" t="s">
        <v>1110</v>
      </c>
      <c r="I66" t="s">
        <v>1111</v>
      </c>
      <c r="J66">
        <v>856</v>
      </c>
      <c r="K66" t="s">
        <v>1319</v>
      </c>
      <c r="L66" s="1">
        <v>28302</v>
      </c>
      <c r="M66" s="1">
        <v>28437</v>
      </c>
      <c r="N66">
        <f>Merge1[[#This Row],[Status (1).Delivery_date]]-Merge1[[#This Row],[Status (1).Sent_date]]</f>
        <v>135</v>
      </c>
    </row>
    <row r="67" spans="1:14" x14ac:dyDescent="0.3">
      <c r="A67">
        <v>1</v>
      </c>
      <c r="B67">
        <v>1334</v>
      </c>
      <c r="C67" t="s">
        <v>1038</v>
      </c>
      <c r="D67" t="s">
        <v>991</v>
      </c>
      <c r="E67" t="s">
        <v>992</v>
      </c>
      <c r="F67">
        <v>947</v>
      </c>
      <c r="G67">
        <v>1385</v>
      </c>
      <c r="H67" t="s">
        <v>1112</v>
      </c>
      <c r="I67" t="s">
        <v>1113</v>
      </c>
      <c r="J67">
        <v>1</v>
      </c>
      <c r="K67" t="s">
        <v>1319</v>
      </c>
      <c r="L67" s="1">
        <v>40222</v>
      </c>
      <c r="M67" s="1">
        <v>40512</v>
      </c>
      <c r="N67">
        <f>Merge1[[#This Row],[Status (1).Delivery_date]]-Merge1[[#This Row],[Status (1).Sent_date]]</f>
        <v>290</v>
      </c>
    </row>
    <row r="68" spans="1:14" hidden="1" x14ac:dyDescent="0.3">
      <c r="A68">
        <v>390</v>
      </c>
      <c r="B68">
        <v>8887</v>
      </c>
      <c r="C68" t="s">
        <v>1015</v>
      </c>
      <c r="D68" t="s">
        <v>987</v>
      </c>
      <c r="E68" t="s">
        <v>988</v>
      </c>
      <c r="F68">
        <v>234</v>
      </c>
      <c r="G68">
        <v>780</v>
      </c>
      <c r="H68" t="s">
        <v>1114</v>
      </c>
      <c r="I68" t="s">
        <v>1115</v>
      </c>
      <c r="J68">
        <v>390</v>
      </c>
      <c r="K68" t="s">
        <v>1319</v>
      </c>
      <c r="L68" s="1">
        <v>39896</v>
      </c>
      <c r="M68" s="1">
        <v>39881</v>
      </c>
      <c r="N68">
        <f>Merge1[[#This Row],[Status (1).Delivery_date]]-Merge1[[#This Row],[Status (1).Sent_date]]</f>
        <v>-15</v>
      </c>
    </row>
    <row r="69" spans="1:14" hidden="1" x14ac:dyDescent="0.3">
      <c r="A69">
        <v>446</v>
      </c>
      <c r="B69">
        <v>9858</v>
      </c>
      <c r="C69" t="s">
        <v>1004</v>
      </c>
      <c r="D69" t="s">
        <v>987</v>
      </c>
      <c r="E69" t="s">
        <v>992</v>
      </c>
      <c r="F69">
        <v>931</v>
      </c>
      <c r="G69">
        <v>1247</v>
      </c>
      <c r="H69" t="s">
        <v>474</v>
      </c>
      <c r="I69" t="s">
        <v>1116</v>
      </c>
      <c r="J69">
        <v>446</v>
      </c>
      <c r="K69" t="s">
        <v>1324</v>
      </c>
      <c r="L69" s="1">
        <v>34084</v>
      </c>
      <c r="M69" s="1"/>
      <c r="N69">
        <f>Merge1[[#This Row],[Status (1).Delivery_date]]-Merge1[[#This Row],[Status (1).Sent_date]]</f>
        <v>-34084</v>
      </c>
    </row>
    <row r="70" spans="1:14" hidden="1" x14ac:dyDescent="0.3">
      <c r="A70">
        <v>32</v>
      </c>
      <c r="B70">
        <v>9636</v>
      </c>
      <c r="C70" t="s">
        <v>1038</v>
      </c>
      <c r="D70" t="s">
        <v>987</v>
      </c>
      <c r="E70" t="s">
        <v>992</v>
      </c>
      <c r="F70">
        <v>478</v>
      </c>
      <c r="G70">
        <v>705</v>
      </c>
      <c r="H70" t="s">
        <v>1117</v>
      </c>
      <c r="I70" t="s">
        <v>1118</v>
      </c>
      <c r="J70">
        <v>32</v>
      </c>
      <c r="K70" t="s">
        <v>1324</v>
      </c>
      <c r="L70" s="1">
        <v>38229</v>
      </c>
      <c r="M70" s="1"/>
      <c r="N70">
        <f>Merge1[[#This Row],[Status (1).Delivery_date]]-Merge1[[#This Row],[Status (1).Sent_date]]</f>
        <v>-38229</v>
      </c>
    </row>
    <row r="71" spans="1:14" hidden="1" x14ac:dyDescent="0.3">
      <c r="A71">
        <v>420</v>
      </c>
      <c r="B71">
        <v>9943</v>
      </c>
      <c r="C71" t="s">
        <v>1010</v>
      </c>
      <c r="D71" t="s">
        <v>987</v>
      </c>
      <c r="E71" t="s">
        <v>992</v>
      </c>
      <c r="F71">
        <v>638</v>
      </c>
      <c r="G71">
        <v>1130</v>
      </c>
      <c r="H71" t="s">
        <v>1119</v>
      </c>
      <c r="I71" t="s">
        <v>166</v>
      </c>
      <c r="J71">
        <v>420</v>
      </c>
      <c r="K71" t="s">
        <v>1324</v>
      </c>
      <c r="L71" s="1">
        <v>32510</v>
      </c>
      <c r="M71" s="1"/>
      <c r="N71">
        <f>Merge1[[#This Row],[Status (1).Delivery_date]]-Merge1[[#This Row],[Status (1).Sent_date]]</f>
        <v>-32510</v>
      </c>
    </row>
    <row r="72" spans="1:14" x14ac:dyDescent="0.3">
      <c r="A72">
        <v>708</v>
      </c>
      <c r="B72">
        <v>1246</v>
      </c>
      <c r="C72" t="s">
        <v>1010</v>
      </c>
      <c r="D72" t="s">
        <v>987</v>
      </c>
      <c r="E72" t="s">
        <v>992</v>
      </c>
      <c r="F72">
        <v>50</v>
      </c>
      <c r="G72">
        <v>72</v>
      </c>
      <c r="H72" t="s">
        <v>1120</v>
      </c>
      <c r="I72" t="s">
        <v>1121</v>
      </c>
      <c r="J72">
        <v>708</v>
      </c>
      <c r="K72" t="s">
        <v>1319</v>
      </c>
      <c r="L72" s="1">
        <v>43515</v>
      </c>
      <c r="M72" s="1">
        <v>43677</v>
      </c>
      <c r="N72">
        <f>Merge1[[#This Row],[Status (1).Delivery_date]]-Merge1[[#This Row],[Status (1).Sent_date]]</f>
        <v>162</v>
      </c>
    </row>
    <row r="73" spans="1:14" hidden="1" x14ac:dyDescent="0.3">
      <c r="A73">
        <v>227</v>
      </c>
      <c r="B73">
        <v>4527</v>
      </c>
      <c r="C73" t="s">
        <v>1010</v>
      </c>
      <c r="D73" t="s">
        <v>991</v>
      </c>
      <c r="E73" t="s">
        <v>988</v>
      </c>
      <c r="F73">
        <v>477</v>
      </c>
      <c r="G73">
        <v>564</v>
      </c>
      <c r="H73" t="s">
        <v>1122</v>
      </c>
      <c r="I73" t="s">
        <v>1123</v>
      </c>
      <c r="J73">
        <v>227</v>
      </c>
      <c r="K73" t="s">
        <v>1319</v>
      </c>
      <c r="L73" s="1">
        <v>37281</v>
      </c>
      <c r="M73" s="1">
        <v>37261</v>
      </c>
      <c r="N73">
        <f>Merge1[[#This Row],[Status (1).Delivery_date]]-Merge1[[#This Row],[Status (1).Sent_date]]</f>
        <v>-20</v>
      </c>
    </row>
    <row r="74" spans="1:14" hidden="1" x14ac:dyDescent="0.3">
      <c r="A74">
        <v>595</v>
      </c>
      <c r="B74">
        <v>3782</v>
      </c>
      <c r="C74" t="s">
        <v>1007</v>
      </c>
      <c r="D74" t="s">
        <v>991</v>
      </c>
      <c r="E74" t="s">
        <v>988</v>
      </c>
      <c r="F74">
        <v>879</v>
      </c>
      <c r="G74">
        <v>1040</v>
      </c>
      <c r="H74" t="s">
        <v>1124</v>
      </c>
      <c r="I74" t="s">
        <v>1125</v>
      </c>
      <c r="J74">
        <v>595</v>
      </c>
      <c r="K74" t="s">
        <v>1324</v>
      </c>
      <c r="L74" s="1">
        <v>37751</v>
      </c>
      <c r="M74" s="1"/>
      <c r="N74">
        <f>Merge1[[#This Row],[Status (1).Delivery_date]]-Merge1[[#This Row],[Status (1).Sent_date]]</f>
        <v>-37751</v>
      </c>
    </row>
    <row r="75" spans="1:14" x14ac:dyDescent="0.3">
      <c r="A75">
        <v>211</v>
      </c>
      <c r="B75">
        <v>6225</v>
      </c>
      <c r="C75" t="s">
        <v>1001</v>
      </c>
      <c r="D75" t="s">
        <v>987</v>
      </c>
      <c r="E75" t="s">
        <v>992</v>
      </c>
      <c r="F75">
        <v>912</v>
      </c>
      <c r="G75">
        <v>1220</v>
      </c>
      <c r="H75" t="s">
        <v>1126</v>
      </c>
      <c r="I75" t="s">
        <v>1127</v>
      </c>
      <c r="J75">
        <v>211</v>
      </c>
      <c r="K75" t="s">
        <v>1319</v>
      </c>
      <c r="L75" s="1">
        <v>38793</v>
      </c>
      <c r="M75" s="1">
        <v>39074</v>
      </c>
      <c r="N75">
        <f>Merge1[[#This Row],[Status (1).Delivery_date]]-Merge1[[#This Row],[Status (1).Sent_date]]</f>
        <v>281</v>
      </c>
    </row>
    <row r="76" spans="1:14" hidden="1" x14ac:dyDescent="0.3">
      <c r="A76">
        <v>650</v>
      </c>
      <c r="B76">
        <v>2257</v>
      </c>
      <c r="C76" t="s">
        <v>1004</v>
      </c>
      <c r="D76" t="s">
        <v>991</v>
      </c>
      <c r="E76" t="s">
        <v>988</v>
      </c>
      <c r="F76">
        <v>868</v>
      </c>
      <c r="G76">
        <v>1141</v>
      </c>
      <c r="H76" t="s">
        <v>1128</v>
      </c>
      <c r="I76" t="s">
        <v>1129</v>
      </c>
      <c r="J76">
        <v>650</v>
      </c>
      <c r="K76" t="s">
        <v>1324</v>
      </c>
      <c r="L76" s="1">
        <v>39251</v>
      </c>
      <c r="M76" s="1"/>
      <c r="N76">
        <f>Merge1[[#This Row],[Status (1).Delivery_date]]-Merge1[[#This Row],[Status (1).Sent_date]]</f>
        <v>-39251</v>
      </c>
    </row>
    <row r="77" spans="1:14" x14ac:dyDescent="0.3">
      <c r="A77">
        <v>45</v>
      </c>
      <c r="B77">
        <v>9177</v>
      </c>
      <c r="C77" t="s">
        <v>986</v>
      </c>
      <c r="D77" t="s">
        <v>987</v>
      </c>
      <c r="E77" t="s">
        <v>992</v>
      </c>
      <c r="F77">
        <v>889</v>
      </c>
      <c r="G77">
        <v>1050</v>
      </c>
      <c r="H77" t="s">
        <v>1130</v>
      </c>
      <c r="I77" t="s">
        <v>1131</v>
      </c>
      <c r="J77">
        <v>45</v>
      </c>
      <c r="K77" t="s">
        <v>1319</v>
      </c>
      <c r="L77" s="1">
        <v>35127</v>
      </c>
      <c r="M77" s="1">
        <v>35186</v>
      </c>
      <c r="N77">
        <f>Merge1[[#This Row],[Status (1).Delivery_date]]-Merge1[[#This Row],[Status (1).Sent_date]]</f>
        <v>59</v>
      </c>
    </row>
    <row r="78" spans="1:14" hidden="1" x14ac:dyDescent="0.3">
      <c r="A78">
        <v>201</v>
      </c>
      <c r="B78">
        <v>8703</v>
      </c>
      <c r="C78" t="s">
        <v>998</v>
      </c>
      <c r="D78" t="s">
        <v>987</v>
      </c>
      <c r="E78" t="s">
        <v>988</v>
      </c>
      <c r="F78">
        <v>482</v>
      </c>
      <c r="G78">
        <v>850</v>
      </c>
      <c r="H78" t="s">
        <v>1132</v>
      </c>
      <c r="I78" t="s">
        <v>1133</v>
      </c>
      <c r="J78">
        <v>201</v>
      </c>
      <c r="K78" t="s">
        <v>1324</v>
      </c>
      <c r="L78" s="1">
        <v>30287</v>
      </c>
      <c r="M78" s="1"/>
      <c r="N78">
        <f>Merge1[[#This Row],[Status (1).Delivery_date]]-Merge1[[#This Row],[Status (1).Sent_date]]</f>
        <v>-30287</v>
      </c>
    </row>
    <row r="79" spans="1:14" x14ac:dyDescent="0.3">
      <c r="A79">
        <v>564</v>
      </c>
      <c r="B79">
        <v>3514</v>
      </c>
      <c r="C79" t="s">
        <v>986</v>
      </c>
      <c r="D79" t="s">
        <v>991</v>
      </c>
      <c r="E79" t="s">
        <v>992</v>
      </c>
      <c r="F79">
        <v>683</v>
      </c>
      <c r="G79">
        <v>1275</v>
      </c>
      <c r="H79" t="s">
        <v>1134</v>
      </c>
      <c r="I79" t="s">
        <v>1135</v>
      </c>
      <c r="J79">
        <v>564</v>
      </c>
      <c r="K79" t="s">
        <v>1319</v>
      </c>
      <c r="L79" s="1">
        <v>38109</v>
      </c>
      <c r="M79" s="1">
        <v>38255</v>
      </c>
      <c r="N79">
        <f>Merge1[[#This Row],[Status (1).Delivery_date]]-Merge1[[#This Row],[Status (1).Sent_date]]</f>
        <v>146</v>
      </c>
    </row>
    <row r="80" spans="1:14" hidden="1" x14ac:dyDescent="0.3">
      <c r="A80">
        <v>138</v>
      </c>
      <c r="B80">
        <v>3089</v>
      </c>
      <c r="C80" t="s">
        <v>998</v>
      </c>
      <c r="D80" t="s">
        <v>987</v>
      </c>
      <c r="E80" t="s">
        <v>988</v>
      </c>
      <c r="F80">
        <v>382</v>
      </c>
      <c r="G80">
        <v>714</v>
      </c>
      <c r="H80" t="s">
        <v>1136</v>
      </c>
      <c r="I80" t="s">
        <v>29</v>
      </c>
      <c r="J80">
        <v>138</v>
      </c>
      <c r="K80" t="s">
        <v>1324</v>
      </c>
      <c r="L80" s="1">
        <v>39500</v>
      </c>
      <c r="M80" s="1"/>
      <c r="N80">
        <f>Merge1[[#This Row],[Status (1).Delivery_date]]-Merge1[[#This Row],[Status (1).Sent_date]]</f>
        <v>-39500</v>
      </c>
    </row>
    <row r="81" spans="1:14" hidden="1" x14ac:dyDescent="0.3">
      <c r="A81">
        <v>57</v>
      </c>
      <c r="B81">
        <v>7253</v>
      </c>
      <c r="C81" t="s">
        <v>1027</v>
      </c>
      <c r="D81" t="s">
        <v>987</v>
      </c>
      <c r="E81" t="s">
        <v>988</v>
      </c>
      <c r="F81">
        <v>753</v>
      </c>
      <c r="G81">
        <v>1027</v>
      </c>
      <c r="H81" t="s">
        <v>1137</v>
      </c>
      <c r="I81" t="s">
        <v>1138</v>
      </c>
      <c r="J81">
        <v>57</v>
      </c>
      <c r="K81" t="s">
        <v>1319</v>
      </c>
      <c r="L81" s="1">
        <v>38064</v>
      </c>
      <c r="M81" s="1">
        <v>38048</v>
      </c>
      <c r="N81">
        <f>Merge1[[#This Row],[Status (1).Delivery_date]]-Merge1[[#This Row],[Status (1).Sent_date]]</f>
        <v>-16</v>
      </c>
    </row>
    <row r="82" spans="1:14" hidden="1" x14ac:dyDescent="0.3">
      <c r="A82">
        <v>128</v>
      </c>
      <c r="B82">
        <v>8786</v>
      </c>
      <c r="C82" t="s">
        <v>1038</v>
      </c>
      <c r="D82" t="s">
        <v>991</v>
      </c>
      <c r="E82" t="s">
        <v>992</v>
      </c>
      <c r="F82">
        <v>718</v>
      </c>
      <c r="G82">
        <v>1486</v>
      </c>
      <c r="H82" t="s">
        <v>105</v>
      </c>
      <c r="I82" t="s">
        <v>1139</v>
      </c>
      <c r="J82">
        <v>128</v>
      </c>
      <c r="K82" t="s">
        <v>1324</v>
      </c>
      <c r="L82" s="1">
        <v>33685</v>
      </c>
      <c r="M82" s="1"/>
      <c r="N82">
        <f>Merge1[[#This Row],[Status (1).Delivery_date]]-Merge1[[#This Row],[Status (1).Sent_date]]</f>
        <v>-33685</v>
      </c>
    </row>
    <row r="83" spans="1:14" hidden="1" x14ac:dyDescent="0.3">
      <c r="A83">
        <v>33</v>
      </c>
      <c r="B83">
        <v>1211</v>
      </c>
      <c r="C83" t="s">
        <v>1010</v>
      </c>
      <c r="D83" t="s">
        <v>987</v>
      </c>
      <c r="E83" t="s">
        <v>992</v>
      </c>
      <c r="F83">
        <v>577</v>
      </c>
      <c r="G83">
        <v>1312</v>
      </c>
      <c r="H83" t="s">
        <v>1140</v>
      </c>
      <c r="I83" t="s">
        <v>1141</v>
      </c>
      <c r="J83">
        <v>33</v>
      </c>
      <c r="K83" t="s">
        <v>1324</v>
      </c>
      <c r="L83" s="1">
        <v>32238</v>
      </c>
      <c r="M83" s="1"/>
      <c r="N83">
        <f>Merge1[[#This Row],[Status (1).Delivery_date]]-Merge1[[#This Row],[Status (1).Sent_date]]</f>
        <v>-32238</v>
      </c>
    </row>
    <row r="84" spans="1:14" hidden="1" x14ac:dyDescent="0.3">
      <c r="A84">
        <v>936</v>
      </c>
      <c r="B84">
        <v>359</v>
      </c>
      <c r="C84" t="s">
        <v>1001</v>
      </c>
      <c r="D84" t="s">
        <v>991</v>
      </c>
      <c r="E84" t="s">
        <v>992</v>
      </c>
      <c r="F84">
        <v>607</v>
      </c>
      <c r="G84">
        <v>1007</v>
      </c>
      <c r="H84" t="s">
        <v>1142</v>
      </c>
      <c r="I84" t="s">
        <v>1143</v>
      </c>
      <c r="J84">
        <v>936</v>
      </c>
      <c r="K84" t="s">
        <v>1324</v>
      </c>
      <c r="L84" s="1">
        <v>41314</v>
      </c>
      <c r="M84" s="1"/>
      <c r="N84">
        <f>Merge1[[#This Row],[Status (1).Delivery_date]]-Merge1[[#This Row],[Status (1).Sent_date]]</f>
        <v>-41314</v>
      </c>
    </row>
    <row r="85" spans="1:14" hidden="1" x14ac:dyDescent="0.3">
      <c r="A85">
        <v>762</v>
      </c>
      <c r="B85">
        <v>2066</v>
      </c>
      <c r="C85" t="s">
        <v>1015</v>
      </c>
      <c r="D85" t="s">
        <v>991</v>
      </c>
      <c r="E85" t="s">
        <v>988</v>
      </c>
      <c r="F85">
        <v>242</v>
      </c>
      <c r="G85">
        <v>926</v>
      </c>
      <c r="H85" t="s">
        <v>1144</v>
      </c>
      <c r="I85" t="s">
        <v>486</v>
      </c>
      <c r="J85">
        <v>762</v>
      </c>
      <c r="K85" t="s">
        <v>1324</v>
      </c>
      <c r="L85" s="1">
        <v>28570</v>
      </c>
      <c r="M85" s="1"/>
      <c r="N85">
        <f>Merge1[[#This Row],[Status (1).Delivery_date]]-Merge1[[#This Row],[Status (1).Sent_date]]</f>
        <v>-28570</v>
      </c>
    </row>
    <row r="86" spans="1:14" x14ac:dyDescent="0.3">
      <c r="A86">
        <v>838</v>
      </c>
      <c r="B86">
        <v>4322</v>
      </c>
      <c r="C86" t="s">
        <v>1010</v>
      </c>
      <c r="D86" t="s">
        <v>991</v>
      </c>
      <c r="E86" t="s">
        <v>992</v>
      </c>
      <c r="F86">
        <v>593</v>
      </c>
      <c r="G86">
        <v>1036</v>
      </c>
      <c r="H86" t="s">
        <v>30</v>
      </c>
      <c r="I86" t="s">
        <v>1145</v>
      </c>
      <c r="J86">
        <v>838</v>
      </c>
      <c r="K86" t="s">
        <v>1319</v>
      </c>
      <c r="L86" s="1">
        <v>34704</v>
      </c>
      <c r="M86" s="1">
        <v>34934</v>
      </c>
      <c r="N86">
        <f>Merge1[[#This Row],[Status (1).Delivery_date]]-Merge1[[#This Row],[Status (1).Sent_date]]</f>
        <v>230</v>
      </c>
    </row>
    <row r="87" spans="1:14" x14ac:dyDescent="0.3">
      <c r="A87">
        <v>215</v>
      </c>
      <c r="B87">
        <v>7773</v>
      </c>
      <c r="C87" t="s">
        <v>1001</v>
      </c>
      <c r="D87" t="s">
        <v>987</v>
      </c>
      <c r="E87" t="s">
        <v>992</v>
      </c>
      <c r="F87">
        <v>812</v>
      </c>
      <c r="G87">
        <v>1161</v>
      </c>
      <c r="H87" t="s">
        <v>1146</v>
      </c>
      <c r="I87" t="s">
        <v>1147</v>
      </c>
      <c r="J87">
        <v>215</v>
      </c>
      <c r="K87" t="s">
        <v>1319</v>
      </c>
      <c r="L87" s="1">
        <v>31057</v>
      </c>
      <c r="M87" s="1">
        <v>31078</v>
      </c>
      <c r="N87">
        <f>Merge1[[#This Row],[Status (1).Delivery_date]]-Merge1[[#This Row],[Status (1).Sent_date]]</f>
        <v>21</v>
      </c>
    </row>
    <row r="88" spans="1:14" x14ac:dyDescent="0.3">
      <c r="A88">
        <v>818</v>
      </c>
      <c r="B88">
        <v>6746</v>
      </c>
      <c r="C88" t="s">
        <v>1012</v>
      </c>
      <c r="D88" t="s">
        <v>987</v>
      </c>
      <c r="E88" t="s">
        <v>992</v>
      </c>
      <c r="F88">
        <v>833</v>
      </c>
      <c r="G88">
        <v>1016</v>
      </c>
      <c r="H88" t="s">
        <v>139</v>
      </c>
      <c r="I88" t="s">
        <v>1148</v>
      </c>
      <c r="J88">
        <v>818</v>
      </c>
      <c r="K88" t="s">
        <v>1319</v>
      </c>
      <c r="L88" s="1">
        <v>38957</v>
      </c>
      <c r="M88" s="1">
        <v>39010</v>
      </c>
      <c r="N88">
        <f>Merge1[[#This Row],[Status (1).Delivery_date]]-Merge1[[#This Row],[Status (1).Sent_date]]</f>
        <v>53</v>
      </c>
    </row>
    <row r="89" spans="1:14" x14ac:dyDescent="0.3">
      <c r="A89">
        <v>780</v>
      </c>
      <c r="B89">
        <v>6732</v>
      </c>
      <c r="C89" t="s">
        <v>986</v>
      </c>
      <c r="D89" t="s">
        <v>991</v>
      </c>
      <c r="E89" t="s">
        <v>992</v>
      </c>
      <c r="F89">
        <v>872</v>
      </c>
      <c r="G89">
        <v>1058</v>
      </c>
      <c r="H89" t="s">
        <v>1149</v>
      </c>
      <c r="I89" t="s">
        <v>276</v>
      </c>
      <c r="J89">
        <v>780</v>
      </c>
      <c r="K89" t="s">
        <v>1319</v>
      </c>
      <c r="L89" s="1">
        <v>32793</v>
      </c>
      <c r="M89" s="1">
        <v>32798</v>
      </c>
      <c r="N89">
        <f>Merge1[[#This Row],[Status (1).Delivery_date]]-Merge1[[#This Row],[Status (1).Sent_date]]</f>
        <v>5</v>
      </c>
    </row>
    <row r="90" spans="1:14" hidden="1" x14ac:dyDescent="0.3">
      <c r="A90">
        <v>40</v>
      </c>
      <c r="B90">
        <v>805</v>
      </c>
      <c r="C90" t="s">
        <v>1038</v>
      </c>
      <c r="D90" t="s">
        <v>987</v>
      </c>
      <c r="E90" t="s">
        <v>988</v>
      </c>
      <c r="F90">
        <v>483</v>
      </c>
      <c r="G90">
        <v>648</v>
      </c>
      <c r="H90" t="s">
        <v>1086</v>
      </c>
      <c r="I90" t="s">
        <v>1150</v>
      </c>
      <c r="J90">
        <v>40</v>
      </c>
      <c r="K90" t="s">
        <v>1324</v>
      </c>
      <c r="L90" s="1">
        <v>29344</v>
      </c>
      <c r="M90" s="1"/>
      <c r="N90">
        <f>Merge1[[#This Row],[Status (1).Delivery_date]]-Merge1[[#This Row],[Status (1).Sent_date]]</f>
        <v>-29344</v>
      </c>
    </row>
    <row r="91" spans="1:14" x14ac:dyDescent="0.3">
      <c r="A91">
        <v>366</v>
      </c>
      <c r="B91">
        <v>7540</v>
      </c>
      <c r="C91" t="s">
        <v>1007</v>
      </c>
      <c r="D91" t="s">
        <v>991</v>
      </c>
      <c r="E91" t="s">
        <v>988</v>
      </c>
      <c r="F91">
        <v>679</v>
      </c>
      <c r="G91">
        <v>1015</v>
      </c>
      <c r="H91" t="s">
        <v>1151</v>
      </c>
      <c r="I91" t="s">
        <v>1152</v>
      </c>
      <c r="J91">
        <v>366</v>
      </c>
      <c r="K91" t="s">
        <v>1319</v>
      </c>
      <c r="L91" s="1">
        <v>29281</v>
      </c>
      <c r="M91" s="1">
        <v>29296</v>
      </c>
      <c r="N91">
        <f>Merge1[[#This Row],[Status (1).Delivery_date]]-Merge1[[#This Row],[Status (1).Sent_date]]</f>
        <v>15</v>
      </c>
    </row>
    <row r="92" spans="1:14" hidden="1" x14ac:dyDescent="0.3">
      <c r="A92">
        <v>678</v>
      </c>
      <c r="B92">
        <v>5269</v>
      </c>
      <c r="C92" t="s">
        <v>1012</v>
      </c>
      <c r="D92" t="s">
        <v>991</v>
      </c>
      <c r="E92" t="s">
        <v>992</v>
      </c>
      <c r="F92">
        <v>318</v>
      </c>
      <c r="G92">
        <v>938</v>
      </c>
      <c r="H92" t="s">
        <v>1153</v>
      </c>
      <c r="I92" t="s">
        <v>36</v>
      </c>
      <c r="J92">
        <v>678</v>
      </c>
      <c r="K92" t="s">
        <v>1324</v>
      </c>
      <c r="L92" s="1">
        <v>34349</v>
      </c>
      <c r="M92" s="1"/>
      <c r="N92">
        <f>Merge1[[#This Row],[Status (1).Delivery_date]]-Merge1[[#This Row],[Status (1).Sent_date]]</f>
        <v>-34349</v>
      </c>
    </row>
    <row r="93" spans="1:14" hidden="1" x14ac:dyDescent="0.3">
      <c r="A93">
        <v>703</v>
      </c>
      <c r="B93">
        <v>8404</v>
      </c>
      <c r="C93" t="s">
        <v>998</v>
      </c>
      <c r="D93" t="s">
        <v>987</v>
      </c>
      <c r="E93" t="s">
        <v>992</v>
      </c>
      <c r="F93">
        <v>329</v>
      </c>
      <c r="G93">
        <v>597</v>
      </c>
      <c r="H93" t="s">
        <v>1154</v>
      </c>
      <c r="I93" t="s">
        <v>1155</v>
      </c>
      <c r="J93">
        <v>703</v>
      </c>
      <c r="K93" t="s">
        <v>1324</v>
      </c>
      <c r="L93" s="1">
        <v>42760</v>
      </c>
      <c r="M93" s="1"/>
      <c r="N93">
        <f>Merge1[[#This Row],[Status (1).Delivery_date]]-Merge1[[#This Row],[Status (1).Sent_date]]</f>
        <v>-42760</v>
      </c>
    </row>
    <row r="94" spans="1:14" hidden="1" x14ac:dyDescent="0.3">
      <c r="A94">
        <v>180</v>
      </c>
      <c r="B94">
        <v>519</v>
      </c>
      <c r="C94" t="s">
        <v>995</v>
      </c>
      <c r="D94" t="s">
        <v>987</v>
      </c>
      <c r="E94" t="s">
        <v>988</v>
      </c>
      <c r="F94">
        <v>588</v>
      </c>
      <c r="G94">
        <v>1182</v>
      </c>
      <c r="H94" t="s">
        <v>325</v>
      </c>
      <c r="I94" t="s">
        <v>1156</v>
      </c>
      <c r="J94">
        <v>180</v>
      </c>
      <c r="K94" t="s">
        <v>1324</v>
      </c>
      <c r="L94" s="1">
        <v>27485</v>
      </c>
      <c r="M94" s="1"/>
      <c r="N94">
        <f>Merge1[[#This Row],[Status (1).Delivery_date]]-Merge1[[#This Row],[Status (1).Sent_date]]</f>
        <v>-27485</v>
      </c>
    </row>
    <row r="95" spans="1:14" x14ac:dyDescent="0.3">
      <c r="A95">
        <v>214</v>
      </c>
      <c r="B95">
        <v>4060</v>
      </c>
      <c r="C95" t="s">
        <v>1004</v>
      </c>
      <c r="D95" t="s">
        <v>991</v>
      </c>
      <c r="E95" t="s">
        <v>988</v>
      </c>
      <c r="F95">
        <v>442</v>
      </c>
      <c r="G95">
        <v>713</v>
      </c>
      <c r="H95" t="s">
        <v>1157</v>
      </c>
      <c r="I95" t="s">
        <v>1158</v>
      </c>
      <c r="J95">
        <v>214</v>
      </c>
      <c r="K95" t="s">
        <v>1319</v>
      </c>
      <c r="L95" s="1">
        <v>31842</v>
      </c>
      <c r="M95" s="1">
        <v>31998</v>
      </c>
      <c r="N95">
        <f>Merge1[[#This Row],[Status (1).Delivery_date]]-Merge1[[#This Row],[Status (1).Sent_date]]</f>
        <v>156</v>
      </c>
    </row>
    <row r="96" spans="1:14" x14ac:dyDescent="0.3">
      <c r="A96">
        <v>408</v>
      </c>
      <c r="B96">
        <v>8860</v>
      </c>
      <c r="C96" t="s">
        <v>1012</v>
      </c>
      <c r="D96" t="s">
        <v>987</v>
      </c>
      <c r="E96" t="s">
        <v>992</v>
      </c>
      <c r="F96">
        <v>216</v>
      </c>
      <c r="G96">
        <v>939</v>
      </c>
      <c r="H96" t="s">
        <v>1048</v>
      </c>
      <c r="I96" t="s">
        <v>1159</v>
      </c>
      <c r="J96">
        <v>408</v>
      </c>
      <c r="K96" t="s">
        <v>1319</v>
      </c>
      <c r="L96" s="1">
        <v>32925</v>
      </c>
      <c r="M96" s="1">
        <v>33127</v>
      </c>
      <c r="N96">
        <f>Merge1[[#This Row],[Status (1).Delivery_date]]-Merge1[[#This Row],[Status (1).Sent_date]]</f>
        <v>202</v>
      </c>
    </row>
    <row r="97" spans="1:14" x14ac:dyDescent="0.3">
      <c r="A97">
        <v>902</v>
      </c>
      <c r="B97">
        <v>7164</v>
      </c>
      <c r="C97" t="s">
        <v>1027</v>
      </c>
      <c r="D97" t="s">
        <v>987</v>
      </c>
      <c r="E97" t="s">
        <v>992</v>
      </c>
      <c r="F97">
        <v>946</v>
      </c>
      <c r="G97">
        <v>1082</v>
      </c>
      <c r="H97" t="s">
        <v>1160</v>
      </c>
      <c r="I97" t="s">
        <v>1161</v>
      </c>
      <c r="J97">
        <v>902</v>
      </c>
      <c r="K97" t="s">
        <v>1319</v>
      </c>
      <c r="L97" s="1">
        <v>32514</v>
      </c>
      <c r="M97" s="1">
        <v>32768</v>
      </c>
      <c r="N97">
        <f>Merge1[[#This Row],[Status (1).Delivery_date]]-Merge1[[#This Row],[Status (1).Sent_date]]</f>
        <v>254</v>
      </c>
    </row>
    <row r="98" spans="1:14" x14ac:dyDescent="0.3">
      <c r="A98">
        <v>763</v>
      </c>
      <c r="B98">
        <v>9792</v>
      </c>
      <c r="C98" t="s">
        <v>995</v>
      </c>
      <c r="D98" t="s">
        <v>991</v>
      </c>
      <c r="E98" t="s">
        <v>992</v>
      </c>
      <c r="F98">
        <v>796</v>
      </c>
      <c r="G98">
        <v>1347</v>
      </c>
      <c r="H98" t="s">
        <v>1032</v>
      </c>
      <c r="I98" t="s">
        <v>30</v>
      </c>
      <c r="J98">
        <v>763</v>
      </c>
      <c r="K98" t="s">
        <v>1319</v>
      </c>
      <c r="L98" s="1">
        <v>41819</v>
      </c>
      <c r="M98" s="1">
        <v>41891</v>
      </c>
      <c r="N98">
        <f>Merge1[[#This Row],[Status (1).Delivery_date]]-Merge1[[#This Row],[Status (1).Sent_date]]</f>
        <v>72</v>
      </c>
    </row>
    <row r="99" spans="1:14" x14ac:dyDescent="0.3">
      <c r="A99">
        <v>168</v>
      </c>
      <c r="B99">
        <v>9934</v>
      </c>
      <c r="C99" t="s">
        <v>1038</v>
      </c>
      <c r="D99" t="s">
        <v>987</v>
      </c>
      <c r="E99" t="s">
        <v>988</v>
      </c>
      <c r="F99">
        <v>26</v>
      </c>
      <c r="G99">
        <v>47</v>
      </c>
      <c r="H99" t="s">
        <v>1162</v>
      </c>
      <c r="I99" t="s">
        <v>1163</v>
      </c>
      <c r="J99">
        <v>168</v>
      </c>
      <c r="K99" t="s">
        <v>1319</v>
      </c>
      <c r="L99" s="1">
        <v>35435</v>
      </c>
      <c r="M99" s="1">
        <v>35593</v>
      </c>
      <c r="N99">
        <f>Merge1[[#This Row],[Status (1).Delivery_date]]-Merge1[[#This Row],[Status (1).Sent_date]]</f>
        <v>158</v>
      </c>
    </row>
    <row r="100" spans="1:14" hidden="1" x14ac:dyDescent="0.3">
      <c r="A100">
        <v>723</v>
      </c>
      <c r="B100">
        <v>1980</v>
      </c>
      <c r="C100" t="s">
        <v>1015</v>
      </c>
      <c r="D100" t="s">
        <v>987</v>
      </c>
      <c r="E100" t="s">
        <v>992</v>
      </c>
      <c r="F100">
        <v>490</v>
      </c>
      <c r="G100">
        <v>762</v>
      </c>
      <c r="H100" t="s">
        <v>1164</v>
      </c>
      <c r="I100" t="s">
        <v>1165</v>
      </c>
      <c r="J100">
        <v>723</v>
      </c>
      <c r="K100" t="s">
        <v>1324</v>
      </c>
      <c r="L100" s="1">
        <v>29790</v>
      </c>
      <c r="M100" s="1"/>
      <c r="N100">
        <f>Merge1[[#This Row],[Status (1).Delivery_date]]-Merge1[[#This Row],[Status (1).Sent_date]]</f>
        <v>-29790</v>
      </c>
    </row>
    <row r="101" spans="1:14" x14ac:dyDescent="0.3">
      <c r="A101">
        <v>438</v>
      </c>
      <c r="B101">
        <v>9251</v>
      </c>
      <c r="C101" t="s">
        <v>998</v>
      </c>
      <c r="D101" t="s">
        <v>987</v>
      </c>
      <c r="E101" t="s">
        <v>988</v>
      </c>
      <c r="F101">
        <v>430</v>
      </c>
      <c r="G101">
        <v>642</v>
      </c>
      <c r="H101" t="s">
        <v>1166</v>
      </c>
      <c r="I101" t="s">
        <v>1167</v>
      </c>
      <c r="J101">
        <v>438</v>
      </c>
      <c r="K101" t="s">
        <v>1319</v>
      </c>
      <c r="L101" s="1">
        <v>28210</v>
      </c>
      <c r="M101" s="1">
        <v>28214</v>
      </c>
      <c r="N101">
        <f>Merge1[[#This Row],[Status (1).Delivery_date]]-Merge1[[#This Row],[Status (1).Sent_date]]</f>
        <v>4</v>
      </c>
    </row>
    <row r="102" spans="1:14" x14ac:dyDescent="0.3">
      <c r="A102">
        <v>162</v>
      </c>
      <c r="B102">
        <v>6717</v>
      </c>
      <c r="C102" t="s">
        <v>1038</v>
      </c>
      <c r="D102" t="s">
        <v>987</v>
      </c>
      <c r="E102" t="s">
        <v>992</v>
      </c>
      <c r="F102">
        <v>209</v>
      </c>
      <c r="G102">
        <v>665</v>
      </c>
      <c r="H102" t="s">
        <v>1168</v>
      </c>
      <c r="I102" t="s">
        <v>1169</v>
      </c>
      <c r="J102">
        <v>162</v>
      </c>
      <c r="K102" t="s">
        <v>1319</v>
      </c>
      <c r="L102" s="1">
        <v>30112</v>
      </c>
      <c r="M102" s="1">
        <v>30253</v>
      </c>
      <c r="N102">
        <f>Merge1[[#This Row],[Status (1).Delivery_date]]-Merge1[[#This Row],[Status (1).Sent_date]]</f>
        <v>141</v>
      </c>
    </row>
    <row r="103" spans="1:14" hidden="1" x14ac:dyDescent="0.3">
      <c r="A103">
        <v>246</v>
      </c>
      <c r="B103">
        <v>3622</v>
      </c>
      <c r="C103" t="s">
        <v>1015</v>
      </c>
      <c r="D103" t="s">
        <v>991</v>
      </c>
      <c r="E103" t="s">
        <v>992</v>
      </c>
      <c r="F103">
        <v>379</v>
      </c>
      <c r="G103">
        <v>963</v>
      </c>
      <c r="H103" t="s">
        <v>1170</v>
      </c>
      <c r="I103" t="s">
        <v>1171</v>
      </c>
      <c r="J103">
        <v>246</v>
      </c>
      <c r="K103" t="s">
        <v>1319</v>
      </c>
      <c r="L103" s="1">
        <v>43527</v>
      </c>
      <c r="M103" s="1">
        <v>43525</v>
      </c>
      <c r="N103">
        <f>Merge1[[#This Row],[Status (1).Delivery_date]]-Merge1[[#This Row],[Status (1).Sent_date]]</f>
        <v>-2</v>
      </c>
    </row>
    <row r="104" spans="1:14" hidden="1" x14ac:dyDescent="0.3">
      <c r="A104">
        <v>105</v>
      </c>
      <c r="B104">
        <v>8808</v>
      </c>
      <c r="C104" t="s">
        <v>1010</v>
      </c>
      <c r="D104" t="s">
        <v>987</v>
      </c>
      <c r="E104" t="s">
        <v>988</v>
      </c>
      <c r="F104">
        <v>949</v>
      </c>
      <c r="G104">
        <v>1419</v>
      </c>
      <c r="H104" t="s">
        <v>1172</v>
      </c>
      <c r="I104" t="s">
        <v>1173</v>
      </c>
      <c r="J104">
        <v>105</v>
      </c>
      <c r="K104" t="s">
        <v>1324</v>
      </c>
      <c r="L104" s="1">
        <v>35669</v>
      </c>
      <c r="M104" s="1"/>
      <c r="N104">
        <f>Merge1[[#This Row],[Status (1).Delivery_date]]-Merge1[[#This Row],[Status (1).Sent_date]]</f>
        <v>-35669</v>
      </c>
    </row>
    <row r="105" spans="1:14" hidden="1" x14ac:dyDescent="0.3">
      <c r="A105">
        <v>308</v>
      </c>
      <c r="B105">
        <v>4920</v>
      </c>
      <c r="C105" t="s">
        <v>1001</v>
      </c>
      <c r="D105" t="s">
        <v>987</v>
      </c>
      <c r="E105" t="s">
        <v>992</v>
      </c>
      <c r="F105">
        <v>438</v>
      </c>
      <c r="G105">
        <v>656</v>
      </c>
      <c r="H105" t="s">
        <v>1174</v>
      </c>
      <c r="I105" t="s">
        <v>1148</v>
      </c>
      <c r="J105">
        <v>308</v>
      </c>
      <c r="K105" t="s">
        <v>1324</v>
      </c>
      <c r="L105" s="1">
        <v>28883</v>
      </c>
      <c r="M105" s="1"/>
      <c r="N105">
        <f>Merge1[[#This Row],[Status (1).Delivery_date]]-Merge1[[#This Row],[Status (1).Sent_date]]</f>
        <v>-28883</v>
      </c>
    </row>
    <row r="106" spans="1:14" hidden="1" x14ac:dyDescent="0.3">
      <c r="A106">
        <v>172</v>
      </c>
      <c r="B106">
        <v>3140</v>
      </c>
      <c r="C106" t="s">
        <v>1004</v>
      </c>
      <c r="D106" t="s">
        <v>991</v>
      </c>
      <c r="E106" t="s">
        <v>992</v>
      </c>
      <c r="F106">
        <v>726</v>
      </c>
      <c r="G106">
        <v>1381</v>
      </c>
      <c r="H106" t="s">
        <v>1175</v>
      </c>
      <c r="I106" t="s">
        <v>1176</v>
      </c>
      <c r="J106">
        <v>172</v>
      </c>
      <c r="K106" t="s">
        <v>1319</v>
      </c>
      <c r="L106" s="1">
        <v>38289</v>
      </c>
      <c r="M106" s="1">
        <v>38286</v>
      </c>
      <c r="N106">
        <f>Merge1[[#This Row],[Status (1).Delivery_date]]-Merge1[[#This Row],[Status (1).Sent_date]]</f>
        <v>-3</v>
      </c>
    </row>
    <row r="107" spans="1:14" hidden="1" x14ac:dyDescent="0.3">
      <c r="A107">
        <v>775</v>
      </c>
      <c r="B107">
        <v>8104</v>
      </c>
      <c r="C107" t="s">
        <v>998</v>
      </c>
      <c r="D107" t="s">
        <v>987</v>
      </c>
      <c r="E107" t="s">
        <v>992</v>
      </c>
      <c r="F107">
        <v>451</v>
      </c>
      <c r="G107">
        <v>713</v>
      </c>
      <c r="H107" t="s">
        <v>435</v>
      </c>
      <c r="I107" t="s">
        <v>1177</v>
      </c>
      <c r="J107">
        <v>775</v>
      </c>
      <c r="K107" t="s">
        <v>1324</v>
      </c>
      <c r="L107" s="1">
        <v>38258</v>
      </c>
      <c r="M107" s="1"/>
      <c r="N107">
        <f>Merge1[[#This Row],[Status (1).Delivery_date]]-Merge1[[#This Row],[Status (1).Sent_date]]</f>
        <v>-38258</v>
      </c>
    </row>
    <row r="108" spans="1:14" x14ac:dyDescent="0.3">
      <c r="A108">
        <v>333</v>
      </c>
      <c r="B108">
        <v>2208</v>
      </c>
      <c r="C108" t="s">
        <v>995</v>
      </c>
      <c r="D108" t="s">
        <v>987</v>
      </c>
      <c r="E108" t="s">
        <v>988</v>
      </c>
      <c r="F108">
        <v>812</v>
      </c>
      <c r="G108">
        <v>1104</v>
      </c>
      <c r="H108" t="s">
        <v>1178</v>
      </c>
      <c r="I108" t="s">
        <v>1179</v>
      </c>
      <c r="J108">
        <v>333</v>
      </c>
      <c r="K108" t="s">
        <v>1319</v>
      </c>
      <c r="L108" s="1">
        <v>41286</v>
      </c>
      <c r="M108" s="1">
        <v>41497</v>
      </c>
      <c r="N108">
        <f>Merge1[[#This Row],[Status (1).Delivery_date]]-Merge1[[#This Row],[Status (1).Sent_date]]</f>
        <v>211</v>
      </c>
    </row>
    <row r="109" spans="1:14" hidden="1" x14ac:dyDescent="0.3">
      <c r="A109">
        <v>548</v>
      </c>
      <c r="B109">
        <v>7043</v>
      </c>
      <c r="C109" t="s">
        <v>986</v>
      </c>
      <c r="D109" t="s">
        <v>991</v>
      </c>
      <c r="E109" t="s">
        <v>988</v>
      </c>
      <c r="F109">
        <v>240</v>
      </c>
      <c r="G109">
        <v>571</v>
      </c>
      <c r="H109" t="s">
        <v>1180</v>
      </c>
      <c r="I109" t="s">
        <v>1181</v>
      </c>
      <c r="J109">
        <v>548</v>
      </c>
      <c r="K109" t="s">
        <v>1324</v>
      </c>
      <c r="L109" s="1">
        <v>41077</v>
      </c>
      <c r="M109" s="1"/>
      <c r="N109">
        <f>Merge1[[#This Row],[Status (1).Delivery_date]]-Merge1[[#This Row],[Status (1).Sent_date]]</f>
        <v>-41077</v>
      </c>
    </row>
    <row r="110" spans="1:14" x14ac:dyDescent="0.3">
      <c r="A110">
        <v>665</v>
      </c>
      <c r="B110">
        <v>7485</v>
      </c>
      <c r="C110" t="s">
        <v>1038</v>
      </c>
      <c r="D110" t="s">
        <v>987</v>
      </c>
      <c r="E110" t="s">
        <v>988</v>
      </c>
      <c r="F110">
        <v>982</v>
      </c>
      <c r="G110">
        <v>1405</v>
      </c>
      <c r="H110" t="s">
        <v>1182</v>
      </c>
      <c r="I110" t="s">
        <v>1183</v>
      </c>
      <c r="J110">
        <v>665</v>
      </c>
      <c r="K110" t="s">
        <v>1319</v>
      </c>
      <c r="L110" s="1">
        <v>40190</v>
      </c>
      <c r="M110" s="1">
        <v>40295</v>
      </c>
      <c r="N110">
        <f>Merge1[[#This Row],[Status (1).Delivery_date]]-Merge1[[#This Row],[Status (1).Sent_date]]</f>
        <v>105</v>
      </c>
    </row>
    <row r="111" spans="1:14" x14ac:dyDescent="0.3">
      <c r="A111">
        <v>305</v>
      </c>
      <c r="B111">
        <v>1748</v>
      </c>
      <c r="C111" t="s">
        <v>1015</v>
      </c>
      <c r="D111" t="s">
        <v>987</v>
      </c>
      <c r="E111" t="s">
        <v>992</v>
      </c>
      <c r="F111">
        <v>954</v>
      </c>
      <c r="G111">
        <v>1473</v>
      </c>
      <c r="H111" t="s">
        <v>1184</v>
      </c>
      <c r="I111" t="s">
        <v>1185</v>
      </c>
      <c r="J111">
        <v>305</v>
      </c>
      <c r="K111" t="s">
        <v>1319</v>
      </c>
      <c r="L111" s="1">
        <v>33827</v>
      </c>
      <c r="M111" s="1">
        <v>33909</v>
      </c>
      <c r="N111">
        <f>Merge1[[#This Row],[Status (1).Delivery_date]]-Merge1[[#This Row],[Status (1).Sent_date]]</f>
        <v>82</v>
      </c>
    </row>
    <row r="112" spans="1:14" hidden="1" x14ac:dyDescent="0.3">
      <c r="A112">
        <v>938</v>
      </c>
      <c r="B112">
        <v>9968</v>
      </c>
      <c r="C112" t="s">
        <v>1012</v>
      </c>
      <c r="D112" t="s">
        <v>987</v>
      </c>
      <c r="E112" t="s">
        <v>988</v>
      </c>
      <c r="F112">
        <v>35</v>
      </c>
      <c r="G112">
        <v>20</v>
      </c>
      <c r="H112" t="s">
        <v>655</v>
      </c>
      <c r="I112" t="s">
        <v>1186</v>
      </c>
      <c r="J112">
        <v>938</v>
      </c>
      <c r="K112" t="s">
        <v>1324</v>
      </c>
      <c r="L112" s="1">
        <v>43455</v>
      </c>
      <c r="M112" s="1"/>
      <c r="N112">
        <f>Merge1[[#This Row],[Status (1).Delivery_date]]-Merge1[[#This Row],[Status (1).Sent_date]]</f>
        <v>-43455</v>
      </c>
    </row>
    <row r="113" spans="1:14" x14ac:dyDescent="0.3">
      <c r="A113">
        <v>714</v>
      </c>
      <c r="B113">
        <v>5330</v>
      </c>
      <c r="C113" t="s">
        <v>1001</v>
      </c>
      <c r="D113" t="s">
        <v>987</v>
      </c>
      <c r="E113" t="s">
        <v>992</v>
      </c>
      <c r="F113">
        <v>148</v>
      </c>
      <c r="G113">
        <v>835</v>
      </c>
      <c r="H113" t="s">
        <v>1187</v>
      </c>
      <c r="I113" t="s">
        <v>1188</v>
      </c>
      <c r="J113">
        <v>714</v>
      </c>
      <c r="K113" t="s">
        <v>1319</v>
      </c>
      <c r="L113" s="1">
        <v>40655</v>
      </c>
      <c r="M113" s="1">
        <v>40702</v>
      </c>
      <c r="N113">
        <f>Merge1[[#This Row],[Status (1).Delivery_date]]-Merge1[[#This Row],[Status (1).Sent_date]]</f>
        <v>47</v>
      </c>
    </row>
    <row r="114" spans="1:14" x14ac:dyDescent="0.3">
      <c r="A114">
        <v>251</v>
      </c>
      <c r="B114">
        <v>2183</v>
      </c>
      <c r="C114" t="s">
        <v>1004</v>
      </c>
      <c r="D114" t="s">
        <v>991</v>
      </c>
      <c r="E114" t="s">
        <v>988</v>
      </c>
      <c r="F114">
        <v>422</v>
      </c>
      <c r="G114">
        <v>651</v>
      </c>
      <c r="H114" t="s">
        <v>1189</v>
      </c>
      <c r="I114" t="s">
        <v>1190</v>
      </c>
      <c r="J114">
        <v>251</v>
      </c>
      <c r="K114" t="s">
        <v>1319</v>
      </c>
      <c r="L114" s="1">
        <v>37919</v>
      </c>
      <c r="M114" s="1">
        <v>37957</v>
      </c>
      <c r="N114">
        <f>Merge1[[#This Row],[Status (1).Delivery_date]]-Merge1[[#This Row],[Status (1).Sent_date]]</f>
        <v>38</v>
      </c>
    </row>
    <row r="115" spans="1:14" hidden="1" x14ac:dyDescent="0.3">
      <c r="A115">
        <v>330</v>
      </c>
      <c r="B115">
        <v>2182</v>
      </c>
      <c r="C115" t="s">
        <v>998</v>
      </c>
      <c r="D115" t="s">
        <v>987</v>
      </c>
      <c r="E115" t="s">
        <v>992</v>
      </c>
      <c r="F115">
        <v>275</v>
      </c>
      <c r="G115">
        <v>653</v>
      </c>
      <c r="H115" t="s">
        <v>1191</v>
      </c>
      <c r="I115" t="s">
        <v>1192</v>
      </c>
      <c r="J115">
        <v>330</v>
      </c>
      <c r="K115" t="s">
        <v>1324</v>
      </c>
      <c r="L115" s="1">
        <v>40947</v>
      </c>
      <c r="M115" s="1"/>
      <c r="N115">
        <f>Merge1[[#This Row],[Status (1).Delivery_date]]-Merge1[[#This Row],[Status (1).Sent_date]]</f>
        <v>-40947</v>
      </c>
    </row>
    <row r="116" spans="1:14" x14ac:dyDescent="0.3">
      <c r="A116">
        <v>69</v>
      </c>
      <c r="B116">
        <v>1087</v>
      </c>
      <c r="C116" t="s">
        <v>986</v>
      </c>
      <c r="D116" t="s">
        <v>987</v>
      </c>
      <c r="E116" t="s">
        <v>988</v>
      </c>
      <c r="F116">
        <v>367</v>
      </c>
      <c r="G116">
        <v>740</v>
      </c>
      <c r="H116" t="s">
        <v>305</v>
      </c>
      <c r="I116" t="s">
        <v>702</v>
      </c>
      <c r="J116">
        <v>69</v>
      </c>
      <c r="K116" t="s">
        <v>1319</v>
      </c>
      <c r="L116" s="1">
        <v>43173</v>
      </c>
      <c r="M116" s="1">
        <v>43342</v>
      </c>
      <c r="N116">
        <f>Merge1[[#This Row],[Status (1).Delivery_date]]-Merge1[[#This Row],[Status (1).Sent_date]]</f>
        <v>169</v>
      </c>
    </row>
    <row r="117" spans="1:14" hidden="1" x14ac:dyDescent="0.3">
      <c r="A117">
        <v>969</v>
      </c>
      <c r="B117">
        <v>4296</v>
      </c>
      <c r="C117" t="s">
        <v>1010</v>
      </c>
      <c r="D117" t="s">
        <v>991</v>
      </c>
      <c r="E117" t="s">
        <v>992</v>
      </c>
      <c r="F117">
        <v>507</v>
      </c>
      <c r="G117">
        <v>1334</v>
      </c>
      <c r="H117" t="s">
        <v>1193</v>
      </c>
      <c r="I117" t="s">
        <v>1194</v>
      </c>
      <c r="J117">
        <v>969</v>
      </c>
      <c r="K117" t="s">
        <v>1319</v>
      </c>
      <c r="L117" s="1">
        <v>41352</v>
      </c>
      <c r="M117" s="1">
        <v>41342</v>
      </c>
      <c r="N117">
        <f>Merge1[[#This Row],[Status (1).Delivery_date]]-Merge1[[#This Row],[Status (1).Sent_date]]</f>
        <v>-10</v>
      </c>
    </row>
    <row r="118" spans="1:14" x14ac:dyDescent="0.3">
      <c r="A118">
        <v>974</v>
      </c>
      <c r="B118">
        <v>9784</v>
      </c>
      <c r="C118" t="s">
        <v>1015</v>
      </c>
      <c r="D118" t="s">
        <v>991</v>
      </c>
      <c r="E118" t="s">
        <v>988</v>
      </c>
      <c r="F118">
        <v>442</v>
      </c>
      <c r="G118">
        <v>770</v>
      </c>
      <c r="H118" t="s">
        <v>450</v>
      </c>
      <c r="I118" t="s">
        <v>1195</v>
      </c>
      <c r="J118">
        <v>974</v>
      </c>
      <c r="K118" t="s">
        <v>1319</v>
      </c>
      <c r="L118" s="1">
        <v>41387</v>
      </c>
      <c r="M118" s="1">
        <v>41446</v>
      </c>
      <c r="N118">
        <f>Merge1[[#This Row],[Status (1).Delivery_date]]-Merge1[[#This Row],[Status (1).Sent_date]]</f>
        <v>59</v>
      </c>
    </row>
    <row r="119" spans="1:14" x14ac:dyDescent="0.3">
      <c r="A119">
        <v>526</v>
      </c>
      <c r="B119">
        <v>6210</v>
      </c>
      <c r="C119" t="s">
        <v>1038</v>
      </c>
      <c r="D119" t="s">
        <v>991</v>
      </c>
      <c r="E119" t="s">
        <v>988</v>
      </c>
      <c r="F119">
        <v>510</v>
      </c>
      <c r="G119">
        <v>1205</v>
      </c>
      <c r="H119" t="s">
        <v>1196</v>
      </c>
      <c r="I119" t="s">
        <v>1197</v>
      </c>
      <c r="J119">
        <v>526</v>
      </c>
      <c r="K119" t="s">
        <v>1319</v>
      </c>
      <c r="L119" s="1">
        <v>33279</v>
      </c>
      <c r="M119" s="1">
        <v>33422</v>
      </c>
      <c r="N119">
        <f>Merge1[[#This Row],[Status (1).Delivery_date]]-Merge1[[#This Row],[Status (1).Sent_date]]</f>
        <v>143</v>
      </c>
    </row>
    <row r="120" spans="1:14" hidden="1" x14ac:dyDescent="0.3">
      <c r="A120">
        <v>510</v>
      </c>
      <c r="B120">
        <v>5781</v>
      </c>
      <c r="C120" t="s">
        <v>1007</v>
      </c>
      <c r="D120" t="s">
        <v>991</v>
      </c>
      <c r="E120" t="s">
        <v>988</v>
      </c>
      <c r="F120">
        <v>117</v>
      </c>
      <c r="G120">
        <v>716</v>
      </c>
      <c r="H120" t="s">
        <v>282</v>
      </c>
      <c r="I120" t="s">
        <v>1198</v>
      </c>
      <c r="J120">
        <v>510</v>
      </c>
      <c r="K120" t="s">
        <v>1324</v>
      </c>
      <c r="L120" s="1">
        <v>28037</v>
      </c>
      <c r="M120" s="1"/>
      <c r="N120">
        <f>Merge1[[#This Row],[Status (1).Delivery_date]]-Merge1[[#This Row],[Status (1).Sent_date]]</f>
        <v>-28037</v>
      </c>
    </row>
    <row r="121" spans="1:14" hidden="1" x14ac:dyDescent="0.3">
      <c r="A121">
        <v>444</v>
      </c>
      <c r="B121">
        <v>8306</v>
      </c>
      <c r="C121" t="s">
        <v>1027</v>
      </c>
      <c r="D121" t="s">
        <v>987</v>
      </c>
      <c r="E121" t="s">
        <v>992</v>
      </c>
      <c r="F121">
        <v>973</v>
      </c>
      <c r="G121">
        <v>1250</v>
      </c>
      <c r="H121" t="s">
        <v>1199</v>
      </c>
      <c r="I121" t="s">
        <v>1200</v>
      </c>
      <c r="J121">
        <v>444</v>
      </c>
      <c r="K121" t="s">
        <v>1324</v>
      </c>
      <c r="L121" s="1">
        <v>32075</v>
      </c>
      <c r="M121" s="1"/>
      <c r="N121">
        <f>Merge1[[#This Row],[Status (1).Delivery_date]]-Merge1[[#This Row],[Status (1).Sent_date]]</f>
        <v>-32075</v>
      </c>
    </row>
    <row r="122" spans="1:14" x14ac:dyDescent="0.3">
      <c r="A122">
        <v>503</v>
      </c>
      <c r="B122">
        <v>3270</v>
      </c>
      <c r="C122" t="s">
        <v>1004</v>
      </c>
      <c r="D122" t="s">
        <v>987</v>
      </c>
      <c r="E122" t="s">
        <v>988</v>
      </c>
      <c r="F122">
        <v>243</v>
      </c>
      <c r="G122">
        <v>935</v>
      </c>
      <c r="H122" t="s">
        <v>1201</v>
      </c>
      <c r="I122" t="s">
        <v>543</v>
      </c>
      <c r="J122">
        <v>503</v>
      </c>
      <c r="K122" t="s">
        <v>1319</v>
      </c>
      <c r="L122" s="1">
        <v>27114</v>
      </c>
      <c r="M122" s="1">
        <v>27174</v>
      </c>
      <c r="N122">
        <f>Merge1[[#This Row],[Status (1).Delivery_date]]-Merge1[[#This Row],[Status (1).Sent_date]]</f>
        <v>60</v>
      </c>
    </row>
    <row r="123" spans="1:14" hidden="1" x14ac:dyDescent="0.3">
      <c r="A123">
        <v>109</v>
      </c>
      <c r="B123">
        <v>6787</v>
      </c>
      <c r="C123" t="s">
        <v>995</v>
      </c>
      <c r="D123" t="s">
        <v>987</v>
      </c>
      <c r="E123" t="s">
        <v>992</v>
      </c>
      <c r="F123">
        <v>715</v>
      </c>
      <c r="G123">
        <v>1185</v>
      </c>
      <c r="H123" t="s">
        <v>305</v>
      </c>
      <c r="I123" t="s">
        <v>1202</v>
      </c>
      <c r="J123">
        <v>109</v>
      </c>
      <c r="K123" t="s">
        <v>1324</v>
      </c>
      <c r="L123" s="1">
        <v>41777</v>
      </c>
      <c r="M123" s="1"/>
      <c r="N123">
        <f>Merge1[[#This Row],[Status (1).Delivery_date]]-Merge1[[#This Row],[Status (1).Sent_date]]</f>
        <v>-41777</v>
      </c>
    </row>
    <row r="124" spans="1:14" x14ac:dyDescent="0.3">
      <c r="A124">
        <v>823</v>
      </c>
      <c r="B124">
        <v>3733</v>
      </c>
      <c r="C124" t="s">
        <v>986</v>
      </c>
      <c r="D124" t="s">
        <v>987</v>
      </c>
      <c r="E124" t="s">
        <v>992</v>
      </c>
      <c r="F124">
        <v>571</v>
      </c>
      <c r="G124">
        <v>1031</v>
      </c>
      <c r="H124" t="s">
        <v>173</v>
      </c>
      <c r="I124" t="s">
        <v>1203</v>
      </c>
      <c r="J124">
        <v>823</v>
      </c>
      <c r="K124" t="s">
        <v>1319</v>
      </c>
      <c r="L124" s="1">
        <v>27532</v>
      </c>
      <c r="M124" s="1">
        <v>27534</v>
      </c>
      <c r="N124">
        <f>Merge1[[#This Row],[Status (1).Delivery_date]]-Merge1[[#This Row],[Status (1).Sent_date]]</f>
        <v>2</v>
      </c>
    </row>
    <row r="125" spans="1:14" x14ac:dyDescent="0.3">
      <c r="A125">
        <v>147</v>
      </c>
      <c r="B125">
        <v>207</v>
      </c>
      <c r="C125" t="s">
        <v>1010</v>
      </c>
      <c r="D125" t="s">
        <v>987</v>
      </c>
      <c r="E125" t="s">
        <v>992</v>
      </c>
      <c r="F125">
        <v>369</v>
      </c>
      <c r="G125">
        <v>646</v>
      </c>
      <c r="H125" t="s">
        <v>284</v>
      </c>
      <c r="I125" t="s">
        <v>1204</v>
      </c>
      <c r="J125">
        <v>147</v>
      </c>
      <c r="K125" t="s">
        <v>1319</v>
      </c>
      <c r="L125" s="1">
        <v>38431</v>
      </c>
      <c r="M125" s="1">
        <v>38610</v>
      </c>
      <c r="N125">
        <f>Merge1[[#This Row],[Status (1).Delivery_date]]-Merge1[[#This Row],[Status (1).Sent_date]]</f>
        <v>179</v>
      </c>
    </row>
    <row r="126" spans="1:14" hidden="1" x14ac:dyDescent="0.3">
      <c r="A126">
        <v>625</v>
      </c>
      <c r="B126">
        <v>3</v>
      </c>
      <c r="C126" t="s">
        <v>1010</v>
      </c>
      <c r="D126" t="s">
        <v>991</v>
      </c>
      <c r="E126" t="s">
        <v>988</v>
      </c>
      <c r="F126">
        <v>318</v>
      </c>
      <c r="G126">
        <v>980</v>
      </c>
      <c r="H126" t="s">
        <v>1205</v>
      </c>
      <c r="I126" t="s">
        <v>1206</v>
      </c>
      <c r="J126">
        <v>625</v>
      </c>
      <c r="K126" t="s">
        <v>1324</v>
      </c>
      <c r="L126" s="1">
        <v>43376</v>
      </c>
      <c r="M126" s="1"/>
      <c r="N126">
        <f>Merge1[[#This Row],[Status (1).Delivery_date]]-Merge1[[#This Row],[Status (1).Sent_date]]</f>
        <v>-43376</v>
      </c>
    </row>
    <row r="127" spans="1:14" hidden="1" x14ac:dyDescent="0.3">
      <c r="A127">
        <v>695</v>
      </c>
      <c r="B127">
        <v>1896</v>
      </c>
      <c r="C127" t="s">
        <v>1004</v>
      </c>
      <c r="D127" t="s">
        <v>987</v>
      </c>
      <c r="E127" t="s">
        <v>988</v>
      </c>
      <c r="F127">
        <v>266</v>
      </c>
      <c r="G127">
        <v>833</v>
      </c>
      <c r="H127" t="s">
        <v>305</v>
      </c>
      <c r="I127" t="s">
        <v>1207</v>
      </c>
      <c r="J127">
        <v>695</v>
      </c>
      <c r="K127" t="s">
        <v>1324</v>
      </c>
      <c r="L127" s="1">
        <v>41542</v>
      </c>
      <c r="M127" s="1"/>
      <c r="N127">
        <f>Merge1[[#This Row],[Status (1).Delivery_date]]-Merge1[[#This Row],[Status (1).Sent_date]]</f>
        <v>-41542</v>
      </c>
    </row>
    <row r="128" spans="1:14" hidden="1" x14ac:dyDescent="0.3">
      <c r="A128">
        <v>983</v>
      </c>
      <c r="B128">
        <v>9631</v>
      </c>
      <c r="C128" t="s">
        <v>998</v>
      </c>
      <c r="D128" t="s">
        <v>991</v>
      </c>
      <c r="E128" t="s">
        <v>988</v>
      </c>
      <c r="F128">
        <v>60</v>
      </c>
      <c r="G128">
        <v>166</v>
      </c>
      <c r="H128" t="s">
        <v>1208</v>
      </c>
      <c r="I128" t="s">
        <v>1209</v>
      </c>
      <c r="J128">
        <v>983</v>
      </c>
      <c r="K128" t="s">
        <v>1324</v>
      </c>
      <c r="L128" s="1">
        <v>34159</v>
      </c>
      <c r="M128" s="1"/>
      <c r="N128">
        <f>Merge1[[#This Row],[Status (1).Delivery_date]]-Merge1[[#This Row],[Status (1).Sent_date]]</f>
        <v>-34159</v>
      </c>
    </row>
    <row r="129" spans="1:14" hidden="1" x14ac:dyDescent="0.3">
      <c r="A129">
        <v>82</v>
      </c>
      <c r="B129">
        <v>3132</v>
      </c>
      <c r="C129" t="s">
        <v>995</v>
      </c>
      <c r="D129" t="s">
        <v>991</v>
      </c>
      <c r="E129" t="s">
        <v>992</v>
      </c>
      <c r="F129">
        <v>121</v>
      </c>
      <c r="G129">
        <v>557</v>
      </c>
      <c r="H129" t="s">
        <v>1210</v>
      </c>
      <c r="I129" t="s">
        <v>1211</v>
      </c>
      <c r="J129">
        <v>82</v>
      </c>
      <c r="K129" t="s">
        <v>1324</v>
      </c>
      <c r="L129" s="1">
        <v>35579</v>
      </c>
      <c r="M129" s="1"/>
      <c r="N129">
        <f>Merge1[[#This Row],[Status (1).Delivery_date]]-Merge1[[#This Row],[Status (1).Sent_date]]</f>
        <v>-35579</v>
      </c>
    </row>
    <row r="130" spans="1:14" hidden="1" x14ac:dyDescent="0.3">
      <c r="A130">
        <v>397</v>
      </c>
      <c r="B130">
        <v>1202</v>
      </c>
      <c r="C130" t="s">
        <v>1015</v>
      </c>
      <c r="D130" t="s">
        <v>991</v>
      </c>
      <c r="E130" t="s">
        <v>992</v>
      </c>
      <c r="F130">
        <v>876</v>
      </c>
      <c r="G130">
        <v>1045</v>
      </c>
      <c r="H130" t="s">
        <v>1212</v>
      </c>
      <c r="I130" t="s">
        <v>1213</v>
      </c>
      <c r="J130">
        <v>397</v>
      </c>
      <c r="K130" t="s">
        <v>1324</v>
      </c>
      <c r="L130" s="1">
        <v>38046</v>
      </c>
      <c r="M130" s="1"/>
      <c r="N130">
        <f>Merge1[[#This Row],[Status (1).Delivery_date]]-Merge1[[#This Row],[Status (1).Sent_date]]</f>
        <v>-38046</v>
      </c>
    </row>
    <row r="131" spans="1:14" hidden="1" x14ac:dyDescent="0.3">
      <c r="A131">
        <v>599</v>
      </c>
      <c r="B131">
        <v>8834</v>
      </c>
      <c r="C131" t="s">
        <v>1010</v>
      </c>
      <c r="D131" t="s">
        <v>987</v>
      </c>
      <c r="E131" t="s">
        <v>988</v>
      </c>
      <c r="F131">
        <v>946</v>
      </c>
      <c r="G131">
        <v>1100</v>
      </c>
      <c r="H131" t="s">
        <v>168</v>
      </c>
      <c r="I131" t="s">
        <v>355</v>
      </c>
      <c r="J131">
        <v>599</v>
      </c>
      <c r="K131" t="s">
        <v>1324</v>
      </c>
      <c r="L131" s="1">
        <v>37134</v>
      </c>
      <c r="M131" s="1"/>
      <c r="N131">
        <f>Merge1[[#This Row],[Status (1).Delivery_date]]-Merge1[[#This Row],[Status (1).Sent_date]]</f>
        <v>-37134</v>
      </c>
    </row>
    <row r="132" spans="1:14" x14ac:dyDescent="0.3">
      <c r="A132">
        <v>306</v>
      </c>
      <c r="B132">
        <v>1201</v>
      </c>
      <c r="C132" t="s">
        <v>1012</v>
      </c>
      <c r="D132" t="s">
        <v>987</v>
      </c>
      <c r="E132" t="s">
        <v>988</v>
      </c>
      <c r="F132">
        <v>654</v>
      </c>
      <c r="G132">
        <v>1150</v>
      </c>
      <c r="H132" t="s">
        <v>190</v>
      </c>
      <c r="I132" t="s">
        <v>1214</v>
      </c>
      <c r="J132">
        <v>306</v>
      </c>
      <c r="K132" t="s">
        <v>1319</v>
      </c>
      <c r="L132" s="1">
        <v>30344</v>
      </c>
      <c r="M132" s="1">
        <v>30519</v>
      </c>
      <c r="N132">
        <f>Merge1[[#This Row],[Status (1).Delivery_date]]-Merge1[[#This Row],[Status (1).Sent_date]]</f>
        <v>175</v>
      </c>
    </row>
    <row r="133" spans="1:14" hidden="1" x14ac:dyDescent="0.3">
      <c r="A133">
        <v>536</v>
      </c>
      <c r="B133">
        <v>2573</v>
      </c>
      <c r="C133" t="s">
        <v>1027</v>
      </c>
      <c r="D133" t="s">
        <v>987</v>
      </c>
      <c r="E133" t="s">
        <v>992</v>
      </c>
      <c r="F133">
        <v>74</v>
      </c>
      <c r="G133">
        <v>281</v>
      </c>
      <c r="H133" t="s">
        <v>1215</v>
      </c>
      <c r="I133" t="s">
        <v>725</v>
      </c>
      <c r="J133">
        <v>536</v>
      </c>
      <c r="K133" t="s">
        <v>1319</v>
      </c>
      <c r="L133" s="1">
        <v>42636</v>
      </c>
      <c r="M133" s="1">
        <v>42634</v>
      </c>
      <c r="N133">
        <f>Merge1[[#This Row],[Status (1).Delivery_date]]-Merge1[[#This Row],[Status (1).Sent_date]]</f>
        <v>-2</v>
      </c>
    </row>
    <row r="134" spans="1:14" hidden="1" x14ac:dyDescent="0.3">
      <c r="A134">
        <v>20</v>
      </c>
      <c r="B134">
        <v>6759</v>
      </c>
      <c r="C134" t="s">
        <v>1027</v>
      </c>
      <c r="D134" t="s">
        <v>987</v>
      </c>
      <c r="E134" t="s">
        <v>988</v>
      </c>
      <c r="F134">
        <v>630</v>
      </c>
      <c r="G134">
        <v>1062</v>
      </c>
      <c r="H134" t="s">
        <v>1216</v>
      </c>
      <c r="I134" t="s">
        <v>1217</v>
      </c>
      <c r="J134">
        <v>20</v>
      </c>
      <c r="K134" t="s">
        <v>1324</v>
      </c>
      <c r="L134" s="1">
        <v>43007</v>
      </c>
      <c r="M134" s="1"/>
      <c r="N134">
        <f>Merge1[[#This Row],[Status (1).Delivery_date]]-Merge1[[#This Row],[Status (1).Sent_date]]</f>
        <v>-43007</v>
      </c>
    </row>
    <row r="135" spans="1:14" hidden="1" x14ac:dyDescent="0.3">
      <c r="A135">
        <v>515</v>
      </c>
      <c r="B135">
        <v>2601</v>
      </c>
      <c r="C135" t="s">
        <v>986</v>
      </c>
      <c r="D135" t="s">
        <v>987</v>
      </c>
      <c r="E135" t="s">
        <v>992</v>
      </c>
      <c r="F135">
        <v>782</v>
      </c>
      <c r="G135">
        <v>1425</v>
      </c>
      <c r="H135" t="s">
        <v>1218</v>
      </c>
      <c r="I135" t="s">
        <v>1219</v>
      </c>
      <c r="J135">
        <v>515</v>
      </c>
      <c r="K135" t="s">
        <v>1324</v>
      </c>
      <c r="L135" s="1">
        <v>35065</v>
      </c>
      <c r="M135" s="1"/>
      <c r="N135">
        <f>Merge1[[#This Row],[Status (1).Delivery_date]]-Merge1[[#This Row],[Status (1).Sent_date]]</f>
        <v>-35065</v>
      </c>
    </row>
    <row r="136" spans="1:14" hidden="1" x14ac:dyDescent="0.3">
      <c r="A136">
        <v>332</v>
      </c>
      <c r="B136">
        <v>2656</v>
      </c>
      <c r="C136" t="s">
        <v>995</v>
      </c>
      <c r="D136" t="s">
        <v>991</v>
      </c>
      <c r="E136" t="s">
        <v>988</v>
      </c>
      <c r="F136">
        <v>45</v>
      </c>
      <c r="G136">
        <v>39</v>
      </c>
      <c r="H136" t="s">
        <v>1220</v>
      </c>
      <c r="I136" t="s">
        <v>1221</v>
      </c>
      <c r="J136">
        <v>332</v>
      </c>
      <c r="K136" t="s">
        <v>1324</v>
      </c>
      <c r="L136" s="1">
        <v>39705</v>
      </c>
      <c r="M136" s="1"/>
      <c r="N136">
        <f>Merge1[[#This Row],[Status (1).Delivery_date]]-Merge1[[#This Row],[Status (1).Sent_date]]</f>
        <v>-39705</v>
      </c>
    </row>
    <row r="137" spans="1:14" x14ac:dyDescent="0.3">
      <c r="A137">
        <v>127</v>
      </c>
      <c r="B137">
        <v>9645</v>
      </c>
      <c r="C137" t="s">
        <v>995</v>
      </c>
      <c r="D137" t="s">
        <v>991</v>
      </c>
      <c r="E137" t="s">
        <v>992</v>
      </c>
      <c r="F137">
        <v>916</v>
      </c>
      <c r="G137">
        <v>1143</v>
      </c>
      <c r="H137" t="s">
        <v>1222</v>
      </c>
      <c r="I137" t="s">
        <v>1223</v>
      </c>
      <c r="J137">
        <v>127</v>
      </c>
      <c r="K137" t="s">
        <v>1319</v>
      </c>
      <c r="L137" s="1">
        <v>38725</v>
      </c>
      <c r="M137" s="1">
        <v>38726</v>
      </c>
      <c r="N137">
        <f>Merge1[[#This Row],[Status (1).Delivery_date]]-Merge1[[#This Row],[Status (1).Sent_date]]</f>
        <v>1</v>
      </c>
    </row>
    <row r="138" spans="1:14" hidden="1" x14ac:dyDescent="0.3">
      <c r="A138">
        <v>958</v>
      </c>
      <c r="B138">
        <v>584</v>
      </c>
      <c r="C138" t="s">
        <v>1012</v>
      </c>
      <c r="D138" t="s">
        <v>991</v>
      </c>
      <c r="E138" t="s">
        <v>992</v>
      </c>
      <c r="F138">
        <v>274</v>
      </c>
      <c r="G138">
        <v>669</v>
      </c>
      <c r="H138" t="s">
        <v>1224</v>
      </c>
      <c r="I138" t="s">
        <v>1225</v>
      </c>
      <c r="J138">
        <v>958</v>
      </c>
      <c r="K138" t="s">
        <v>1324</v>
      </c>
      <c r="L138" s="1">
        <v>42424</v>
      </c>
      <c r="M138" s="1"/>
      <c r="N138">
        <f>Merge1[[#This Row],[Status (1).Delivery_date]]-Merge1[[#This Row],[Status (1).Sent_date]]</f>
        <v>-42424</v>
      </c>
    </row>
    <row r="139" spans="1:14" x14ac:dyDescent="0.3">
      <c r="A139">
        <v>42</v>
      </c>
      <c r="B139">
        <v>2121</v>
      </c>
      <c r="C139" t="s">
        <v>1038</v>
      </c>
      <c r="D139" t="s">
        <v>987</v>
      </c>
      <c r="E139" t="s">
        <v>988</v>
      </c>
      <c r="F139">
        <v>987</v>
      </c>
      <c r="G139">
        <v>1134</v>
      </c>
      <c r="H139" t="s">
        <v>1226</v>
      </c>
      <c r="I139" t="s">
        <v>1227</v>
      </c>
      <c r="J139">
        <v>42</v>
      </c>
      <c r="K139" t="s">
        <v>1319</v>
      </c>
      <c r="L139" s="1">
        <v>28875</v>
      </c>
      <c r="M139" s="1">
        <v>29110</v>
      </c>
      <c r="N139">
        <f>Merge1[[#This Row],[Status (1).Delivery_date]]-Merge1[[#This Row],[Status (1).Sent_date]]</f>
        <v>235</v>
      </c>
    </row>
    <row r="140" spans="1:14" x14ac:dyDescent="0.3">
      <c r="A140">
        <v>977</v>
      </c>
      <c r="B140">
        <v>2142</v>
      </c>
      <c r="C140" t="s">
        <v>1038</v>
      </c>
      <c r="D140" t="s">
        <v>991</v>
      </c>
      <c r="E140" t="s">
        <v>988</v>
      </c>
      <c r="F140">
        <v>434</v>
      </c>
      <c r="G140">
        <v>558</v>
      </c>
      <c r="H140" t="s">
        <v>1228</v>
      </c>
      <c r="I140" t="s">
        <v>1033</v>
      </c>
      <c r="J140">
        <v>977</v>
      </c>
      <c r="K140" t="s">
        <v>1319</v>
      </c>
      <c r="L140" s="1">
        <v>37290</v>
      </c>
      <c r="M140" s="1">
        <v>37549</v>
      </c>
      <c r="N140">
        <f>Merge1[[#This Row],[Status (1).Delivery_date]]-Merge1[[#This Row],[Status (1).Sent_date]]</f>
        <v>259</v>
      </c>
    </row>
    <row r="141" spans="1:14" x14ac:dyDescent="0.3">
      <c r="A141">
        <v>460</v>
      </c>
      <c r="B141">
        <v>2396</v>
      </c>
      <c r="C141" t="s">
        <v>1001</v>
      </c>
      <c r="D141" t="s">
        <v>991</v>
      </c>
      <c r="E141" t="s">
        <v>992</v>
      </c>
      <c r="F141">
        <v>897</v>
      </c>
      <c r="G141">
        <v>1313</v>
      </c>
      <c r="H141" t="s">
        <v>316</v>
      </c>
      <c r="I141" t="s">
        <v>1102</v>
      </c>
      <c r="J141">
        <v>460</v>
      </c>
      <c r="K141" t="s">
        <v>1319</v>
      </c>
      <c r="L141" s="1">
        <v>38458</v>
      </c>
      <c r="M141" s="1">
        <v>38610</v>
      </c>
      <c r="N141">
        <f>Merge1[[#This Row],[Status (1).Delivery_date]]-Merge1[[#This Row],[Status (1).Sent_date]]</f>
        <v>152</v>
      </c>
    </row>
    <row r="142" spans="1:14" x14ac:dyDescent="0.3">
      <c r="A142">
        <v>659</v>
      </c>
      <c r="B142">
        <v>8747</v>
      </c>
      <c r="C142" t="s">
        <v>1015</v>
      </c>
      <c r="D142" t="s">
        <v>991</v>
      </c>
      <c r="E142" t="s">
        <v>988</v>
      </c>
      <c r="F142">
        <v>442</v>
      </c>
      <c r="G142">
        <v>595</v>
      </c>
      <c r="H142" t="s">
        <v>1229</v>
      </c>
      <c r="I142" t="s">
        <v>1230</v>
      </c>
      <c r="J142">
        <v>659</v>
      </c>
      <c r="K142" t="s">
        <v>1319</v>
      </c>
      <c r="L142" s="1">
        <v>35847</v>
      </c>
      <c r="M142" s="1">
        <v>36049</v>
      </c>
      <c r="N142">
        <f>Merge1[[#This Row],[Status (1).Delivery_date]]-Merge1[[#This Row],[Status (1).Sent_date]]</f>
        <v>202</v>
      </c>
    </row>
    <row r="143" spans="1:14" x14ac:dyDescent="0.3">
      <c r="A143">
        <v>197</v>
      </c>
      <c r="B143">
        <v>4142</v>
      </c>
      <c r="C143" t="s">
        <v>1004</v>
      </c>
      <c r="D143" t="s">
        <v>987</v>
      </c>
      <c r="E143" t="s">
        <v>992</v>
      </c>
      <c r="F143">
        <v>98</v>
      </c>
      <c r="G143">
        <v>360</v>
      </c>
      <c r="H143" t="s">
        <v>1231</v>
      </c>
      <c r="I143" t="s">
        <v>1232</v>
      </c>
      <c r="J143">
        <v>197</v>
      </c>
      <c r="K143" t="s">
        <v>1319</v>
      </c>
      <c r="L143" s="1">
        <v>32596</v>
      </c>
      <c r="M143" s="1">
        <v>32743</v>
      </c>
      <c r="N143">
        <f>Merge1[[#This Row],[Status (1).Delivery_date]]-Merge1[[#This Row],[Status (1).Sent_date]]</f>
        <v>147</v>
      </c>
    </row>
    <row r="144" spans="1:14" x14ac:dyDescent="0.3">
      <c r="A144">
        <v>540</v>
      </c>
      <c r="B144">
        <v>9770</v>
      </c>
      <c r="C144" t="s">
        <v>995</v>
      </c>
      <c r="D144" t="s">
        <v>991</v>
      </c>
      <c r="E144" t="s">
        <v>992</v>
      </c>
      <c r="F144">
        <v>431</v>
      </c>
      <c r="G144">
        <v>934</v>
      </c>
      <c r="H144" t="s">
        <v>1233</v>
      </c>
      <c r="I144" t="s">
        <v>450</v>
      </c>
      <c r="J144">
        <v>540</v>
      </c>
      <c r="K144" t="s">
        <v>1319</v>
      </c>
      <c r="L144" s="1">
        <v>28236</v>
      </c>
      <c r="M144" s="1">
        <v>28437</v>
      </c>
      <c r="N144">
        <f>Merge1[[#This Row],[Status (1).Delivery_date]]-Merge1[[#This Row],[Status (1).Sent_date]]</f>
        <v>201</v>
      </c>
    </row>
    <row r="145" spans="1:14" x14ac:dyDescent="0.3">
      <c r="A145">
        <v>178</v>
      </c>
      <c r="B145">
        <v>2593</v>
      </c>
      <c r="C145" t="s">
        <v>1027</v>
      </c>
      <c r="D145" t="s">
        <v>991</v>
      </c>
      <c r="E145" t="s">
        <v>992</v>
      </c>
      <c r="F145">
        <v>745</v>
      </c>
      <c r="G145">
        <v>1383</v>
      </c>
      <c r="H145" t="s">
        <v>1234</v>
      </c>
      <c r="I145" t="s">
        <v>1235</v>
      </c>
      <c r="J145">
        <v>178</v>
      </c>
      <c r="K145" t="s">
        <v>1319</v>
      </c>
      <c r="L145" s="1">
        <v>39814</v>
      </c>
      <c r="M145" s="1">
        <v>39839</v>
      </c>
      <c r="N145">
        <f>Merge1[[#This Row],[Status (1).Delivery_date]]-Merge1[[#This Row],[Status (1).Sent_date]]</f>
        <v>25</v>
      </c>
    </row>
    <row r="146" spans="1:14" x14ac:dyDescent="0.3">
      <c r="A146">
        <v>202</v>
      </c>
      <c r="B146">
        <v>9807</v>
      </c>
      <c r="C146" t="s">
        <v>998</v>
      </c>
      <c r="D146" t="s">
        <v>991</v>
      </c>
      <c r="E146" t="s">
        <v>992</v>
      </c>
      <c r="F146">
        <v>871</v>
      </c>
      <c r="G146">
        <v>1274</v>
      </c>
      <c r="H146" t="s">
        <v>1230</v>
      </c>
      <c r="I146" t="s">
        <v>1048</v>
      </c>
      <c r="J146">
        <v>202</v>
      </c>
      <c r="K146" t="s">
        <v>1319</v>
      </c>
      <c r="L146" s="1">
        <v>36918</v>
      </c>
      <c r="M146" s="1">
        <v>37106</v>
      </c>
      <c r="N146">
        <f>Merge1[[#This Row],[Status (1).Delivery_date]]-Merge1[[#This Row],[Status (1).Sent_date]]</f>
        <v>188</v>
      </c>
    </row>
    <row r="147" spans="1:14" x14ac:dyDescent="0.3">
      <c r="A147">
        <v>632</v>
      </c>
      <c r="B147">
        <v>2525</v>
      </c>
      <c r="C147" t="s">
        <v>1010</v>
      </c>
      <c r="D147" t="s">
        <v>987</v>
      </c>
      <c r="E147" t="s">
        <v>988</v>
      </c>
      <c r="F147">
        <v>67</v>
      </c>
      <c r="G147">
        <v>193</v>
      </c>
      <c r="H147" t="s">
        <v>82</v>
      </c>
      <c r="I147" t="s">
        <v>1236</v>
      </c>
      <c r="J147">
        <v>632</v>
      </c>
      <c r="K147" t="s">
        <v>1319</v>
      </c>
      <c r="L147" s="1">
        <v>33842</v>
      </c>
      <c r="M147" s="1">
        <v>33963</v>
      </c>
      <c r="N147">
        <f>Merge1[[#This Row],[Status (1).Delivery_date]]-Merge1[[#This Row],[Status (1).Sent_date]]</f>
        <v>121</v>
      </c>
    </row>
    <row r="148" spans="1:14" hidden="1" x14ac:dyDescent="0.3">
      <c r="A148">
        <v>25</v>
      </c>
      <c r="B148">
        <v>1724</v>
      </c>
      <c r="C148" t="s">
        <v>998</v>
      </c>
      <c r="D148" t="s">
        <v>987</v>
      </c>
      <c r="E148" t="s">
        <v>992</v>
      </c>
      <c r="F148">
        <v>431</v>
      </c>
      <c r="G148">
        <v>702</v>
      </c>
      <c r="H148" t="s">
        <v>1237</v>
      </c>
      <c r="I148" t="s">
        <v>1238</v>
      </c>
      <c r="J148">
        <v>25</v>
      </c>
      <c r="K148" t="s">
        <v>1319</v>
      </c>
      <c r="L148" s="1">
        <v>38136</v>
      </c>
      <c r="M148" s="1">
        <v>38124</v>
      </c>
      <c r="N148">
        <f>Merge1[[#This Row],[Status (1).Delivery_date]]-Merge1[[#This Row],[Status (1).Sent_date]]</f>
        <v>-12</v>
      </c>
    </row>
    <row r="149" spans="1:14" x14ac:dyDescent="0.3">
      <c r="A149">
        <v>990</v>
      </c>
      <c r="B149">
        <v>7146</v>
      </c>
      <c r="C149" t="s">
        <v>1027</v>
      </c>
      <c r="D149" t="s">
        <v>991</v>
      </c>
      <c r="E149" t="s">
        <v>988</v>
      </c>
      <c r="F149">
        <v>178</v>
      </c>
      <c r="G149">
        <v>646</v>
      </c>
      <c r="H149" t="s">
        <v>1239</v>
      </c>
      <c r="I149" t="s">
        <v>1240</v>
      </c>
      <c r="J149">
        <v>990</v>
      </c>
      <c r="K149" t="s">
        <v>1319</v>
      </c>
      <c r="L149" s="1">
        <v>37759</v>
      </c>
      <c r="M149" s="1">
        <v>37953</v>
      </c>
      <c r="N149">
        <f>Merge1[[#This Row],[Status (1).Delivery_date]]-Merge1[[#This Row],[Status (1).Sent_date]]</f>
        <v>194</v>
      </c>
    </row>
    <row r="150" spans="1:14" hidden="1" x14ac:dyDescent="0.3">
      <c r="A150">
        <v>913</v>
      </c>
      <c r="B150">
        <v>563</v>
      </c>
      <c r="C150" t="s">
        <v>998</v>
      </c>
      <c r="D150" t="s">
        <v>987</v>
      </c>
      <c r="E150" t="s">
        <v>992</v>
      </c>
      <c r="F150">
        <v>180</v>
      </c>
      <c r="G150">
        <v>755</v>
      </c>
      <c r="H150" t="s">
        <v>1241</v>
      </c>
      <c r="I150" t="s">
        <v>1242</v>
      </c>
      <c r="J150">
        <v>913</v>
      </c>
      <c r="K150" t="s">
        <v>1324</v>
      </c>
      <c r="L150" s="1">
        <v>27157</v>
      </c>
      <c r="M150" s="1"/>
      <c r="N150">
        <f>Merge1[[#This Row],[Status (1).Delivery_date]]-Merge1[[#This Row],[Status (1).Sent_date]]</f>
        <v>-27157</v>
      </c>
    </row>
    <row r="151" spans="1:14" hidden="1" x14ac:dyDescent="0.3">
      <c r="A151">
        <v>371</v>
      </c>
      <c r="B151">
        <v>7771</v>
      </c>
      <c r="C151" t="s">
        <v>1038</v>
      </c>
      <c r="D151" t="s">
        <v>987</v>
      </c>
      <c r="E151" t="s">
        <v>992</v>
      </c>
      <c r="F151">
        <v>280</v>
      </c>
      <c r="G151">
        <v>990</v>
      </c>
      <c r="H151" t="s">
        <v>608</v>
      </c>
      <c r="I151" t="s">
        <v>1243</v>
      </c>
      <c r="J151">
        <v>371</v>
      </c>
      <c r="K151" t="s">
        <v>1324</v>
      </c>
      <c r="L151" s="1">
        <v>27578</v>
      </c>
      <c r="M151" s="1"/>
      <c r="N151">
        <f>Merge1[[#This Row],[Status (1).Delivery_date]]-Merge1[[#This Row],[Status (1).Sent_date]]</f>
        <v>-27578</v>
      </c>
    </row>
    <row r="152" spans="1:14" hidden="1" x14ac:dyDescent="0.3">
      <c r="A152">
        <v>514</v>
      </c>
      <c r="B152">
        <v>4789</v>
      </c>
      <c r="C152" t="s">
        <v>1012</v>
      </c>
      <c r="D152" t="s">
        <v>987</v>
      </c>
      <c r="E152" t="s">
        <v>992</v>
      </c>
      <c r="F152">
        <v>263</v>
      </c>
      <c r="G152">
        <v>965</v>
      </c>
      <c r="H152" t="s">
        <v>1244</v>
      </c>
      <c r="I152" t="s">
        <v>382</v>
      </c>
      <c r="J152">
        <v>514</v>
      </c>
      <c r="K152" t="s">
        <v>1324</v>
      </c>
      <c r="L152" s="1">
        <v>30089</v>
      </c>
      <c r="M152" s="1"/>
      <c r="N152">
        <f>Merge1[[#This Row],[Status (1).Delivery_date]]-Merge1[[#This Row],[Status (1).Sent_date]]</f>
        <v>-30089</v>
      </c>
    </row>
    <row r="153" spans="1:14" hidden="1" x14ac:dyDescent="0.3">
      <c r="A153">
        <v>707</v>
      </c>
      <c r="B153">
        <v>3221</v>
      </c>
      <c r="C153" t="s">
        <v>1015</v>
      </c>
      <c r="D153" t="s">
        <v>987</v>
      </c>
      <c r="E153" t="s">
        <v>988</v>
      </c>
      <c r="F153">
        <v>187</v>
      </c>
      <c r="G153">
        <v>931</v>
      </c>
      <c r="H153" t="s">
        <v>1245</v>
      </c>
      <c r="I153" t="s">
        <v>1246</v>
      </c>
      <c r="J153">
        <v>707</v>
      </c>
      <c r="K153" t="s">
        <v>1324</v>
      </c>
      <c r="L153" s="1">
        <v>39252</v>
      </c>
      <c r="M153" s="1"/>
      <c r="N153">
        <f>Merge1[[#This Row],[Status (1).Delivery_date]]-Merge1[[#This Row],[Status (1).Sent_date]]</f>
        <v>-39252</v>
      </c>
    </row>
    <row r="154" spans="1:14" hidden="1" x14ac:dyDescent="0.3">
      <c r="A154">
        <v>473</v>
      </c>
      <c r="B154">
        <v>5197</v>
      </c>
      <c r="C154" t="s">
        <v>1038</v>
      </c>
      <c r="D154" t="s">
        <v>991</v>
      </c>
      <c r="E154" t="s">
        <v>988</v>
      </c>
      <c r="F154">
        <v>94</v>
      </c>
      <c r="G154">
        <v>361</v>
      </c>
      <c r="H154" t="s">
        <v>1247</v>
      </c>
      <c r="I154" t="s">
        <v>1248</v>
      </c>
      <c r="J154">
        <v>473</v>
      </c>
      <c r="K154" t="s">
        <v>1319</v>
      </c>
      <c r="L154" s="1">
        <v>40933</v>
      </c>
      <c r="M154" s="1">
        <v>40925</v>
      </c>
      <c r="N154">
        <f>Merge1[[#This Row],[Status (1).Delivery_date]]-Merge1[[#This Row],[Status (1).Sent_date]]</f>
        <v>-8</v>
      </c>
    </row>
    <row r="155" spans="1:14" hidden="1" x14ac:dyDescent="0.3">
      <c r="A155">
        <v>847</v>
      </c>
      <c r="B155">
        <v>8183</v>
      </c>
      <c r="C155" t="s">
        <v>1007</v>
      </c>
      <c r="D155" t="s">
        <v>991</v>
      </c>
      <c r="E155" t="s">
        <v>992</v>
      </c>
      <c r="F155">
        <v>906</v>
      </c>
      <c r="G155">
        <v>1297</v>
      </c>
      <c r="H155" t="s">
        <v>1249</v>
      </c>
      <c r="I155" t="s">
        <v>1250</v>
      </c>
      <c r="J155">
        <v>847</v>
      </c>
      <c r="K155" t="s">
        <v>1324</v>
      </c>
      <c r="L155" s="1">
        <v>30423</v>
      </c>
      <c r="M155" s="1"/>
      <c r="N155">
        <f>Merge1[[#This Row],[Status (1).Delivery_date]]-Merge1[[#This Row],[Status (1).Sent_date]]</f>
        <v>-30423</v>
      </c>
    </row>
    <row r="156" spans="1:14" x14ac:dyDescent="0.3">
      <c r="A156">
        <v>815</v>
      </c>
      <c r="B156">
        <v>1126</v>
      </c>
      <c r="C156" t="s">
        <v>986</v>
      </c>
      <c r="D156" t="s">
        <v>991</v>
      </c>
      <c r="E156" t="s">
        <v>988</v>
      </c>
      <c r="F156">
        <v>71</v>
      </c>
      <c r="G156">
        <v>130</v>
      </c>
      <c r="H156" t="s">
        <v>1251</v>
      </c>
      <c r="I156" t="s">
        <v>1252</v>
      </c>
      <c r="J156">
        <v>815</v>
      </c>
      <c r="K156" t="s">
        <v>1319</v>
      </c>
      <c r="L156" s="1">
        <v>40208</v>
      </c>
      <c r="M156" s="1">
        <v>40239</v>
      </c>
      <c r="N156">
        <f>Merge1[[#This Row],[Status (1).Delivery_date]]-Merge1[[#This Row],[Status (1).Sent_date]]</f>
        <v>31</v>
      </c>
    </row>
    <row r="157" spans="1:14" hidden="1" x14ac:dyDescent="0.3">
      <c r="A157">
        <v>928</v>
      </c>
      <c r="B157">
        <v>4899</v>
      </c>
      <c r="C157" t="s">
        <v>1012</v>
      </c>
      <c r="D157" t="s">
        <v>991</v>
      </c>
      <c r="E157" t="s">
        <v>992</v>
      </c>
      <c r="F157">
        <v>253</v>
      </c>
      <c r="G157">
        <v>904</v>
      </c>
      <c r="H157" t="s">
        <v>510</v>
      </c>
      <c r="I157" t="s">
        <v>510</v>
      </c>
      <c r="J157">
        <v>928</v>
      </c>
      <c r="K157" t="s">
        <v>1324</v>
      </c>
      <c r="L157" s="1">
        <v>26912</v>
      </c>
      <c r="M157" s="1"/>
      <c r="N157">
        <f>Merge1[[#This Row],[Status (1).Delivery_date]]-Merge1[[#This Row],[Status (1).Sent_date]]</f>
        <v>-26912</v>
      </c>
    </row>
    <row r="158" spans="1:14" hidden="1" x14ac:dyDescent="0.3">
      <c r="A158">
        <v>210</v>
      </c>
      <c r="B158">
        <v>4732</v>
      </c>
      <c r="C158" t="s">
        <v>998</v>
      </c>
      <c r="D158" t="s">
        <v>991</v>
      </c>
      <c r="E158" t="s">
        <v>992</v>
      </c>
      <c r="F158">
        <v>591</v>
      </c>
      <c r="G158">
        <v>1433</v>
      </c>
      <c r="H158" t="s">
        <v>1253</v>
      </c>
      <c r="I158" t="s">
        <v>276</v>
      </c>
      <c r="J158">
        <v>210</v>
      </c>
      <c r="K158" t="s">
        <v>1324</v>
      </c>
      <c r="L158" s="1">
        <v>38648</v>
      </c>
      <c r="M158" s="1"/>
      <c r="N158">
        <f>Merge1[[#This Row],[Status (1).Delivery_date]]-Merge1[[#This Row],[Status (1).Sent_date]]</f>
        <v>-38648</v>
      </c>
    </row>
    <row r="159" spans="1:14" hidden="1" x14ac:dyDescent="0.3">
      <c r="A159">
        <v>793</v>
      </c>
      <c r="B159">
        <v>4103</v>
      </c>
      <c r="C159" t="s">
        <v>1015</v>
      </c>
      <c r="D159" t="s">
        <v>987</v>
      </c>
      <c r="E159" t="s">
        <v>988</v>
      </c>
      <c r="F159">
        <v>399</v>
      </c>
      <c r="G159">
        <v>835</v>
      </c>
      <c r="H159" t="s">
        <v>168</v>
      </c>
      <c r="I159" t="s">
        <v>119</v>
      </c>
      <c r="J159">
        <v>793</v>
      </c>
      <c r="K159" t="s">
        <v>1324</v>
      </c>
      <c r="L159" s="1">
        <v>35252</v>
      </c>
      <c r="M159" s="1"/>
      <c r="N159">
        <f>Merge1[[#This Row],[Status (1).Delivery_date]]-Merge1[[#This Row],[Status (1).Sent_date]]</f>
        <v>-35252</v>
      </c>
    </row>
    <row r="160" spans="1:14" hidden="1" x14ac:dyDescent="0.3">
      <c r="A160">
        <v>872</v>
      </c>
      <c r="B160">
        <v>7861</v>
      </c>
      <c r="C160" t="s">
        <v>1015</v>
      </c>
      <c r="D160" t="s">
        <v>991</v>
      </c>
      <c r="E160" t="s">
        <v>992</v>
      </c>
      <c r="F160">
        <v>91</v>
      </c>
      <c r="G160">
        <v>242</v>
      </c>
      <c r="H160" t="s">
        <v>1254</v>
      </c>
      <c r="I160" t="s">
        <v>1128</v>
      </c>
      <c r="J160">
        <v>872</v>
      </c>
      <c r="K160" t="s">
        <v>1319</v>
      </c>
      <c r="L160" s="1">
        <v>39589</v>
      </c>
      <c r="M160" s="1">
        <v>39585</v>
      </c>
      <c r="N160">
        <f>Merge1[[#This Row],[Status (1).Delivery_date]]-Merge1[[#This Row],[Status (1).Sent_date]]</f>
        <v>-4</v>
      </c>
    </row>
    <row r="161" spans="1:14" hidden="1" x14ac:dyDescent="0.3">
      <c r="A161">
        <v>298</v>
      </c>
      <c r="B161">
        <v>7764</v>
      </c>
      <c r="C161" t="s">
        <v>1012</v>
      </c>
      <c r="D161" t="s">
        <v>991</v>
      </c>
      <c r="E161" t="s">
        <v>988</v>
      </c>
      <c r="F161">
        <v>717</v>
      </c>
      <c r="G161">
        <v>1297</v>
      </c>
      <c r="H161" t="s">
        <v>1255</v>
      </c>
      <c r="I161" t="s">
        <v>1256</v>
      </c>
      <c r="J161">
        <v>298</v>
      </c>
      <c r="K161" t="s">
        <v>1324</v>
      </c>
      <c r="L161" s="1">
        <v>28988</v>
      </c>
      <c r="M161" s="1"/>
      <c r="N161">
        <f>Merge1[[#This Row],[Status (1).Delivery_date]]-Merge1[[#This Row],[Status (1).Sent_date]]</f>
        <v>-28988</v>
      </c>
    </row>
    <row r="162" spans="1:14" x14ac:dyDescent="0.3">
      <c r="A162">
        <v>941</v>
      </c>
      <c r="B162">
        <v>5345</v>
      </c>
      <c r="C162" t="s">
        <v>1004</v>
      </c>
      <c r="D162" t="s">
        <v>991</v>
      </c>
      <c r="E162" t="s">
        <v>988</v>
      </c>
      <c r="F162">
        <v>735</v>
      </c>
      <c r="G162">
        <v>1181</v>
      </c>
      <c r="H162" t="s">
        <v>1257</v>
      </c>
      <c r="I162" t="s">
        <v>1258</v>
      </c>
      <c r="J162">
        <v>941</v>
      </c>
      <c r="K162" t="s">
        <v>1319</v>
      </c>
      <c r="L162" s="1">
        <v>40360</v>
      </c>
      <c r="M162" s="1">
        <v>40418</v>
      </c>
      <c r="N162">
        <f>Merge1[[#This Row],[Status (1).Delivery_date]]-Merge1[[#This Row],[Status (1).Sent_date]]</f>
        <v>58</v>
      </c>
    </row>
    <row r="163" spans="1:14" hidden="1" x14ac:dyDescent="0.3">
      <c r="A163">
        <v>731</v>
      </c>
      <c r="B163">
        <v>6191</v>
      </c>
      <c r="C163" t="s">
        <v>1012</v>
      </c>
      <c r="D163" t="s">
        <v>987</v>
      </c>
      <c r="E163" t="s">
        <v>992</v>
      </c>
      <c r="F163">
        <v>970</v>
      </c>
      <c r="G163">
        <v>1242</v>
      </c>
      <c r="H163" t="s">
        <v>1259</v>
      </c>
      <c r="I163" t="s">
        <v>1260</v>
      </c>
      <c r="J163">
        <v>731</v>
      </c>
      <c r="K163" t="s">
        <v>1324</v>
      </c>
      <c r="L163" s="1">
        <v>30502</v>
      </c>
      <c r="M163" s="1"/>
      <c r="N163">
        <f>Merge1[[#This Row],[Status (1).Delivery_date]]-Merge1[[#This Row],[Status (1).Sent_date]]</f>
        <v>-30502</v>
      </c>
    </row>
    <row r="164" spans="1:14" hidden="1" x14ac:dyDescent="0.3">
      <c r="A164">
        <v>500</v>
      </c>
      <c r="B164">
        <v>310</v>
      </c>
      <c r="C164" t="s">
        <v>1038</v>
      </c>
      <c r="D164" t="s">
        <v>987</v>
      </c>
      <c r="E164" t="s">
        <v>988</v>
      </c>
      <c r="F164">
        <v>80</v>
      </c>
      <c r="G164">
        <v>236</v>
      </c>
      <c r="H164" t="s">
        <v>1261</v>
      </c>
      <c r="I164" t="s">
        <v>1262</v>
      </c>
      <c r="J164">
        <v>500</v>
      </c>
      <c r="K164" t="s">
        <v>1324</v>
      </c>
      <c r="L164" s="1">
        <v>29407</v>
      </c>
      <c r="M164" s="1"/>
      <c r="N164">
        <f>Merge1[[#This Row],[Status (1).Delivery_date]]-Merge1[[#This Row],[Status (1).Sent_date]]</f>
        <v>-29407</v>
      </c>
    </row>
    <row r="165" spans="1:14" hidden="1" x14ac:dyDescent="0.3">
      <c r="A165">
        <v>142</v>
      </c>
      <c r="B165">
        <v>3095</v>
      </c>
      <c r="C165" t="s">
        <v>1038</v>
      </c>
      <c r="D165" t="s">
        <v>987</v>
      </c>
      <c r="E165" t="s">
        <v>992</v>
      </c>
      <c r="F165">
        <v>550</v>
      </c>
      <c r="G165">
        <v>1171</v>
      </c>
      <c r="H165" t="s">
        <v>1256</v>
      </c>
      <c r="I165" t="s">
        <v>1263</v>
      </c>
      <c r="J165">
        <v>142</v>
      </c>
      <c r="K165" t="s">
        <v>1324</v>
      </c>
      <c r="L165" s="1">
        <v>30549</v>
      </c>
      <c r="M165" s="1"/>
      <c r="N165">
        <f>Merge1[[#This Row],[Status (1).Delivery_date]]-Merge1[[#This Row],[Status (1).Sent_date]]</f>
        <v>-30549</v>
      </c>
    </row>
    <row r="166" spans="1:14" x14ac:dyDescent="0.3">
      <c r="A166">
        <v>787</v>
      </c>
      <c r="B166">
        <v>2159</v>
      </c>
      <c r="C166" t="s">
        <v>1038</v>
      </c>
      <c r="D166" t="s">
        <v>991</v>
      </c>
      <c r="E166" t="s">
        <v>992</v>
      </c>
      <c r="F166">
        <v>187</v>
      </c>
      <c r="G166">
        <v>864</v>
      </c>
      <c r="H166" t="s">
        <v>87</v>
      </c>
      <c r="I166" t="s">
        <v>1208</v>
      </c>
      <c r="J166">
        <v>787</v>
      </c>
      <c r="K166" t="s">
        <v>1319</v>
      </c>
      <c r="L166" s="1">
        <v>40630</v>
      </c>
      <c r="M166" s="1">
        <v>40719</v>
      </c>
      <c r="N166">
        <f>Merge1[[#This Row],[Status (1).Delivery_date]]-Merge1[[#This Row],[Status (1).Sent_date]]</f>
        <v>89</v>
      </c>
    </row>
    <row r="167" spans="1:14" x14ac:dyDescent="0.3">
      <c r="A167">
        <v>749</v>
      </c>
      <c r="B167">
        <v>3569</v>
      </c>
      <c r="C167" t="s">
        <v>1015</v>
      </c>
      <c r="D167" t="s">
        <v>991</v>
      </c>
      <c r="E167" t="s">
        <v>992</v>
      </c>
      <c r="F167">
        <v>262</v>
      </c>
      <c r="G167">
        <v>875</v>
      </c>
      <c r="H167" t="s">
        <v>1264</v>
      </c>
      <c r="I167" t="s">
        <v>207</v>
      </c>
      <c r="J167">
        <v>749</v>
      </c>
      <c r="K167" t="s">
        <v>1319</v>
      </c>
      <c r="L167" s="1">
        <v>41759</v>
      </c>
      <c r="M167" s="1">
        <v>41822</v>
      </c>
      <c r="N167">
        <f>Merge1[[#This Row],[Status (1).Delivery_date]]-Merge1[[#This Row],[Status (1).Sent_date]]</f>
        <v>63</v>
      </c>
    </row>
    <row r="168" spans="1:14" x14ac:dyDescent="0.3">
      <c r="A168">
        <v>304</v>
      </c>
      <c r="B168">
        <v>5958</v>
      </c>
      <c r="C168" t="s">
        <v>1004</v>
      </c>
      <c r="D168" t="s">
        <v>987</v>
      </c>
      <c r="E168" t="s">
        <v>988</v>
      </c>
      <c r="F168">
        <v>540</v>
      </c>
      <c r="G168">
        <v>1172</v>
      </c>
      <c r="H168" t="s">
        <v>1265</v>
      </c>
      <c r="I168" t="s">
        <v>1266</v>
      </c>
      <c r="J168">
        <v>304</v>
      </c>
      <c r="K168" t="s">
        <v>1319</v>
      </c>
      <c r="L168" s="1">
        <v>38066</v>
      </c>
      <c r="M168" s="1">
        <v>38255</v>
      </c>
      <c r="N168">
        <f>Merge1[[#This Row],[Status (1).Delivery_date]]-Merge1[[#This Row],[Status (1).Sent_date]]</f>
        <v>189</v>
      </c>
    </row>
    <row r="169" spans="1:14" x14ac:dyDescent="0.3">
      <c r="A169">
        <v>30</v>
      </c>
      <c r="B169">
        <v>1275</v>
      </c>
      <c r="C169" t="s">
        <v>1007</v>
      </c>
      <c r="D169" t="s">
        <v>987</v>
      </c>
      <c r="E169" t="s">
        <v>988</v>
      </c>
      <c r="F169">
        <v>581</v>
      </c>
      <c r="G169">
        <v>1422</v>
      </c>
      <c r="H169" t="s">
        <v>1267</v>
      </c>
      <c r="I169" t="s">
        <v>333</v>
      </c>
      <c r="J169">
        <v>30</v>
      </c>
      <c r="K169" t="s">
        <v>1319</v>
      </c>
      <c r="L169" s="1">
        <v>40228</v>
      </c>
      <c r="M169" s="1">
        <v>40246</v>
      </c>
      <c r="N169">
        <f>Merge1[[#This Row],[Status (1).Delivery_date]]-Merge1[[#This Row],[Status (1).Sent_date]]</f>
        <v>18</v>
      </c>
    </row>
    <row r="170" spans="1:14" hidden="1" x14ac:dyDescent="0.3">
      <c r="A170">
        <v>477</v>
      </c>
      <c r="B170">
        <v>6357</v>
      </c>
      <c r="C170" t="s">
        <v>1007</v>
      </c>
      <c r="D170" t="s">
        <v>991</v>
      </c>
      <c r="E170" t="s">
        <v>988</v>
      </c>
      <c r="F170">
        <v>840</v>
      </c>
      <c r="G170">
        <v>1061</v>
      </c>
      <c r="H170" t="s">
        <v>39</v>
      </c>
      <c r="I170" t="s">
        <v>1268</v>
      </c>
      <c r="J170">
        <v>477</v>
      </c>
      <c r="K170" t="s">
        <v>1324</v>
      </c>
      <c r="L170" s="1">
        <v>31662</v>
      </c>
      <c r="M170" s="1"/>
      <c r="N170">
        <f>Merge1[[#This Row],[Status (1).Delivery_date]]-Merge1[[#This Row],[Status (1).Sent_date]]</f>
        <v>-31662</v>
      </c>
    </row>
    <row r="171" spans="1:14" hidden="1" x14ac:dyDescent="0.3">
      <c r="A171">
        <v>52</v>
      </c>
      <c r="B171">
        <v>4551</v>
      </c>
      <c r="C171" t="s">
        <v>1012</v>
      </c>
      <c r="D171" t="s">
        <v>987</v>
      </c>
      <c r="E171" t="s">
        <v>992</v>
      </c>
      <c r="F171">
        <v>873</v>
      </c>
      <c r="G171">
        <v>1199</v>
      </c>
      <c r="H171" t="s">
        <v>1269</v>
      </c>
      <c r="I171" t="s">
        <v>1270</v>
      </c>
      <c r="J171">
        <v>52</v>
      </c>
      <c r="K171" t="s">
        <v>1324</v>
      </c>
      <c r="L171" s="1">
        <v>42510</v>
      </c>
      <c r="M171" s="1"/>
      <c r="N171">
        <f>Merge1[[#This Row],[Status (1).Delivery_date]]-Merge1[[#This Row],[Status (1).Sent_date]]</f>
        <v>-42510</v>
      </c>
    </row>
    <row r="172" spans="1:14" hidden="1" x14ac:dyDescent="0.3">
      <c r="A172">
        <v>73</v>
      </c>
      <c r="B172">
        <v>4252</v>
      </c>
      <c r="C172" t="s">
        <v>998</v>
      </c>
      <c r="D172" t="s">
        <v>987</v>
      </c>
      <c r="E172" t="s">
        <v>992</v>
      </c>
      <c r="F172">
        <v>315</v>
      </c>
      <c r="G172">
        <v>937</v>
      </c>
      <c r="H172" t="s">
        <v>17</v>
      </c>
      <c r="I172" t="s">
        <v>1271</v>
      </c>
      <c r="J172">
        <v>73</v>
      </c>
      <c r="K172" t="s">
        <v>1324</v>
      </c>
      <c r="L172" s="1">
        <v>34034</v>
      </c>
      <c r="M172" s="1"/>
      <c r="N172">
        <f>Merge1[[#This Row],[Status (1).Delivery_date]]-Merge1[[#This Row],[Status (1).Sent_date]]</f>
        <v>-34034</v>
      </c>
    </row>
    <row r="173" spans="1:14" x14ac:dyDescent="0.3">
      <c r="A173">
        <v>691</v>
      </c>
      <c r="B173">
        <v>2096</v>
      </c>
      <c r="C173" t="s">
        <v>1010</v>
      </c>
      <c r="D173" t="s">
        <v>987</v>
      </c>
      <c r="E173" t="s">
        <v>988</v>
      </c>
      <c r="F173">
        <v>955</v>
      </c>
      <c r="G173">
        <v>1369</v>
      </c>
      <c r="H173" t="s">
        <v>1272</v>
      </c>
      <c r="I173" t="s">
        <v>1273</v>
      </c>
      <c r="J173">
        <v>691</v>
      </c>
      <c r="K173" t="s">
        <v>1319</v>
      </c>
      <c r="L173" s="1">
        <v>41031</v>
      </c>
      <c r="M173" s="1">
        <v>41141</v>
      </c>
      <c r="N173">
        <f>Merge1[[#This Row],[Status (1).Delivery_date]]-Merge1[[#This Row],[Status (1).Sent_date]]</f>
        <v>110</v>
      </c>
    </row>
    <row r="174" spans="1:14" x14ac:dyDescent="0.3">
      <c r="A174">
        <v>786</v>
      </c>
      <c r="B174">
        <v>5209</v>
      </c>
      <c r="C174" t="s">
        <v>986</v>
      </c>
      <c r="D174" t="s">
        <v>991</v>
      </c>
      <c r="E174" t="s">
        <v>992</v>
      </c>
      <c r="F174">
        <v>372</v>
      </c>
      <c r="G174">
        <v>679</v>
      </c>
      <c r="H174" t="s">
        <v>1274</v>
      </c>
      <c r="I174" t="s">
        <v>1275</v>
      </c>
      <c r="J174">
        <v>786</v>
      </c>
      <c r="K174" t="s">
        <v>1319</v>
      </c>
      <c r="L174" s="1">
        <v>27917</v>
      </c>
      <c r="M174" s="1">
        <v>28003</v>
      </c>
      <c r="N174">
        <f>Merge1[[#This Row],[Status (1).Delivery_date]]-Merge1[[#This Row],[Status (1).Sent_date]]</f>
        <v>86</v>
      </c>
    </row>
    <row r="175" spans="1:14" hidden="1" x14ac:dyDescent="0.3">
      <c r="A175">
        <v>68</v>
      </c>
      <c r="B175">
        <v>9271</v>
      </c>
      <c r="C175" t="s">
        <v>1038</v>
      </c>
      <c r="D175" t="s">
        <v>987</v>
      </c>
      <c r="E175" t="s">
        <v>992</v>
      </c>
      <c r="F175">
        <v>182</v>
      </c>
      <c r="G175">
        <v>726</v>
      </c>
      <c r="H175" t="s">
        <v>1032</v>
      </c>
      <c r="I175" t="s">
        <v>1276</v>
      </c>
      <c r="J175">
        <v>68</v>
      </c>
      <c r="K175" t="s">
        <v>1324</v>
      </c>
      <c r="L175" s="1">
        <v>38198</v>
      </c>
      <c r="M175" s="1"/>
      <c r="N175">
        <f>Merge1[[#This Row],[Status (1).Delivery_date]]-Merge1[[#This Row],[Status (1).Sent_date]]</f>
        <v>-38198</v>
      </c>
    </row>
    <row r="176" spans="1:14" x14ac:dyDescent="0.3">
      <c r="A176">
        <v>630</v>
      </c>
      <c r="B176">
        <v>6772</v>
      </c>
      <c r="C176" t="s">
        <v>1012</v>
      </c>
      <c r="D176" t="s">
        <v>987</v>
      </c>
      <c r="E176" t="s">
        <v>988</v>
      </c>
      <c r="F176">
        <v>868</v>
      </c>
      <c r="G176">
        <v>1320</v>
      </c>
      <c r="H176" t="s">
        <v>1277</v>
      </c>
      <c r="I176" t="s">
        <v>12</v>
      </c>
      <c r="J176">
        <v>630</v>
      </c>
      <c r="K176" t="s">
        <v>1319</v>
      </c>
      <c r="L176" s="1">
        <v>39867</v>
      </c>
      <c r="M176" s="1">
        <v>40085</v>
      </c>
      <c r="N176">
        <f>Merge1[[#This Row],[Status (1).Delivery_date]]-Merge1[[#This Row],[Status (1).Sent_date]]</f>
        <v>218</v>
      </c>
    </row>
    <row r="177" spans="1:14" hidden="1" x14ac:dyDescent="0.3">
      <c r="A177">
        <v>357</v>
      </c>
      <c r="B177">
        <v>4628</v>
      </c>
      <c r="C177" t="s">
        <v>986</v>
      </c>
      <c r="D177" t="s">
        <v>991</v>
      </c>
      <c r="E177" t="s">
        <v>992</v>
      </c>
      <c r="F177">
        <v>777</v>
      </c>
      <c r="G177">
        <v>1113</v>
      </c>
      <c r="H177" t="s">
        <v>1278</v>
      </c>
      <c r="I177" t="s">
        <v>1279</v>
      </c>
      <c r="J177">
        <v>357</v>
      </c>
      <c r="K177" t="s">
        <v>1324</v>
      </c>
      <c r="L177" s="1">
        <v>33157</v>
      </c>
      <c r="M177" s="1"/>
      <c r="N177">
        <f>Merge1[[#This Row],[Status (1).Delivery_date]]-Merge1[[#This Row],[Status (1).Sent_date]]</f>
        <v>-33157</v>
      </c>
    </row>
    <row r="178" spans="1:14" hidden="1" x14ac:dyDescent="0.3">
      <c r="A178">
        <v>455</v>
      </c>
      <c r="B178">
        <v>3853</v>
      </c>
      <c r="C178" t="s">
        <v>1027</v>
      </c>
      <c r="D178" t="s">
        <v>991</v>
      </c>
      <c r="E178" t="s">
        <v>988</v>
      </c>
      <c r="F178">
        <v>172</v>
      </c>
      <c r="G178">
        <v>580</v>
      </c>
      <c r="H178" t="s">
        <v>1280</v>
      </c>
      <c r="I178" t="s">
        <v>305</v>
      </c>
      <c r="J178">
        <v>455</v>
      </c>
      <c r="K178" t="s">
        <v>1324</v>
      </c>
      <c r="L178" s="1">
        <v>40824</v>
      </c>
      <c r="M178" s="1"/>
      <c r="N178">
        <f>Merge1[[#This Row],[Status (1).Delivery_date]]-Merge1[[#This Row],[Status (1).Sent_date]]</f>
        <v>-40824</v>
      </c>
    </row>
    <row r="179" spans="1:14" x14ac:dyDescent="0.3">
      <c r="A179">
        <v>947</v>
      </c>
      <c r="B179">
        <v>515</v>
      </c>
      <c r="C179" t="s">
        <v>1007</v>
      </c>
      <c r="D179" t="s">
        <v>991</v>
      </c>
      <c r="E179" t="s">
        <v>992</v>
      </c>
      <c r="F179">
        <v>665</v>
      </c>
      <c r="G179">
        <v>1257</v>
      </c>
      <c r="H179" t="s">
        <v>1281</v>
      </c>
      <c r="I179" t="s">
        <v>1282</v>
      </c>
      <c r="J179">
        <v>947</v>
      </c>
      <c r="K179" t="s">
        <v>1319</v>
      </c>
      <c r="L179" s="1">
        <v>31792</v>
      </c>
      <c r="M179" s="1">
        <v>31897</v>
      </c>
      <c r="N179">
        <f>Merge1[[#This Row],[Status (1).Delivery_date]]-Merge1[[#This Row],[Status (1).Sent_date]]</f>
        <v>105</v>
      </c>
    </row>
    <row r="180" spans="1:14" hidden="1" x14ac:dyDescent="0.3">
      <c r="A180">
        <v>589</v>
      </c>
      <c r="B180">
        <v>7513</v>
      </c>
      <c r="C180" t="s">
        <v>1038</v>
      </c>
      <c r="D180" t="s">
        <v>991</v>
      </c>
      <c r="E180" t="s">
        <v>992</v>
      </c>
      <c r="F180">
        <v>516</v>
      </c>
      <c r="G180">
        <v>1084</v>
      </c>
      <c r="H180" t="s">
        <v>1283</v>
      </c>
      <c r="I180" t="s">
        <v>1284</v>
      </c>
      <c r="J180">
        <v>589</v>
      </c>
      <c r="K180" t="s">
        <v>1324</v>
      </c>
      <c r="L180" s="1">
        <v>25970</v>
      </c>
      <c r="M180" s="1"/>
      <c r="N180">
        <f>Merge1[[#This Row],[Status (1).Delivery_date]]-Merge1[[#This Row],[Status (1).Sent_date]]</f>
        <v>-25970</v>
      </c>
    </row>
    <row r="181" spans="1:14" hidden="1" x14ac:dyDescent="0.3">
      <c r="A181">
        <v>863</v>
      </c>
      <c r="B181">
        <v>9030</v>
      </c>
      <c r="C181" t="s">
        <v>1015</v>
      </c>
      <c r="D181" t="s">
        <v>991</v>
      </c>
      <c r="E181" t="s">
        <v>988</v>
      </c>
      <c r="F181">
        <v>412</v>
      </c>
      <c r="G181">
        <v>872</v>
      </c>
      <c r="H181" t="s">
        <v>1285</v>
      </c>
      <c r="I181" t="s">
        <v>1286</v>
      </c>
      <c r="J181">
        <v>863</v>
      </c>
      <c r="K181" t="s">
        <v>1324</v>
      </c>
      <c r="L181" s="1">
        <v>27457</v>
      </c>
      <c r="M181" s="1"/>
      <c r="N181">
        <f>Merge1[[#This Row],[Status (1).Delivery_date]]-Merge1[[#This Row],[Status (1).Sent_date]]</f>
        <v>-27457</v>
      </c>
    </row>
    <row r="182" spans="1:14" x14ac:dyDescent="0.3">
      <c r="A182">
        <v>668</v>
      </c>
      <c r="B182">
        <v>2378</v>
      </c>
      <c r="C182" t="s">
        <v>995</v>
      </c>
      <c r="D182" t="s">
        <v>987</v>
      </c>
      <c r="E182" t="s">
        <v>992</v>
      </c>
      <c r="F182">
        <v>938</v>
      </c>
      <c r="G182">
        <v>1067</v>
      </c>
      <c r="H182" t="s">
        <v>1287</v>
      </c>
      <c r="I182" t="s">
        <v>1241</v>
      </c>
      <c r="J182">
        <v>668</v>
      </c>
      <c r="K182" t="s">
        <v>1319</v>
      </c>
      <c r="L182" s="1">
        <v>26460</v>
      </c>
      <c r="M182" s="1">
        <v>26466</v>
      </c>
      <c r="N182">
        <f>Merge1[[#This Row],[Status (1).Delivery_date]]-Merge1[[#This Row],[Status (1).Sent_date]]</f>
        <v>6</v>
      </c>
    </row>
    <row r="183" spans="1:14" hidden="1" x14ac:dyDescent="0.3">
      <c r="A183">
        <v>206</v>
      </c>
      <c r="B183">
        <v>5894</v>
      </c>
      <c r="C183" t="s">
        <v>995</v>
      </c>
      <c r="D183" t="s">
        <v>991</v>
      </c>
      <c r="E183" t="s">
        <v>992</v>
      </c>
      <c r="F183">
        <v>854</v>
      </c>
      <c r="G183">
        <v>1251</v>
      </c>
      <c r="H183" t="s">
        <v>1288</v>
      </c>
      <c r="I183" t="s">
        <v>157</v>
      </c>
      <c r="J183">
        <v>206</v>
      </c>
      <c r="K183" t="s">
        <v>1324</v>
      </c>
      <c r="L183" s="1">
        <v>41085</v>
      </c>
      <c r="M183" s="1"/>
      <c r="N183">
        <f>Merge1[[#This Row],[Status (1).Delivery_date]]-Merge1[[#This Row],[Status (1).Sent_date]]</f>
        <v>-41085</v>
      </c>
    </row>
    <row r="184" spans="1:14" hidden="1" x14ac:dyDescent="0.3">
      <c r="A184">
        <v>835</v>
      </c>
      <c r="B184">
        <v>7587</v>
      </c>
      <c r="C184" t="s">
        <v>995</v>
      </c>
      <c r="D184" t="s">
        <v>991</v>
      </c>
      <c r="E184" t="s">
        <v>988</v>
      </c>
      <c r="F184">
        <v>638</v>
      </c>
      <c r="G184">
        <v>1314</v>
      </c>
      <c r="H184" t="s">
        <v>1289</v>
      </c>
      <c r="I184" t="s">
        <v>1086</v>
      </c>
      <c r="J184">
        <v>835</v>
      </c>
      <c r="K184" t="s">
        <v>1324</v>
      </c>
      <c r="L184" s="1">
        <v>28130</v>
      </c>
      <c r="M184" s="1"/>
      <c r="N184">
        <f>Merge1[[#This Row],[Status (1).Delivery_date]]-Merge1[[#This Row],[Status (1).Sent_date]]</f>
        <v>-28130</v>
      </c>
    </row>
    <row r="185" spans="1:14" hidden="1" x14ac:dyDescent="0.3">
      <c r="A185">
        <v>315</v>
      </c>
      <c r="B185">
        <v>1424</v>
      </c>
      <c r="C185" t="s">
        <v>1004</v>
      </c>
      <c r="D185" t="s">
        <v>987</v>
      </c>
      <c r="E185" t="s">
        <v>992</v>
      </c>
      <c r="F185">
        <v>230</v>
      </c>
      <c r="G185">
        <v>638</v>
      </c>
      <c r="H185" t="s">
        <v>1290</v>
      </c>
      <c r="I185" t="s">
        <v>1291</v>
      </c>
      <c r="J185">
        <v>315</v>
      </c>
      <c r="K185" t="s">
        <v>1324</v>
      </c>
      <c r="L185" s="1">
        <v>35029</v>
      </c>
      <c r="M185" s="1"/>
      <c r="N185">
        <f>Merge1[[#This Row],[Status (1).Delivery_date]]-Merge1[[#This Row],[Status (1).Sent_date]]</f>
        <v>-35029</v>
      </c>
    </row>
    <row r="186" spans="1:14" hidden="1" x14ac:dyDescent="0.3">
      <c r="A186">
        <v>553</v>
      </c>
      <c r="B186">
        <v>5214</v>
      </c>
      <c r="C186" t="s">
        <v>1038</v>
      </c>
      <c r="D186" t="s">
        <v>987</v>
      </c>
      <c r="E186" t="s">
        <v>988</v>
      </c>
      <c r="F186">
        <v>245</v>
      </c>
      <c r="G186">
        <v>611</v>
      </c>
      <c r="H186" t="s">
        <v>1292</v>
      </c>
      <c r="I186" t="s">
        <v>1293</v>
      </c>
      <c r="J186">
        <v>553</v>
      </c>
      <c r="K186" t="s">
        <v>1324</v>
      </c>
      <c r="L186" s="1">
        <v>34906</v>
      </c>
      <c r="M186" s="1"/>
      <c r="N186">
        <f>Merge1[[#This Row],[Status (1).Delivery_date]]-Merge1[[#This Row],[Status (1).Sent_date]]</f>
        <v>-34906</v>
      </c>
    </row>
    <row r="187" spans="1:14" x14ac:dyDescent="0.3">
      <c r="A187">
        <v>861</v>
      </c>
      <c r="B187">
        <v>8249</v>
      </c>
      <c r="C187" t="s">
        <v>995</v>
      </c>
      <c r="D187" t="s">
        <v>991</v>
      </c>
      <c r="E187" t="s">
        <v>988</v>
      </c>
      <c r="F187">
        <v>916</v>
      </c>
      <c r="G187">
        <v>1255</v>
      </c>
      <c r="H187" t="s">
        <v>272</v>
      </c>
      <c r="I187" t="s">
        <v>1294</v>
      </c>
      <c r="J187">
        <v>861</v>
      </c>
      <c r="K187" t="s">
        <v>1319</v>
      </c>
      <c r="L187" s="1">
        <v>35104</v>
      </c>
      <c r="M187" s="1">
        <v>35321</v>
      </c>
      <c r="N187">
        <f>Merge1[[#This Row],[Status (1).Delivery_date]]-Merge1[[#This Row],[Status (1).Sent_date]]</f>
        <v>217</v>
      </c>
    </row>
    <row r="188" spans="1:14" hidden="1" x14ac:dyDescent="0.3">
      <c r="A188">
        <v>279</v>
      </c>
      <c r="B188">
        <v>3172</v>
      </c>
      <c r="C188" t="s">
        <v>1027</v>
      </c>
      <c r="D188" t="s">
        <v>991</v>
      </c>
      <c r="E188" t="s">
        <v>988</v>
      </c>
      <c r="F188">
        <v>84</v>
      </c>
      <c r="G188">
        <v>464</v>
      </c>
      <c r="H188" t="s">
        <v>510</v>
      </c>
      <c r="I188" t="s">
        <v>748</v>
      </c>
      <c r="J188">
        <v>279</v>
      </c>
      <c r="K188" t="s">
        <v>1324</v>
      </c>
      <c r="L188" s="1">
        <v>42447</v>
      </c>
      <c r="M188" s="1"/>
      <c r="N188">
        <f>Merge1[[#This Row],[Status (1).Delivery_date]]-Merge1[[#This Row],[Status (1).Sent_date]]</f>
        <v>-42447</v>
      </c>
    </row>
    <row r="189" spans="1:14" x14ac:dyDescent="0.3">
      <c r="A189">
        <v>75</v>
      </c>
      <c r="B189">
        <v>5489</v>
      </c>
      <c r="C189" t="s">
        <v>1007</v>
      </c>
      <c r="D189" t="s">
        <v>987</v>
      </c>
      <c r="E189" t="s">
        <v>988</v>
      </c>
      <c r="F189">
        <v>869</v>
      </c>
      <c r="G189">
        <v>1317</v>
      </c>
      <c r="H189" t="s">
        <v>1215</v>
      </c>
      <c r="I189" t="s">
        <v>1295</v>
      </c>
      <c r="J189">
        <v>75</v>
      </c>
      <c r="K189" t="s">
        <v>1319</v>
      </c>
      <c r="L189" s="1">
        <v>37404</v>
      </c>
      <c r="M189" s="1">
        <v>37507</v>
      </c>
      <c r="N189">
        <f>Merge1[[#This Row],[Status (1).Delivery_date]]-Merge1[[#This Row],[Status (1).Sent_date]]</f>
        <v>103</v>
      </c>
    </row>
    <row r="190" spans="1:14" hidden="1" x14ac:dyDescent="0.3">
      <c r="A190">
        <v>895</v>
      </c>
      <c r="B190">
        <v>2037</v>
      </c>
      <c r="C190" t="s">
        <v>1038</v>
      </c>
      <c r="D190" t="s">
        <v>991</v>
      </c>
      <c r="E190" t="s">
        <v>992</v>
      </c>
      <c r="F190">
        <v>271</v>
      </c>
      <c r="G190">
        <v>704</v>
      </c>
      <c r="H190" t="s">
        <v>1296</v>
      </c>
      <c r="I190" t="s">
        <v>1297</v>
      </c>
      <c r="J190">
        <v>895</v>
      </c>
      <c r="K190" t="s">
        <v>1324</v>
      </c>
      <c r="L190" s="1">
        <v>40252</v>
      </c>
      <c r="M190" s="1"/>
      <c r="N190">
        <f>Merge1[[#This Row],[Status (1).Delivery_date]]-Merge1[[#This Row],[Status (1).Sent_date]]</f>
        <v>-40252</v>
      </c>
    </row>
    <row r="191" spans="1:14" hidden="1" x14ac:dyDescent="0.3">
      <c r="A191">
        <v>866</v>
      </c>
      <c r="B191">
        <v>2401</v>
      </c>
      <c r="C191" t="s">
        <v>995</v>
      </c>
      <c r="D191" t="s">
        <v>991</v>
      </c>
      <c r="E191" t="s">
        <v>988</v>
      </c>
      <c r="F191">
        <v>691</v>
      </c>
      <c r="G191">
        <v>1260</v>
      </c>
      <c r="H191" t="s">
        <v>95</v>
      </c>
      <c r="I191" t="s">
        <v>1298</v>
      </c>
      <c r="J191">
        <v>866</v>
      </c>
      <c r="K191" t="s">
        <v>1319</v>
      </c>
      <c r="L191" s="1">
        <v>34721</v>
      </c>
      <c r="M191" s="1">
        <v>34700</v>
      </c>
      <c r="N191">
        <f>Merge1[[#This Row],[Status (1).Delivery_date]]-Merge1[[#This Row],[Status (1).Sent_date]]</f>
        <v>-21</v>
      </c>
    </row>
    <row r="192" spans="1:14" hidden="1" x14ac:dyDescent="0.3">
      <c r="A192">
        <v>792</v>
      </c>
      <c r="B192">
        <v>1303</v>
      </c>
      <c r="C192" t="s">
        <v>1038</v>
      </c>
      <c r="D192" t="s">
        <v>987</v>
      </c>
      <c r="E192" t="s">
        <v>988</v>
      </c>
      <c r="F192">
        <v>808</v>
      </c>
      <c r="G192">
        <v>1257</v>
      </c>
      <c r="H192" t="s">
        <v>1299</v>
      </c>
      <c r="I192" t="s">
        <v>1300</v>
      </c>
      <c r="J192">
        <v>792</v>
      </c>
      <c r="K192" t="s">
        <v>1324</v>
      </c>
      <c r="L192" s="1">
        <v>39715</v>
      </c>
      <c r="M192" s="1"/>
      <c r="N192">
        <f>Merge1[[#This Row],[Status (1).Delivery_date]]-Merge1[[#This Row],[Status (1).Sent_date]]</f>
        <v>-39715</v>
      </c>
    </row>
    <row r="193" spans="1:14" x14ac:dyDescent="0.3">
      <c r="A193">
        <v>191</v>
      </c>
      <c r="B193">
        <v>6798</v>
      </c>
      <c r="C193" t="s">
        <v>998</v>
      </c>
      <c r="D193" t="s">
        <v>991</v>
      </c>
      <c r="E193" t="s">
        <v>992</v>
      </c>
      <c r="F193">
        <v>997</v>
      </c>
      <c r="G193">
        <v>1382</v>
      </c>
      <c r="H193" t="s">
        <v>1301</v>
      </c>
      <c r="I193" t="s">
        <v>1302</v>
      </c>
      <c r="J193">
        <v>191</v>
      </c>
      <c r="K193" t="s">
        <v>1319</v>
      </c>
      <c r="L193" s="1">
        <v>32511</v>
      </c>
      <c r="M193" s="1">
        <v>32798</v>
      </c>
      <c r="N193">
        <f>Merge1[[#This Row],[Status (1).Delivery_date]]-Merge1[[#This Row],[Status (1).Sent_date]]</f>
        <v>287</v>
      </c>
    </row>
    <row r="194" spans="1:14" hidden="1" x14ac:dyDescent="0.3">
      <c r="A194">
        <v>59</v>
      </c>
      <c r="B194">
        <v>9917</v>
      </c>
      <c r="C194" t="s">
        <v>1027</v>
      </c>
      <c r="D194" t="s">
        <v>991</v>
      </c>
      <c r="E194" t="s">
        <v>988</v>
      </c>
      <c r="F194">
        <v>329</v>
      </c>
      <c r="G194">
        <v>977</v>
      </c>
      <c r="H194" t="s">
        <v>1303</v>
      </c>
      <c r="I194" t="s">
        <v>1304</v>
      </c>
      <c r="J194">
        <v>59</v>
      </c>
      <c r="K194" t="s">
        <v>1324</v>
      </c>
      <c r="L194" s="1">
        <v>30774</v>
      </c>
      <c r="M194" s="1"/>
      <c r="N194">
        <f>Merge1[[#This Row],[Status (1).Delivery_date]]-Merge1[[#This Row],[Status (1).Sent_date]]</f>
        <v>-30774</v>
      </c>
    </row>
    <row r="195" spans="1:14" hidden="1" x14ac:dyDescent="0.3">
      <c r="A195">
        <v>748</v>
      </c>
      <c r="B195">
        <v>2969</v>
      </c>
      <c r="C195" t="s">
        <v>998</v>
      </c>
      <c r="D195" t="s">
        <v>987</v>
      </c>
      <c r="E195" t="s">
        <v>988</v>
      </c>
      <c r="F195">
        <v>600</v>
      </c>
      <c r="G195">
        <v>1048</v>
      </c>
      <c r="H195" t="s">
        <v>1305</v>
      </c>
      <c r="I195" t="s">
        <v>1306</v>
      </c>
      <c r="J195">
        <v>748</v>
      </c>
      <c r="K195" t="s">
        <v>1324</v>
      </c>
      <c r="L195" s="1">
        <v>31904</v>
      </c>
      <c r="M195" s="1"/>
      <c r="N195">
        <f>Merge1[[#This Row],[Status (1).Delivery_date]]-Merge1[[#This Row],[Status (1).Sent_date]]</f>
        <v>-31904</v>
      </c>
    </row>
    <row r="196" spans="1:14" hidden="1" x14ac:dyDescent="0.3">
      <c r="A196">
        <v>693</v>
      </c>
      <c r="B196">
        <v>8737</v>
      </c>
      <c r="C196" t="s">
        <v>998</v>
      </c>
      <c r="D196" t="s">
        <v>991</v>
      </c>
      <c r="E196" t="s">
        <v>992</v>
      </c>
      <c r="F196">
        <v>715</v>
      </c>
      <c r="G196">
        <v>1271</v>
      </c>
      <c r="H196" t="s">
        <v>207</v>
      </c>
      <c r="I196" t="s">
        <v>1048</v>
      </c>
      <c r="J196">
        <v>693</v>
      </c>
      <c r="K196" t="s">
        <v>1324</v>
      </c>
      <c r="L196" s="1">
        <v>30685</v>
      </c>
      <c r="M196" s="1"/>
      <c r="N196">
        <f>Merge1[[#This Row],[Status (1).Delivery_date]]-Merge1[[#This Row],[Status (1).Sent_date]]</f>
        <v>-30685</v>
      </c>
    </row>
    <row r="197" spans="1:14" x14ac:dyDescent="0.3">
      <c r="A197">
        <v>955</v>
      </c>
      <c r="B197">
        <v>2104</v>
      </c>
      <c r="C197" t="s">
        <v>998</v>
      </c>
      <c r="D197" t="s">
        <v>991</v>
      </c>
      <c r="E197" t="s">
        <v>992</v>
      </c>
      <c r="F197">
        <v>957</v>
      </c>
      <c r="G197">
        <v>1007</v>
      </c>
      <c r="H197" t="s">
        <v>1307</v>
      </c>
      <c r="I197" t="s">
        <v>1308</v>
      </c>
      <c r="J197">
        <v>955</v>
      </c>
      <c r="K197" t="s">
        <v>1319</v>
      </c>
      <c r="L197" s="1">
        <v>33734</v>
      </c>
      <c r="M197" s="1">
        <v>33965</v>
      </c>
      <c r="N197">
        <f>Merge1[[#This Row],[Status (1).Delivery_date]]-Merge1[[#This Row],[Status (1).Sent_date]]</f>
        <v>231</v>
      </c>
    </row>
    <row r="198" spans="1:14" hidden="1" x14ac:dyDescent="0.3">
      <c r="A198">
        <v>538</v>
      </c>
      <c r="B198">
        <v>1702</v>
      </c>
      <c r="C198" t="s">
        <v>1010</v>
      </c>
      <c r="D198" t="s">
        <v>991</v>
      </c>
      <c r="E198" t="s">
        <v>992</v>
      </c>
      <c r="F198">
        <v>484</v>
      </c>
      <c r="G198">
        <v>863</v>
      </c>
      <c r="H198" t="s">
        <v>282</v>
      </c>
      <c r="I198" t="s">
        <v>1309</v>
      </c>
      <c r="J198">
        <v>538</v>
      </c>
      <c r="K198" t="s">
        <v>1324</v>
      </c>
      <c r="L198" s="1">
        <v>40032</v>
      </c>
      <c r="M198" s="1"/>
      <c r="N198">
        <f>Merge1[[#This Row],[Status (1).Delivery_date]]-Merge1[[#This Row],[Status (1).Sent_date]]</f>
        <v>-40032</v>
      </c>
    </row>
    <row r="199" spans="1:14" x14ac:dyDescent="0.3">
      <c r="A199">
        <v>169</v>
      </c>
      <c r="B199">
        <v>8933</v>
      </c>
      <c r="C199" t="s">
        <v>1001</v>
      </c>
      <c r="D199" t="s">
        <v>991</v>
      </c>
      <c r="E199" t="s">
        <v>992</v>
      </c>
      <c r="F199">
        <v>576</v>
      </c>
      <c r="G199">
        <v>1077</v>
      </c>
      <c r="H199" t="s">
        <v>1310</v>
      </c>
      <c r="I199" t="s">
        <v>1311</v>
      </c>
      <c r="J199">
        <v>169</v>
      </c>
      <c r="K199" t="s">
        <v>1319</v>
      </c>
      <c r="L199" s="1">
        <v>42811</v>
      </c>
      <c r="M199" s="1">
        <v>42971</v>
      </c>
      <c r="N199">
        <f>Merge1[[#This Row],[Status (1).Delivery_date]]-Merge1[[#This Row],[Status (1).Sent_date]]</f>
        <v>160</v>
      </c>
    </row>
    <row r="200" spans="1:14" x14ac:dyDescent="0.3">
      <c r="A200">
        <v>924</v>
      </c>
      <c r="B200">
        <v>3624</v>
      </c>
      <c r="C200" t="s">
        <v>1027</v>
      </c>
      <c r="D200" t="s">
        <v>991</v>
      </c>
      <c r="E200" t="s">
        <v>988</v>
      </c>
      <c r="F200">
        <v>606</v>
      </c>
      <c r="G200">
        <v>1021</v>
      </c>
      <c r="H200" t="s">
        <v>1312</v>
      </c>
      <c r="I200" t="s">
        <v>1313</v>
      </c>
      <c r="J200">
        <v>924</v>
      </c>
      <c r="K200" t="s">
        <v>1319</v>
      </c>
      <c r="L200" s="1">
        <v>42032</v>
      </c>
      <c r="M200" s="1">
        <v>42083</v>
      </c>
      <c r="N200">
        <f>Merge1[[#This Row],[Status (1).Delivery_date]]-Merge1[[#This Row],[Status (1).Sent_date]]</f>
        <v>51</v>
      </c>
    </row>
    <row r="201" spans="1:14" hidden="1" x14ac:dyDescent="0.3">
      <c r="A201">
        <v>579</v>
      </c>
      <c r="B201">
        <v>4892</v>
      </c>
      <c r="C201" t="s">
        <v>998</v>
      </c>
      <c r="D201" t="s">
        <v>987</v>
      </c>
      <c r="E201" t="s">
        <v>992</v>
      </c>
      <c r="F201">
        <v>913</v>
      </c>
      <c r="G201">
        <v>1385</v>
      </c>
      <c r="H201" t="s">
        <v>1314</v>
      </c>
      <c r="I201" t="s">
        <v>1315</v>
      </c>
      <c r="J201">
        <v>579</v>
      </c>
      <c r="K201" t="s">
        <v>1324</v>
      </c>
      <c r="L201" s="1">
        <v>42725</v>
      </c>
      <c r="M201" s="1"/>
      <c r="N201">
        <f>Merge1[[#This Row],[Status (1).Delivery_date]]-Merge1[[#This Row],[Status (1).Sent_date]]</f>
        <v>-42725</v>
      </c>
    </row>
    <row r="202" spans="1:14" x14ac:dyDescent="0.3">
      <c r="M202" s="1"/>
    </row>
    <row r="203" spans="1:14" x14ac:dyDescent="0.3">
      <c r="M203" s="1"/>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33109-3776-4FF8-88F0-621648E233F7}">
  <dimension ref="A3:B6"/>
  <sheetViews>
    <sheetView workbookViewId="0">
      <selection activeCell="E10" sqref="E10"/>
    </sheetView>
  </sheetViews>
  <sheetFormatPr defaultRowHeight="14.4" x14ac:dyDescent="0.3"/>
  <cols>
    <col min="1" max="1" width="12.5546875" bestFit="1" customWidth="1"/>
    <col min="2" max="2" width="20.77734375" bestFit="1" customWidth="1"/>
  </cols>
  <sheetData>
    <row r="3" spans="1:2" x14ac:dyDescent="0.3">
      <c r="A3" s="2" t="s">
        <v>981</v>
      </c>
      <c r="B3" t="s">
        <v>1815</v>
      </c>
    </row>
    <row r="4" spans="1:2" x14ac:dyDescent="0.3">
      <c r="A4" s="3" t="s">
        <v>992</v>
      </c>
      <c r="B4" s="4">
        <v>569.45098039215691</v>
      </c>
    </row>
    <row r="5" spans="1:2" x14ac:dyDescent="0.3">
      <c r="A5" s="3" t="s">
        <v>988</v>
      </c>
      <c r="B5" s="4">
        <v>472.64285714285717</v>
      </c>
    </row>
    <row r="6" spans="1:2" x14ac:dyDescent="0.3">
      <c r="A6" s="3" t="s">
        <v>1814</v>
      </c>
      <c r="B6" s="4">
        <v>522.01499999999999</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6340D-6447-486B-B45D-FBD6CB1F971F}">
  <dimension ref="A3:B204"/>
  <sheetViews>
    <sheetView workbookViewId="0">
      <selection activeCell="J18" sqref="J18"/>
    </sheetView>
  </sheetViews>
  <sheetFormatPr defaultRowHeight="14.4" x14ac:dyDescent="0.3"/>
  <cols>
    <col min="1" max="1" width="12.5546875" bestFit="1" customWidth="1"/>
    <col min="2" max="2" width="15.5546875" bestFit="1" customWidth="1"/>
  </cols>
  <sheetData>
    <row r="3" spans="1:2" x14ac:dyDescent="0.3">
      <c r="A3" s="2" t="s">
        <v>0</v>
      </c>
      <c r="B3" t="s">
        <v>1822</v>
      </c>
    </row>
    <row r="4" spans="1:2" x14ac:dyDescent="0.3">
      <c r="A4" s="3">
        <v>3</v>
      </c>
      <c r="B4">
        <v>98982</v>
      </c>
    </row>
    <row r="5" spans="1:2" x14ac:dyDescent="0.3">
      <c r="A5" s="3">
        <v>114</v>
      </c>
      <c r="B5">
        <v>69113</v>
      </c>
    </row>
    <row r="6" spans="1:2" x14ac:dyDescent="0.3">
      <c r="A6" s="3">
        <v>175</v>
      </c>
      <c r="B6">
        <v>99492</v>
      </c>
    </row>
    <row r="7" spans="1:2" x14ac:dyDescent="0.3">
      <c r="A7" s="3">
        <v>207</v>
      </c>
      <c r="B7">
        <v>99367</v>
      </c>
    </row>
    <row r="8" spans="1:2" x14ac:dyDescent="0.3">
      <c r="A8" s="3">
        <v>230</v>
      </c>
      <c r="B8">
        <v>49302</v>
      </c>
    </row>
    <row r="9" spans="1:2" x14ac:dyDescent="0.3">
      <c r="A9" s="3">
        <v>249</v>
      </c>
      <c r="B9">
        <v>47260</v>
      </c>
    </row>
    <row r="10" spans="1:2" x14ac:dyDescent="0.3">
      <c r="A10" s="3">
        <v>308</v>
      </c>
      <c r="B10">
        <v>39234</v>
      </c>
    </row>
    <row r="11" spans="1:2" x14ac:dyDescent="0.3">
      <c r="A11" s="3">
        <v>310</v>
      </c>
      <c r="B11">
        <v>32800</v>
      </c>
    </row>
    <row r="12" spans="1:2" x14ac:dyDescent="0.3">
      <c r="A12" s="3">
        <v>359</v>
      </c>
      <c r="B12">
        <v>62151</v>
      </c>
    </row>
    <row r="13" spans="1:2" x14ac:dyDescent="0.3">
      <c r="A13" s="3">
        <v>390</v>
      </c>
      <c r="B13">
        <v>86040</v>
      </c>
    </row>
    <row r="14" spans="1:2" x14ac:dyDescent="0.3">
      <c r="A14" s="3">
        <v>515</v>
      </c>
      <c r="B14">
        <v>1714</v>
      </c>
    </row>
    <row r="15" spans="1:2" x14ac:dyDescent="0.3">
      <c r="A15" s="3">
        <v>519</v>
      </c>
      <c r="B15">
        <v>7068</v>
      </c>
    </row>
    <row r="16" spans="1:2" x14ac:dyDescent="0.3">
      <c r="A16" s="3">
        <v>563</v>
      </c>
      <c r="B16">
        <v>20187</v>
      </c>
    </row>
    <row r="17" spans="1:2" x14ac:dyDescent="0.3">
      <c r="A17" s="3">
        <v>584</v>
      </c>
      <c r="B17">
        <v>5769</v>
      </c>
    </row>
    <row r="18" spans="1:2" x14ac:dyDescent="0.3">
      <c r="A18" s="3">
        <v>693</v>
      </c>
      <c r="B18">
        <v>73589</v>
      </c>
    </row>
    <row r="19" spans="1:2" x14ac:dyDescent="0.3">
      <c r="A19" s="3">
        <v>805</v>
      </c>
      <c r="B19">
        <v>91926</v>
      </c>
    </row>
    <row r="20" spans="1:2" x14ac:dyDescent="0.3">
      <c r="A20" s="3">
        <v>896</v>
      </c>
      <c r="B20">
        <v>28701</v>
      </c>
    </row>
    <row r="21" spans="1:2" x14ac:dyDescent="0.3">
      <c r="A21" s="3">
        <v>1087</v>
      </c>
      <c r="B21">
        <v>45852</v>
      </c>
    </row>
    <row r="22" spans="1:2" x14ac:dyDescent="0.3">
      <c r="A22" s="3">
        <v>1126</v>
      </c>
      <c r="B22">
        <v>57460</v>
      </c>
    </row>
    <row r="23" spans="1:2" x14ac:dyDescent="0.3">
      <c r="A23" s="3">
        <v>1164</v>
      </c>
      <c r="B23">
        <v>30192</v>
      </c>
    </row>
    <row r="24" spans="1:2" x14ac:dyDescent="0.3">
      <c r="A24" s="3">
        <v>1201</v>
      </c>
      <c r="B24">
        <v>52868</v>
      </c>
    </row>
    <row r="25" spans="1:2" x14ac:dyDescent="0.3">
      <c r="A25" s="3">
        <v>1202</v>
      </c>
      <c r="B25">
        <v>41003</v>
      </c>
    </row>
    <row r="26" spans="1:2" x14ac:dyDescent="0.3">
      <c r="A26" s="3">
        <v>1211</v>
      </c>
      <c r="B26">
        <v>83102</v>
      </c>
    </row>
    <row r="27" spans="1:2" x14ac:dyDescent="0.3">
      <c r="A27" s="3">
        <v>1215</v>
      </c>
      <c r="B27">
        <v>73561</v>
      </c>
    </row>
    <row r="28" spans="1:2" x14ac:dyDescent="0.3">
      <c r="A28" s="3">
        <v>1246</v>
      </c>
      <c r="B28">
        <v>58736</v>
      </c>
    </row>
    <row r="29" spans="1:2" x14ac:dyDescent="0.3">
      <c r="A29" s="3">
        <v>1275</v>
      </c>
      <c r="B29">
        <v>80796</v>
      </c>
    </row>
    <row r="30" spans="1:2" x14ac:dyDescent="0.3">
      <c r="A30" s="3">
        <v>1278</v>
      </c>
      <c r="B30">
        <v>27105</v>
      </c>
    </row>
    <row r="31" spans="1:2" x14ac:dyDescent="0.3">
      <c r="A31" s="3">
        <v>1303</v>
      </c>
      <c r="B31">
        <v>3846</v>
      </c>
    </row>
    <row r="32" spans="1:2" x14ac:dyDescent="0.3">
      <c r="A32" s="3">
        <v>1334</v>
      </c>
      <c r="B32">
        <v>99604</v>
      </c>
    </row>
    <row r="33" spans="1:2" x14ac:dyDescent="0.3">
      <c r="A33" s="3">
        <v>1424</v>
      </c>
      <c r="B33">
        <v>37660</v>
      </c>
    </row>
    <row r="34" spans="1:2" x14ac:dyDescent="0.3">
      <c r="A34" s="3">
        <v>1647</v>
      </c>
      <c r="B34">
        <v>61325</v>
      </c>
    </row>
    <row r="35" spans="1:2" x14ac:dyDescent="0.3">
      <c r="A35" s="3">
        <v>1702</v>
      </c>
      <c r="B35">
        <v>39488</v>
      </c>
    </row>
    <row r="36" spans="1:2" x14ac:dyDescent="0.3">
      <c r="A36" s="3">
        <v>1724</v>
      </c>
      <c r="B36">
        <v>37286</v>
      </c>
    </row>
    <row r="37" spans="1:2" x14ac:dyDescent="0.3">
      <c r="A37" s="3">
        <v>1748</v>
      </c>
      <c r="B37">
        <v>32031</v>
      </c>
    </row>
    <row r="38" spans="1:2" x14ac:dyDescent="0.3">
      <c r="A38" s="3">
        <v>1896</v>
      </c>
      <c r="B38">
        <v>47111</v>
      </c>
    </row>
    <row r="39" spans="1:2" x14ac:dyDescent="0.3">
      <c r="A39" s="3">
        <v>1897</v>
      </c>
      <c r="B39">
        <v>7389</v>
      </c>
    </row>
    <row r="40" spans="1:2" x14ac:dyDescent="0.3">
      <c r="A40" s="3">
        <v>1904</v>
      </c>
      <c r="B40">
        <v>39655</v>
      </c>
    </row>
    <row r="41" spans="1:2" x14ac:dyDescent="0.3">
      <c r="A41" s="3">
        <v>1980</v>
      </c>
      <c r="B41">
        <v>426</v>
      </c>
    </row>
    <row r="42" spans="1:2" x14ac:dyDescent="0.3">
      <c r="A42" s="3">
        <v>2037</v>
      </c>
      <c r="B42">
        <v>34832</v>
      </c>
    </row>
    <row r="43" spans="1:2" x14ac:dyDescent="0.3">
      <c r="A43" s="3">
        <v>2066</v>
      </c>
      <c r="B43">
        <v>84665</v>
      </c>
    </row>
    <row r="44" spans="1:2" x14ac:dyDescent="0.3">
      <c r="A44" s="3">
        <v>2096</v>
      </c>
      <c r="B44">
        <v>73423</v>
      </c>
    </row>
    <row r="45" spans="1:2" x14ac:dyDescent="0.3">
      <c r="A45" s="3">
        <v>2104</v>
      </c>
      <c r="B45">
        <v>41456</v>
      </c>
    </row>
    <row r="46" spans="1:2" x14ac:dyDescent="0.3">
      <c r="A46" s="3">
        <v>2121</v>
      </c>
      <c r="B46">
        <v>38290</v>
      </c>
    </row>
    <row r="47" spans="1:2" x14ac:dyDescent="0.3">
      <c r="A47" s="3">
        <v>2142</v>
      </c>
      <c r="B47">
        <v>44807</v>
      </c>
    </row>
    <row r="48" spans="1:2" x14ac:dyDescent="0.3">
      <c r="A48" s="3">
        <v>2154</v>
      </c>
      <c r="B48">
        <v>99239</v>
      </c>
    </row>
    <row r="49" spans="1:2" x14ac:dyDescent="0.3">
      <c r="A49" s="3">
        <v>2159</v>
      </c>
      <c r="B49">
        <v>24449</v>
      </c>
    </row>
    <row r="50" spans="1:2" x14ac:dyDescent="0.3">
      <c r="A50" s="3">
        <v>2182</v>
      </c>
      <c r="B50">
        <v>312</v>
      </c>
    </row>
    <row r="51" spans="1:2" x14ac:dyDescent="0.3">
      <c r="A51" s="3">
        <v>2183</v>
      </c>
      <c r="B51">
        <v>94926</v>
      </c>
    </row>
    <row r="52" spans="1:2" x14ac:dyDescent="0.3">
      <c r="A52" s="3">
        <v>2208</v>
      </c>
      <c r="B52">
        <v>21972</v>
      </c>
    </row>
    <row r="53" spans="1:2" x14ac:dyDescent="0.3">
      <c r="A53" s="3">
        <v>2216</v>
      </c>
      <c r="B53">
        <v>69417</v>
      </c>
    </row>
    <row r="54" spans="1:2" x14ac:dyDescent="0.3">
      <c r="A54" s="3">
        <v>2220</v>
      </c>
      <c r="B54">
        <v>62528</v>
      </c>
    </row>
    <row r="55" spans="1:2" x14ac:dyDescent="0.3">
      <c r="A55" s="3">
        <v>2241</v>
      </c>
      <c r="B55">
        <v>35634</v>
      </c>
    </row>
    <row r="56" spans="1:2" x14ac:dyDescent="0.3">
      <c r="A56" s="3">
        <v>2257</v>
      </c>
      <c r="B56">
        <v>10001</v>
      </c>
    </row>
    <row r="57" spans="1:2" x14ac:dyDescent="0.3">
      <c r="A57" s="3">
        <v>2308</v>
      </c>
      <c r="B57">
        <v>13740</v>
      </c>
    </row>
    <row r="58" spans="1:2" x14ac:dyDescent="0.3">
      <c r="A58" s="3">
        <v>2332</v>
      </c>
      <c r="B58">
        <v>67599</v>
      </c>
    </row>
    <row r="59" spans="1:2" x14ac:dyDescent="0.3">
      <c r="A59" s="3">
        <v>2378</v>
      </c>
      <c r="B59">
        <v>42143</v>
      </c>
    </row>
    <row r="60" spans="1:2" x14ac:dyDescent="0.3">
      <c r="A60" s="3">
        <v>2396</v>
      </c>
      <c r="B60">
        <v>11223</v>
      </c>
    </row>
    <row r="61" spans="1:2" x14ac:dyDescent="0.3">
      <c r="A61" s="3">
        <v>2401</v>
      </c>
      <c r="B61">
        <v>59176</v>
      </c>
    </row>
    <row r="62" spans="1:2" x14ac:dyDescent="0.3">
      <c r="A62" s="3">
        <v>2478</v>
      </c>
      <c r="B62">
        <v>77649</v>
      </c>
    </row>
    <row r="63" spans="1:2" x14ac:dyDescent="0.3">
      <c r="A63" s="3">
        <v>2525</v>
      </c>
      <c r="B63">
        <v>22261</v>
      </c>
    </row>
    <row r="64" spans="1:2" x14ac:dyDescent="0.3">
      <c r="A64" s="3">
        <v>2573</v>
      </c>
      <c r="B64">
        <v>8206</v>
      </c>
    </row>
    <row r="65" spans="1:2" x14ac:dyDescent="0.3">
      <c r="A65" s="3">
        <v>2593</v>
      </c>
      <c r="B65">
        <v>80179</v>
      </c>
    </row>
    <row r="66" spans="1:2" x14ac:dyDescent="0.3">
      <c r="A66" s="3">
        <v>2601</v>
      </c>
      <c r="B66">
        <v>22214</v>
      </c>
    </row>
    <row r="67" spans="1:2" x14ac:dyDescent="0.3">
      <c r="A67" s="3">
        <v>2620</v>
      </c>
      <c r="B67">
        <v>45432</v>
      </c>
    </row>
    <row r="68" spans="1:2" x14ac:dyDescent="0.3">
      <c r="A68" s="3">
        <v>2656</v>
      </c>
      <c r="B68">
        <v>806</v>
      </c>
    </row>
    <row r="69" spans="1:2" x14ac:dyDescent="0.3">
      <c r="A69" s="3">
        <v>2969</v>
      </c>
      <c r="B69">
        <v>49908</v>
      </c>
    </row>
    <row r="70" spans="1:2" x14ac:dyDescent="0.3">
      <c r="A70" s="3">
        <v>2972</v>
      </c>
      <c r="B70">
        <v>68227</v>
      </c>
    </row>
    <row r="71" spans="1:2" x14ac:dyDescent="0.3">
      <c r="A71" s="3">
        <v>3042</v>
      </c>
      <c r="B71">
        <v>95516</v>
      </c>
    </row>
    <row r="72" spans="1:2" x14ac:dyDescent="0.3">
      <c r="A72" s="3">
        <v>3089</v>
      </c>
      <c r="B72">
        <v>78953</v>
      </c>
    </row>
    <row r="73" spans="1:2" x14ac:dyDescent="0.3">
      <c r="A73" s="3">
        <v>3095</v>
      </c>
      <c r="B73">
        <v>67478</v>
      </c>
    </row>
    <row r="74" spans="1:2" x14ac:dyDescent="0.3">
      <c r="A74" s="3">
        <v>3132</v>
      </c>
      <c r="B74">
        <v>59376</v>
      </c>
    </row>
    <row r="75" spans="1:2" x14ac:dyDescent="0.3">
      <c r="A75" s="3">
        <v>3140</v>
      </c>
      <c r="B75">
        <v>48657</v>
      </c>
    </row>
    <row r="76" spans="1:2" x14ac:dyDescent="0.3">
      <c r="A76" s="3">
        <v>3172</v>
      </c>
      <c r="B76">
        <v>21003</v>
      </c>
    </row>
    <row r="77" spans="1:2" x14ac:dyDescent="0.3">
      <c r="A77" s="3">
        <v>3189</v>
      </c>
      <c r="B77">
        <v>78698</v>
      </c>
    </row>
    <row r="78" spans="1:2" x14ac:dyDescent="0.3">
      <c r="A78" s="3">
        <v>3221</v>
      </c>
      <c r="B78">
        <v>59967</v>
      </c>
    </row>
    <row r="79" spans="1:2" x14ac:dyDescent="0.3">
      <c r="A79" s="3">
        <v>3270</v>
      </c>
      <c r="B79">
        <v>559</v>
      </c>
    </row>
    <row r="80" spans="1:2" x14ac:dyDescent="0.3">
      <c r="A80" s="3">
        <v>3514</v>
      </c>
      <c r="B80">
        <v>59651</v>
      </c>
    </row>
    <row r="81" spans="1:2" x14ac:dyDescent="0.3">
      <c r="A81" s="3">
        <v>3569</v>
      </c>
      <c r="B81">
        <v>3119</v>
      </c>
    </row>
    <row r="82" spans="1:2" x14ac:dyDescent="0.3">
      <c r="A82" s="3">
        <v>3571</v>
      </c>
      <c r="B82">
        <v>25677</v>
      </c>
    </row>
    <row r="83" spans="1:2" x14ac:dyDescent="0.3">
      <c r="A83" s="3">
        <v>3622</v>
      </c>
      <c r="B83">
        <v>86132</v>
      </c>
    </row>
    <row r="84" spans="1:2" x14ac:dyDescent="0.3">
      <c r="A84" s="3">
        <v>3624</v>
      </c>
      <c r="B84">
        <v>73137</v>
      </c>
    </row>
    <row r="85" spans="1:2" x14ac:dyDescent="0.3">
      <c r="A85" s="3">
        <v>3633</v>
      </c>
      <c r="B85">
        <v>56148</v>
      </c>
    </row>
    <row r="86" spans="1:2" x14ac:dyDescent="0.3">
      <c r="A86" s="3">
        <v>3733</v>
      </c>
      <c r="B86">
        <v>51472</v>
      </c>
    </row>
    <row r="87" spans="1:2" x14ac:dyDescent="0.3">
      <c r="A87" s="3">
        <v>3782</v>
      </c>
      <c r="B87">
        <v>69479</v>
      </c>
    </row>
    <row r="88" spans="1:2" x14ac:dyDescent="0.3">
      <c r="A88" s="3">
        <v>3853</v>
      </c>
      <c r="B88">
        <v>66397</v>
      </c>
    </row>
    <row r="89" spans="1:2" x14ac:dyDescent="0.3">
      <c r="A89" s="3">
        <v>3917</v>
      </c>
      <c r="B89">
        <v>47650</v>
      </c>
    </row>
    <row r="90" spans="1:2" x14ac:dyDescent="0.3">
      <c r="A90" s="3">
        <v>3965</v>
      </c>
      <c r="B90">
        <v>16113</v>
      </c>
    </row>
    <row r="91" spans="1:2" x14ac:dyDescent="0.3">
      <c r="A91" s="3">
        <v>4053</v>
      </c>
      <c r="B91">
        <v>9691</v>
      </c>
    </row>
    <row r="92" spans="1:2" x14ac:dyDescent="0.3">
      <c r="A92" s="3">
        <v>4060</v>
      </c>
      <c r="B92">
        <v>96496</v>
      </c>
    </row>
    <row r="93" spans="1:2" x14ac:dyDescent="0.3">
      <c r="A93" s="3">
        <v>4094</v>
      </c>
      <c r="B93">
        <v>3725</v>
      </c>
    </row>
    <row r="94" spans="1:2" x14ac:dyDescent="0.3">
      <c r="A94" s="3">
        <v>4103</v>
      </c>
      <c r="B94">
        <v>86767</v>
      </c>
    </row>
    <row r="95" spans="1:2" x14ac:dyDescent="0.3">
      <c r="A95" s="3">
        <v>4142</v>
      </c>
      <c r="B95">
        <v>57138</v>
      </c>
    </row>
    <row r="96" spans="1:2" x14ac:dyDescent="0.3">
      <c r="A96" s="3">
        <v>4233</v>
      </c>
      <c r="B96">
        <v>60282</v>
      </c>
    </row>
    <row r="97" spans="1:2" x14ac:dyDescent="0.3">
      <c r="A97" s="3">
        <v>4252</v>
      </c>
      <c r="B97">
        <v>74338</v>
      </c>
    </row>
    <row r="98" spans="1:2" x14ac:dyDescent="0.3">
      <c r="A98" s="3">
        <v>4272</v>
      </c>
      <c r="B98">
        <v>39001</v>
      </c>
    </row>
    <row r="99" spans="1:2" x14ac:dyDescent="0.3">
      <c r="A99" s="3">
        <v>4283</v>
      </c>
      <c r="B99">
        <v>36312</v>
      </c>
    </row>
    <row r="100" spans="1:2" x14ac:dyDescent="0.3">
      <c r="A100" s="3">
        <v>4296</v>
      </c>
      <c r="B100">
        <v>77063</v>
      </c>
    </row>
    <row r="101" spans="1:2" x14ac:dyDescent="0.3">
      <c r="A101" s="3">
        <v>4322</v>
      </c>
      <c r="B101">
        <v>1760</v>
      </c>
    </row>
    <row r="102" spans="1:2" x14ac:dyDescent="0.3">
      <c r="A102" s="3">
        <v>4351</v>
      </c>
      <c r="B102">
        <v>20357</v>
      </c>
    </row>
    <row r="103" spans="1:2" x14ac:dyDescent="0.3">
      <c r="A103" s="3">
        <v>4523</v>
      </c>
      <c r="B103">
        <v>50958</v>
      </c>
    </row>
    <row r="104" spans="1:2" x14ac:dyDescent="0.3">
      <c r="A104" s="3">
        <v>4527</v>
      </c>
      <c r="B104">
        <v>3951</v>
      </c>
    </row>
    <row r="105" spans="1:2" x14ac:dyDescent="0.3">
      <c r="A105" s="3">
        <v>4551</v>
      </c>
      <c r="B105">
        <v>75766</v>
      </c>
    </row>
    <row r="106" spans="1:2" x14ac:dyDescent="0.3">
      <c r="A106" s="3">
        <v>4628</v>
      </c>
      <c r="B106">
        <v>88092</v>
      </c>
    </row>
    <row r="107" spans="1:2" x14ac:dyDescent="0.3">
      <c r="A107" s="3">
        <v>4711</v>
      </c>
      <c r="B107">
        <v>53868</v>
      </c>
    </row>
    <row r="108" spans="1:2" x14ac:dyDescent="0.3">
      <c r="A108" s="3">
        <v>4732</v>
      </c>
      <c r="B108">
        <v>89389</v>
      </c>
    </row>
    <row r="109" spans="1:2" x14ac:dyDescent="0.3">
      <c r="A109" s="3">
        <v>4789</v>
      </c>
      <c r="B109">
        <v>89846</v>
      </c>
    </row>
    <row r="110" spans="1:2" x14ac:dyDescent="0.3">
      <c r="A110" s="3">
        <v>4852</v>
      </c>
      <c r="B110">
        <v>48315</v>
      </c>
    </row>
    <row r="111" spans="1:2" x14ac:dyDescent="0.3">
      <c r="A111" s="3">
        <v>4892</v>
      </c>
      <c r="B111">
        <v>77570</v>
      </c>
    </row>
    <row r="112" spans="1:2" x14ac:dyDescent="0.3">
      <c r="A112" s="3">
        <v>4899</v>
      </c>
      <c r="B112">
        <v>74930</v>
      </c>
    </row>
    <row r="113" spans="1:2" x14ac:dyDescent="0.3">
      <c r="A113" s="3">
        <v>4920</v>
      </c>
      <c r="B113">
        <v>13169</v>
      </c>
    </row>
    <row r="114" spans="1:2" x14ac:dyDescent="0.3">
      <c r="A114" s="3">
        <v>4988</v>
      </c>
      <c r="B114">
        <v>21021</v>
      </c>
    </row>
    <row r="115" spans="1:2" x14ac:dyDescent="0.3">
      <c r="A115" s="3">
        <v>5150</v>
      </c>
      <c r="B115">
        <v>33435</v>
      </c>
    </row>
    <row r="116" spans="1:2" x14ac:dyDescent="0.3">
      <c r="A116" s="3">
        <v>5197</v>
      </c>
      <c r="B116">
        <v>59474</v>
      </c>
    </row>
    <row r="117" spans="1:2" x14ac:dyDescent="0.3">
      <c r="A117" s="3">
        <v>5209</v>
      </c>
      <c r="B117">
        <v>91842</v>
      </c>
    </row>
    <row r="118" spans="1:2" x14ac:dyDescent="0.3">
      <c r="A118" s="3">
        <v>5214</v>
      </c>
      <c r="B118">
        <v>16299</v>
      </c>
    </row>
    <row r="119" spans="1:2" x14ac:dyDescent="0.3">
      <c r="A119" s="3">
        <v>5269</v>
      </c>
      <c r="B119">
        <v>19346</v>
      </c>
    </row>
    <row r="120" spans="1:2" x14ac:dyDescent="0.3">
      <c r="A120" s="3">
        <v>5330</v>
      </c>
      <c r="B120">
        <v>23055</v>
      </c>
    </row>
    <row r="121" spans="1:2" x14ac:dyDescent="0.3">
      <c r="A121" s="3">
        <v>5345</v>
      </c>
      <c r="B121">
        <v>38952</v>
      </c>
    </row>
    <row r="122" spans="1:2" x14ac:dyDescent="0.3">
      <c r="A122" s="3">
        <v>5387</v>
      </c>
      <c r="B122">
        <v>39432</v>
      </c>
    </row>
    <row r="123" spans="1:2" x14ac:dyDescent="0.3">
      <c r="A123" s="3">
        <v>5402</v>
      </c>
      <c r="B123">
        <v>50357</v>
      </c>
    </row>
    <row r="124" spans="1:2" x14ac:dyDescent="0.3">
      <c r="A124" s="3">
        <v>5489</v>
      </c>
      <c r="B124">
        <v>93642</v>
      </c>
    </row>
    <row r="125" spans="1:2" x14ac:dyDescent="0.3">
      <c r="A125" s="3">
        <v>5543</v>
      </c>
      <c r="B125">
        <v>23921</v>
      </c>
    </row>
    <row r="126" spans="1:2" x14ac:dyDescent="0.3">
      <c r="A126" s="3">
        <v>5578</v>
      </c>
      <c r="B126">
        <v>24053</v>
      </c>
    </row>
    <row r="127" spans="1:2" x14ac:dyDescent="0.3">
      <c r="A127" s="3">
        <v>5781</v>
      </c>
      <c r="B127">
        <v>51104</v>
      </c>
    </row>
    <row r="128" spans="1:2" x14ac:dyDescent="0.3">
      <c r="A128" s="3">
        <v>5894</v>
      </c>
      <c r="B128">
        <v>27741</v>
      </c>
    </row>
    <row r="129" spans="1:2" x14ac:dyDescent="0.3">
      <c r="A129" s="3">
        <v>5958</v>
      </c>
      <c r="B129">
        <v>13693</v>
      </c>
    </row>
    <row r="130" spans="1:2" x14ac:dyDescent="0.3">
      <c r="A130" s="3">
        <v>6153</v>
      </c>
      <c r="B130">
        <v>77861</v>
      </c>
    </row>
    <row r="131" spans="1:2" x14ac:dyDescent="0.3">
      <c r="A131" s="3">
        <v>6191</v>
      </c>
      <c r="B131">
        <v>50635</v>
      </c>
    </row>
    <row r="132" spans="1:2" x14ac:dyDescent="0.3">
      <c r="A132" s="3">
        <v>6210</v>
      </c>
      <c r="B132">
        <v>67123</v>
      </c>
    </row>
    <row r="133" spans="1:2" x14ac:dyDescent="0.3">
      <c r="A133" s="3">
        <v>6225</v>
      </c>
      <c r="B133">
        <v>10366</v>
      </c>
    </row>
    <row r="134" spans="1:2" x14ac:dyDescent="0.3">
      <c r="A134" s="3">
        <v>6357</v>
      </c>
      <c r="B134">
        <v>19804</v>
      </c>
    </row>
    <row r="135" spans="1:2" x14ac:dyDescent="0.3">
      <c r="A135" s="3">
        <v>6361</v>
      </c>
      <c r="B135">
        <v>90380</v>
      </c>
    </row>
    <row r="136" spans="1:2" x14ac:dyDescent="0.3">
      <c r="A136" s="3">
        <v>6404</v>
      </c>
      <c r="B136">
        <v>35525</v>
      </c>
    </row>
    <row r="137" spans="1:2" x14ac:dyDescent="0.3">
      <c r="A137" s="3">
        <v>6513</v>
      </c>
      <c r="B137">
        <v>1421</v>
      </c>
    </row>
    <row r="138" spans="1:2" x14ac:dyDescent="0.3">
      <c r="A138" s="3">
        <v>6546</v>
      </c>
      <c r="B138">
        <v>26060</v>
      </c>
    </row>
    <row r="139" spans="1:2" x14ac:dyDescent="0.3">
      <c r="A139" s="3">
        <v>6713</v>
      </c>
      <c r="B139">
        <v>21813</v>
      </c>
    </row>
    <row r="140" spans="1:2" x14ac:dyDescent="0.3">
      <c r="A140" s="3">
        <v>6717</v>
      </c>
      <c r="B140">
        <v>68331</v>
      </c>
    </row>
    <row r="141" spans="1:2" x14ac:dyDescent="0.3">
      <c r="A141" s="3">
        <v>6732</v>
      </c>
      <c r="B141">
        <v>58470</v>
      </c>
    </row>
    <row r="142" spans="1:2" x14ac:dyDescent="0.3">
      <c r="A142" s="3">
        <v>6746</v>
      </c>
      <c r="B142">
        <v>20194</v>
      </c>
    </row>
    <row r="143" spans="1:2" x14ac:dyDescent="0.3">
      <c r="A143" s="3">
        <v>6759</v>
      </c>
      <c r="B143">
        <v>48873</v>
      </c>
    </row>
    <row r="144" spans="1:2" x14ac:dyDescent="0.3">
      <c r="A144" s="3">
        <v>6767</v>
      </c>
      <c r="B144">
        <v>12462</v>
      </c>
    </row>
    <row r="145" spans="1:2" x14ac:dyDescent="0.3">
      <c r="A145" s="3">
        <v>6772</v>
      </c>
      <c r="B145">
        <v>96963</v>
      </c>
    </row>
    <row r="146" spans="1:2" x14ac:dyDescent="0.3">
      <c r="A146" s="3">
        <v>6787</v>
      </c>
      <c r="B146">
        <v>13394</v>
      </c>
    </row>
    <row r="147" spans="1:2" x14ac:dyDescent="0.3">
      <c r="A147" s="3">
        <v>6798</v>
      </c>
      <c r="B147">
        <v>17651</v>
      </c>
    </row>
    <row r="148" spans="1:2" x14ac:dyDescent="0.3">
      <c r="A148" s="3">
        <v>7005</v>
      </c>
      <c r="B148">
        <v>70814</v>
      </c>
    </row>
    <row r="149" spans="1:2" x14ac:dyDescent="0.3">
      <c r="A149" s="3">
        <v>7043</v>
      </c>
      <c r="B149">
        <v>87886</v>
      </c>
    </row>
    <row r="150" spans="1:2" x14ac:dyDescent="0.3">
      <c r="A150" s="3">
        <v>7146</v>
      </c>
      <c r="B150">
        <v>73874</v>
      </c>
    </row>
    <row r="151" spans="1:2" x14ac:dyDescent="0.3">
      <c r="A151" s="3">
        <v>7164</v>
      </c>
      <c r="B151">
        <v>83253</v>
      </c>
    </row>
    <row r="152" spans="1:2" x14ac:dyDescent="0.3">
      <c r="A152" s="3">
        <v>7253</v>
      </c>
      <c r="B152">
        <v>89420</v>
      </c>
    </row>
    <row r="153" spans="1:2" x14ac:dyDescent="0.3">
      <c r="A153" s="3">
        <v>7316</v>
      </c>
      <c r="B153">
        <v>62912</v>
      </c>
    </row>
    <row r="154" spans="1:2" x14ac:dyDescent="0.3">
      <c r="A154" s="3">
        <v>7342</v>
      </c>
      <c r="B154">
        <v>87400</v>
      </c>
    </row>
    <row r="155" spans="1:2" x14ac:dyDescent="0.3">
      <c r="A155" s="3">
        <v>7485</v>
      </c>
      <c r="B155">
        <v>3244</v>
      </c>
    </row>
    <row r="156" spans="1:2" x14ac:dyDescent="0.3">
      <c r="A156" s="3">
        <v>7513</v>
      </c>
      <c r="B156">
        <v>5059</v>
      </c>
    </row>
    <row r="157" spans="1:2" x14ac:dyDescent="0.3">
      <c r="A157" s="3">
        <v>7540</v>
      </c>
      <c r="B157">
        <v>34797</v>
      </c>
    </row>
    <row r="158" spans="1:2" x14ac:dyDescent="0.3">
      <c r="A158" s="3">
        <v>7587</v>
      </c>
      <c r="B158">
        <v>696</v>
      </c>
    </row>
    <row r="159" spans="1:2" x14ac:dyDescent="0.3">
      <c r="A159" s="3">
        <v>7633</v>
      </c>
      <c r="B159">
        <v>56881</v>
      </c>
    </row>
    <row r="160" spans="1:2" x14ac:dyDescent="0.3">
      <c r="A160" s="3">
        <v>7764</v>
      </c>
      <c r="B160">
        <v>28987</v>
      </c>
    </row>
    <row r="161" spans="1:2" x14ac:dyDescent="0.3">
      <c r="A161" s="3">
        <v>7771</v>
      </c>
      <c r="B161">
        <v>51038</v>
      </c>
    </row>
    <row r="162" spans="1:2" x14ac:dyDescent="0.3">
      <c r="A162" s="3">
        <v>7773</v>
      </c>
      <c r="B162">
        <v>30239</v>
      </c>
    </row>
    <row r="163" spans="1:2" x14ac:dyDescent="0.3">
      <c r="A163" s="3">
        <v>7828</v>
      </c>
      <c r="B163">
        <v>894</v>
      </c>
    </row>
    <row r="164" spans="1:2" x14ac:dyDescent="0.3">
      <c r="A164" s="3">
        <v>7861</v>
      </c>
      <c r="B164">
        <v>42257</v>
      </c>
    </row>
    <row r="165" spans="1:2" x14ac:dyDescent="0.3">
      <c r="A165" s="3">
        <v>8103</v>
      </c>
      <c r="B165">
        <v>23003</v>
      </c>
    </row>
    <row r="166" spans="1:2" x14ac:dyDescent="0.3">
      <c r="A166" s="3">
        <v>8104</v>
      </c>
      <c r="B166">
        <v>88037</v>
      </c>
    </row>
    <row r="167" spans="1:2" x14ac:dyDescent="0.3">
      <c r="A167" s="3">
        <v>8106</v>
      </c>
      <c r="B167">
        <v>83002</v>
      </c>
    </row>
    <row r="168" spans="1:2" x14ac:dyDescent="0.3">
      <c r="A168" s="3">
        <v>8183</v>
      </c>
      <c r="B168">
        <v>77342</v>
      </c>
    </row>
    <row r="169" spans="1:2" x14ac:dyDescent="0.3">
      <c r="A169" s="3">
        <v>8249</v>
      </c>
      <c r="B169">
        <v>16690</v>
      </c>
    </row>
    <row r="170" spans="1:2" x14ac:dyDescent="0.3">
      <c r="A170" s="3">
        <v>8306</v>
      </c>
      <c r="B170">
        <v>35369</v>
      </c>
    </row>
    <row r="171" spans="1:2" x14ac:dyDescent="0.3">
      <c r="A171" s="3">
        <v>8404</v>
      </c>
      <c r="B171">
        <v>35185</v>
      </c>
    </row>
    <row r="172" spans="1:2" x14ac:dyDescent="0.3">
      <c r="A172" s="3">
        <v>8703</v>
      </c>
      <c r="B172">
        <v>68923</v>
      </c>
    </row>
    <row r="173" spans="1:2" x14ac:dyDescent="0.3">
      <c r="A173" s="3">
        <v>8737</v>
      </c>
      <c r="B173">
        <v>68886</v>
      </c>
    </row>
    <row r="174" spans="1:2" x14ac:dyDescent="0.3">
      <c r="A174" s="3">
        <v>8747</v>
      </c>
      <c r="B174">
        <v>85889</v>
      </c>
    </row>
    <row r="175" spans="1:2" x14ac:dyDescent="0.3">
      <c r="A175" s="3">
        <v>8786</v>
      </c>
      <c r="B175">
        <v>50374</v>
      </c>
    </row>
    <row r="176" spans="1:2" x14ac:dyDescent="0.3">
      <c r="A176" s="3">
        <v>8808</v>
      </c>
      <c r="B176">
        <v>766</v>
      </c>
    </row>
    <row r="177" spans="1:2" x14ac:dyDescent="0.3">
      <c r="A177" s="3">
        <v>8834</v>
      </c>
      <c r="B177">
        <v>58511</v>
      </c>
    </row>
    <row r="178" spans="1:2" x14ac:dyDescent="0.3">
      <c r="A178" s="3">
        <v>8860</v>
      </c>
      <c r="B178">
        <v>2988</v>
      </c>
    </row>
    <row r="179" spans="1:2" x14ac:dyDescent="0.3">
      <c r="A179" s="3">
        <v>8887</v>
      </c>
      <c r="B179">
        <v>90449</v>
      </c>
    </row>
    <row r="180" spans="1:2" x14ac:dyDescent="0.3">
      <c r="A180" s="3">
        <v>8893</v>
      </c>
      <c r="B180">
        <v>52318</v>
      </c>
    </row>
    <row r="181" spans="1:2" x14ac:dyDescent="0.3">
      <c r="A181" s="3">
        <v>8894</v>
      </c>
      <c r="B181">
        <v>80901</v>
      </c>
    </row>
    <row r="182" spans="1:2" x14ac:dyDescent="0.3">
      <c r="A182" s="3">
        <v>8927</v>
      </c>
      <c r="B182">
        <v>74222</v>
      </c>
    </row>
    <row r="183" spans="1:2" x14ac:dyDescent="0.3">
      <c r="A183" s="3">
        <v>8933</v>
      </c>
      <c r="B183">
        <v>75362</v>
      </c>
    </row>
    <row r="184" spans="1:2" x14ac:dyDescent="0.3">
      <c r="A184" s="3">
        <v>9030</v>
      </c>
      <c r="B184">
        <v>66582</v>
      </c>
    </row>
    <row r="185" spans="1:2" x14ac:dyDescent="0.3">
      <c r="A185" s="3">
        <v>9177</v>
      </c>
      <c r="B185">
        <v>15307</v>
      </c>
    </row>
    <row r="186" spans="1:2" x14ac:dyDescent="0.3">
      <c r="A186" s="3">
        <v>9251</v>
      </c>
      <c r="B186">
        <v>20238</v>
      </c>
    </row>
    <row r="187" spans="1:2" x14ac:dyDescent="0.3">
      <c r="A187" s="3">
        <v>9271</v>
      </c>
      <c r="B187">
        <v>81148</v>
      </c>
    </row>
    <row r="188" spans="1:2" x14ac:dyDescent="0.3">
      <c r="A188" s="3">
        <v>9377</v>
      </c>
      <c r="B188">
        <v>19386</v>
      </c>
    </row>
    <row r="189" spans="1:2" x14ac:dyDescent="0.3">
      <c r="A189" s="3">
        <v>9423</v>
      </c>
      <c r="B189">
        <v>76658</v>
      </c>
    </row>
    <row r="190" spans="1:2" x14ac:dyDescent="0.3">
      <c r="A190" s="3">
        <v>9486</v>
      </c>
      <c r="B190">
        <v>24856</v>
      </c>
    </row>
    <row r="191" spans="1:2" x14ac:dyDescent="0.3">
      <c r="A191" s="3">
        <v>9598</v>
      </c>
      <c r="B191">
        <v>18598</v>
      </c>
    </row>
    <row r="192" spans="1:2" x14ac:dyDescent="0.3">
      <c r="A192" s="3">
        <v>9631</v>
      </c>
      <c r="B192">
        <v>87420</v>
      </c>
    </row>
    <row r="193" spans="1:2" x14ac:dyDescent="0.3">
      <c r="A193" s="3">
        <v>9636</v>
      </c>
      <c r="B193">
        <v>42210</v>
      </c>
    </row>
    <row r="194" spans="1:2" x14ac:dyDescent="0.3">
      <c r="A194" s="3">
        <v>9645</v>
      </c>
      <c r="B194">
        <v>27590</v>
      </c>
    </row>
    <row r="195" spans="1:2" x14ac:dyDescent="0.3">
      <c r="A195" s="3">
        <v>9770</v>
      </c>
      <c r="B195">
        <v>987</v>
      </c>
    </row>
    <row r="196" spans="1:2" x14ac:dyDescent="0.3">
      <c r="A196" s="3">
        <v>9784</v>
      </c>
      <c r="B196">
        <v>44299</v>
      </c>
    </row>
    <row r="197" spans="1:2" x14ac:dyDescent="0.3">
      <c r="A197" s="3">
        <v>9792</v>
      </c>
      <c r="B197">
        <v>87828</v>
      </c>
    </row>
    <row r="198" spans="1:2" x14ac:dyDescent="0.3">
      <c r="A198" s="3">
        <v>9807</v>
      </c>
      <c r="B198">
        <v>63810</v>
      </c>
    </row>
    <row r="199" spans="1:2" x14ac:dyDescent="0.3">
      <c r="A199" s="3">
        <v>9858</v>
      </c>
      <c r="B199">
        <v>9520</v>
      </c>
    </row>
    <row r="200" spans="1:2" x14ac:dyDescent="0.3">
      <c r="A200" s="3">
        <v>9917</v>
      </c>
      <c r="B200">
        <v>2282</v>
      </c>
    </row>
    <row r="201" spans="1:2" x14ac:dyDescent="0.3">
      <c r="A201" s="3">
        <v>9934</v>
      </c>
      <c r="B201">
        <v>17035</v>
      </c>
    </row>
    <row r="202" spans="1:2" x14ac:dyDescent="0.3">
      <c r="A202" s="3">
        <v>9943</v>
      </c>
      <c r="B202">
        <v>21639</v>
      </c>
    </row>
    <row r="203" spans="1:2" x14ac:dyDescent="0.3">
      <c r="A203" s="3">
        <v>9968</v>
      </c>
      <c r="B203">
        <v>51284</v>
      </c>
    </row>
    <row r="204" spans="1:2" x14ac:dyDescent="0.3">
      <c r="A204" s="3" t="s">
        <v>1814</v>
      </c>
      <c r="B204">
        <v>9489109</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D1DE-885A-4346-A61D-EF1AB091CF44}">
  <dimension ref="A3:B9"/>
  <sheetViews>
    <sheetView workbookViewId="0">
      <selection activeCell="K13" sqref="K13"/>
    </sheetView>
  </sheetViews>
  <sheetFormatPr defaultRowHeight="14.4" x14ac:dyDescent="0.3"/>
  <cols>
    <col min="1" max="1" width="12.5546875" bestFit="1" customWidth="1"/>
    <col min="2" max="2" width="15.5546875" bestFit="1" customWidth="1"/>
  </cols>
  <sheetData>
    <row r="3" spans="1:2" x14ac:dyDescent="0.3">
      <c r="A3" s="2" t="s">
        <v>1813</v>
      </c>
      <c r="B3" t="s">
        <v>1822</v>
      </c>
    </row>
    <row r="4" spans="1:2" x14ac:dyDescent="0.3">
      <c r="A4" s="3">
        <v>1334</v>
      </c>
      <c r="B4">
        <v>99604</v>
      </c>
    </row>
    <row r="5" spans="1:2" x14ac:dyDescent="0.3">
      <c r="A5" s="3">
        <v>175</v>
      </c>
      <c r="B5">
        <v>99492</v>
      </c>
    </row>
    <row r="6" spans="1:2" x14ac:dyDescent="0.3">
      <c r="A6" s="3">
        <v>207</v>
      </c>
      <c r="B6">
        <v>99367</v>
      </c>
    </row>
    <row r="7" spans="1:2" x14ac:dyDescent="0.3">
      <c r="A7" s="3">
        <v>2154</v>
      </c>
      <c r="B7">
        <v>99239</v>
      </c>
    </row>
    <row r="8" spans="1:2" x14ac:dyDescent="0.3">
      <c r="A8" s="3">
        <v>3</v>
      </c>
      <c r="B8">
        <v>98982</v>
      </c>
    </row>
    <row r="9" spans="1:2" x14ac:dyDescent="0.3">
      <c r="A9" s="3" t="s">
        <v>1814</v>
      </c>
      <c r="B9">
        <v>496684</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9C773-7E9C-4751-AA43-569FBC24B830}">
  <dimension ref="A3:B6"/>
  <sheetViews>
    <sheetView workbookViewId="0">
      <selection activeCell="B4" sqref="B4"/>
    </sheetView>
  </sheetViews>
  <sheetFormatPr defaultRowHeight="14.4" x14ac:dyDescent="0.3"/>
  <cols>
    <col min="1" max="1" width="12.5546875" bestFit="1" customWidth="1"/>
    <col min="2" max="2" width="19.6640625" bestFit="1" customWidth="1"/>
  </cols>
  <sheetData>
    <row r="3" spans="1:2" x14ac:dyDescent="0.3">
      <c r="A3" s="2" t="s">
        <v>1813</v>
      </c>
      <c r="B3" t="s">
        <v>1823</v>
      </c>
    </row>
    <row r="4" spans="1:2" x14ac:dyDescent="0.3">
      <c r="A4" s="3" t="s">
        <v>987</v>
      </c>
      <c r="B4">
        <v>109</v>
      </c>
    </row>
    <row r="5" spans="1:2" x14ac:dyDescent="0.3">
      <c r="A5" s="3" t="s">
        <v>991</v>
      </c>
      <c r="B5">
        <v>91</v>
      </c>
    </row>
    <row r="6" spans="1:2" x14ac:dyDescent="0.3">
      <c r="A6" s="3" t="s">
        <v>1814</v>
      </c>
      <c r="B6">
        <v>200</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B6E7-CF2B-4E30-8B88-96EB8B4229C7}">
  <dimension ref="A3:B204"/>
  <sheetViews>
    <sheetView workbookViewId="0">
      <selection activeCell="E7" sqref="E7"/>
    </sheetView>
  </sheetViews>
  <sheetFormatPr defaultRowHeight="14.4" x14ac:dyDescent="0.3"/>
  <cols>
    <col min="1" max="1" width="15.109375" bestFit="1" customWidth="1"/>
    <col min="2" max="2" width="20.109375" bestFit="1" customWidth="1"/>
  </cols>
  <sheetData>
    <row r="3" spans="1:2" x14ac:dyDescent="0.3">
      <c r="A3" s="2" t="s">
        <v>1824</v>
      </c>
      <c r="B3" t="s">
        <v>1825</v>
      </c>
    </row>
    <row r="4" spans="1:2" x14ac:dyDescent="0.3">
      <c r="A4" s="3">
        <v>678</v>
      </c>
      <c r="B4">
        <v>1</v>
      </c>
    </row>
    <row r="5" spans="1:2" x14ac:dyDescent="0.3">
      <c r="A5" s="3">
        <v>959</v>
      </c>
      <c r="B5">
        <v>1</v>
      </c>
    </row>
    <row r="6" spans="1:2" x14ac:dyDescent="0.3">
      <c r="A6" s="3">
        <v>839</v>
      </c>
      <c r="B6">
        <v>1</v>
      </c>
    </row>
    <row r="7" spans="1:2" x14ac:dyDescent="0.3">
      <c r="A7" s="3">
        <v>7</v>
      </c>
      <c r="B7">
        <v>1</v>
      </c>
    </row>
    <row r="8" spans="1:2" x14ac:dyDescent="0.3">
      <c r="A8" s="3">
        <v>602</v>
      </c>
      <c r="B8">
        <v>1</v>
      </c>
    </row>
    <row r="9" spans="1:2" x14ac:dyDescent="0.3">
      <c r="A9" s="3">
        <v>11</v>
      </c>
      <c r="B9">
        <v>1</v>
      </c>
    </row>
    <row r="10" spans="1:2" x14ac:dyDescent="0.3">
      <c r="A10" s="3">
        <v>770</v>
      </c>
      <c r="B10">
        <v>1</v>
      </c>
    </row>
    <row r="11" spans="1:2" x14ac:dyDescent="0.3">
      <c r="A11" s="3">
        <v>18</v>
      </c>
      <c r="B11">
        <v>1</v>
      </c>
    </row>
    <row r="12" spans="1:2" x14ac:dyDescent="0.3">
      <c r="A12" s="3">
        <v>894</v>
      </c>
      <c r="B12">
        <v>1</v>
      </c>
    </row>
    <row r="13" spans="1:2" x14ac:dyDescent="0.3">
      <c r="A13" s="3">
        <v>23</v>
      </c>
      <c r="B13">
        <v>1</v>
      </c>
    </row>
    <row r="14" spans="1:2" x14ac:dyDescent="0.3">
      <c r="A14" s="3">
        <v>515</v>
      </c>
      <c r="B14">
        <v>1</v>
      </c>
    </row>
    <row r="15" spans="1:2" x14ac:dyDescent="0.3">
      <c r="A15" s="3">
        <v>26</v>
      </c>
      <c r="B15">
        <v>1</v>
      </c>
    </row>
    <row r="16" spans="1:2" x14ac:dyDescent="0.3">
      <c r="A16" s="3">
        <v>637</v>
      </c>
      <c r="B16">
        <v>1</v>
      </c>
    </row>
    <row r="17" spans="1:2" x14ac:dyDescent="0.3">
      <c r="A17" s="3">
        <v>31</v>
      </c>
      <c r="B17">
        <v>1</v>
      </c>
    </row>
    <row r="18" spans="1:2" x14ac:dyDescent="0.3">
      <c r="A18" s="3">
        <v>708</v>
      </c>
      <c r="B18">
        <v>1</v>
      </c>
    </row>
    <row r="19" spans="1:2" x14ac:dyDescent="0.3">
      <c r="A19" s="3">
        <v>33</v>
      </c>
      <c r="B19">
        <v>1</v>
      </c>
    </row>
    <row r="20" spans="1:2" x14ac:dyDescent="0.3">
      <c r="A20" s="3">
        <v>803</v>
      </c>
      <c r="B20">
        <v>1</v>
      </c>
    </row>
    <row r="21" spans="1:2" x14ac:dyDescent="0.3">
      <c r="A21" s="3">
        <v>47</v>
      </c>
      <c r="B21">
        <v>1</v>
      </c>
    </row>
    <row r="22" spans="1:2" x14ac:dyDescent="0.3">
      <c r="A22" s="3">
        <v>876</v>
      </c>
      <c r="B22">
        <v>1</v>
      </c>
    </row>
    <row r="23" spans="1:2" x14ac:dyDescent="0.3">
      <c r="A23" s="3">
        <v>48</v>
      </c>
      <c r="B23">
        <v>1</v>
      </c>
    </row>
    <row r="24" spans="1:2" x14ac:dyDescent="0.3">
      <c r="A24" s="3">
        <v>936</v>
      </c>
      <c r="B24">
        <v>1</v>
      </c>
    </row>
    <row r="25" spans="1:2" x14ac:dyDescent="0.3">
      <c r="A25" s="3">
        <v>49</v>
      </c>
      <c r="B25">
        <v>1</v>
      </c>
    </row>
    <row r="26" spans="1:2" x14ac:dyDescent="0.3">
      <c r="A26" s="3">
        <v>999</v>
      </c>
      <c r="B26">
        <v>1</v>
      </c>
    </row>
    <row r="27" spans="1:2" x14ac:dyDescent="0.3">
      <c r="A27" s="3">
        <v>54</v>
      </c>
      <c r="B27">
        <v>1</v>
      </c>
    </row>
    <row r="28" spans="1:2" x14ac:dyDescent="0.3">
      <c r="A28" s="3">
        <v>545</v>
      </c>
      <c r="B28">
        <v>1</v>
      </c>
    </row>
    <row r="29" spans="1:2" x14ac:dyDescent="0.3">
      <c r="A29" s="3">
        <v>69</v>
      </c>
      <c r="B29">
        <v>1</v>
      </c>
    </row>
    <row r="30" spans="1:2" x14ac:dyDescent="0.3">
      <c r="A30" s="3">
        <v>618</v>
      </c>
      <c r="B30">
        <v>1</v>
      </c>
    </row>
    <row r="31" spans="1:2" x14ac:dyDescent="0.3">
      <c r="A31" s="3">
        <v>82</v>
      </c>
      <c r="B31">
        <v>1</v>
      </c>
    </row>
    <row r="32" spans="1:2" x14ac:dyDescent="0.3">
      <c r="A32" s="3">
        <v>656</v>
      </c>
      <c r="B32">
        <v>1</v>
      </c>
    </row>
    <row r="33" spans="1:2" x14ac:dyDescent="0.3">
      <c r="A33" s="3">
        <v>87</v>
      </c>
      <c r="B33">
        <v>1</v>
      </c>
    </row>
    <row r="34" spans="1:2" x14ac:dyDescent="0.3">
      <c r="A34" s="3">
        <v>693</v>
      </c>
      <c r="B34">
        <v>1</v>
      </c>
    </row>
    <row r="35" spans="1:2" x14ac:dyDescent="0.3">
      <c r="A35" s="3">
        <v>88</v>
      </c>
      <c r="B35">
        <v>1</v>
      </c>
    </row>
    <row r="36" spans="1:2" x14ac:dyDescent="0.3">
      <c r="A36" s="3">
        <v>746</v>
      </c>
      <c r="B36">
        <v>1</v>
      </c>
    </row>
    <row r="37" spans="1:2" x14ac:dyDescent="0.3">
      <c r="A37" s="3">
        <v>90</v>
      </c>
      <c r="B37">
        <v>1</v>
      </c>
    </row>
    <row r="38" spans="1:2" x14ac:dyDescent="0.3">
      <c r="A38" s="3">
        <v>787</v>
      </c>
      <c r="B38">
        <v>1</v>
      </c>
    </row>
    <row r="39" spans="1:2" x14ac:dyDescent="0.3">
      <c r="A39" s="3">
        <v>92</v>
      </c>
      <c r="B39">
        <v>1</v>
      </c>
    </row>
    <row r="40" spans="1:2" x14ac:dyDescent="0.3">
      <c r="A40" s="3">
        <v>812</v>
      </c>
      <c r="B40">
        <v>1</v>
      </c>
    </row>
    <row r="41" spans="1:2" x14ac:dyDescent="0.3">
      <c r="A41" s="3">
        <v>95</v>
      </c>
      <c r="B41">
        <v>1</v>
      </c>
    </row>
    <row r="42" spans="1:2" x14ac:dyDescent="0.3">
      <c r="A42" s="3">
        <v>853</v>
      </c>
      <c r="B42">
        <v>1</v>
      </c>
    </row>
    <row r="43" spans="1:2" x14ac:dyDescent="0.3">
      <c r="A43" s="3">
        <v>100</v>
      </c>
      <c r="B43">
        <v>1</v>
      </c>
    </row>
    <row r="44" spans="1:2" x14ac:dyDescent="0.3">
      <c r="A44" s="3">
        <v>886</v>
      </c>
      <c r="B44">
        <v>1</v>
      </c>
    </row>
    <row r="45" spans="1:2" x14ac:dyDescent="0.3">
      <c r="A45" s="3">
        <v>102</v>
      </c>
      <c r="B45">
        <v>1</v>
      </c>
    </row>
    <row r="46" spans="1:2" x14ac:dyDescent="0.3">
      <c r="A46" s="3">
        <v>903</v>
      </c>
      <c r="B46">
        <v>1</v>
      </c>
    </row>
    <row r="47" spans="1:2" x14ac:dyDescent="0.3">
      <c r="A47" s="3">
        <v>112</v>
      </c>
      <c r="B47">
        <v>1</v>
      </c>
    </row>
    <row r="48" spans="1:2" x14ac:dyDescent="0.3">
      <c r="A48" s="3">
        <v>951</v>
      </c>
      <c r="B48">
        <v>1</v>
      </c>
    </row>
    <row r="49" spans="1:2" x14ac:dyDescent="0.3">
      <c r="A49" s="3">
        <v>113</v>
      </c>
      <c r="B49">
        <v>1</v>
      </c>
    </row>
    <row r="50" spans="1:2" x14ac:dyDescent="0.3">
      <c r="A50" s="3">
        <v>984</v>
      </c>
      <c r="B50">
        <v>1</v>
      </c>
    </row>
    <row r="51" spans="1:2" x14ac:dyDescent="0.3">
      <c r="A51" s="3">
        <v>114</v>
      </c>
      <c r="B51">
        <v>1</v>
      </c>
    </row>
    <row r="52" spans="1:2" x14ac:dyDescent="0.3">
      <c r="A52" s="3">
        <v>512</v>
      </c>
      <c r="B52">
        <v>1</v>
      </c>
    </row>
    <row r="53" spans="1:2" x14ac:dyDescent="0.3">
      <c r="A53" s="3">
        <v>120</v>
      </c>
      <c r="B53">
        <v>1</v>
      </c>
    </row>
    <row r="54" spans="1:2" x14ac:dyDescent="0.3">
      <c r="A54" s="3">
        <v>528</v>
      </c>
      <c r="B54">
        <v>1</v>
      </c>
    </row>
    <row r="55" spans="1:2" x14ac:dyDescent="0.3">
      <c r="A55" s="3">
        <v>123</v>
      </c>
      <c r="B55">
        <v>1</v>
      </c>
    </row>
    <row r="56" spans="1:2" x14ac:dyDescent="0.3">
      <c r="A56" s="3">
        <v>584</v>
      </c>
      <c r="B56">
        <v>1</v>
      </c>
    </row>
    <row r="57" spans="1:2" x14ac:dyDescent="0.3">
      <c r="A57" s="3">
        <v>127</v>
      </c>
      <c r="B57">
        <v>1</v>
      </c>
    </row>
    <row r="58" spans="1:2" x14ac:dyDescent="0.3">
      <c r="A58" s="3">
        <v>615</v>
      </c>
      <c r="B58">
        <v>1</v>
      </c>
    </row>
    <row r="59" spans="1:2" x14ac:dyDescent="0.3">
      <c r="A59" s="3">
        <v>132</v>
      </c>
      <c r="B59">
        <v>1</v>
      </c>
    </row>
    <row r="60" spans="1:2" x14ac:dyDescent="0.3">
      <c r="A60" s="3">
        <v>624</v>
      </c>
      <c r="B60">
        <v>1</v>
      </c>
    </row>
    <row r="61" spans="1:2" x14ac:dyDescent="0.3">
      <c r="A61" s="3">
        <v>143</v>
      </c>
      <c r="B61">
        <v>1</v>
      </c>
    </row>
    <row r="62" spans="1:2" x14ac:dyDescent="0.3">
      <c r="A62" s="3">
        <v>642</v>
      </c>
      <c r="B62">
        <v>1</v>
      </c>
    </row>
    <row r="63" spans="1:2" x14ac:dyDescent="0.3">
      <c r="A63" s="3">
        <v>147</v>
      </c>
      <c r="B63">
        <v>1</v>
      </c>
    </row>
    <row r="64" spans="1:2" x14ac:dyDescent="0.3">
      <c r="A64" s="3">
        <v>670</v>
      </c>
      <c r="B64">
        <v>1</v>
      </c>
    </row>
    <row r="65" spans="1:2" x14ac:dyDescent="0.3">
      <c r="A65" s="3">
        <v>148</v>
      </c>
      <c r="B65">
        <v>1</v>
      </c>
    </row>
    <row r="66" spans="1:2" x14ac:dyDescent="0.3">
      <c r="A66" s="3">
        <v>685</v>
      </c>
      <c r="B66">
        <v>1</v>
      </c>
    </row>
    <row r="67" spans="1:2" x14ac:dyDescent="0.3">
      <c r="A67" s="3">
        <v>152</v>
      </c>
      <c r="B67">
        <v>1</v>
      </c>
    </row>
    <row r="68" spans="1:2" x14ac:dyDescent="0.3">
      <c r="A68" s="3">
        <v>700</v>
      </c>
      <c r="B68">
        <v>1</v>
      </c>
    </row>
    <row r="69" spans="1:2" x14ac:dyDescent="0.3">
      <c r="A69" s="3">
        <v>163</v>
      </c>
      <c r="B69">
        <v>1</v>
      </c>
    </row>
    <row r="70" spans="1:2" x14ac:dyDescent="0.3">
      <c r="A70" s="3">
        <v>734</v>
      </c>
      <c r="B70">
        <v>1</v>
      </c>
    </row>
    <row r="71" spans="1:2" x14ac:dyDescent="0.3">
      <c r="A71" s="3">
        <v>169</v>
      </c>
      <c r="B71">
        <v>1</v>
      </c>
    </row>
    <row r="72" spans="1:2" x14ac:dyDescent="0.3">
      <c r="A72" s="3">
        <v>762</v>
      </c>
      <c r="B72">
        <v>1</v>
      </c>
    </row>
    <row r="73" spans="1:2" x14ac:dyDescent="0.3">
      <c r="A73" s="3">
        <v>172</v>
      </c>
      <c r="B73">
        <v>1</v>
      </c>
    </row>
    <row r="74" spans="1:2" x14ac:dyDescent="0.3">
      <c r="A74" s="3">
        <v>785</v>
      </c>
      <c r="B74">
        <v>1</v>
      </c>
    </row>
    <row r="75" spans="1:2" x14ac:dyDescent="0.3">
      <c r="A75" s="3">
        <v>175</v>
      </c>
      <c r="B75">
        <v>1</v>
      </c>
    </row>
    <row r="76" spans="1:2" x14ac:dyDescent="0.3">
      <c r="A76" s="3">
        <v>790</v>
      </c>
      <c r="B76">
        <v>1</v>
      </c>
    </row>
    <row r="77" spans="1:2" x14ac:dyDescent="0.3">
      <c r="A77" s="3">
        <v>179</v>
      </c>
      <c r="B77">
        <v>1</v>
      </c>
    </row>
    <row r="78" spans="1:2" x14ac:dyDescent="0.3">
      <c r="A78" s="3">
        <v>805</v>
      </c>
      <c r="B78">
        <v>1</v>
      </c>
    </row>
    <row r="79" spans="1:2" x14ac:dyDescent="0.3">
      <c r="A79" s="3">
        <v>180</v>
      </c>
      <c r="B79">
        <v>1</v>
      </c>
    </row>
    <row r="80" spans="1:2" x14ac:dyDescent="0.3">
      <c r="A80" s="3">
        <v>821</v>
      </c>
      <c r="B80">
        <v>1</v>
      </c>
    </row>
    <row r="81" spans="1:2" x14ac:dyDescent="0.3">
      <c r="A81" s="3">
        <v>189</v>
      </c>
      <c r="B81">
        <v>1</v>
      </c>
    </row>
    <row r="82" spans="1:2" x14ac:dyDescent="0.3">
      <c r="A82" s="3">
        <v>844</v>
      </c>
      <c r="B82">
        <v>1</v>
      </c>
    </row>
    <row r="83" spans="1:2" x14ac:dyDescent="0.3">
      <c r="A83" s="3">
        <v>193</v>
      </c>
      <c r="B83">
        <v>1</v>
      </c>
    </row>
    <row r="84" spans="1:2" x14ac:dyDescent="0.3">
      <c r="A84" s="3">
        <v>865</v>
      </c>
      <c r="B84">
        <v>1</v>
      </c>
    </row>
    <row r="85" spans="1:2" x14ac:dyDescent="0.3">
      <c r="A85" s="3">
        <v>199</v>
      </c>
      <c r="B85">
        <v>1</v>
      </c>
    </row>
    <row r="86" spans="1:2" x14ac:dyDescent="0.3">
      <c r="A86" s="3">
        <v>883</v>
      </c>
      <c r="B86">
        <v>1</v>
      </c>
    </row>
    <row r="87" spans="1:2" x14ac:dyDescent="0.3">
      <c r="A87" s="3">
        <v>204</v>
      </c>
      <c r="B87">
        <v>1</v>
      </c>
    </row>
    <row r="88" spans="1:2" x14ac:dyDescent="0.3">
      <c r="A88" s="3">
        <v>889</v>
      </c>
      <c r="B88">
        <v>1</v>
      </c>
    </row>
    <row r="89" spans="1:2" x14ac:dyDescent="0.3">
      <c r="A89" s="3">
        <v>234</v>
      </c>
      <c r="B89">
        <v>1</v>
      </c>
    </row>
    <row r="90" spans="1:2" x14ac:dyDescent="0.3">
      <c r="A90" s="3">
        <v>899</v>
      </c>
      <c r="B90">
        <v>1</v>
      </c>
    </row>
    <row r="91" spans="1:2" x14ac:dyDescent="0.3">
      <c r="A91" s="3">
        <v>236</v>
      </c>
      <c r="B91">
        <v>1</v>
      </c>
    </row>
    <row r="92" spans="1:2" x14ac:dyDescent="0.3">
      <c r="A92" s="3">
        <v>913</v>
      </c>
      <c r="B92">
        <v>1</v>
      </c>
    </row>
    <row r="93" spans="1:2" x14ac:dyDescent="0.3">
      <c r="A93" s="3">
        <v>238</v>
      </c>
      <c r="B93">
        <v>1</v>
      </c>
    </row>
    <row r="94" spans="1:2" x14ac:dyDescent="0.3">
      <c r="A94" s="3">
        <v>948</v>
      </c>
      <c r="B94">
        <v>1</v>
      </c>
    </row>
    <row r="95" spans="1:2" x14ac:dyDescent="0.3">
      <c r="A95" s="3">
        <v>244</v>
      </c>
      <c r="B95">
        <v>1</v>
      </c>
    </row>
    <row r="96" spans="1:2" x14ac:dyDescent="0.3">
      <c r="A96" s="3">
        <v>955</v>
      </c>
      <c r="B96">
        <v>1</v>
      </c>
    </row>
    <row r="97" spans="1:2" x14ac:dyDescent="0.3">
      <c r="A97" s="3">
        <v>249</v>
      </c>
      <c r="B97">
        <v>1</v>
      </c>
    </row>
    <row r="98" spans="1:2" x14ac:dyDescent="0.3">
      <c r="A98" s="3">
        <v>977</v>
      </c>
      <c r="B98">
        <v>1</v>
      </c>
    </row>
    <row r="99" spans="1:2" x14ac:dyDescent="0.3">
      <c r="A99" s="3">
        <v>256</v>
      </c>
      <c r="B99">
        <v>1</v>
      </c>
    </row>
    <row r="100" spans="1:2" x14ac:dyDescent="0.3">
      <c r="A100" s="3">
        <v>991</v>
      </c>
      <c r="B100">
        <v>1</v>
      </c>
    </row>
    <row r="101" spans="1:2" x14ac:dyDescent="0.3">
      <c r="A101" s="3">
        <v>273</v>
      </c>
      <c r="B101">
        <v>1</v>
      </c>
    </row>
    <row r="102" spans="1:2" x14ac:dyDescent="0.3">
      <c r="A102" s="3">
        <v>508</v>
      </c>
      <c r="B102">
        <v>1</v>
      </c>
    </row>
    <row r="103" spans="1:2" x14ac:dyDescent="0.3">
      <c r="A103" s="3">
        <v>287</v>
      </c>
      <c r="B103">
        <v>1</v>
      </c>
    </row>
    <row r="104" spans="1:2" x14ac:dyDescent="0.3">
      <c r="A104" s="3">
        <v>513</v>
      </c>
      <c r="B104">
        <v>1</v>
      </c>
    </row>
    <row r="105" spans="1:2" x14ac:dyDescent="0.3">
      <c r="A105" s="3">
        <v>288</v>
      </c>
      <c r="B105">
        <v>1</v>
      </c>
    </row>
    <row r="106" spans="1:2" x14ac:dyDescent="0.3">
      <c r="A106" s="3">
        <v>521</v>
      </c>
      <c r="B106">
        <v>1</v>
      </c>
    </row>
    <row r="107" spans="1:2" x14ac:dyDescent="0.3">
      <c r="A107" s="3">
        <v>289</v>
      </c>
      <c r="B107">
        <v>1</v>
      </c>
    </row>
    <row r="108" spans="1:2" x14ac:dyDescent="0.3">
      <c r="A108" s="3">
        <v>535</v>
      </c>
      <c r="B108">
        <v>1</v>
      </c>
    </row>
    <row r="109" spans="1:2" x14ac:dyDescent="0.3">
      <c r="A109" s="3">
        <v>292</v>
      </c>
      <c r="B109">
        <v>1</v>
      </c>
    </row>
    <row r="110" spans="1:2" x14ac:dyDescent="0.3">
      <c r="A110" s="3">
        <v>582</v>
      </c>
      <c r="B110">
        <v>1</v>
      </c>
    </row>
    <row r="111" spans="1:2" x14ac:dyDescent="0.3">
      <c r="A111" s="3">
        <v>294</v>
      </c>
      <c r="B111">
        <v>1</v>
      </c>
    </row>
    <row r="112" spans="1:2" x14ac:dyDescent="0.3">
      <c r="A112" s="3">
        <v>600</v>
      </c>
      <c r="B112">
        <v>1</v>
      </c>
    </row>
    <row r="113" spans="1:2" x14ac:dyDescent="0.3">
      <c r="A113" s="3">
        <v>295</v>
      </c>
      <c r="B113">
        <v>1</v>
      </c>
    </row>
    <row r="114" spans="1:2" x14ac:dyDescent="0.3">
      <c r="A114" s="3">
        <v>605</v>
      </c>
      <c r="B114">
        <v>1</v>
      </c>
    </row>
    <row r="115" spans="1:2" x14ac:dyDescent="0.3">
      <c r="A115" s="3">
        <v>302</v>
      </c>
      <c r="B115">
        <v>1</v>
      </c>
    </row>
    <row r="116" spans="1:2" x14ac:dyDescent="0.3">
      <c r="A116" s="3">
        <v>617</v>
      </c>
      <c r="B116">
        <v>1</v>
      </c>
    </row>
    <row r="117" spans="1:2" x14ac:dyDescent="0.3">
      <c r="A117" s="3">
        <v>305</v>
      </c>
      <c r="B117">
        <v>1</v>
      </c>
    </row>
    <row r="118" spans="1:2" x14ac:dyDescent="0.3">
      <c r="A118" s="3">
        <v>619</v>
      </c>
      <c r="B118">
        <v>1</v>
      </c>
    </row>
    <row r="119" spans="1:2" x14ac:dyDescent="0.3">
      <c r="A119" s="3">
        <v>310</v>
      </c>
      <c r="B119">
        <v>1</v>
      </c>
    </row>
    <row r="120" spans="1:2" x14ac:dyDescent="0.3">
      <c r="A120" s="3">
        <v>634</v>
      </c>
      <c r="B120">
        <v>1</v>
      </c>
    </row>
    <row r="121" spans="1:2" x14ac:dyDescent="0.3">
      <c r="A121" s="3">
        <v>311</v>
      </c>
      <c r="B121">
        <v>1</v>
      </c>
    </row>
    <row r="122" spans="1:2" x14ac:dyDescent="0.3">
      <c r="A122" s="3">
        <v>640</v>
      </c>
      <c r="B122">
        <v>1</v>
      </c>
    </row>
    <row r="123" spans="1:2" x14ac:dyDescent="0.3">
      <c r="A123" s="3">
        <v>315</v>
      </c>
      <c r="B123">
        <v>1</v>
      </c>
    </row>
    <row r="124" spans="1:2" x14ac:dyDescent="0.3">
      <c r="A124" s="3">
        <v>649</v>
      </c>
      <c r="B124">
        <v>1</v>
      </c>
    </row>
    <row r="125" spans="1:2" x14ac:dyDescent="0.3">
      <c r="A125" s="3">
        <v>326</v>
      </c>
      <c r="B125">
        <v>1</v>
      </c>
    </row>
    <row r="126" spans="1:2" x14ac:dyDescent="0.3">
      <c r="A126" s="3">
        <v>658</v>
      </c>
      <c r="B126">
        <v>1</v>
      </c>
    </row>
    <row r="127" spans="1:2" x14ac:dyDescent="0.3">
      <c r="A127" s="3">
        <v>329</v>
      </c>
      <c r="B127">
        <v>1</v>
      </c>
    </row>
    <row r="128" spans="1:2" x14ac:dyDescent="0.3">
      <c r="A128" s="3">
        <v>676</v>
      </c>
      <c r="B128">
        <v>1</v>
      </c>
    </row>
    <row r="129" spans="1:2" x14ac:dyDescent="0.3">
      <c r="A129" s="3">
        <v>332</v>
      </c>
      <c r="B129">
        <v>1</v>
      </c>
    </row>
    <row r="130" spans="1:2" x14ac:dyDescent="0.3">
      <c r="A130" s="3">
        <v>679</v>
      </c>
      <c r="B130">
        <v>1</v>
      </c>
    </row>
    <row r="131" spans="1:2" x14ac:dyDescent="0.3">
      <c r="A131" s="3">
        <v>340</v>
      </c>
      <c r="B131">
        <v>1</v>
      </c>
    </row>
    <row r="132" spans="1:2" x14ac:dyDescent="0.3">
      <c r="A132" s="3">
        <v>691</v>
      </c>
      <c r="B132">
        <v>1</v>
      </c>
    </row>
    <row r="133" spans="1:2" x14ac:dyDescent="0.3">
      <c r="A133" s="3">
        <v>344</v>
      </c>
      <c r="B133">
        <v>1</v>
      </c>
    </row>
    <row r="134" spans="1:2" x14ac:dyDescent="0.3">
      <c r="A134" s="3">
        <v>698</v>
      </c>
      <c r="B134">
        <v>1</v>
      </c>
    </row>
    <row r="135" spans="1:2" x14ac:dyDescent="0.3">
      <c r="A135" s="3">
        <v>357</v>
      </c>
      <c r="B135">
        <v>1</v>
      </c>
    </row>
    <row r="136" spans="1:2" x14ac:dyDescent="0.3">
      <c r="A136" s="3">
        <v>704</v>
      </c>
      <c r="B136">
        <v>1</v>
      </c>
    </row>
    <row r="137" spans="1:2" x14ac:dyDescent="0.3">
      <c r="A137" s="3">
        <v>361</v>
      </c>
      <c r="B137">
        <v>1</v>
      </c>
    </row>
    <row r="138" spans="1:2" x14ac:dyDescent="0.3">
      <c r="A138" s="3">
        <v>733</v>
      </c>
      <c r="B138">
        <v>1</v>
      </c>
    </row>
    <row r="139" spans="1:2" x14ac:dyDescent="0.3">
      <c r="A139" s="3">
        <v>362</v>
      </c>
      <c r="B139">
        <v>1</v>
      </c>
    </row>
    <row r="140" spans="1:2" x14ac:dyDescent="0.3">
      <c r="A140" s="3">
        <v>735</v>
      </c>
      <c r="B140">
        <v>1</v>
      </c>
    </row>
    <row r="141" spans="1:2" x14ac:dyDescent="0.3">
      <c r="A141" s="3">
        <v>365</v>
      </c>
      <c r="B141">
        <v>1</v>
      </c>
    </row>
    <row r="142" spans="1:2" x14ac:dyDescent="0.3">
      <c r="A142" s="3">
        <v>750</v>
      </c>
      <c r="B142">
        <v>1</v>
      </c>
    </row>
    <row r="143" spans="1:2" x14ac:dyDescent="0.3">
      <c r="A143" s="3">
        <v>368</v>
      </c>
      <c r="B143">
        <v>1</v>
      </c>
    </row>
    <row r="144" spans="1:2" x14ac:dyDescent="0.3">
      <c r="A144" s="3">
        <v>768</v>
      </c>
      <c r="B144">
        <v>1</v>
      </c>
    </row>
    <row r="145" spans="1:2" x14ac:dyDescent="0.3">
      <c r="A145" s="3">
        <v>372</v>
      </c>
      <c r="B145">
        <v>1</v>
      </c>
    </row>
    <row r="146" spans="1:2" x14ac:dyDescent="0.3">
      <c r="A146" s="3">
        <v>778</v>
      </c>
      <c r="B146">
        <v>1</v>
      </c>
    </row>
    <row r="147" spans="1:2" x14ac:dyDescent="0.3">
      <c r="A147" s="3">
        <v>393</v>
      </c>
      <c r="B147">
        <v>1</v>
      </c>
    </row>
    <row r="148" spans="1:2" x14ac:dyDescent="0.3">
      <c r="A148" s="3">
        <v>786</v>
      </c>
      <c r="B148">
        <v>1</v>
      </c>
    </row>
    <row r="149" spans="1:2" x14ac:dyDescent="0.3">
      <c r="A149" s="3">
        <v>395</v>
      </c>
      <c r="B149">
        <v>1</v>
      </c>
    </row>
    <row r="150" spans="1:2" x14ac:dyDescent="0.3">
      <c r="A150" s="3">
        <v>789</v>
      </c>
      <c r="B150">
        <v>1</v>
      </c>
    </row>
    <row r="151" spans="1:2" x14ac:dyDescent="0.3">
      <c r="A151" s="3">
        <v>396</v>
      </c>
      <c r="B151">
        <v>1</v>
      </c>
    </row>
    <row r="152" spans="1:2" x14ac:dyDescent="0.3">
      <c r="A152" s="3">
        <v>798</v>
      </c>
      <c r="B152">
        <v>1</v>
      </c>
    </row>
    <row r="153" spans="1:2" x14ac:dyDescent="0.3">
      <c r="A153" s="3">
        <v>398</v>
      </c>
      <c r="B153">
        <v>1</v>
      </c>
    </row>
    <row r="154" spans="1:2" x14ac:dyDescent="0.3">
      <c r="A154" s="3">
        <v>804</v>
      </c>
      <c r="B154">
        <v>1</v>
      </c>
    </row>
    <row r="155" spans="1:2" x14ac:dyDescent="0.3">
      <c r="A155" s="3">
        <v>400</v>
      </c>
      <c r="B155">
        <v>1</v>
      </c>
    </row>
    <row r="156" spans="1:2" x14ac:dyDescent="0.3">
      <c r="A156" s="3">
        <v>811</v>
      </c>
      <c r="B156">
        <v>1</v>
      </c>
    </row>
    <row r="157" spans="1:2" x14ac:dyDescent="0.3">
      <c r="A157" s="3">
        <v>401</v>
      </c>
      <c r="B157">
        <v>1</v>
      </c>
    </row>
    <row r="158" spans="1:2" x14ac:dyDescent="0.3">
      <c r="A158" s="3">
        <v>814</v>
      </c>
      <c r="B158">
        <v>1</v>
      </c>
    </row>
    <row r="159" spans="1:2" x14ac:dyDescent="0.3">
      <c r="A159" s="3">
        <v>405</v>
      </c>
      <c r="B159">
        <v>1</v>
      </c>
    </row>
    <row r="160" spans="1:2" x14ac:dyDescent="0.3">
      <c r="A160" s="3">
        <v>830</v>
      </c>
      <c r="B160">
        <v>1</v>
      </c>
    </row>
    <row r="161" spans="1:2" x14ac:dyDescent="0.3">
      <c r="A161" s="3">
        <v>406</v>
      </c>
      <c r="B161">
        <v>1</v>
      </c>
    </row>
    <row r="162" spans="1:2" x14ac:dyDescent="0.3">
      <c r="A162" s="3">
        <v>841</v>
      </c>
      <c r="B162">
        <v>1</v>
      </c>
    </row>
    <row r="163" spans="1:2" x14ac:dyDescent="0.3">
      <c r="A163" s="3">
        <v>407</v>
      </c>
      <c r="B163">
        <v>1</v>
      </c>
    </row>
    <row r="164" spans="1:2" x14ac:dyDescent="0.3">
      <c r="A164" s="3">
        <v>848</v>
      </c>
      <c r="B164">
        <v>1</v>
      </c>
    </row>
    <row r="165" spans="1:2" x14ac:dyDescent="0.3">
      <c r="A165" s="3">
        <v>412</v>
      </c>
      <c r="B165">
        <v>1</v>
      </c>
    </row>
    <row r="166" spans="1:2" x14ac:dyDescent="0.3">
      <c r="A166" s="3">
        <v>864</v>
      </c>
      <c r="B166">
        <v>1</v>
      </c>
    </row>
    <row r="167" spans="1:2" x14ac:dyDescent="0.3">
      <c r="A167" s="3">
        <v>427</v>
      </c>
      <c r="B167">
        <v>1</v>
      </c>
    </row>
    <row r="168" spans="1:2" x14ac:dyDescent="0.3">
      <c r="A168" s="3">
        <v>874</v>
      </c>
      <c r="B168">
        <v>1</v>
      </c>
    </row>
    <row r="169" spans="1:2" x14ac:dyDescent="0.3">
      <c r="A169" s="3">
        <v>429</v>
      </c>
      <c r="B169">
        <v>1</v>
      </c>
    </row>
    <row r="170" spans="1:2" x14ac:dyDescent="0.3">
      <c r="A170" s="3">
        <v>881</v>
      </c>
      <c r="B170">
        <v>1</v>
      </c>
    </row>
    <row r="171" spans="1:2" x14ac:dyDescent="0.3">
      <c r="A171" s="3">
        <v>431</v>
      </c>
      <c r="B171">
        <v>1</v>
      </c>
    </row>
    <row r="172" spans="1:2" x14ac:dyDescent="0.3">
      <c r="A172" s="3">
        <v>885</v>
      </c>
      <c r="B172">
        <v>1</v>
      </c>
    </row>
    <row r="173" spans="1:2" x14ac:dyDescent="0.3">
      <c r="A173" s="3">
        <v>432</v>
      </c>
      <c r="B173">
        <v>1</v>
      </c>
    </row>
    <row r="174" spans="1:2" x14ac:dyDescent="0.3">
      <c r="A174" s="3">
        <v>888</v>
      </c>
      <c r="B174">
        <v>1</v>
      </c>
    </row>
    <row r="175" spans="1:2" x14ac:dyDescent="0.3">
      <c r="A175" s="3">
        <v>433</v>
      </c>
      <c r="B175">
        <v>1</v>
      </c>
    </row>
    <row r="176" spans="1:2" x14ac:dyDescent="0.3">
      <c r="A176" s="3">
        <v>891</v>
      </c>
      <c r="B176">
        <v>1</v>
      </c>
    </row>
    <row r="177" spans="1:2" x14ac:dyDescent="0.3">
      <c r="A177" s="3">
        <v>435</v>
      </c>
      <c r="B177">
        <v>1</v>
      </c>
    </row>
    <row r="178" spans="1:2" x14ac:dyDescent="0.3">
      <c r="A178" s="3">
        <v>898</v>
      </c>
      <c r="B178">
        <v>1</v>
      </c>
    </row>
    <row r="179" spans="1:2" x14ac:dyDescent="0.3">
      <c r="A179" s="3">
        <v>437</v>
      </c>
      <c r="B179">
        <v>1</v>
      </c>
    </row>
    <row r="180" spans="1:2" x14ac:dyDescent="0.3">
      <c r="A180" s="3">
        <v>902</v>
      </c>
      <c r="B180">
        <v>1</v>
      </c>
    </row>
    <row r="181" spans="1:2" x14ac:dyDescent="0.3">
      <c r="A181" s="3">
        <v>443</v>
      </c>
      <c r="B181">
        <v>1</v>
      </c>
    </row>
    <row r="182" spans="1:2" x14ac:dyDescent="0.3">
      <c r="A182" s="3">
        <v>906</v>
      </c>
      <c r="B182">
        <v>1</v>
      </c>
    </row>
    <row r="183" spans="1:2" x14ac:dyDescent="0.3">
      <c r="A183" s="3">
        <v>467</v>
      </c>
      <c r="B183">
        <v>1</v>
      </c>
    </row>
    <row r="184" spans="1:2" x14ac:dyDescent="0.3">
      <c r="A184" s="3">
        <v>935</v>
      </c>
      <c r="B184">
        <v>1</v>
      </c>
    </row>
    <row r="185" spans="1:2" x14ac:dyDescent="0.3">
      <c r="A185" s="3">
        <v>468</v>
      </c>
      <c r="B185">
        <v>1</v>
      </c>
    </row>
    <row r="186" spans="1:2" x14ac:dyDescent="0.3">
      <c r="A186" s="3">
        <v>946</v>
      </c>
      <c r="B186">
        <v>1</v>
      </c>
    </row>
    <row r="187" spans="1:2" x14ac:dyDescent="0.3">
      <c r="A187" s="3">
        <v>472</v>
      </c>
      <c r="B187">
        <v>1</v>
      </c>
    </row>
    <row r="188" spans="1:2" x14ac:dyDescent="0.3">
      <c r="A188" s="3">
        <v>950</v>
      </c>
      <c r="B188">
        <v>1</v>
      </c>
    </row>
    <row r="189" spans="1:2" x14ac:dyDescent="0.3">
      <c r="A189" s="3">
        <v>473</v>
      </c>
      <c r="B189">
        <v>1</v>
      </c>
    </row>
    <row r="190" spans="1:2" x14ac:dyDescent="0.3">
      <c r="A190" s="3">
        <v>953</v>
      </c>
      <c r="B190">
        <v>1</v>
      </c>
    </row>
    <row r="191" spans="1:2" x14ac:dyDescent="0.3">
      <c r="A191" s="3">
        <v>477</v>
      </c>
      <c r="B191">
        <v>1</v>
      </c>
    </row>
    <row r="192" spans="1:2" x14ac:dyDescent="0.3">
      <c r="A192" s="3">
        <v>957</v>
      </c>
      <c r="B192">
        <v>1</v>
      </c>
    </row>
    <row r="193" spans="1:2" x14ac:dyDescent="0.3">
      <c r="A193" s="3">
        <v>486</v>
      </c>
      <c r="B193">
        <v>1</v>
      </c>
    </row>
    <row r="194" spans="1:2" x14ac:dyDescent="0.3">
      <c r="A194" s="3">
        <v>962</v>
      </c>
      <c r="B194">
        <v>1</v>
      </c>
    </row>
    <row r="195" spans="1:2" x14ac:dyDescent="0.3">
      <c r="A195" s="3">
        <v>493</v>
      </c>
      <c r="B195">
        <v>1</v>
      </c>
    </row>
    <row r="196" spans="1:2" x14ac:dyDescent="0.3">
      <c r="A196" s="3">
        <v>982</v>
      </c>
      <c r="B196">
        <v>1</v>
      </c>
    </row>
    <row r="197" spans="1:2" x14ac:dyDescent="0.3">
      <c r="A197" s="3">
        <v>497</v>
      </c>
      <c r="B197">
        <v>1</v>
      </c>
    </row>
    <row r="198" spans="1:2" x14ac:dyDescent="0.3">
      <c r="A198" s="3">
        <v>988</v>
      </c>
      <c r="B198">
        <v>1</v>
      </c>
    </row>
    <row r="199" spans="1:2" x14ac:dyDescent="0.3">
      <c r="A199" s="3">
        <v>501</v>
      </c>
      <c r="B199">
        <v>1</v>
      </c>
    </row>
    <row r="200" spans="1:2" x14ac:dyDescent="0.3">
      <c r="A200" s="3">
        <v>993</v>
      </c>
      <c r="B200">
        <v>1</v>
      </c>
    </row>
    <row r="201" spans="1:2" x14ac:dyDescent="0.3">
      <c r="A201" s="3">
        <v>503</v>
      </c>
      <c r="B201">
        <v>1</v>
      </c>
    </row>
    <row r="202" spans="1:2" x14ac:dyDescent="0.3">
      <c r="A202" s="3">
        <v>2</v>
      </c>
      <c r="B202">
        <v>1</v>
      </c>
    </row>
    <row r="203" spans="1:2" x14ac:dyDescent="0.3">
      <c r="A203" s="3">
        <v>505</v>
      </c>
      <c r="B203">
        <v>1</v>
      </c>
    </row>
    <row r="204" spans="1:2" x14ac:dyDescent="0.3">
      <c r="A204" s="3" t="s">
        <v>1814</v>
      </c>
      <c r="B204">
        <v>200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14943-4892-475D-A527-AFEB7A2AA0E0}">
  <dimension ref="A1:I201"/>
  <sheetViews>
    <sheetView topLeftCell="D1" workbookViewId="0">
      <selection activeCell="J15" sqref="J15"/>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23.6640625" bestFit="1" customWidth="1"/>
  </cols>
  <sheetData>
    <row r="1" spans="1:9" x14ac:dyDescent="0.3">
      <c r="A1" t="s">
        <v>770</v>
      </c>
      <c r="B1" t="s">
        <v>0</v>
      </c>
      <c r="C1" t="s">
        <v>979</v>
      </c>
      <c r="D1" t="s">
        <v>980</v>
      </c>
      <c r="E1" t="s">
        <v>981</v>
      </c>
      <c r="F1" t="s">
        <v>982</v>
      </c>
      <c r="G1" t="s">
        <v>983</v>
      </c>
      <c r="H1" t="s">
        <v>984</v>
      </c>
      <c r="I1" t="s">
        <v>985</v>
      </c>
    </row>
    <row r="2" spans="1:9" x14ac:dyDescent="0.3">
      <c r="A2">
        <v>690</v>
      </c>
      <c r="B2">
        <v>230</v>
      </c>
      <c r="C2" t="s">
        <v>986</v>
      </c>
      <c r="D2" t="s">
        <v>987</v>
      </c>
      <c r="E2" t="s">
        <v>988</v>
      </c>
      <c r="F2">
        <v>553</v>
      </c>
      <c r="G2">
        <v>1210</v>
      </c>
      <c r="H2" t="s">
        <v>989</v>
      </c>
      <c r="I2" t="s">
        <v>990</v>
      </c>
    </row>
    <row r="3" spans="1:9" x14ac:dyDescent="0.3">
      <c r="A3">
        <v>933</v>
      </c>
      <c r="B3">
        <v>3189</v>
      </c>
      <c r="C3" t="s">
        <v>986</v>
      </c>
      <c r="D3" t="s">
        <v>991</v>
      </c>
      <c r="E3" t="s">
        <v>992</v>
      </c>
      <c r="F3">
        <v>810</v>
      </c>
      <c r="G3">
        <v>1114</v>
      </c>
      <c r="H3" t="s">
        <v>993</v>
      </c>
      <c r="I3" t="s">
        <v>994</v>
      </c>
    </row>
    <row r="4" spans="1:9" x14ac:dyDescent="0.3">
      <c r="A4">
        <v>261</v>
      </c>
      <c r="B4">
        <v>2216</v>
      </c>
      <c r="C4" t="s">
        <v>995</v>
      </c>
      <c r="D4" t="s">
        <v>987</v>
      </c>
      <c r="E4" t="s">
        <v>992</v>
      </c>
      <c r="F4">
        <v>994</v>
      </c>
      <c r="G4">
        <v>1020</v>
      </c>
      <c r="H4" t="s">
        <v>996</v>
      </c>
      <c r="I4" t="s">
        <v>997</v>
      </c>
    </row>
    <row r="5" spans="1:9" x14ac:dyDescent="0.3">
      <c r="A5">
        <v>445</v>
      </c>
      <c r="B5">
        <v>1904</v>
      </c>
      <c r="C5" t="s">
        <v>998</v>
      </c>
      <c r="D5" t="s">
        <v>987</v>
      </c>
      <c r="E5" t="s">
        <v>992</v>
      </c>
      <c r="F5">
        <v>598</v>
      </c>
      <c r="G5">
        <v>1351</v>
      </c>
      <c r="H5" t="s">
        <v>999</v>
      </c>
      <c r="I5" t="s">
        <v>1000</v>
      </c>
    </row>
    <row r="6" spans="1:9" x14ac:dyDescent="0.3">
      <c r="A6">
        <v>722</v>
      </c>
      <c r="B6">
        <v>7342</v>
      </c>
      <c r="C6" t="s">
        <v>1001</v>
      </c>
      <c r="D6" t="s">
        <v>991</v>
      </c>
      <c r="E6" t="s">
        <v>992</v>
      </c>
      <c r="F6">
        <v>412</v>
      </c>
      <c r="G6">
        <v>566</v>
      </c>
      <c r="H6" t="s">
        <v>1002</v>
      </c>
      <c r="I6" t="s">
        <v>1003</v>
      </c>
    </row>
    <row r="7" spans="1:9" x14ac:dyDescent="0.3">
      <c r="A7">
        <v>129</v>
      </c>
      <c r="B7">
        <v>7633</v>
      </c>
      <c r="C7" t="s">
        <v>1004</v>
      </c>
      <c r="D7" t="s">
        <v>987</v>
      </c>
      <c r="E7" t="s">
        <v>988</v>
      </c>
      <c r="F7">
        <v>379</v>
      </c>
      <c r="G7">
        <v>590</v>
      </c>
      <c r="H7" t="s">
        <v>1005</v>
      </c>
      <c r="I7" t="s">
        <v>1006</v>
      </c>
    </row>
    <row r="8" spans="1:9" x14ac:dyDescent="0.3">
      <c r="A8">
        <v>489</v>
      </c>
      <c r="B8">
        <v>2154</v>
      </c>
      <c r="C8" t="s">
        <v>1007</v>
      </c>
      <c r="D8" t="s">
        <v>987</v>
      </c>
      <c r="E8" t="s">
        <v>988</v>
      </c>
      <c r="F8">
        <v>892</v>
      </c>
      <c r="G8">
        <v>1407</v>
      </c>
      <c r="H8" t="s">
        <v>1008</v>
      </c>
      <c r="I8" t="s">
        <v>1009</v>
      </c>
    </row>
    <row r="9" spans="1:9" x14ac:dyDescent="0.3">
      <c r="A9">
        <v>165</v>
      </c>
      <c r="B9">
        <v>5543</v>
      </c>
      <c r="C9" t="s">
        <v>1010</v>
      </c>
      <c r="D9" t="s">
        <v>987</v>
      </c>
      <c r="E9" t="s">
        <v>988</v>
      </c>
      <c r="F9">
        <v>347</v>
      </c>
      <c r="G9">
        <v>786</v>
      </c>
      <c r="H9" t="s">
        <v>1011</v>
      </c>
      <c r="I9" t="s">
        <v>640</v>
      </c>
    </row>
    <row r="10" spans="1:9" x14ac:dyDescent="0.3">
      <c r="A10">
        <v>164</v>
      </c>
      <c r="B10">
        <v>2332</v>
      </c>
      <c r="C10" t="s">
        <v>1012</v>
      </c>
      <c r="D10" t="s">
        <v>991</v>
      </c>
      <c r="E10" t="s">
        <v>992</v>
      </c>
      <c r="F10">
        <v>457</v>
      </c>
      <c r="G10">
        <v>855</v>
      </c>
      <c r="H10" t="s">
        <v>1013</v>
      </c>
      <c r="I10" t="s">
        <v>1014</v>
      </c>
    </row>
    <row r="11" spans="1:9" x14ac:dyDescent="0.3">
      <c r="A11">
        <v>364</v>
      </c>
      <c r="B11">
        <v>4094</v>
      </c>
      <c r="C11" t="s">
        <v>1015</v>
      </c>
      <c r="D11" t="s">
        <v>991</v>
      </c>
      <c r="E11" t="s">
        <v>992</v>
      </c>
      <c r="F11">
        <v>957</v>
      </c>
      <c r="G11">
        <v>1182</v>
      </c>
      <c r="H11" t="s">
        <v>1016</v>
      </c>
      <c r="I11" t="s">
        <v>1017</v>
      </c>
    </row>
    <row r="12" spans="1:9" x14ac:dyDescent="0.3">
      <c r="A12">
        <v>469</v>
      </c>
      <c r="B12">
        <v>3042</v>
      </c>
      <c r="C12" t="s">
        <v>1001</v>
      </c>
      <c r="D12" t="s">
        <v>991</v>
      </c>
      <c r="E12" t="s">
        <v>988</v>
      </c>
      <c r="F12">
        <v>23</v>
      </c>
      <c r="G12">
        <v>25</v>
      </c>
      <c r="H12" t="s">
        <v>1018</v>
      </c>
      <c r="I12" t="s">
        <v>1019</v>
      </c>
    </row>
    <row r="13" spans="1:9" x14ac:dyDescent="0.3">
      <c r="A13">
        <v>158</v>
      </c>
      <c r="B13">
        <v>2220</v>
      </c>
      <c r="C13" t="s">
        <v>986</v>
      </c>
      <c r="D13" t="s">
        <v>987</v>
      </c>
      <c r="E13" t="s">
        <v>992</v>
      </c>
      <c r="F13">
        <v>479</v>
      </c>
      <c r="G13">
        <v>861</v>
      </c>
      <c r="H13" t="s">
        <v>17</v>
      </c>
      <c r="I13" t="s">
        <v>1020</v>
      </c>
    </row>
    <row r="14" spans="1:9" x14ac:dyDescent="0.3">
      <c r="A14">
        <v>337</v>
      </c>
      <c r="B14">
        <v>4988</v>
      </c>
      <c r="C14" t="s">
        <v>1001</v>
      </c>
      <c r="D14" t="s">
        <v>987</v>
      </c>
      <c r="E14" t="s">
        <v>992</v>
      </c>
      <c r="F14">
        <v>305</v>
      </c>
      <c r="G14">
        <v>834</v>
      </c>
      <c r="H14" t="s">
        <v>1021</v>
      </c>
      <c r="I14" t="s">
        <v>1022</v>
      </c>
    </row>
    <row r="15" spans="1:9" x14ac:dyDescent="0.3">
      <c r="A15">
        <v>634</v>
      </c>
      <c r="B15">
        <v>175</v>
      </c>
      <c r="C15" t="s">
        <v>986</v>
      </c>
      <c r="D15" t="s">
        <v>991</v>
      </c>
      <c r="E15" t="s">
        <v>992</v>
      </c>
      <c r="F15">
        <v>939</v>
      </c>
      <c r="G15">
        <v>1446</v>
      </c>
      <c r="H15" t="s">
        <v>1023</v>
      </c>
      <c r="I15" t="s">
        <v>1024</v>
      </c>
    </row>
    <row r="16" spans="1:9" x14ac:dyDescent="0.3">
      <c r="A16">
        <v>577</v>
      </c>
      <c r="B16">
        <v>4233</v>
      </c>
      <c r="C16" t="s">
        <v>1007</v>
      </c>
      <c r="D16" t="s">
        <v>987</v>
      </c>
      <c r="E16" t="s">
        <v>988</v>
      </c>
      <c r="F16">
        <v>679</v>
      </c>
      <c r="G16">
        <v>1455</v>
      </c>
      <c r="H16" t="s">
        <v>1025</v>
      </c>
      <c r="I16" t="s">
        <v>17</v>
      </c>
    </row>
    <row r="17" spans="1:9" x14ac:dyDescent="0.3">
      <c r="A17">
        <v>907</v>
      </c>
      <c r="B17">
        <v>4351</v>
      </c>
      <c r="C17" t="s">
        <v>1001</v>
      </c>
      <c r="D17" t="s">
        <v>991</v>
      </c>
      <c r="E17" t="s">
        <v>992</v>
      </c>
      <c r="F17">
        <v>803</v>
      </c>
      <c r="G17">
        <v>1020</v>
      </c>
      <c r="H17" t="s">
        <v>1026</v>
      </c>
      <c r="I17" t="s">
        <v>631</v>
      </c>
    </row>
    <row r="18" spans="1:9" x14ac:dyDescent="0.3">
      <c r="A18">
        <v>870</v>
      </c>
      <c r="B18">
        <v>5578</v>
      </c>
      <c r="C18" t="s">
        <v>1027</v>
      </c>
      <c r="D18" t="s">
        <v>987</v>
      </c>
      <c r="E18" t="s">
        <v>988</v>
      </c>
      <c r="F18">
        <v>783</v>
      </c>
      <c r="G18">
        <v>1042</v>
      </c>
      <c r="H18" t="s">
        <v>1028</v>
      </c>
      <c r="I18" t="s">
        <v>1029</v>
      </c>
    </row>
    <row r="19" spans="1:9" x14ac:dyDescent="0.3">
      <c r="A19">
        <v>982</v>
      </c>
      <c r="B19">
        <v>4523</v>
      </c>
      <c r="C19" t="s">
        <v>1010</v>
      </c>
      <c r="D19" t="s">
        <v>987</v>
      </c>
      <c r="E19" t="s">
        <v>988</v>
      </c>
      <c r="F19">
        <v>432</v>
      </c>
      <c r="G19">
        <v>915</v>
      </c>
      <c r="H19" t="s">
        <v>17</v>
      </c>
      <c r="I19" t="s">
        <v>1030</v>
      </c>
    </row>
    <row r="20" spans="1:9" x14ac:dyDescent="0.3">
      <c r="A20">
        <v>351</v>
      </c>
      <c r="B20">
        <v>2972</v>
      </c>
      <c r="C20" t="s">
        <v>1010</v>
      </c>
      <c r="D20" t="s">
        <v>987</v>
      </c>
      <c r="E20" t="s">
        <v>988</v>
      </c>
      <c r="F20">
        <v>776</v>
      </c>
      <c r="G20">
        <v>1053</v>
      </c>
      <c r="H20" t="s">
        <v>1031</v>
      </c>
      <c r="I20" t="s">
        <v>1032</v>
      </c>
    </row>
    <row r="21" spans="1:9" x14ac:dyDescent="0.3">
      <c r="A21">
        <v>328</v>
      </c>
      <c r="B21">
        <v>6153</v>
      </c>
      <c r="C21" t="s">
        <v>986</v>
      </c>
      <c r="D21" t="s">
        <v>987</v>
      </c>
      <c r="E21" t="s">
        <v>992</v>
      </c>
      <c r="F21">
        <v>710</v>
      </c>
      <c r="G21">
        <v>1066</v>
      </c>
      <c r="H21" t="s">
        <v>1033</v>
      </c>
      <c r="I21" t="s">
        <v>1034</v>
      </c>
    </row>
    <row r="22" spans="1:9" x14ac:dyDescent="0.3">
      <c r="A22">
        <v>242</v>
      </c>
      <c r="B22">
        <v>4852</v>
      </c>
      <c r="C22" t="s">
        <v>1027</v>
      </c>
      <c r="D22" t="s">
        <v>987</v>
      </c>
      <c r="E22" t="s">
        <v>988</v>
      </c>
      <c r="F22">
        <v>959</v>
      </c>
      <c r="G22">
        <v>1253</v>
      </c>
      <c r="H22" t="s">
        <v>1035</v>
      </c>
      <c r="I22" t="s">
        <v>1036</v>
      </c>
    </row>
    <row r="23" spans="1:9" x14ac:dyDescent="0.3">
      <c r="A23">
        <v>421</v>
      </c>
      <c r="B23">
        <v>8106</v>
      </c>
      <c r="C23" t="s">
        <v>1015</v>
      </c>
      <c r="D23" t="s">
        <v>991</v>
      </c>
      <c r="E23" t="s">
        <v>988</v>
      </c>
      <c r="F23">
        <v>147</v>
      </c>
      <c r="G23">
        <v>535</v>
      </c>
      <c r="H23" t="s">
        <v>17</v>
      </c>
      <c r="I23" t="s">
        <v>1037</v>
      </c>
    </row>
    <row r="24" spans="1:9" x14ac:dyDescent="0.3">
      <c r="A24">
        <v>6</v>
      </c>
      <c r="B24">
        <v>3917</v>
      </c>
      <c r="C24" t="s">
        <v>1038</v>
      </c>
      <c r="D24" t="s">
        <v>991</v>
      </c>
      <c r="E24" t="s">
        <v>992</v>
      </c>
      <c r="F24">
        <v>613</v>
      </c>
      <c r="G24">
        <v>1256</v>
      </c>
      <c r="H24" t="s">
        <v>17</v>
      </c>
      <c r="I24" t="s">
        <v>435</v>
      </c>
    </row>
    <row r="25" spans="1:9" x14ac:dyDescent="0.3">
      <c r="A25">
        <v>384</v>
      </c>
      <c r="B25">
        <v>9377</v>
      </c>
      <c r="C25" t="s">
        <v>995</v>
      </c>
      <c r="D25" t="s">
        <v>987</v>
      </c>
      <c r="E25" t="s">
        <v>988</v>
      </c>
      <c r="F25">
        <v>590</v>
      </c>
      <c r="G25">
        <v>1033</v>
      </c>
      <c r="H25" t="s">
        <v>1039</v>
      </c>
      <c r="I25" t="s">
        <v>1040</v>
      </c>
    </row>
    <row r="26" spans="1:9" x14ac:dyDescent="0.3">
      <c r="A26">
        <v>286</v>
      </c>
      <c r="B26">
        <v>5387</v>
      </c>
      <c r="C26" t="s">
        <v>1001</v>
      </c>
      <c r="D26" t="s">
        <v>987</v>
      </c>
      <c r="E26" t="s">
        <v>988</v>
      </c>
      <c r="F26">
        <v>193</v>
      </c>
      <c r="G26">
        <v>817</v>
      </c>
      <c r="H26" t="s">
        <v>1041</v>
      </c>
      <c r="I26" t="s">
        <v>1042</v>
      </c>
    </row>
    <row r="27" spans="1:9" x14ac:dyDescent="0.3">
      <c r="A27">
        <v>892</v>
      </c>
      <c r="B27">
        <v>6513</v>
      </c>
      <c r="C27" t="s">
        <v>995</v>
      </c>
      <c r="D27" t="s">
        <v>987</v>
      </c>
      <c r="E27" t="s">
        <v>988</v>
      </c>
      <c r="F27">
        <v>879</v>
      </c>
      <c r="G27">
        <v>1037</v>
      </c>
      <c r="H27" t="s">
        <v>1043</v>
      </c>
      <c r="I27" t="s">
        <v>1044</v>
      </c>
    </row>
    <row r="28" spans="1:9" x14ac:dyDescent="0.3">
      <c r="A28">
        <v>558</v>
      </c>
      <c r="B28">
        <v>3965</v>
      </c>
      <c r="C28" t="s">
        <v>1010</v>
      </c>
      <c r="D28" t="s">
        <v>987</v>
      </c>
      <c r="E28" t="s">
        <v>988</v>
      </c>
      <c r="F28">
        <v>275</v>
      </c>
      <c r="G28">
        <v>951</v>
      </c>
      <c r="H28" t="s">
        <v>1045</v>
      </c>
      <c r="I28" t="s">
        <v>1046</v>
      </c>
    </row>
    <row r="29" spans="1:9" x14ac:dyDescent="0.3">
      <c r="A29">
        <v>481</v>
      </c>
      <c r="B29">
        <v>8893</v>
      </c>
      <c r="C29" t="s">
        <v>1027</v>
      </c>
      <c r="D29" t="s">
        <v>991</v>
      </c>
      <c r="E29" t="s">
        <v>988</v>
      </c>
      <c r="F29">
        <v>319</v>
      </c>
      <c r="G29">
        <v>770</v>
      </c>
      <c r="H29" t="s">
        <v>510</v>
      </c>
      <c r="I29" t="s">
        <v>1047</v>
      </c>
    </row>
    <row r="30" spans="1:9" x14ac:dyDescent="0.3">
      <c r="A30">
        <v>155</v>
      </c>
      <c r="B30">
        <v>1897</v>
      </c>
      <c r="C30" t="s">
        <v>1012</v>
      </c>
      <c r="D30" t="s">
        <v>987</v>
      </c>
      <c r="E30" t="s">
        <v>992</v>
      </c>
      <c r="F30">
        <v>52</v>
      </c>
      <c r="G30">
        <v>293</v>
      </c>
      <c r="H30" t="s">
        <v>17</v>
      </c>
      <c r="I30" t="s">
        <v>1048</v>
      </c>
    </row>
    <row r="31" spans="1:9" x14ac:dyDescent="0.3">
      <c r="A31">
        <v>771</v>
      </c>
      <c r="B31">
        <v>390</v>
      </c>
      <c r="C31" t="s">
        <v>1001</v>
      </c>
      <c r="D31" t="s">
        <v>987</v>
      </c>
      <c r="E31" t="s">
        <v>988</v>
      </c>
      <c r="F31">
        <v>702</v>
      </c>
      <c r="G31">
        <v>1414</v>
      </c>
      <c r="H31" t="s">
        <v>1049</v>
      </c>
      <c r="I31" t="s">
        <v>1050</v>
      </c>
    </row>
    <row r="32" spans="1:9" x14ac:dyDescent="0.3">
      <c r="A32">
        <v>945</v>
      </c>
      <c r="B32">
        <v>3633</v>
      </c>
      <c r="C32" t="s">
        <v>986</v>
      </c>
      <c r="D32" t="s">
        <v>987</v>
      </c>
      <c r="E32" t="s">
        <v>992</v>
      </c>
      <c r="F32">
        <v>299</v>
      </c>
      <c r="G32">
        <v>524</v>
      </c>
      <c r="H32" t="s">
        <v>1051</v>
      </c>
      <c r="I32" t="s">
        <v>1052</v>
      </c>
    </row>
    <row r="33" spans="1:9" x14ac:dyDescent="0.3">
      <c r="A33">
        <v>719</v>
      </c>
      <c r="B33">
        <v>7828</v>
      </c>
      <c r="C33" t="s">
        <v>1038</v>
      </c>
      <c r="D33" t="s">
        <v>987</v>
      </c>
      <c r="E33" t="s">
        <v>988</v>
      </c>
      <c r="F33">
        <v>930</v>
      </c>
      <c r="G33">
        <v>1183</v>
      </c>
      <c r="H33" t="s">
        <v>1053</v>
      </c>
      <c r="I33" t="s">
        <v>1054</v>
      </c>
    </row>
    <row r="34" spans="1:9" x14ac:dyDescent="0.3">
      <c r="A34">
        <v>493</v>
      </c>
      <c r="B34">
        <v>2241</v>
      </c>
      <c r="C34" t="s">
        <v>998</v>
      </c>
      <c r="D34" t="s">
        <v>987</v>
      </c>
      <c r="E34" t="s">
        <v>988</v>
      </c>
      <c r="F34">
        <v>314</v>
      </c>
      <c r="G34">
        <v>566</v>
      </c>
      <c r="H34" t="s">
        <v>1055</v>
      </c>
      <c r="I34" t="s">
        <v>1056</v>
      </c>
    </row>
    <row r="35" spans="1:9" x14ac:dyDescent="0.3">
      <c r="A35">
        <v>998</v>
      </c>
      <c r="B35">
        <v>896</v>
      </c>
      <c r="C35" t="s">
        <v>1012</v>
      </c>
      <c r="D35" t="s">
        <v>991</v>
      </c>
      <c r="E35" t="s">
        <v>992</v>
      </c>
      <c r="F35">
        <v>109</v>
      </c>
      <c r="G35">
        <v>961</v>
      </c>
      <c r="H35" t="s">
        <v>1057</v>
      </c>
      <c r="I35" t="s">
        <v>1058</v>
      </c>
    </row>
    <row r="36" spans="1:9" x14ac:dyDescent="0.3">
      <c r="A36">
        <v>968</v>
      </c>
      <c r="B36">
        <v>6361</v>
      </c>
      <c r="C36" t="s">
        <v>1004</v>
      </c>
      <c r="D36" t="s">
        <v>987</v>
      </c>
      <c r="E36" t="s">
        <v>988</v>
      </c>
      <c r="F36">
        <v>24</v>
      </c>
      <c r="G36">
        <v>54</v>
      </c>
      <c r="H36" t="s">
        <v>1059</v>
      </c>
      <c r="I36" t="s">
        <v>256</v>
      </c>
    </row>
    <row r="37" spans="1:9" x14ac:dyDescent="0.3">
      <c r="A37">
        <v>738</v>
      </c>
      <c r="B37">
        <v>6713</v>
      </c>
      <c r="C37" t="s">
        <v>1001</v>
      </c>
      <c r="D37" t="s">
        <v>987</v>
      </c>
      <c r="E37" t="s">
        <v>992</v>
      </c>
      <c r="F37">
        <v>545</v>
      </c>
      <c r="G37">
        <v>1044</v>
      </c>
      <c r="H37" t="s">
        <v>1060</v>
      </c>
      <c r="I37" t="s">
        <v>1061</v>
      </c>
    </row>
    <row r="38" spans="1:9" x14ac:dyDescent="0.3">
      <c r="A38">
        <v>912</v>
      </c>
      <c r="B38">
        <v>4283</v>
      </c>
      <c r="C38" t="s">
        <v>1007</v>
      </c>
      <c r="D38" t="s">
        <v>991</v>
      </c>
      <c r="E38" t="s">
        <v>988</v>
      </c>
      <c r="F38">
        <v>505</v>
      </c>
      <c r="G38">
        <v>1082</v>
      </c>
      <c r="H38" t="s">
        <v>1062</v>
      </c>
      <c r="I38" t="s">
        <v>1063</v>
      </c>
    </row>
    <row r="39" spans="1:9" x14ac:dyDescent="0.3">
      <c r="A39">
        <v>782</v>
      </c>
      <c r="B39">
        <v>9486</v>
      </c>
      <c r="C39" t="s">
        <v>1001</v>
      </c>
      <c r="D39" t="s">
        <v>991</v>
      </c>
      <c r="E39" t="s">
        <v>988</v>
      </c>
      <c r="F39">
        <v>182</v>
      </c>
      <c r="G39">
        <v>871</v>
      </c>
      <c r="H39" t="s">
        <v>1064</v>
      </c>
      <c r="I39" t="s">
        <v>1065</v>
      </c>
    </row>
    <row r="40" spans="1:9" x14ac:dyDescent="0.3">
      <c r="A40">
        <v>140</v>
      </c>
      <c r="B40">
        <v>308</v>
      </c>
      <c r="C40" t="s">
        <v>995</v>
      </c>
      <c r="D40" t="s">
        <v>991</v>
      </c>
      <c r="E40" t="s">
        <v>988</v>
      </c>
      <c r="F40">
        <v>226</v>
      </c>
      <c r="G40">
        <v>970</v>
      </c>
      <c r="H40" t="s">
        <v>1066</v>
      </c>
      <c r="I40" t="s">
        <v>1067</v>
      </c>
    </row>
    <row r="41" spans="1:9" x14ac:dyDescent="0.3">
      <c r="A41">
        <v>702</v>
      </c>
      <c r="B41">
        <v>8927</v>
      </c>
      <c r="C41" t="s">
        <v>998</v>
      </c>
      <c r="D41" t="s">
        <v>991</v>
      </c>
      <c r="E41" t="s">
        <v>988</v>
      </c>
      <c r="F41">
        <v>111</v>
      </c>
      <c r="G41">
        <v>617</v>
      </c>
      <c r="H41" t="s">
        <v>1068</v>
      </c>
      <c r="I41" t="s">
        <v>1069</v>
      </c>
    </row>
    <row r="42" spans="1:9" x14ac:dyDescent="0.3">
      <c r="A42">
        <v>284</v>
      </c>
      <c r="B42">
        <v>249</v>
      </c>
      <c r="C42" t="s">
        <v>1012</v>
      </c>
      <c r="D42" t="s">
        <v>991</v>
      </c>
      <c r="E42" t="s">
        <v>992</v>
      </c>
      <c r="F42">
        <v>145</v>
      </c>
      <c r="G42">
        <v>814</v>
      </c>
      <c r="H42" t="s">
        <v>1070</v>
      </c>
      <c r="I42" t="s">
        <v>17</v>
      </c>
    </row>
    <row r="43" spans="1:9" x14ac:dyDescent="0.3">
      <c r="A43">
        <v>199</v>
      </c>
      <c r="B43">
        <v>2620</v>
      </c>
      <c r="C43" t="s">
        <v>1001</v>
      </c>
      <c r="D43" t="s">
        <v>987</v>
      </c>
      <c r="E43" t="s">
        <v>988</v>
      </c>
      <c r="F43">
        <v>829</v>
      </c>
      <c r="G43">
        <v>1145</v>
      </c>
      <c r="H43" t="s">
        <v>1071</v>
      </c>
      <c r="I43" t="s">
        <v>1072</v>
      </c>
    </row>
    <row r="44" spans="1:9" x14ac:dyDescent="0.3">
      <c r="A44">
        <v>228</v>
      </c>
      <c r="B44">
        <v>1164</v>
      </c>
      <c r="C44" t="s">
        <v>1001</v>
      </c>
      <c r="D44" t="s">
        <v>987</v>
      </c>
      <c r="E44" t="s">
        <v>988</v>
      </c>
      <c r="F44">
        <v>269</v>
      </c>
      <c r="G44">
        <v>902</v>
      </c>
      <c r="H44" t="s">
        <v>17</v>
      </c>
      <c r="I44" t="s">
        <v>1073</v>
      </c>
    </row>
    <row r="45" spans="1:9" x14ac:dyDescent="0.3">
      <c r="A45">
        <v>908</v>
      </c>
      <c r="B45">
        <v>4711</v>
      </c>
      <c r="C45" t="s">
        <v>1012</v>
      </c>
      <c r="D45" t="s">
        <v>991</v>
      </c>
      <c r="E45" t="s">
        <v>988</v>
      </c>
      <c r="F45">
        <v>660</v>
      </c>
      <c r="G45">
        <v>1470</v>
      </c>
      <c r="H45" t="s">
        <v>1074</v>
      </c>
      <c r="I45" t="s">
        <v>1075</v>
      </c>
    </row>
    <row r="46" spans="1:9" x14ac:dyDescent="0.3">
      <c r="A46">
        <v>594</v>
      </c>
      <c r="B46">
        <v>4053</v>
      </c>
      <c r="C46" t="s">
        <v>998</v>
      </c>
      <c r="D46" t="s">
        <v>987</v>
      </c>
      <c r="E46" t="s">
        <v>988</v>
      </c>
      <c r="F46">
        <v>484</v>
      </c>
      <c r="G46">
        <v>568</v>
      </c>
      <c r="H46" t="s">
        <v>450</v>
      </c>
      <c r="I46" t="s">
        <v>1076</v>
      </c>
    </row>
    <row r="47" spans="1:9" x14ac:dyDescent="0.3">
      <c r="A47">
        <v>542</v>
      </c>
      <c r="B47">
        <v>4272</v>
      </c>
      <c r="C47" t="s">
        <v>1004</v>
      </c>
      <c r="D47" t="s">
        <v>991</v>
      </c>
      <c r="E47" t="s">
        <v>988</v>
      </c>
      <c r="F47">
        <v>100</v>
      </c>
      <c r="G47">
        <v>487</v>
      </c>
      <c r="H47" t="s">
        <v>335</v>
      </c>
      <c r="I47" t="s">
        <v>1077</v>
      </c>
    </row>
    <row r="48" spans="1:9" x14ac:dyDescent="0.3">
      <c r="A48">
        <v>586</v>
      </c>
      <c r="B48">
        <v>7005</v>
      </c>
      <c r="C48" t="s">
        <v>1027</v>
      </c>
      <c r="D48" t="s">
        <v>987</v>
      </c>
      <c r="E48" t="s">
        <v>992</v>
      </c>
      <c r="F48">
        <v>711</v>
      </c>
      <c r="G48">
        <v>1197</v>
      </c>
      <c r="H48" t="s">
        <v>1078</v>
      </c>
      <c r="I48" t="s">
        <v>1079</v>
      </c>
    </row>
    <row r="49" spans="1:9" x14ac:dyDescent="0.3">
      <c r="A49">
        <v>636</v>
      </c>
      <c r="B49">
        <v>2308</v>
      </c>
      <c r="C49" t="s">
        <v>998</v>
      </c>
      <c r="D49" t="s">
        <v>991</v>
      </c>
      <c r="E49" t="s">
        <v>988</v>
      </c>
      <c r="F49">
        <v>325</v>
      </c>
      <c r="G49">
        <v>994</v>
      </c>
      <c r="H49" t="s">
        <v>1080</v>
      </c>
      <c r="I49" t="s">
        <v>1081</v>
      </c>
    </row>
    <row r="50" spans="1:9" x14ac:dyDescent="0.3">
      <c r="A50">
        <v>581</v>
      </c>
      <c r="B50">
        <v>5150</v>
      </c>
      <c r="C50" t="s">
        <v>1015</v>
      </c>
      <c r="D50" t="s">
        <v>987</v>
      </c>
      <c r="E50" t="s">
        <v>988</v>
      </c>
      <c r="F50">
        <v>209</v>
      </c>
      <c r="G50">
        <v>933</v>
      </c>
      <c r="H50" t="s">
        <v>1082</v>
      </c>
      <c r="I50" t="s">
        <v>1083</v>
      </c>
    </row>
    <row r="51" spans="1:9" x14ac:dyDescent="0.3">
      <c r="A51">
        <v>336</v>
      </c>
      <c r="B51">
        <v>693</v>
      </c>
      <c r="C51" t="s">
        <v>1027</v>
      </c>
      <c r="D51" t="s">
        <v>991</v>
      </c>
      <c r="E51" t="s">
        <v>992</v>
      </c>
      <c r="F51">
        <v>996</v>
      </c>
      <c r="G51">
        <v>1168</v>
      </c>
      <c r="H51" t="s">
        <v>17</v>
      </c>
      <c r="I51" t="s">
        <v>1084</v>
      </c>
    </row>
    <row r="52" spans="1:9" x14ac:dyDescent="0.3">
      <c r="A52">
        <v>504</v>
      </c>
      <c r="B52">
        <v>9598</v>
      </c>
      <c r="C52" t="s">
        <v>995</v>
      </c>
      <c r="D52" t="s">
        <v>991</v>
      </c>
      <c r="E52" t="s">
        <v>988</v>
      </c>
      <c r="F52">
        <v>420</v>
      </c>
      <c r="G52">
        <v>561</v>
      </c>
      <c r="H52" t="s">
        <v>1085</v>
      </c>
      <c r="I52" t="s">
        <v>1086</v>
      </c>
    </row>
    <row r="53" spans="1:9" x14ac:dyDescent="0.3">
      <c r="A53">
        <v>346</v>
      </c>
      <c r="B53">
        <v>8103</v>
      </c>
      <c r="C53" t="s">
        <v>1010</v>
      </c>
      <c r="D53" t="s">
        <v>991</v>
      </c>
      <c r="E53" t="s">
        <v>992</v>
      </c>
      <c r="F53">
        <v>182</v>
      </c>
      <c r="G53">
        <v>850</v>
      </c>
      <c r="H53" t="s">
        <v>1087</v>
      </c>
      <c r="I53" t="s">
        <v>1088</v>
      </c>
    </row>
    <row r="54" spans="1:9" x14ac:dyDescent="0.3">
      <c r="A54">
        <v>135</v>
      </c>
      <c r="B54">
        <v>8894</v>
      </c>
      <c r="C54" t="s">
        <v>1027</v>
      </c>
      <c r="D54" t="s">
        <v>987</v>
      </c>
      <c r="E54" t="s">
        <v>992</v>
      </c>
      <c r="F54">
        <v>901</v>
      </c>
      <c r="G54">
        <v>1393</v>
      </c>
      <c r="H54" t="s">
        <v>1089</v>
      </c>
      <c r="I54" t="s">
        <v>1090</v>
      </c>
    </row>
    <row r="55" spans="1:9" x14ac:dyDescent="0.3">
      <c r="A55">
        <v>822</v>
      </c>
      <c r="B55">
        <v>114</v>
      </c>
      <c r="C55" t="s">
        <v>1027</v>
      </c>
      <c r="D55" t="s">
        <v>991</v>
      </c>
      <c r="E55" t="s">
        <v>988</v>
      </c>
      <c r="F55">
        <v>88</v>
      </c>
      <c r="G55">
        <v>426</v>
      </c>
      <c r="H55" t="s">
        <v>1091</v>
      </c>
      <c r="I55" t="s">
        <v>1092</v>
      </c>
    </row>
    <row r="56" spans="1:9" x14ac:dyDescent="0.3">
      <c r="A56">
        <v>95</v>
      </c>
      <c r="B56">
        <v>6546</v>
      </c>
      <c r="C56" t="s">
        <v>1001</v>
      </c>
      <c r="D56" t="s">
        <v>987</v>
      </c>
      <c r="E56" t="s">
        <v>988</v>
      </c>
      <c r="F56">
        <v>660</v>
      </c>
      <c r="G56">
        <v>1208</v>
      </c>
      <c r="H56" t="s">
        <v>1093</v>
      </c>
      <c r="I56" t="s">
        <v>1094</v>
      </c>
    </row>
    <row r="57" spans="1:9" x14ac:dyDescent="0.3">
      <c r="A57">
        <v>597</v>
      </c>
      <c r="B57">
        <v>3571</v>
      </c>
      <c r="C57" t="s">
        <v>995</v>
      </c>
      <c r="D57" t="s">
        <v>987</v>
      </c>
      <c r="E57" t="s">
        <v>988</v>
      </c>
      <c r="F57">
        <v>267</v>
      </c>
      <c r="G57">
        <v>925</v>
      </c>
      <c r="H57" t="s">
        <v>1095</v>
      </c>
      <c r="I57" t="s">
        <v>1096</v>
      </c>
    </row>
    <row r="58" spans="1:9" x14ac:dyDescent="0.3">
      <c r="A58">
        <v>340</v>
      </c>
      <c r="B58">
        <v>7316</v>
      </c>
      <c r="C58" t="s">
        <v>1007</v>
      </c>
      <c r="D58" t="s">
        <v>991</v>
      </c>
      <c r="E58" t="s">
        <v>992</v>
      </c>
      <c r="F58">
        <v>905</v>
      </c>
      <c r="G58">
        <v>1392</v>
      </c>
      <c r="H58" t="s">
        <v>1097</v>
      </c>
      <c r="I58" t="s">
        <v>1098</v>
      </c>
    </row>
    <row r="59" spans="1:9" x14ac:dyDescent="0.3">
      <c r="A59">
        <v>905</v>
      </c>
      <c r="B59">
        <v>2478</v>
      </c>
      <c r="C59" t="s">
        <v>995</v>
      </c>
      <c r="D59" t="s">
        <v>987</v>
      </c>
      <c r="E59" t="s">
        <v>992</v>
      </c>
      <c r="F59">
        <v>799</v>
      </c>
      <c r="G59">
        <v>1425</v>
      </c>
      <c r="H59" t="s">
        <v>1099</v>
      </c>
      <c r="I59" t="s">
        <v>1100</v>
      </c>
    </row>
    <row r="60" spans="1:9" x14ac:dyDescent="0.3">
      <c r="A60">
        <v>250</v>
      </c>
      <c r="B60">
        <v>1215</v>
      </c>
      <c r="C60" t="s">
        <v>1027</v>
      </c>
      <c r="D60" t="s">
        <v>991</v>
      </c>
      <c r="E60" t="s">
        <v>992</v>
      </c>
      <c r="F60">
        <v>773</v>
      </c>
      <c r="G60">
        <v>1225</v>
      </c>
      <c r="H60" t="s">
        <v>710</v>
      </c>
      <c r="I60" t="s">
        <v>543</v>
      </c>
    </row>
    <row r="61" spans="1:9" x14ac:dyDescent="0.3">
      <c r="A61">
        <v>400</v>
      </c>
      <c r="B61">
        <v>5402</v>
      </c>
      <c r="C61" t="s">
        <v>995</v>
      </c>
      <c r="D61" t="s">
        <v>987</v>
      </c>
      <c r="E61" t="s">
        <v>992</v>
      </c>
      <c r="F61">
        <v>78</v>
      </c>
      <c r="G61">
        <v>403</v>
      </c>
      <c r="H61" t="s">
        <v>1101</v>
      </c>
      <c r="I61" t="s">
        <v>1102</v>
      </c>
    </row>
    <row r="62" spans="1:9" x14ac:dyDescent="0.3">
      <c r="A62">
        <v>877</v>
      </c>
      <c r="B62">
        <v>1647</v>
      </c>
      <c r="C62" t="s">
        <v>1010</v>
      </c>
      <c r="D62" t="s">
        <v>987</v>
      </c>
      <c r="E62" t="s">
        <v>992</v>
      </c>
      <c r="F62">
        <v>791</v>
      </c>
      <c r="G62">
        <v>1169</v>
      </c>
      <c r="H62" t="s">
        <v>1103</v>
      </c>
      <c r="I62" t="s">
        <v>1104</v>
      </c>
    </row>
    <row r="63" spans="1:9" x14ac:dyDescent="0.3">
      <c r="A63">
        <v>97</v>
      </c>
      <c r="B63">
        <v>9423</v>
      </c>
      <c r="C63" t="s">
        <v>1027</v>
      </c>
      <c r="D63" t="s">
        <v>987</v>
      </c>
      <c r="E63" t="s">
        <v>992</v>
      </c>
      <c r="F63">
        <v>603</v>
      </c>
      <c r="G63">
        <v>1167</v>
      </c>
      <c r="H63" t="s">
        <v>1105</v>
      </c>
      <c r="I63" t="s">
        <v>1011</v>
      </c>
    </row>
    <row r="64" spans="1:9" x14ac:dyDescent="0.3">
      <c r="A64">
        <v>12</v>
      </c>
      <c r="B64">
        <v>6404</v>
      </c>
      <c r="C64" t="s">
        <v>1027</v>
      </c>
      <c r="D64" t="s">
        <v>987</v>
      </c>
      <c r="E64" t="s">
        <v>988</v>
      </c>
      <c r="F64">
        <v>360</v>
      </c>
      <c r="G64">
        <v>565</v>
      </c>
      <c r="H64" t="s">
        <v>1106</v>
      </c>
      <c r="I64" t="s">
        <v>1107</v>
      </c>
    </row>
    <row r="65" spans="1:9" x14ac:dyDescent="0.3">
      <c r="A65">
        <v>353</v>
      </c>
      <c r="B65">
        <v>6767</v>
      </c>
      <c r="C65" t="s">
        <v>1007</v>
      </c>
      <c r="D65" t="s">
        <v>987</v>
      </c>
      <c r="E65" t="s">
        <v>992</v>
      </c>
      <c r="F65">
        <v>84</v>
      </c>
      <c r="G65">
        <v>354</v>
      </c>
      <c r="H65" t="s">
        <v>1108</v>
      </c>
      <c r="I65" t="s">
        <v>1109</v>
      </c>
    </row>
    <row r="66" spans="1:9" x14ac:dyDescent="0.3">
      <c r="A66">
        <v>856</v>
      </c>
      <c r="B66">
        <v>1278</v>
      </c>
      <c r="C66" t="s">
        <v>1015</v>
      </c>
      <c r="D66" t="s">
        <v>987</v>
      </c>
      <c r="E66" t="s">
        <v>988</v>
      </c>
      <c r="F66">
        <v>880</v>
      </c>
      <c r="G66">
        <v>1178</v>
      </c>
      <c r="H66" t="s">
        <v>1110</v>
      </c>
      <c r="I66" t="s">
        <v>1111</v>
      </c>
    </row>
    <row r="67" spans="1:9" x14ac:dyDescent="0.3">
      <c r="A67">
        <v>1</v>
      </c>
      <c r="B67">
        <v>1334</v>
      </c>
      <c r="C67" t="s">
        <v>1038</v>
      </c>
      <c r="D67" t="s">
        <v>991</v>
      </c>
      <c r="E67" t="s">
        <v>992</v>
      </c>
      <c r="F67">
        <v>947</v>
      </c>
      <c r="G67">
        <v>1385</v>
      </c>
      <c r="H67" t="s">
        <v>1112</v>
      </c>
      <c r="I67" t="s">
        <v>1113</v>
      </c>
    </row>
    <row r="68" spans="1:9" x14ac:dyDescent="0.3">
      <c r="A68">
        <v>390</v>
      </c>
      <c r="B68">
        <v>8887</v>
      </c>
      <c r="C68" t="s">
        <v>1015</v>
      </c>
      <c r="D68" t="s">
        <v>987</v>
      </c>
      <c r="E68" t="s">
        <v>988</v>
      </c>
      <c r="F68">
        <v>234</v>
      </c>
      <c r="G68">
        <v>780</v>
      </c>
      <c r="H68" t="s">
        <v>1114</v>
      </c>
      <c r="I68" t="s">
        <v>1115</v>
      </c>
    </row>
    <row r="69" spans="1:9" x14ac:dyDescent="0.3">
      <c r="A69">
        <v>446</v>
      </c>
      <c r="B69">
        <v>9858</v>
      </c>
      <c r="C69" t="s">
        <v>1004</v>
      </c>
      <c r="D69" t="s">
        <v>987</v>
      </c>
      <c r="E69" t="s">
        <v>992</v>
      </c>
      <c r="F69">
        <v>931</v>
      </c>
      <c r="G69">
        <v>1247</v>
      </c>
      <c r="H69" t="s">
        <v>474</v>
      </c>
      <c r="I69" t="s">
        <v>1116</v>
      </c>
    </row>
    <row r="70" spans="1:9" x14ac:dyDescent="0.3">
      <c r="A70">
        <v>32</v>
      </c>
      <c r="B70">
        <v>9636</v>
      </c>
      <c r="C70" t="s">
        <v>1038</v>
      </c>
      <c r="D70" t="s">
        <v>987</v>
      </c>
      <c r="E70" t="s">
        <v>992</v>
      </c>
      <c r="F70">
        <v>478</v>
      </c>
      <c r="G70">
        <v>705</v>
      </c>
      <c r="H70" t="s">
        <v>1117</v>
      </c>
      <c r="I70" t="s">
        <v>1118</v>
      </c>
    </row>
    <row r="71" spans="1:9" x14ac:dyDescent="0.3">
      <c r="A71">
        <v>420</v>
      </c>
      <c r="B71">
        <v>9943</v>
      </c>
      <c r="C71" t="s">
        <v>1010</v>
      </c>
      <c r="D71" t="s">
        <v>987</v>
      </c>
      <c r="E71" t="s">
        <v>992</v>
      </c>
      <c r="F71">
        <v>638</v>
      </c>
      <c r="G71">
        <v>1130</v>
      </c>
      <c r="H71" t="s">
        <v>1119</v>
      </c>
      <c r="I71" t="s">
        <v>166</v>
      </c>
    </row>
    <row r="72" spans="1:9" x14ac:dyDescent="0.3">
      <c r="A72">
        <v>708</v>
      </c>
      <c r="B72">
        <v>1246</v>
      </c>
      <c r="C72" t="s">
        <v>1010</v>
      </c>
      <c r="D72" t="s">
        <v>987</v>
      </c>
      <c r="E72" t="s">
        <v>992</v>
      </c>
      <c r="F72">
        <v>50</v>
      </c>
      <c r="G72">
        <v>72</v>
      </c>
      <c r="H72" t="s">
        <v>1120</v>
      </c>
      <c r="I72" t="s">
        <v>1121</v>
      </c>
    </row>
    <row r="73" spans="1:9" x14ac:dyDescent="0.3">
      <c r="A73">
        <v>227</v>
      </c>
      <c r="B73">
        <v>4527</v>
      </c>
      <c r="C73" t="s">
        <v>1010</v>
      </c>
      <c r="D73" t="s">
        <v>991</v>
      </c>
      <c r="E73" t="s">
        <v>988</v>
      </c>
      <c r="F73">
        <v>477</v>
      </c>
      <c r="G73">
        <v>564</v>
      </c>
      <c r="H73" t="s">
        <v>1122</v>
      </c>
      <c r="I73" t="s">
        <v>1123</v>
      </c>
    </row>
    <row r="74" spans="1:9" x14ac:dyDescent="0.3">
      <c r="A74">
        <v>595</v>
      </c>
      <c r="B74">
        <v>3782</v>
      </c>
      <c r="C74" t="s">
        <v>1007</v>
      </c>
      <c r="D74" t="s">
        <v>991</v>
      </c>
      <c r="E74" t="s">
        <v>988</v>
      </c>
      <c r="F74">
        <v>879</v>
      </c>
      <c r="G74">
        <v>1040</v>
      </c>
      <c r="H74" t="s">
        <v>1124</v>
      </c>
      <c r="I74" t="s">
        <v>1125</v>
      </c>
    </row>
    <row r="75" spans="1:9" x14ac:dyDescent="0.3">
      <c r="A75">
        <v>211</v>
      </c>
      <c r="B75">
        <v>6225</v>
      </c>
      <c r="C75" t="s">
        <v>1001</v>
      </c>
      <c r="D75" t="s">
        <v>987</v>
      </c>
      <c r="E75" t="s">
        <v>992</v>
      </c>
      <c r="F75">
        <v>912</v>
      </c>
      <c r="G75">
        <v>1220</v>
      </c>
      <c r="H75" t="s">
        <v>1126</v>
      </c>
      <c r="I75" t="s">
        <v>1127</v>
      </c>
    </row>
    <row r="76" spans="1:9" x14ac:dyDescent="0.3">
      <c r="A76">
        <v>650</v>
      </c>
      <c r="B76">
        <v>2257</v>
      </c>
      <c r="C76" t="s">
        <v>1004</v>
      </c>
      <c r="D76" t="s">
        <v>991</v>
      </c>
      <c r="E76" t="s">
        <v>988</v>
      </c>
      <c r="F76">
        <v>868</v>
      </c>
      <c r="G76">
        <v>1141</v>
      </c>
      <c r="H76" t="s">
        <v>1128</v>
      </c>
      <c r="I76" t="s">
        <v>1129</v>
      </c>
    </row>
    <row r="77" spans="1:9" x14ac:dyDescent="0.3">
      <c r="A77">
        <v>45</v>
      </c>
      <c r="B77">
        <v>9177</v>
      </c>
      <c r="C77" t="s">
        <v>986</v>
      </c>
      <c r="D77" t="s">
        <v>987</v>
      </c>
      <c r="E77" t="s">
        <v>992</v>
      </c>
      <c r="F77">
        <v>889</v>
      </c>
      <c r="G77">
        <v>1050</v>
      </c>
      <c r="H77" t="s">
        <v>1130</v>
      </c>
      <c r="I77" t="s">
        <v>1131</v>
      </c>
    </row>
    <row r="78" spans="1:9" x14ac:dyDescent="0.3">
      <c r="A78">
        <v>201</v>
      </c>
      <c r="B78">
        <v>8703</v>
      </c>
      <c r="C78" t="s">
        <v>998</v>
      </c>
      <c r="D78" t="s">
        <v>987</v>
      </c>
      <c r="E78" t="s">
        <v>988</v>
      </c>
      <c r="F78">
        <v>482</v>
      </c>
      <c r="G78">
        <v>850</v>
      </c>
      <c r="H78" t="s">
        <v>1132</v>
      </c>
      <c r="I78" t="s">
        <v>1133</v>
      </c>
    </row>
    <row r="79" spans="1:9" x14ac:dyDescent="0.3">
      <c r="A79">
        <v>564</v>
      </c>
      <c r="B79">
        <v>3514</v>
      </c>
      <c r="C79" t="s">
        <v>986</v>
      </c>
      <c r="D79" t="s">
        <v>991</v>
      </c>
      <c r="E79" t="s">
        <v>992</v>
      </c>
      <c r="F79">
        <v>683</v>
      </c>
      <c r="G79">
        <v>1275</v>
      </c>
      <c r="H79" t="s">
        <v>1134</v>
      </c>
      <c r="I79" t="s">
        <v>1135</v>
      </c>
    </row>
    <row r="80" spans="1:9" x14ac:dyDescent="0.3">
      <c r="A80">
        <v>138</v>
      </c>
      <c r="B80">
        <v>3089</v>
      </c>
      <c r="C80" t="s">
        <v>998</v>
      </c>
      <c r="D80" t="s">
        <v>987</v>
      </c>
      <c r="E80" t="s">
        <v>988</v>
      </c>
      <c r="F80">
        <v>382</v>
      </c>
      <c r="G80">
        <v>714</v>
      </c>
      <c r="H80" t="s">
        <v>1136</v>
      </c>
      <c r="I80" t="s">
        <v>29</v>
      </c>
    </row>
    <row r="81" spans="1:9" x14ac:dyDescent="0.3">
      <c r="A81">
        <v>57</v>
      </c>
      <c r="B81">
        <v>7253</v>
      </c>
      <c r="C81" t="s">
        <v>1027</v>
      </c>
      <c r="D81" t="s">
        <v>987</v>
      </c>
      <c r="E81" t="s">
        <v>988</v>
      </c>
      <c r="F81">
        <v>753</v>
      </c>
      <c r="G81">
        <v>1027</v>
      </c>
      <c r="H81" t="s">
        <v>1137</v>
      </c>
      <c r="I81" t="s">
        <v>1138</v>
      </c>
    </row>
    <row r="82" spans="1:9" x14ac:dyDescent="0.3">
      <c r="A82">
        <v>128</v>
      </c>
      <c r="B82">
        <v>8786</v>
      </c>
      <c r="C82" t="s">
        <v>1038</v>
      </c>
      <c r="D82" t="s">
        <v>991</v>
      </c>
      <c r="E82" t="s">
        <v>992</v>
      </c>
      <c r="F82">
        <v>718</v>
      </c>
      <c r="G82">
        <v>1486</v>
      </c>
      <c r="H82" t="s">
        <v>105</v>
      </c>
      <c r="I82" t="s">
        <v>1139</v>
      </c>
    </row>
    <row r="83" spans="1:9" x14ac:dyDescent="0.3">
      <c r="A83">
        <v>33</v>
      </c>
      <c r="B83">
        <v>1211</v>
      </c>
      <c r="C83" t="s">
        <v>1010</v>
      </c>
      <c r="D83" t="s">
        <v>987</v>
      </c>
      <c r="E83" t="s">
        <v>992</v>
      </c>
      <c r="F83">
        <v>577</v>
      </c>
      <c r="G83">
        <v>1312</v>
      </c>
      <c r="H83" t="s">
        <v>1140</v>
      </c>
      <c r="I83" t="s">
        <v>1141</v>
      </c>
    </row>
    <row r="84" spans="1:9" x14ac:dyDescent="0.3">
      <c r="A84">
        <v>936</v>
      </c>
      <c r="B84">
        <v>359</v>
      </c>
      <c r="C84" t="s">
        <v>1001</v>
      </c>
      <c r="D84" t="s">
        <v>991</v>
      </c>
      <c r="E84" t="s">
        <v>992</v>
      </c>
      <c r="F84">
        <v>607</v>
      </c>
      <c r="G84">
        <v>1007</v>
      </c>
      <c r="H84" t="s">
        <v>1142</v>
      </c>
      <c r="I84" t="s">
        <v>1143</v>
      </c>
    </row>
    <row r="85" spans="1:9" x14ac:dyDescent="0.3">
      <c r="A85">
        <v>762</v>
      </c>
      <c r="B85">
        <v>2066</v>
      </c>
      <c r="C85" t="s">
        <v>1015</v>
      </c>
      <c r="D85" t="s">
        <v>991</v>
      </c>
      <c r="E85" t="s">
        <v>988</v>
      </c>
      <c r="F85">
        <v>242</v>
      </c>
      <c r="G85">
        <v>926</v>
      </c>
      <c r="H85" t="s">
        <v>1144</v>
      </c>
      <c r="I85" t="s">
        <v>486</v>
      </c>
    </row>
    <row r="86" spans="1:9" x14ac:dyDescent="0.3">
      <c r="A86">
        <v>838</v>
      </c>
      <c r="B86">
        <v>4322</v>
      </c>
      <c r="C86" t="s">
        <v>1010</v>
      </c>
      <c r="D86" t="s">
        <v>991</v>
      </c>
      <c r="E86" t="s">
        <v>992</v>
      </c>
      <c r="F86">
        <v>593</v>
      </c>
      <c r="G86">
        <v>1036</v>
      </c>
      <c r="H86" t="s">
        <v>30</v>
      </c>
      <c r="I86" t="s">
        <v>1145</v>
      </c>
    </row>
    <row r="87" spans="1:9" x14ac:dyDescent="0.3">
      <c r="A87">
        <v>215</v>
      </c>
      <c r="B87">
        <v>7773</v>
      </c>
      <c r="C87" t="s">
        <v>1001</v>
      </c>
      <c r="D87" t="s">
        <v>987</v>
      </c>
      <c r="E87" t="s">
        <v>992</v>
      </c>
      <c r="F87">
        <v>812</v>
      </c>
      <c r="G87">
        <v>1161</v>
      </c>
      <c r="H87" t="s">
        <v>1146</v>
      </c>
      <c r="I87" t="s">
        <v>1147</v>
      </c>
    </row>
    <row r="88" spans="1:9" x14ac:dyDescent="0.3">
      <c r="A88">
        <v>818</v>
      </c>
      <c r="B88">
        <v>6746</v>
      </c>
      <c r="C88" t="s">
        <v>1012</v>
      </c>
      <c r="D88" t="s">
        <v>987</v>
      </c>
      <c r="E88" t="s">
        <v>992</v>
      </c>
      <c r="F88">
        <v>833</v>
      </c>
      <c r="G88">
        <v>1016</v>
      </c>
      <c r="H88" t="s">
        <v>139</v>
      </c>
      <c r="I88" t="s">
        <v>1148</v>
      </c>
    </row>
    <row r="89" spans="1:9" x14ac:dyDescent="0.3">
      <c r="A89">
        <v>780</v>
      </c>
      <c r="B89">
        <v>6732</v>
      </c>
      <c r="C89" t="s">
        <v>986</v>
      </c>
      <c r="D89" t="s">
        <v>991</v>
      </c>
      <c r="E89" t="s">
        <v>992</v>
      </c>
      <c r="F89">
        <v>872</v>
      </c>
      <c r="G89">
        <v>1058</v>
      </c>
      <c r="H89" t="s">
        <v>1149</v>
      </c>
      <c r="I89" t="s">
        <v>276</v>
      </c>
    </row>
    <row r="90" spans="1:9" x14ac:dyDescent="0.3">
      <c r="A90">
        <v>40</v>
      </c>
      <c r="B90">
        <v>805</v>
      </c>
      <c r="C90" t="s">
        <v>1038</v>
      </c>
      <c r="D90" t="s">
        <v>987</v>
      </c>
      <c r="E90" t="s">
        <v>988</v>
      </c>
      <c r="F90">
        <v>483</v>
      </c>
      <c r="G90">
        <v>648</v>
      </c>
      <c r="H90" t="s">
        <v>1086</v>
      </c>
      <c r="I90" t="s">
        <v>1150</v>
      </c>
    </row>
    <row r="91" spans="1:9" x14ac:dyDescent="0.3">
      <c r="A91">
        <v>366</v>
      </c>
      <c r="B91">
        <v>7540</v>
      </c>
      <c r="C91" t="s">
        <v>1007</v>
      </c>
      <c r="D91" t="s">
        <v>991</v>
      </c>
      <c r="E91" t="s">
        <v>988</v>
      </c>
      <c r="F91">
        <v>679</v>
      </c>
      <c r="G91">
        <v>1015</v>
      </c>
      <c r="H91" t="s">
        <v>1151</v>
      </c>
      <c r="I91" t="s">
        <v>1152</v>
      </c>
    </row>
    <row r="92" spans="1:9" x14ac:dyDescent="0.3">
      <c r="A92">
        <v>678</v>
      </c>
      <c r="B92">
        <v>5269</v>
      </c>
      <c r="C92" t="s">
        <v>1012</v>
      </c>
      <c r="D92" t="s">
        <v>991</v>
      </c>
      <c r="E92" t="s">
        <v>992</v>
      </c>
      <c r="F92">
        <v>318</v>
      </c>
      <c r="G92">
        <v>938</v>
      </c>
      <c r="H92" t="s">
        <v>1153</v>
      </c>
      <c r="I92" t="s">
        <v>36</v>
      </c>
    </row>
    <row r="93" spans="1:9" x14ac:dyDescent="0.3">
      <c r="A93">
        <v>703</v>
      </c>
      <c r="B93">
        <v>8404</v>
      </c>
      <c r="C93" t="s">
        <v>998</v>
      </c>
      <c r="D93" t="s">
        <v>987</v>
      </c>
      <c r="E93" t="s">
        <v>992</v>
      </c>
      <c r="F93">
        <v>329</v>
      </c>
      <c r="G93">
        <v>597</v>
      </c>
      <c r="H93" t="s">
        <v>1154</v>
      </c>
      <c r="I93" t="s">
        <v>1155</v>
      </c>
    </row>
    <row r="94" spans="1:9" x14ac:dyDescent="0.3">
      <c r="A94">
        <v>180</v>
      </c>
      <c r="B94">
        <v>519</v>
      </c>
      <c r="C94" t="s">
        <v>995</v>
      </c>
      <c r="D94" t="s">
        <v>987</v>
      </c>
      <c r="E94" t="s">
        <v>988</v>
      </c>
      <c r="F94">
        <v>588</v>
      </c>
      <c r="G94">
        <v>1182</v>
      </c>
      <c r="H94" t="s">
        <v>325</v>
      </c>
      <c r="I94" t="s">
        <v>1156</v>
      </c>
    </row>
    <row r="95" spans="1:9" x14ac:dyDescent="0.3">
      <c r="A95">
        <v>214</v>
      </c>
      <c r="B95">
        <v>4060</v>
      </c>
      <c r="C95" t="s">
        <v>1004</v>
      </c>
      <c r="D95" t="s">
        <v>991</v>
      </c>
      <c r="E95" t="s">
        <v>988</v>
      </c>
      <c r="F95">
        <v>442</v>
      </c>
      <c r="G95">
        <v>713</v>
      </c>
      <c r="H95" t="s">
        <v>1157</v>
      </c>
      <c r="I95" t="s">
        <v>1158</v>
      </c>
    </row>
    <row r="96" spans="1:9" x14ac:dyDescent="0.3">
      <c r="A96">
        <v>408</v>
      </c>
      <c r="B96">
        <v>8860</v>
      </c>
      <c r="C96" t="s">
        <v>1012</v>
      </c>
      <c r="D96" t="s">
        <v>987</v>
      </c>
      <c r="E96" t="s">
        <v>992</v>
      </c>
      <c r="F96">
        <v>216</v>
      </c>
      <c r="G96">
        <v>939</v>
      </c>
      <c r="H96" t="s">
        <v>1048</v>
      </c>
      <c r="I96" t="s">
        <v>1159</v>
      </c>
    </row>
    <row r="97" spans="1:9" x14ac:dyDescent="0.3">
      <c r="A97">
        <v>902</v>
      </c>
      <c r="B97">
        <v>7164</v>
      </c>
      <c r="C97" t="s">
        <v>1027</v>
      </c>
      <c r="D97" t="s">
        <v>987</v>
      </c>
      <c r="E97" t="s">
        <v>992</v>
      </c>
      <c r="F97">
        <v>946</v>
      </c>
      <c r="G97">
        <v>1082</v>
      </c>
      <c r="H97" t="s">
        <v>1160</v>
      </c>
      <c r="I97" t="s">
        <v>1161</v>
      </c>
    </row>
    <row r="98" spans="1:9" x14ac:dyDescent="0.3">
      <c r="A98">
        <v>763</v>
      </c>
      <c r="B98">
        <v>9792</v>
      </c>
      <c r="C98" t="s">
        <v>995</v>
      </c>
      <c r="D98" t="s">
        <v>991</v>
      </c>
      <c r="E98" t="s">
        <v>992</v>
      </c>
      <c r="F98">
        <v>796</v>
      </c>
      <c r="G98">
        <v>1347</v>
      </c>
      <c r="H98" t="s">
        <v>1032</v>
      </c>
      <c r="I98" t="s">
        <v>30</v>
      </c>
    </row>
    <row r="99" spans="1:9" x14ac:dyDescent="0.3">
      <c r="A99">
        <v>168</v>
      </c>
      <c r="B99">
        <v>9934</v>
      </c>
      <c r="C99" t="s">
        <v>1038</v>
      </c>
      <c r="D99" t="s">
        <v>987</v>
      </c>
      <c r="E99" t="s">
        <v>988</v>
      </c>
      <c r="F99">
        <v>26</v>
      </c>
      <c r="G99">
        <v>47</v>
      </c>
      <c r="H99" t="s">
        <v>1162</v>
      </c>
      <c r="I99" t="s">
        <v>1163</v>
      </c>
    </row>
    <row r="100" spans="1:9" x14ac:dyDescent="0.3">
      <c r="A100">
        <v>723</v>
      </c>
      <c r="B100">
        <v>1980</v>
      </c>
      <c r="C100" t="s">
        <v>1015</v>
      </c>
      <c r="D100" t="s">
        <v>987</v>
      </c>
      <c r="E100" t="s">
        <v>992</v>
      </c>
      <c r="F100">
        <v>490</v>
      </c>
      <c r="G100">
        <v>762</v>
      </c>
      <c r="H100" t="s">
        <v>1164</v>
      </c>
      <c r="I100" t="s">
        <v>1165</v>
      </c>
    </row>
    <row r="101" spans="1:9" x14ac:dyDescent="0.3">
      <c r="A101">
        <v>438</v>
      </c>
      <c r="B101">
        <v>9251</v>
      </c>
      <c r="C101" t="s">
        <v>998</v>
      </c>
      <c r="D101" t="s">
        <v>987</v>
      </c>
      <c r="E101" t="s">
        <v>988</v>
      </c>
      <c r="F101">
        <v>430</v>
      </c>
      <c r="G101">
        <v>642</v>
      </c>
      <c r="H101" t="s">
        <v>1166</v>
      </c>
      <c r="I101" t="s">
        <v>1167</v>
      </c>
    </row>
    <row r="102" spans="1:9" x14ac:dyDescent="0.3">
      <c r="A102">
        <v>162</v>
      </c>
      <c r="B102">
        <v>6717</v>
      </c>
      <c r="C102" t="s">
        <v>1038</v>
      </c>
      <c r="D102" t="s">
        <v>987</v>
      </c>
      <c r="E102" t="s">
        <v>992</v>
      </c>
      <c r="F102">
        <v>209</v>
      </c>
      <c r="G102">
        <v>665</v>
      </c>
      <c r="H102" t="s">
        <v>1168</v>
      </c>
      <c r="I102" t="s">
        <v>1169</v>
      </c>
    </row>
    <row r="103" spans="1:9" x14ac:dyDescent="0.3">
      <c r="A103">
        <v>246</v>
      </c>
      <c r="B103">
        <v>3622</v>
      </c>
      <c r="C103" t="s">
        <v>1015</v>
      </c>
      <c r="D103" t="s">
        <v>991</v>
      </c>
      <c r="E103" t="s">
        <v>992</v>
      </c>
      <c r="F103">
        <v>379</v>
      </c>
      <c r="G103">
        <v>963</v>
      </c>
      <c r="H103" t="s">
        <v>1170</v>
      </c>
      <c r="I103" t="s">
        <v>1171</v>
      </c>
    </row>
    <row r="104" spans="1:9" x14ac:dyDescent="0.3">
      <c r="A104">
        <v>105</v>
      </c>
      <c r="B104">
        <v>8808</v>
      </c>
      <c r="C104" t="s">
        <v>1010</v>
      </c>
      <c r="D104" t="s">
        <v>987</v>
      </c>
      <c r="E104" t="s">
        <v>988</v>
      </c>
      <c r="F104">
        <v>949</v>
      </c>
      <c r="G104">
        <v>1419</v>
      </c>
      <c r="H104" t="s">
        <v>1172</v>
      </c>
      <c r="I104" t="s">
        <v>1173</v>
      </c>
    </row>
    <row r="105" spans="1:9" x14ac:dyDescent="0.3">
      <c r="A105">
        <v>308</v>
      </c>
      <c r="B105">
        <v>4920</v>
      </c>
      <c r="C105" t="s">
        <v>1001</v>
      </c>
      <c r="D105" t="s">
        <v>987</v>
      </c>
      <c r="E105" t="s">
        <v>992</v>
      </c>
      <c r="F105">
        <v>438</v>
      </c>
      <c r="G105">
        <v>656</v>
      </c>
      <c r="H105" t="s">
        <v>1174</v>
      </c>
      <c r="I105" t="s">
        <v>1148</v>
      </c>
    </row>
    <row r="106" spans="1:9" x14ac:dyDescent="0.3">
      <c r="A106">
        <v>172</v>
      </c>
      <c r="B106">
        <v>3140</v>
      </c>
      <c r="C106" t="s">
        <v>1004</v>
      </c>
      <c r="D106" t="s">
        <v>991</v>
      </c>
      <c r="E106" t="s">
        <v>992</v>
      </c>
      <c r="F106">
        <v>726</v>
      </c>
      <c r="G106">
        <v>1381</v>
      </c>
      <c r="H106" t="s">
        <v>1175</v>
      </c>
      <c r="I106" t="s">
        <v>1176</v>
      </c>
    </row>
    <row r="107" spans="1:9" x14ac:dyDescent="0.3">
      <c r="A107">
        <v>775</v>
      </c>
      <c r="B107">
        <v>8104</v>
      </c>
      <c r="C107" t="s">
        <v>998</v>
      </c>
      <c r="D107" t="s">
        <v>987</v>
      </c>
      <c r="E107" t="s">
        <v>992</v>
      </c>
      <c r="F107">
        <v>451</v>
      </c>
      <c r="G107">
        <v>713</v>
      </c>
      <c r="H107" t="s">
        <v>435</v>
      </c>
      <c r="I107" t="s">
        <v>1177</v>
      </c>
    </row>
    <row r="108" spans="1:9" x14ac:dyDescent="0.3">
      <c r="A108">
        <v>333</v>
      </c>
      <c r="B108">
        <v>2208</v>
      </c>
      <c r="C108" t="s">
        <v>995</v>
      </c>
      <c r="D108" t="s">
        <v>987</v>
      </c>
      <c r="E108" t="s">
        <v>988</v>
      </c>
      <c r="F108">
        <v>812</v>
      </c>
      <c r="G108">
        <v>1104</v>
      </c>
      <c r="H108" t="s">
        <v>1178</v>
      </c>
      <c r="I108" t="s">
        <v>1179</v>
      </c>
    </row>
    <row r="109" spans="1:9" x14ac:dyDescent="0.3">
      <c r="A109">
        <v>548</v>
      </c>
      <c r="B109">
        <v>7043</v>
      </c>
      <c r="C109" t="s">
        <v>986</v>
      </c>
      <c r="D109" t="s">
        <v>991</v>
      </c>
      <c r="E109" t="s">
        <v>988</v>
      </c>
      <c r="F109">
        <v>240</v>
      </c>
      <c r="G109">
        <v>571</v>
      </c>
      <c r="H109" t="s">
        <v>1180</v>
      </c>
      <c r="I109" t="s">
        <v>1181</v>
      </c>
    </row>
    <row r="110" spans="1:9" x14ac:dyDescent="0.3">
      <c r="A110">
        <v>665</v>
      </c>
      <c r="B110">
        <v>7485</v>
      </c>
      <c r="C110" t="s">
        <v>1038</v>
      </c>
      <c r="D110" t="s">
        <v>987</v>
      </c>
      <c r="E110" t="s">
        <v>988</v>
      </c>
      <c r="F110">
        <v>982</v>
      </c>
      <c r="G110">
        <v>1405</v>
      </c>
      <c r="H110" t="s">
        <v>1182</v>
      </c>
      <c r="I110" t="s">
        <v>1183</v>
      </c>
    </row>
    <row r="111" spans="1:9" x14ac:dyDescent="0.3">
      <c r="A111">
        <v>305</v>
      </c>
      <c r="B111">
        <v>1748</v>
      </c>
      <c r="C111" t="s">
        <v>1015</v>
      </c>
      <c r="D111" t="s">
        <v>987</v>
      </c>
      <c r="E111" t="s">
        <v>992</v>
      </c>
      <c r="F111">
        <v>954</v>
      </c>
      <c r="G111">
        <v>1473</v>
      </c>
      <c r="H111" t="s">
        <v>1184</v>
      </c>
      <c r="I111" t="s">
        <v>1185</v>
      </c>
    </row>
    <row r="112" spans="1:9" x14ac:dyDescent="0.3">
      <c r="A112">
        <v>938</v>
      </c>
      <c r="B112">
        <v>9968</v>
      </c>
      <c r="C112" t="s">
        <v>1012</v>
      </c>
      <c r="D112" t="s">
        <v>987</v>
      </c>
      <c r="E112" t="s">
        <v>988</v>
      </c>
      <c r="F112">
        <v>35</v>
      </c>
      <c r="G112">
        <v>20</v>
      </c>
      <c r="H112" t="s">
        <v>655</v>
      </c>
      <c r="I112" t="s">
        <v>1186</v>
      </c>
    </row>
    <row r="113" spans="1:9" x14ac:dyDescent="0.3">
      <c r="A113">
        <v>714</v>
      </c>
      <c r="B113">
        <v>5330</v>
      </c>
      <c r="C113" t="s">
        <v>1001</v>
      </c>
      <c r="D113" t="s">
        <v>987</v>
      </c>
      <c r="E113" t="s">
        <v>992</v>
      </c>
      <c r="F113">
        <v>148</v>
      </c>
      <c r="G113">
        <v>835</v>
      </c>
      <c r="H113" t="s">
        <v>1187</v>
      </c>
      <c r="I113" t="s">
        <v>1188</v>
      </c>
    </row>
    <row r="114" spans="1:9" x14ac:dyDescent="0.3">
      <c r="A114">
        <v>251</v>
      </c>
      <c r="B114">
        <v>2183</v>
      </c>
      <c r="C114" t="s">
        <v>1004</v>
      </c>
      <c r="D114" t="s">
        <v>991</v>
      </c>
      <c r="E114" t="s">
        <v>988</v>
      </c>
      <c r="F114">
        <v>422</v>
      </c>
      <c r="G114">
        <v>651</v>
      </c>
      <c r="H114" t="s">
        <v>1189</v>
      </c>
      <c r="I114" t="s">
        <v>1190</v>
      </c>
    </row>
    <row r="115" spans="1:9" x14ac:dyDescent="0.3">
      <c r="A115">
        <v>330</v>
      </c>
      <c r="B115">
        <v>2182</v>
      </c>
      <c r="C115" t="s">
        <v>998</v>
      </c>
      <c r="D115" t="s">
        <v>987</v>
      </c>
      <c r="E115" t="s">
        <v>992</v>
      </c>
      <c r="F115">
        <v>275</v>
      </c>
      <c r="G115">
        <v>653</v>
      </c>
      <c r="H115" t="s">
        <v>1191</v>
      </c>
      <c r="I115" t="s">
        <v>1192</v>
      </c>
    </row>
    <row r="116" spans="1:9" x14ac:dyDescent="0.3">
      <c r="A116">
        <v>69</v>
      </c>
      <c r="B116">
        <v>1087</v>
      </c>
      <c r="C116" t="s">
        <v>986</v>
      </c>
      <c r="D116" t="s">
        <v>987</v>
      </c>
      <c r="E116" t="s">
        <v>988</v>
      </c>
      <c r="F116">
        <v>367</v>
      </c>
      <c r="G116">
        <v>740</v>
      </c>
      <c r="H116" t="s">
        <v>305</v>
      </c>
      <c r="I116" t="s">
        <v>702</v>
      </c>
    </row>
    <row r="117" spans="1:9" x14ac:dyDescent="0.3">
      <c r="A117">
        <v>969</v>
      </c>
      <c r="B117">
        <v>4296</v>
      </c>
      <c r="C117" t="s">
        <v>1010</v>
      </c>
      <c r="D117" t="s">
        <v>991</v>
      </c>
      <c r="E117" t="s">
        <v>992</v>
      </c>
      <c r="F117">
        <v>507</v>
      </c>
      <c r="G117">
        <v>1334</v>
      </c>
      <c r="H117" t="s">
        <v>1193</v>
      </c>
      <c r="I117" t="s">
        <v>1194</v>
      </c>
    </row>
    <row r="118" spans="1:9" x14ac:dyDescent="0.3">
      <c r="A118">
        <v>974</v>
      </c>
      <c r="B118">
        <v>9784</v>
      </c>
      <c r="C118" t="s">
        <v>1015</v>
      </c>
      <c r="D118" t="s">
        <v>991</v>
      </c>
      <c r="E118" t="s">
        <v>988</v>
      </c>
      <c r="F118">
        <v>442</v>
      </c>
      <c r="G118">
        <v>770</v>
      </c>
      <c r="H118" t="s">
        <v>450</v>
      </c>
      <c r="I118" t="s">
        <v>1195</v>
      </c>
    </row>
    <row r="119" spans="1:9" x14ac:dyDescent="0.3">
      <c r="A119">
        <v>526</v>
      </c>
      <c r="B119">
        <v>6210</v>
      </c>
      <c r="C119" t="s">
        <v>1038</v>
      </c>
      <c r="D119" t="s">
        <v>991</v>
      </c>
      <c r="E119" t="s">
        <v>988</v>
      </c>
      <c r="F119">
        <v>510</v>
      </c>
      <c r="G119">
        <v>1205</v>
      </c>
      <c r="H119" t="s">
        <v>1196</v>
      </c>
      <c r="I119" t="s">
        <v>1197</v>
      </c>
    </row>
    <row r="120" spans="1:9" x14ac:dyDescent="0.3">
      <c r="A120">
        <v>510</v>
      </c>
      <c r="B120">
        <v>5781</v>
      </c>
      <c r="C120" t="s">
        <v>1007</v>
      </c>
      <c r="D120" t="s">
        <v>991</v>
      </c>
      <c r="E120" t="s">
        <v>988</v>
      </c>
      <c r="F120">
        <v>117</v>
      </c>
      <c r="G120">
        <v>716</v>
      </c>
      <c r="H120" t="s">
        <v>282</v>
      </c>
      <c r="I120" t="s">
        <v>1198</v>
      </c>
    </row>
    <row r="121" spans="1:9" x14ac:dyDescent="0.3">
      <c r="A121">
        <v>444</v>
      </c>
      <c r="B121">
        <v>8306</v>
      </c>
      <c r="C121" t="s">
        <v>1027</v>
      </c>
      <c r="D121" t="s">
        <v>987</v>
      </c>
      <c r="E121" t="s">
        <v>992</v>
      </c>
      <c r="F121">
        <v>973</v>
      </c>
      <c r="G121">
        <v>1250</v>
      </c>
      <c r="H121" t="s">
        <v>1199</v>
      </c>
      <c r="I121" t="s">
        <v>1200</v>
      </c>
    </row>
    <row r="122" spans="1:9" x14ac:dyDescent="0.3">
      <c r="A122">
        <v>503</v>
      </c>
      <c r="B122">
        <v>3270</v>
      </c>
      <c r="C122" t="s">
        <v>1004</v>
      </c>
      <c r="D122" t="s">
        <v>987</v>
      </c>
      <c r="E122" t="s">
        <v>988</v>
      </c>
      <c r="F122">
        <v>243</v>
      </c>
      <c r="G122">
        <v>935</v>
      </c>
      <c r="H122" t="s">
        <v>1201</v>
      </c>
      <c r="I122" t="s">
        <v>543</v>
      </c>
    </row>
    <row r="123" spans="1:9" x14ac:dyDescent="0.3">
      <c r="A123">
        <v>109</v>
      </c>
      <c r="B123">
        <v>6787</v>
      </c>
      <c r="C123" t="s">
        <v>995</v>
      </c>
      <c r="D123" t="s">
        <v>987</v>
      </c>
      <c r="E123" t="s">
        <v>992</v>
      </c>
      <c r="F123">
        <v>715</v>
      </c>
      <c r="G123">
        <v>1185</v>
      </c>
      <c r="H123" t="s">
        <v>305</v>
      </c>
      <c r="I123" t="s">
        <v>1202</v>
      </c>
    </row>
    <row r="124" spans="1:9" x14ac:dyDescent="0.3">
      <c r="A124">
        <v>823</v>
      </c>
      <c r="B124">
        <v>3733</v>
      </c>
      <c r="C124" t="s">
        <v>986</v>
      </c>
      <c r="D124" t="s">
        <v>987</v>
      </c>
      <c r="E124" t="s">
        <v>992</v>
      </c>
      <c r="F124">
        <v>571</v>
      </c>
      <c r="G124">
        <v>1031</v>
      </c>
      <c r="H124" t="s">
        <v>173</v>
      </c>
      <c r="I124" t="s">
        <v>1203</v>
      </c>
    </row>
    <row r="125" spans="1:9" x14ac:dyDescent="0.3">
      <c r="A125">
        <v>147</v>
      </c>
      <c r="B125">
        <v>207</v>
      </c>
      <c r="C125" t="s">
        <v>1010</v>
      </c>
      <c r="D125" t="s">
        <v>987</v>
      </c>
      <c r="E125" t="s">
        <v>992</v>
      </c>
      <c r="F125">
        <v>369</v>
      </c>
      <c r="G125">
        <v>646</v>
      </c>
      <c r="H125" t="s">
        <v>284</v>
      </c>
      <c r="I125" t="s">
        <v>1204</v>
      </c>
    </row>
    <row r="126" spans="1:9" x14ac:dyDescent="0.3">
      <c r="A126">
        <v>625</v>
      </c>
      <c r="B126">
        <v>3</v>
      </c>
      <c r="C126" t="s">
        <v>1010</v>
      </c>
      <c r="D126" t="s">
        <v>991</v>
      </c>
      <c r="E126" t="s">
        <v>988</v>
      </c>
      <c r="F126">
        <v>318</v>
      </c>
      <c r="G126">
        <v>980</v>
      </c>
      <c r="H126" t="s">
        <v>1205</v>
      </c>
      <c r="I126" t="s">
        <v>1206</v>
      </c>
    </row>
    <row r="127" spans="1:9" x14ac:dyDescent="0.3">
      <c r="A127">
        <v>695</v>
      </c>
      <c r="B127">
        <v>1896</v>
      </c>
      <c r="C127" t="s">
        <v>1004</v>
      </c>
      <c r="D127" t="s">
        <v>987</v>
      </c>
      <c r="E127" t="s">
        <v>988</v>
      </c>
      <c r="F127">
        <v>266</v>
      </c>
      <c r="G127">
        <v>833</v>
      </c>
      <c r="H127" t="s">
        <v>305</v>
      </c>
      <c r="I127" t="s">
        <v>1207</v>
      </c>
    </row>
    <row r="128" spans="1:9" x14ac:dyDescent="0.3">
      <c r="A128">
        <v>983</v>
      </c>
      <c r="B128">
        <v>9631</v>
      </c>
      <c r="C128" t="s">
        <v>998</v>
      </c>
      <c r="D128" t="s">
        <v>991</v>
      </c>
      <c r="E128" t="s">
        <v>988</v>
      </c>
      <c r="F128">
        <v>60</v>
      </c>
      <c r="G128">
        <v>166</v>
      </c>
      <c r="H128" t="s">
        <v>1208</v>
      </c>
      <c r="I128" t="s">
        <v>1209</v>
      </c>
    </row>
    <row r="129" spans="1:9" x14ac:dyDescent="0.3">
      <c r="A129">
        <v>82</v>
      </c>
      <c r="B129">
        <v>3132</v>
      </c>
      <c r="C129" t="s">
        <v>995</v>
      </c>
      <c r="D129" t="s">
        <v>991</v>
      </c>
      <c r="E129" t="s">
        <v>992</v>
      </c>
      <c r="F129">
        <v>121</v>
      </c>
      <c r="G129">
        <v>557</v>
      </c>
      <c r="H129" t="s">
        <v>1210</v>
      </c>
      <c r="I129" t="s">
        <v>1211</v>
      </c>
    </row>
    <row r="130" spans="1:9" x14ac:dyDescent="0.3">
      <c r="A130">
        <v>397</v>
      </c>
      <c r="B130">
        <v>1202</v>
      </c>
      <c r="C130" t="s">
        <v>1015</v>
      </c>
      <c r="D130" t="s">
        <v>991</v>
      </c>
      <c r="E130" t="s">
        <v>992</v>
      </c>
      <c r="F130">
        <v>876</v>
      </c>
      <c r="G130">
        <v>1045</v>
      </c>
      <c r="H130" t="s">
        <v>1212</v>
      </c>
      <c r="I130" t="s">
        <v>1213</v>
      </c>
    </row>
    <row r="131" spans="1:9" x14ac:dyDescent="0.3">
      <c r="A131">
        <v>599</v>
      </c>
      <c r="B131">
        <v>8834</v>
      </c>
      <c r="C131" t="s">
        <v>1010</v>
      </c>
      <c r="D131" t="s">
        <v>987</v>
      </c>
      <c r="E131" t="s">
        <v>988</v>
      </c>
      <c r="F131">
        <v>946</v>
      </c>
      <c r="G131">
        <v>1100</v>
      </c>
      <c r="H131" t="s">
        <v>168</v>
      </c>
      <c r="I131" t="s">
        <v>355</v>
      </c>
    </row>
    <row r="132" spans="1:9" x14ac:dyDescent="0.3">
      <c r="A132">
        <v>306</v>
      </c>
      <c r="B132">
        <v>1201</v>
      </c>
      <c r="C132" t="s">
        <v>1012</v>
      </c>
      <c r="D132" t="s">
        <v>987</v>
      </c>
      <c r="E132" t="s">
        <v>988</v>
      </c>
      <c r="F132">
        <v>654</v>
      </c>
      <c r="G132">
        <v>1150</v>
      </c>
      <c r="H132" t="s">
        <v>190</v>
      </c>
      <c r="I132" t="s">
        <v>1214</v>
      </c>
    </row>
    <row r="133" spans="1:9" x14ac:dyDescent="0.3">
      <c r="A133">
        <v>536</v>
      </c>
      <c r="B133">
        <v>2573</v>
      </c>
      <c r="C133" t="s">
        <v>1027</v>
      </c>
      <c r="D133" t="s">
        <v>987</v>
      </c>
      <c r="E133" t="s">
        <v>992</v>
      </c>
      <c r="F133">
        <v>74</v>
      </c>
      <c r="G133">
        <v>281</v>
      </c>
      <c r="H133" t="s">
        <v>1215</v>
      </c>
      <c r="I133" t="s">
        <v>725</v>
      </c>
    </row>
    <row r="134" spans="1:9" x14ac:dyDescent="0.3">
      <c r="A134">
        <v>20</v>
      </c>
      <c r="B134">
        <v>6759</v>
      </c>
      <c r="C134" t="s">
        <v>1027</v>
      </c>
      <c r="D134" t="s">
        <v>987</v>
      </c>
      <c r="E134" t="s">
        <v>988</v>
      </c>
      <c r="F134">
        <v>630</v>
      </c>
      <c r="G134">
        <v>1062</v>
      </c>
      <c r="H134" t="s">
        <v>1216</v>
      </c>
      <c r="I134" t="s">
        <v>1217</v>
      </c>
    </row>
    <row r="135" spans="1:9" x14ac:dyDescent="0.3">
      <c r="A135">
        <v>515</v>
      </c>
      <c r="B135">
        <v>2601</v>
      </c>
      <c r="C135" t="s">
        <v>986</v>
      </c>
      <c r="D135" t="s">
        <v>987</v>
      </c>
      <c r="E135" t="s">
        <v>992</v>
      </c>
      <c r="F135">
        <v>782</v>
      </c>
      <c r="G135">
        <v>1425</v>
      </c>
      <c r="H135" t="s">
        <v>1218</v>
      </c>
      <c r="I135" t="s">
        <v>1219</v>
      </c>
    </row>
    <row r="136" spans="1:9" x14ac:dyDescent="0.3">
      <c r="A136">
        <v>332</v>
      </c>
      <c r="B136">
        <v>2656</v>
      </c>
      <c r="C136" t="s">
        <v>995</v>
      </c>
      <c r="D136" t="s">
        <v>991</v>
      </c>
      <c r="E136" t="s">
        <v>988</v>
      </c>
      <c r="F136">
        <v>45</v>
      </c>
      <c r="G136">
        <v>39</v>
      </c>
      <c r="H136" t="s">
        <v>1220</v>
      </c>
      <c r="I136" t="s">
        <v>1221</v>
      </c>
    </row>
    <row r="137" spans="1:9" x14ac:dyDescent="0.3">
      <c r="A137">
        <v>127</v>
      </c>
      <c r="B137">
        <v>9645</v>
      </c>
      <c r="C137" t="s">
        <v>995</v>
      </c>
      <c r="D137" t="s">
        <v>991</v>
      </c>
      <c r="E137" t="s">
        <v>992</v>
      </c>
      <c r="F137">
        <v>916</v>
      </c>
      <c r="G137">
        <v>1143</v>
      </c>
      <c r="H137" t="s">
        <v>1222</v>
      </c>
      <c r="I137" t="s">
        <v>1223</v>
      </c>
    </row>
    <row r="138" spans="1:9" x14ac:dyDescent="0.3">
      <c r="A138">
        <v>958</v>
      </c>
      <c r="B138">
        <v>584</v>
      </c>
      <c r="C138" t="s">
        <v>1012</v>
      </c>
      <c r="D138" t="s">
        <v>991</v>
      </c>
      <c r="E138" t="s">
        <v>992</v>
      </c>
      <c r="F138">
        <v>274</v>
      </c>
      <c r="G138">
        <v>669</v>
      </c>
      <c r="H138" t="s">
        <v>1224</v>
      </c>
      <c r="I138" t="s">
        <v>1225</v>
      </c>
    </row>
    <row r="139" spans="1:9" x14ac:dyDescent="0.3">
      <c r="A139">
        <v>42</v>
      </c>
      <c r="B139">
        <v>2121</v>
      </c>
      <c r="C139" t="s">
        <v>1038</v>
      </c>
      <c r="D139" t="s">
        <v>987</v>
      </c>
      <c r="E139" t="s">
        <v>988</v>
      </c>
      <c r="F139">
        <v>987</v>
      </c>
      <c r="G139">
        <v>1134</v>
      </c>
      <c r="H139" t="s">
        <v>1226</v>
      </c>
      <c r="I139" t="s">
        <v>1227</v>
      </c>
    </row>
    <row r="140" spans="1:9" x14ac:dyDescent="0.3">
      <c r="A140">
        <v>977</v>
      </c>
      <c r="B140">
        <v>2142</v>
      </c>
      <c r="C140" t="s">
        <v>1038</v>
      </c>
      <c r="D140" t="s">
        <v>991</v>
      </c>
      <c r="E140" t="s">
        <v>988</v>
      </c>
      <c r="F140">
        <v>434</v>
      </c>
      <c r="G140">
        <v>558</v>
      </c>
      <c r="H140" t="s">
        <v>1228</v>
      </c>
      <c r="I140" t="s">
        <v>1033</v>
      </c>
    </row>
    <row r="141" spans="1:9" x14ac:dyDescent="0.3">
      <c r="A141">
        <v>460</v>
      </c>
      <c r="B141">
        <v>2396</v>
      </c>
      <c r="C141" t="s">
        <v>1001</v>
      </c>
      <c r="D141" t="s">
        <v>991</v>
      </c>
      <c r="E141" t="s">
        <v>992</v>
      </c>
      <c r="F141">
        <v>897</v>
      </c>
      <c r="G141">
        <v>1313</v>
      </c>
      <c r="H141" t="s">
        <v>316</v>
      </c>
      <c r="I141" t="s">
        <v>1102</v>
      </c>
    </row>
    <row r="142" spans="1:9" x14ac:dyDescent="0.3">
      <c r="A142">
        <v>659</v>
      </c>
      <c r="B142">
        <v>8747</v>
      </c>
      <c r="C142" t="s">
        <v>1015</v>
      </c>
      <c r="D142" t="s">
        <v>991</v>
      </c>
      <c r="E142" t="s">
        <v>988</v>
      </c>
      <c r="F142">
        <v>442</v>
      </c>
      <c r="G142">
        <v>595</v>
      </c>
      <c r="H142" t="s">
        <v>1229</v>
      </c>
      <c r="I142" t="s">
        <v>1230</v>
      </c>
    </row>
    <row r="143" spans="1:9" x14ac:dyDescent="0.3">
      <c r="A143">
        <v>197</v>
      </c>
      <c r="B143">
        <v>4142</v>
      </c>
      <c r="C143" t="s">
        <v>1004</v>
      </c>
      <c r="D143" t="s">
        <v>987</v>
      </c>
      <c r="E143" t="s">
        <v>992</v>
      </c>
      <c r="F143">
        <v>98</v>
      </c>
      <c r="G143">
        <v>360</v>
      </c>
      <c r="H143" t="s">
        <v>1231</v>
      </c>
      <c r="I143" t="s">
        <v>1232</v>
      </c>
    </row>
    <row r="144" spans="1:9" x14ac:dyDescent="0.3">
      <c r="A144">
        <v>540</v>
      </c>
      <c r="B144">
        <v>9770</v>
      </c>
      <c r="C144" t="s">
        <v>995</v>
      </c>
      <c r="D144" t="s">
        <v>991</v>
      </c>
      <c r="E144" t="s">
        <v>992</v>
      </c>
      <c r="F144">
        <v>431</v>
      </c>
      <c r="G144">
        <v>934</v>
      </c>
      <c r="H144" t="s">
        <v>1233</v>
      </c>
      <c r="I144" t="s">
        <v>450</v>
      </c>
    </row>
    <row r="145" spans="1:9" x14ac:dyDescent="0.3">
      <c r="A145">
        <v>178</v>
      </c>
      <c r="B145">
        <v>2593</v>
      </c>
      <c r="C145" t="s">
        <v>1027</v>
      </c>
      <c r="D145" t="s">
        <v>991</v>
      </c>
      <c r="E145" t="s">
        <v>992</v>
      </c>
      <c r="F145">
        <v>745</v>
      </c>
      <c r="G145">
        <v>1383</v>
      </c>
      <c r="H145" t="s">
        <v>1234</v>
      </c>
      <c r="I145" t="s">
        <v>1235</v>
      </c>
    </row>
    <row r="146" spans="1:9" x14ac:dyDescent="0.3">
      <c r="A146">
        <v>202</v>
      </c>
      <c r="B146">
        <v>9807</v>
      </c>
      <c r="C146" t="s">
        <v>998</v>
      </c>
      <c r="D146" t="s">
        <v>991</v>
      </c>
      <c r="E146" t="s">
        <v>992</v>
      </c>
      <c r="F146">
        <v>871</v>
      </c>
      <c r="G146">
        <v>1274</v>
      </c>
      <c r="H146" t="s">
        <v>1230</v>
      </c>
      <c r="I146" t="s">
        <v>1048</v>
      </c>
    </row>
    <row r="147" spans="1:9" x14ac:dyDescent="0.3">
      <c r="A147">
        <v>632</v>
      </c>
      <c r="B147">
        <v>2525</v>
      </c>
      <c r="C147" t="s">
        <v>1010</v>
      </c>
      <c r="D147" t="s">
        <v>987</v>
      </c>
      <c r="E147" t="s">
        <v>988</v>
      </c>
      <c r="F147">
        <v>67</v>
      </c>
      <c r="G147">
        <v>193</v>
      </c>
      <c r="H147" t="s">
        <v>82</v>
      </c>
      <c r="I147" t="s">
        <v>1236</v>
      </c>
    </row>
    <row r="148" spans="1:9" x14ac:dyDescent="0.3">
      <c r="A148">
        <v>25</v>
      </c>
      <c r="B148">
        <v>1724</v>
      </c>
      <c r="C148" t="s">
        <v>998</v>
      </c>
      <c r="D148" t="s">
        <v>987</v>
      </c>
      <c r="E148" t="s">
        <v>992</v>
      </c>
      <c r="F148">
        <v>431</v>
      </c>
      <c r="G148">
        <v>702</v>
      </c>
      <c r="H148" t="s">
        <v>1237</v>
      </c>
      <c r="I148" t="s">
        <v>1238</v>
      </c>
    </row>
    <row r="149" spans="1:9" x14ac:dyDescent="0.3">
      <c r="A149">
        <v>990</v>
      </c>
      <c r="B149">
        <v>7146</v>
      </c>
      <c r="C149" t="s">
        <v>1027</v>
      </c>
      <c r="D149" t="s">
        <v>991</v>
      </c>
      <c r="E149" t="s">
        <v>988</v>
      </c>
      <c r="F149">
        <v>178</v>
      </c>
      <c r="G149">
        <v>646</v>
      </c>
      <c r="H149" t="s">
        <v>1239</v>
      </c>
      <c r="I149" t="s">
        <v>1240</v>
      </c>
    </row>
    <row r="150" spans="1:9" x14ac:dyDescent="0.3">
      <c r="A150">
        <v>913</v>
      </c>
      <c r="B150">
        <v>563</v>
      </c>
      <c r="C150" t="s">
        <v>998</v>
      </c>
      <c r="D150" t="s">
        <v>987</v>
      </c>
      <c r="E150" t="s">
        <v>992</v>
      </c>
      <c r="F150">
        <v>180</v>
      </c>
      <c r="G150">
        <v>755</v>
      </c>
      <c r="H150" t="s">
        <v>1241</v>
      </c>
      <c r="I150" t="s">
        <v>1242</v>
      </c>
    </row>
    <row r="151" spans="1:9" x14ac:dyDescent="0.3">
      <c r="A151">
        <v>371</v>
      </c>
      <c r="B151">
        <v>7771</v>
      </c>
      <c r="C151" t="s">
        <v>1038</v>
      </c>
      <c r="D151" t="s">
        <v>987</v>
      </c>
      <c r="E151" t="s">
        <v>992</v>
      </c>
      <c r="F151">
        <v>280</v>
      </c>
      <c r="G151">
        <v>990</v>
      </c>
      <c r="H151" t="s">
        <v>608</v>
      </c>
      <c r="I151" t="s">
        <v>1243</v>
      </c>
    </row>
    <row r="152" spans="1:9" x14ac:dyDescent="0.3">
      <c r="A152">
        <v>514</v>
      </c>
      <c r="B152">
        <v>4789</v>
      </c>
      <c r="C152" t="s">
        <v>1012</v>
      </c>
      <c r="D152" t="s">
        <v>987</v>
      </c>
      <c r="E152" t="s">
        <v>992</v>
      </c>
      <c r="F152">
        <v>263</v>
      </c>
      <c r="G152">
        <v>965</v>
      </c>
      <c r="H152" t="s">
        <v>1244</v>
      </c>
      <c r="I152" t="s">
        <v>382</v>
      </c>
    </row>
    <row r="153" spans="1:9" x14ac:dyDescent="0.3">
      <c r="A153">
        <v>707</v>
      </c>
      <c r="B153">
        <v>3221</v>
      </c>
      <c r="C153" t="s">
        <v>1015</v>
      </c>
      <c r="D153" t="s">
        <v>987</v>
      </c>
      <c r="E153" t="s">
        <v>988</v>
      </c>
      <c r="F153">
        <v>187</v>
      </c>
      <c r="G153">
        <v>931</v>
      </c>
      <c r="H153" t="s">
        <v>1245</v>
      </c>
      <c r="I153" t="s">
        <v>1246</v>
      </c>
    </row>
    <row r="154" spans="1:9" x14ac:dyDescent="0.3">
      <c r="A154">
        <v>473</v>
      </c>
      <c r="B154">
        <v>5197</v>
      </c>
      <c r="C154" t="s">
        <v>1038</v>
      </c>
      <c r="D154" t="s">
        <v>991</v>
      </c>
      <c r="E154" t="s">
        <v>988</v>
      </c>
      <c r="F154">
        <v>94</v>
      </c>
      <c r="G154">
        <v>361</v>
      </c>
      <c r="H154" t="s">
        <v>1247</v>
      </c>
      <c r="I154" t="s">
        <v>1248</v>
      </c>
    </row>
    <row r="155" spans="1:9" x14ac:dyDescent="0.3">
      <c r="A155">
        <v>847</v>
      </c>
      <c r="B155">
        <v>8183</v>
      </c>
      <c r="C155" t="s">
        <v>1007</v>
      </c>
      <c r="D155" t="s">
        <v>991</v>
      </c>
      <c r="E155" t="s">
        <v>992</v>
      </c>
      <c r="F155">
        <v>906</v>
      </c>
      <c r="G155">
        <v>1297</v>
      </c>
      <c r="H155" t="s">
        <v>1249</v>
      </c>
      <c r="I155" t="s">
        <v>1250</v>
      </c>
    </row>
    <row r="156" spans="1:9" x14ac:dyDescent="0.3">
      <c r="A156">
        <v>815</v>
      </c>
      <c r="B156">
        <v>1126</v>
      </c>
      <c r="C156" t="s">
        <v>986</v>
      </c>
      <c r="D156" t="s">
        <v>991</v>
      </c>
      <c r="E156" t="s">
        <v>988</v>
      </c>
      <c r="F156">
        <v>71</v>
      </c>
      <c r="G156">
        <v>130</v>
      </c>
      <c r="H156" t="s">
        <v>1251</v>
      </c>
      <c r="I156" t="s">
        <v>1252</v>
      </c>
    </row>
    <row r="157" spans="1:9" x14ac:dyDescent="0.3">
      <c r="A157">
        <v>928</v>
      </c>
      <c r="B157">
        <v>4899</v>
      </c>
      <c r="C157" t="s">
        <v>1012</v>
      </c>
      <c r="D157" t="s">
        <v>991</v>
      </c>
      <c r="E157" t="s">
        <v>992</v>
      </c>
      <c r="F157">
        <v>253</v>
      </c>
      <c r="G157">
        <v>904</v>
      </c>
      <c r="H157" t="s">
        <v>510</v>
      </c>
      <c r="I157" t="s">
        <v>510</v>
      </c>
    </row>
    <row r="158" spans="1:9" x14ac:dyDescent="0.3">
      <c r="A158">
        <v>210</v>
      </c>
      <c r="B158">
        <v>4732</v>
      </c>
      <c r="C158" t="s">
        <v>998</v>
      </c>
      <c r="D158" t="s">
        <v>991</v>
      </c>
      <c r="E158" t="s">
        <v>992</v>
      </c>
      <c r="F158">
        <v>591</v>
      </c>
      <c r="G158">
        <v>1433</v>
      </c>
      <c r="H158" t="s">
        <v>1253</v>
      </c>
      <c r="I158" t="s">
        <v>276</v>
      </c>
    </row>
    <row r="159" spans="1:9" x14ac:dyDescent="0.3">
      <c r="A159">
        <v>793</v>
      </c>
      <c r="B159">
        <v>4103</v>
      </c>
      <c r="C159" t="s">
        <v>1015</v>
      </c>
      <c r="D159" t="s">
        <v>987</v>
      </c>
      <c r="E159" t="s">
        <v>988</v>
      </c>
      <c r="F159">
        <v>399</v>
      </c>
      <c r="G159">
        <v>835</v>
      </c>
      <c r="H159" t="s">
        <v>168</v>
      </c>
      <c r="I159" t="s">
        <v>119</v>
      </c>
    </row>
    <row r="160" spans="1:9" x14ac:dyDescent="0.3">
      <c r="A160">
        <v>872</v>
      </c>
      <c r="B160">
        <v>7861</v>
      </c>
      <c r="C160" t="s">
        <v>1015</v>
      </c>
      <c r="D160" t="s">
        <v>991</v>
      </c>
      <c r="E160" t="s">
        <v>992</v>
      </c>
      <c r="F160">
        <v>91</v>
      </c>
      <c r="G160">
        <v>242</v>
      </c>
      <c r="H160" t="s">
        <v>1254</v>
      </c>
      <c r="I160" t="s">
        <v>1128</v>
      </c>
    </row>
    <row r="161" spans="1:9" x14ac:dyDescent="0.3">
      <c r="A161">
        <v>298</v>
      </c>
      <c r="B161">
        <v>7764</v>
      </c>
      <c r="C161" t="s">
        <v>1012</v>
      </c>
      <c r="D161" t="s">
        <v>991</v>
      </c>
      <c r="E161" t="s">
        <v>988</v>
      </c>
      <c r="F161">
        <v>717</v>
      </c>
      <c r="G161">
        <v>1297</v>
      </c>
      <c r="H161" t="s">
        <v>1255</v>
      </c>
      <c r="I161" t="s">
        <v>1256</v>
      </c>
    </row>
    <row r="162" spans="1:9" x14ac:dyDescent="0.3">
      <c r="A162">
        <v>941</v>
      </c>
      <c r="B162">
        <v>5345</v>
      </c>
      <c r="C162" t="s">
        <v>1004</v>
      </c>
      <c r="D162" t="s">
        <v>991</v>
      </c>
      <c r="E162" t="s">
        <v>988</v>
      </c>
      <c r="F162">
        <v>735</v>
      </c>
      <c r="G162">
        <v>1181</v>
      </c>
      <c r="H162" t="s">
        <v>1257</v>
      </c>
      <c r="I162" t="s">
        <v>1258</v>
      </c>
    </row>
    <row r="163" spans="1:9" x14ac:dyDescent="0.3">
      <c r="A163">
        <v>731</v>
      </c>
      <c r="B163">
        <v>6191</v>
      </c>
      <c r="C163" t="s">
        <v>1012</v>
      </c>
      <c r="D163" t="s">
        <v>987</v>
      </c>
      <c r="E163" t="s">
        <v>992</v>
      </c>
      <c r="F163">
        <v>970</v>
      </c>
      <c r="G163">
        <v>1242</v>
      </c>
      <c r="H163" t="s">
        <v>1259</v>
      </c>
      <c r="I163" t="s">
        <v>1260</v>
      </c>
    </row>
    <row r="164" spans="1:9" x14ac:dyDescent="0.3">
      <c r="A164">
        <v>500</v>
      </c>
      <c r="B164">
        <v>310</v>
      </c>
      <c r="C164" t="s">
        <v>1038</v>
      </c>
      <c r="D164" t="s">
        <v>987</v>
      </c>
      <c r="E164" t="s">
        <v>988</v>
      </c>
      <c r="F164">
        <v>80</v>
      </c>
      <c r="G164">
        <v>236</v>
      </c>
      <c r="H164" t="s">
        <v>1261</v>
      </c>
      <c r="I164" t="s">
        <v>1262</v>
      </c>
    </row>
    <row r="165" spans="1:9" x14ac:dyDescent="0.3">
      <c r="A165">
        <v>142</v>
      </c>
      <c r="B165">
        <v>3095</v>
      </c>
      <c r="C165" t="s">
        <v>1038</v>
      </c>
      <c r="D165" t="s">
        <v>987</v>
      </c>
      <c r="E165" t="s">
        <v>992</v>
      </c>
      <c r="F165">
        <v>550</v>
      </c>
      <c r="G165">
        <v>1171</v>
      </c>
      <c r="H165" t="s">
        <v>1256</v>
      </c>
      <c r="I165" t="s">
        <v>1263</v>
      </c>
    </row>
    <row r="166" spans="1:9" x14ac:dyDescent="0.3">
      <c r="A166">
        <v>787</v>
      </c>
      <c r="B166">
        <v>2159</v>
      </c>
      <c r="C166" t="s">
        <v>1038</v>
      </c>
      <c r="D166" t="s">
        <v>991</v>
      </c>
      <c r="E166" t="s">
        <v>992</v>
      </c>
      <c r="F166">
        <v>187</v>
      </c>
      <c r="G166">
        <v>864</v>
      </c>
      <c r="H166" t="s">
        <v>87</v>
      </c>
      <c r="I166" t="s">
        <v>1208</v>
      </c>
    </row>
    <row r="167" spans="1:9" x14ac:dyDescent="0.3">
      <c r="A167">
        <v>749</v>
      </c>
      <c r="B167">
        <v>3569</v>
      </c>
      <c r="C167" t="s">
        <v>1015</v>
      </c>
      <c r="D167" t="s">
        <v>991</v>
      </c>
      <c r="E167" t="s">
        <v>992</v>
      </c>
      <c r="F167">
        <v>262</v>
      </c>
      <c r="G167">
        <v>875</v>
      </c>
      <c r="H167" t="s">
        <v>1264</v>
      </c>
      <c r="I167" t="s">
        <v>207</v>
      </c>
    </row>
    <row r="168" spans="1:9" x14ac:dyDescent="0.3">
      <c r="A168">
        <v>304</v>
      </c>
      <c r="B168">
        <v>5958</v>
      </c>
      <c r="C168" t="s">
        <v>1004</v>
      </c>
      <c r="D168" t="s">
        <v>987</v>
      </c>
      <c r="E168" t="s">
        <v>988</v>
      </c>
      <c r="F168">
        <v>540</v>
      </c>
      <c r="G168">
        <v>1172</v>
      </c>
      <c r="H168" t="s">
        <v>1265</v>
      </c>
      <c r="I168" t="s">
        <v>1266</v>
      </c>
    </row>
    <row r="169" spans="1:9" x14ac:dyDescent="0.3">
      <c r="A169">
        <v>30</v>
      </c>
      <c r="B169">
        <v>1275</v>
      </c>
      <c r="C169" t="s">
        <v>1007</v>
      </c>
      <c r="D169" t="s">
        <v>987</v>
      </c>
      <c r="E169" t="s">
        <v>988</v>
      </c>
      <c r="F169">
        <v>581</v>
      </c>
      <c r="G169">
        <v>1422</v>
      </c>
      <c r="H169" t="s">
        <v>1267</v>
      </c>
      <c r="I169" t="s">
        <v>333</v>
      </c>
    </row>
    <row r="170" spans="1:9" x14ac:dyDescent="0.3">
      <c r="A170">
        <v>477</v>
      </c>
      <c r="B170">
        <v>6357</v>
      </c>
      <c r="C170" t="s">
        <v>1007</v>
      </c>
      <c r="D170" t="s">
        <v>991</v>
      </c>
      <c r="E170" t="s">
        <v>988</v>
      </c>
      <c r="F170">
        <v>840</v>
      </c>
      <c r="G170">
        <v>1061</v>
      </c>
      <c r="H170" t="s">
        <v>39</v>
      </c>
      <c r="I170" t="s">
        <v>1268</v>
      </c>
    </row>
    <row r="171" spans="1:9" x14ac:dyDescent="0.3">
      <c r="A171">
        <v>52</v>
      </c>
      <c r="B171">
        <v>4551</v>
      </c>
      <c r="C171" t="s">
        <v>1012</v>
      </c>
      <c r="D171" t="s">
        <v>987</v>
      </c>
      <c r="E171" t="s">
        <v>992</v>
      </c>
      <c r="F171">
        <v>873</v>
      </c>
      <c r="G171">
        <v>1199</v>
      </c>
      <c r="H171" t="s">
        <v>1269</v>
      </c>
      <c r="I171" t="s">
        <v>1270</v>
      </c>
    </row>
    <row r="172" spans="1:9" x14ac:dyDescent="0.3">
      <c r="A172">
        <v>73</v>
      </c>
      <c r="B172">
        <v>4252</v>
      </c>
      <c r="C172" t="s">
        <v>998</v>
      </c>
      <c r="D172" t="s">
        <v>987</v>
      </c>
      <c r="E172" t="s">
        <v>992</v>
      </c>
      <c r="F172">
        <v>315</v>
      </c>
      <c r="G172">
        <v>937</v>
      </c>
      <c r="H172" t="s">
        <v>17</v>
      </c>
      <c r="I172" t="s">
        <v>1271</v>
      </c>
    </row>
    <row r="173" spans="1:9" x14ac:dyDescent="0.3">
      <c r="A173">
        <v>691</v>
      </c>
      <c r="B173">
        <v>2096</v>
      </c>
      <c r="C173" t="s">
        <v>1010</v>
      </c>
      <c r="D173" t="s">
        <v>987</v>
      </c>
      <c r="E173" t="s">
        <v>988</v>
      </c>
      <c r="F173">
        <v>955</v>
      </c>
      <c r="G173">
        <v>1369</v>
      </c>
      <c r="H173" t="s">
        <v>1272</v>
      </c>
      <c r="I173" t="s">
        <v>1273</v>
      </c>
    </row>
    <row r="174" spans="1:9" x14ac:dyDescent="0.3">
      <c r="A174">
        <v>786</v>
      </c>
      <c r="B174">
        <v>5209</v>
      </c>
      <c r="C174" t="s">
        <v>986</v>
      </c>
      <c r="D174" t="s">
        <v>991</v>
      </c>
      <c r="E174" t="s">
        <v>992</v>
      </c>
      <c r="F174">
        <v>372</v>
      </c>
      <c r="G174">
        <v>679</v>
      </c>
      <c r="H174" t="s">
        <v>1274</v>
      </c>
      <c r="I174" t="s">
        <v>1275</v>
      </c>
    </row>
    <row r="175" spans="1:9" x14ac:dyDescent="0.3">
      <c r="A175">
        <v>68</v>
      </c>
      <c r="B175">
        <v>9271</v>
      </c>
      <c r="C175" t="s">
        <v>1038</v>
      </c>
      <c r="D175" t="s">
        <v>987</v>
      </c>
      <c r="E175" t="s">
        <v>992</v>
      </c>
      <c r="F175">
        <v>182</v>
      </c>
      <c r="G175">
        <v>726</v>
      </c>
      <c r="H175" t="s">
        <v>1032</v>
      </c>
      <c r="I175" t="s">
        <v>1276</v>
      </c>
    </row>
    <row r="176" spans="1:9" x14ac:dyDescent="0.3">
      <c r="A176">
        <v>630</v>
      </c>
      <c r="B176">
        <v>6772</v>
      </c>
      <c r="C176" t="s">
        <v>1012</v>
      </c>
      <c r="D176" t="s">
        <v>987</v>
      </c>
      <c r="E176" t="s">
        <v>988</v>
      </c>
      <c r="F176">
        <v>868</v>
      </c>
      <c r="G176">
        <v>1320</v>
      </c>
      <c r="H176" t="s">
        <v>1277</v>
      </c>
      <c r="I176" t="s">
        <v>12</v>
      </c>
    </row>
    <row r="177" spans="1:9" x14ac:dyDescent="0.3">
      <c r="A177">
        <v>357</v>
      </c>
      <c r="B177">
        <v>4628</v>
      </c>
      <c r="C177" t="s">
        <v>986</v>
      </c>
      <c r="D177" t="s">
        <v>991</v>
      </c>
      <c r="E177" t="s">
        <v>992</v>
      </c>
      <c r="F177">
        <v>777</v>
      </c>
      <c r="G177">
        <v>1113</v>
      </c>
      <c r="H177" t="s">
        <v>1278</v>
      </c>
      <c r="I177" t="s">
        <v>1279</v>
      </c>
    </row>
    <row r="178" spans="1:9" x14ac:dyDescent="0.3">
      <c r="A178">
        <v>455</v>
      </c>
      <c r="B178">
        <v>3853</v>
      </c>
      <c r="C178" t="s">
        <v>1027</v>
      </c>
      <c r="D178" t="s">
        <v>991</v>
      </c>
      <c r="E178" t="s">
        <v>988</v>
      </c>
      <c r="F178">
        <v>172</v>
      </c>
      <c r="G178">
        <v>580</v>
      </c>
      <c r="H178" t="s">
        <v>1280</v>
      </c>
      <c r="I178" t="s">
        <v>305</v>
      </c>
    </row>
    <row r="179" spans="1:9" x14ac:dyDescent="0.3">
      <c r="A179">
        <v>947</v>
      </c>
      <c r="B179">
        <v>515</v>
      </c>
      <c r="C179" t="s">
        <v>1007</v>
      </c>
      <c r="D179" t="s">
        <v>991</v>
      </c>
      <c r="E179" t="s">
        <v>992</v>
      </c>
      <c r="F179">
        <v>665</v>
      </c>
      <c r="G179">
        <v>1257</v>
      </c>
      <c r="H179" t="s">
        <v>1281</v>
      </c>
      <c r="I179" t="s">
        <v>1282</v>
      </c>
    </row>
    <row r="180" spans="1:9" x14ac:dyDescent="0.3">
      <c r="A180">
        <v>589</v>
      </c>
      <c r="B180">
        <v>7513</v>
      </c>
      <c r="C180" t="s">
        <v>1038</v>
      </c>
      <c r="D180" t="s">
        <v>991</v>
      </c>
      <c r="E180" t="s">
        <v>992</v>
      </c>
      <c r="F180">
        <v>516</v>
      </c>
      <c r="G180">
        <v>1084</v>
      </c>
      <c r="H180" t="s">
        <v>1283</v>
      </c>
      <c r="I180" t="s">
        <v>1284</v>
      </c>
    </row>
    <row r="181" spans="1:9" x14ac:dyDescent="0.3">
      <c r="A181">
        <v>863</v>
      </c>
      <c r="B181">
        <v>9030</v>
      </c>
      <c r="C181" t="s">
        <v>1015</v>
      </c>
      <c r="D181" t="s">
        <v>991</v>
      </c>
      <c r="E181" t="s">
        <v>988</v>
      </c>
      <c r="F181">
        <v>412</v>
      </c>
      <c r="G181">
        <v>872</v>
      </c>
      <c r="H181" t="s">
        <v>1285</v>
      </c>
      <c r="I181" t="s">
        <v>1286</v>
      </c>
    </row>
    <row r="182" spans="1:9" x14ac:dyDescent="0.3">
      <c r="A182">
        <v>668</v>
      </c>
      <c r="B182">
        <v>2378</v>
      </c>
      <c r="C182" t="s">
        <v>995</v>
      </c>
      <c r="D182" t="s">
        <v>987</v>
      </c>
      <c r="E182" t="s">
        <v>992</v>
      </c>
      <c r="F182">
        <v>938</v>
      </c>
      <c r="G182">
        <v>1067</v>
      </c>
      <c r="H182" t="s">
        <v>1287</v>
      </c>
      <c r="I182" t="s">
        <v>1241</v>
      </c>
    </row>
    <row r="183" spans="1:9" x14ac:dyDescent="0.3">
      <c r="A183">
        <v>206</v>
      </c>
      <c r="B183">
        <v>5894</v>
      </c>
      <c r="C183" t="s">
        <v>995</v>
      </c>
      <c r="D183" t="s">
        <v>991</v>
      </c>
      <c r="E183" t="s">
        <v>992</v>
      </c>
      <c r="F183">
        <v>854</v>
      </c>
      <c r="G183">
        <v>1251</v>
      </c>
      <c r="H183" t="s">
        <v>1288</v>
      </c>
      <c r="I183" t="s">
        <v>157</v>
      </c>
    </row>
    <row r="184" spans="1:9" x14ac:dyDescent="0.3">
      <c r="A184">
        <v>835</v>
      </c>
      <c r="B184">
        <v>7587</v>
      </c>
      <c r="C184" t="s">
        <v>995</v>
      </c>
      <c r="D184" t="s">
        <v>991</v>
      </c>
      <c r="E184" t="s">
        <v>988</v>
      </c>
      <c r="F184">
        <v>638</v>
      </c>
      <c r="G184">
        <v>1314</v>
      </c>
      <c r="H184" t="s">
        <v>1289</v>
      </c>
      <c r="I184" t="s">
        <v>1086</v>
      </c>
    </row>
    <row r="185" spans="1:9" x14ac:dyDescent="0.3">
      <c r="A185">
        <v>315</v>
      </c>
      <c r="B185">
        <v>1424</v>
      </c>
      <c r="C185" t="s">
        <v>1004</v>
      </c>
      <c r="D185" t="s">
        <v>987</v>
      </c>
      <c r="E185" t="s">
        <v>992</v>
      </c>
      <c r="F185">
        <v>230</v>
      </c>
      <c r="G185">
        <v>638</v>
      </c>
      <c r="H185" t="s">
        <v>1290</v>
      </c>
      <c r="I185" t="s">
        <v>1291</v>
      </c>
    </row>
    <row r="186" spans="1:9" x14ac:dyDescent="0.3">
      <c r="A186">
        <v>553</v>
      </c>
      <c r="B186">
        <v>5214</v>
      </c>
      <c r="C186" t="s">
        <v>1038</v>
      </c>
      <c r="D186" t="s">
        <v>987</v>
      </c>
      <c r="E186" t="s">
        <v>988</v>
      </c>
      <c r="F186">
        <v>245</v>
      </c>
      <c r="G186">
        <v>611</v>
      </c>
      <c r="H186" t="s">
        <v>1292</v>
      </c>
      <c r="I186" t="s">
        <v>1293</v>
      </c>
    </row>
    <row r="187" spans="1:9" x14ac:dyDescent="0.3">
      <c r="A187">
        <v>861</v>
      </c>
      <c r="B187">
        <v>8249</v>
      </c>
      <c r="C187" t="s">
        <v>995</v>
      </c>
      <c r="D187" t="s">
        <v>991</v>
      </c>
      <c r="E187" t="s">
        <v>988</v>
      </c>
      <c r="F187">
        <v>916</v>
      </c>
      <c r="G187">
        <v>1255</v>
      </c>
      <c r="H187" t="s">
        <v>272</v>
      </c>
      <c r="I187" t="s">
        <v>1294</v>
      </c>
    </row>
    <row r="188" spans="1:9" x14ac:dyDescent="0.3">
      <c r="A188">
        <v>279</v>
      </c>
      <c r="B188">
        <v>3172</v>
      </c>
      <c r="C188" t="s">
        <v>1027</v>
      </c>
      <c r="D188" t="s">
        <v>991</v>
      </c>
      <c r="E188" t="s">
        <v>988</v>
      </c>
      <c r="F188">
        <v>84</v>
      </c>
      <c r="G188">
        <v>464</v>
      </c>
      <c r="H188" t="s">
        <v>510</v>
      </c>
      <c r="I188" t="s">
        <v>748</v>
      </c>
    </row>
    <row r="189" spans="1:9" x14ac:dyDescent="0.3">
      <c r="A189">
        <v>75</v>
      </c>
      <c r="B189">
        <v>5489</v>
      </c>
      <c r="C189" t="s">
        <v>1007</v>
      </c>
      <c r="D189" t="s">
        <v>987</v>
      </c>
      <c r="E189" t="s">
        <v>988</v>
      </c>
      <c r="F189">
        <v>869</v>
      </c>
      <c r="G189">
        <v>1317</v>
      </c>
      <c r="H189" t="s">
        <v>1215</v>
      </c>
      <c r="I189" t="s">
        <v>1295</v>
      </c>
    </row>
    <row r="190" spans="1:9" x14ac:dyDescent="0.3">
      <c r="A190">
        <v>895</v>
      </c>
      <c r="B190">
        <v>2037</v>
      </c>
      <c r="C190" t="s">
        <v>1038</v>
      </c>
      <c r="D190" t="s">
        <v>991</v>
      </c>
      <c r="E190" t="s">
        <v>992</v>
      </c>
      <c r="F190">
        <v>271</v>
      </c>
      <c r="G190">
        <v>704</v>
      </c>
      <c r="H190" t="s">
        <v>1296</v>
      </c>
      <c r="I190" t="s">
        <v>1297</v>
      </c>
    </row>
    <row r="191" spans="1:9" x14ac:dyDescent="0.3">
      <c r="A191">
        <v>866</v>
      </c>
      <c r="B191">
        <v>2401</v>
      </c>
      <c r="C191" t="s">
        <v>995</v>
      </c>
      <c r="D191" t="s">
        <v>991</v>
      </c>
      <c r="E191" t="s">
        <v>988</v>
      </c>
      <c r="F191">
        <v>691</v>
      </c>
      <c r="G191">
        <v>1260</v>
      </c>
      <c r="H191" t="s">
        <v>95</v>
      </c>
      <c r="I191" t="s">
        <v>1298</v>
      </c>
    </row>
    <row r="192" spans="1:9" x14ac:dyDescent="0.3">
      <c r="A192">
        <v>792</v>
      </c>
      <c r="B192">
        <v>1303</v>
      </c>
      <c r="C192" t="s">
        <v>1038</v>
      </c>
      <c r="D192" t="s">
        <v>987</v>
      </c>
      <c r="E192" t="s">
        <v>988</v>
      </c>
      <c r="F192">
        <v>808</v>
      </c>
      <c r="G192">
        <v>1257</v>
      </c>
      <c r="H192" t="s">
        <v>1299</v>
      </c>
      <c r="I192" t="s">
        <v>1300</v>
      </c>
    </row>
    <row r="193" spans="1:9" x14ac:dyDescent="0.3">
      <c r="A193">
        <v>191</v>
      </c>
      <c r="B193">
        <v>6798</v>
      </c>
      <c r="C193" t="s">
        <v>998</v>
      </c>
      <c r="D193" t="s">
        <v>991</v>
      </c>
      <c r="E193" t="s">
        <v>992</v>
      </c>
      <c r="F193">
        <v>997</v>
      </c>
      <c r="G193">
        <v>1382</v>
      </c>
      <c r="H193" t="s">
        <v>1301</v>
      </c>
      <c r="I193" t="s">
        <v>1302</v>
      </c>
    </row>
    <row r="194" spans="1:9" x14ac:dyDescent="0.3">
      <c r="A194">
        <v>59</v>
      </c>
      <c r="B194">
        <v>9917</v>
      </c>
      <c r="C194" t="s">
        <v>1027</v>
      </c>
      <c r="D194" t="s">
        <v>991</v>
      </c>
      <c r="E194" t="s">
        <v>988</v>
      </c>
      <c r="F194">
        <v>329</v>
      </c>
      <c r="G194">
        <v>977</v>
      </c>
      <c r="H194" t="s">
        <v>1303</v>
      </c>
      <c r="I194" t="s">
        <v>1304</v>
      </c>
    </row>
    <row r="195" spans="1:9" x14ac:dyDescent="0.3">
      <c r="A195">
        <v>748</v>
      </c>
      <c r="B195">
        <v>2969</v>
      </c>
      <c r="C195" t="s">
        <v>998</v>
      </c>
      <c r="D195" t="s">
        <v>987</v>
      </c>
      <c r="E195" t="s">
        <v>988</v>
      </c>
      <c r="F195">
        <v>600</v>
      </c>
      <c r="G195">
        <v>1048</v>
      </c>
      <c r="H195" t="s">
        <v>1305</v>
      </c>
      <c r="I195" t="s">
        <v>1306</v>
      </c>
    </row>
    <row r="196" spans="1:9" x14ac:dyDescent="0.3">
      <c r="A196">
        <v>693</v>
      </c>
      <c r="B196">
        <v>8737</v>
      </c>
      <c r="C196" t="s">
        <v>998</v>
      </c>
      <c r="D196" t="s">
        <v>991</v>
      </c>
      <c r="E196" t="s">
        <v>992</v>
      </c>
      <c r="F196">
        <v>715</v>
      </c>
      <c r="G196">
        <v>1271</v>
      </c>
      <c r="H196" t="s">
        <v>207</v>
      </c>
      <c r="I196" t="s">
        <v>1048</v>
      </c>
    </row>
    <row r="197" spans="1:9" x14ac:dyDescent="0.3">
      <c r="A197">
        <v>955</v>
      </c>
      <c r="B197">
        <v>2104</v>
      </c>
      <c r="C197" t="s">
        <v>998</v>
      </c>
      <c r="D197" t="s">
        <v>991</v>
      </c>
      <c r="E197" t="s">
        <v>992</v>
      </c>
      <c r="F197">
        <v>957</v>
      </c>
      <c r="G197">
        <v>1007</v>
      </c>
      <c r="H197" t="s">
        <v>1307</v>
      </c>
      <c r="I197" t="s">
        <v>1308</v>
      </c>
    </row>
    <row r="198" spans="1:9" x14ac:dyDescent="0.3">
      <c r="A198">
        <v>538</v>
      </c>
      <c r="B198">
        <v>1702</v>
      </c>
      <c r="C198" t="s">
        <v>1010</v>
      </c>
      <c r="D198" t="s">
        <v>991</v>
      </c>
      <c r="E198" t="s">
        <v>992</v>
      </c>
      <c r="F198">
        <v>484</v>
      </c>
      <c r="G198">
        <v>863</v>
      </c>
      <c r="H198" t="s">
        <v>282</v>
      </c>
      <c r="I198" t="s">
        <v>1309</v>
      </c>
    </row>
    <row r="199" spans="1:9" x14ac:dyDescent="0.3">
      <c r="A199">
        <v>169</v>
      </c>
      <c r="B199">
        <v>8933</v>
      </c>
      <c r="C199" t="s">
        <v>1001</v>
      </c>
      <c r="D199" t="s">
        <v>991</v>
      </c>
      <c r="E199" t="s">
        <v>992</v>
      </c>
      <c r="F199">
        <v>576</v>
      </c>
      <c r="G199">
        <v>1077</v>
      </c>
      <c r="H199" t="s">
        <v>1310</v>
      </c>
      <c r="I199" t="s">
        <v>1311</v>
      </c>
    </row>
    <row r="200" spans="1:9" x14ac:dyDescent="0.3">
      <c r="A200">
        <v>924</v>
      </c>
      <c r="B200">
        <v>3624</v>
      </c>
      <c r="C200" t="s">
        <v>1027</v>
      </c>
      <c r="D200" t="s">
        <v>991</v>
      </c>
      <c r="E200" t="s">
        <v>988</v>
      </c>
      <c r="F200">
        <v>606</v>
      </c>
      <c r="G200">
        <v>1021</v>
      </c>
      <c r="H200" t="s">
        <v>1312</v>
      </c>
      <c r="I200" t="s">
        <v>1313</v>
      </c>
    </row>
    <row r="201" spans="1:9" x14ac:dyDescent="0.3">
      <c r="A201">
        <v>579</v>
      </c>
      <c r="B201">
        <v>4892</v>
      </c>
      <c r="C201" t="s">
        <v>998</v>
      </c>
      <c r="D201" t="s">
        <v>987</v>
      </c>
      <c r="E201" t="s">
        <v>992</v>
      </c>
      <c r="F201">
        <v>913</v>
      </c>
      <c r="G201">
        <v>1385</v>
      </c>
      <c r="H201" t="s">
        <v>1314</v>
      </c>
      <c r="I201" t="s">
        <v>1315</v>
      </c>
    </row>
  </sheetData>
  <conditionalFormatting sqref="F1:F1048576">
    <cfRule type="cellIs" dxfId="0" priority="1" operator="greaterThan">
      <formula>500</formula>
    </cfRule>
  </conditionalFormatting>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8343B-A91E-4032-8C08-8D2E1BA85355}">
  <dimension ref="A1:I201"/>
  <sheetViews>
    <sheetView topLeftCell="D1" workbookViewId="0">
      <selection activeCell="I18" sqref="I18"/>
    </sheetView>
  </sheetViews>
  <sheetFormatPr defaultRowHeight="14.4" x14ac:dyDescent="0.3"/>
  <cols>
    <col min="1" max="1" width="10.5546875" bestFit="1" customWidth="1"/>
    <col min="2" max="2" width="28.33203125" bestFit="1" customWidth="1"/>
    <col min="3" max="3" width="38.21875" bestFit="1" customWidth="1"/>
    <col min="4" max="4" width="12.33203125" bestFit="1" customWidth="1"/>
    <col min="5" max="6" width="13.6640625" bestFit="1" customWidth="1"/>
    <col min="7" max="7" width="9.109375" customWidth="1"/>
    <col min="8" max="8" width="22.77734375" bestFit="1" customWidth="1"/>
    <col min="9" max="9" width="20.33203125" style="7" customWidth="1"/>
  </cols>
  <sheetData>
    <row r="1" spans="1:9" x14ac:dyDescent="0.3">
      <c r="A1" t="s">
        <v>372</v>
      </c>
      <c r="B1" t="s">
        <v>373</v>
      </c>
      <c r="C1" t="s">
        <v>374</v>
      </c>
      <c r="D1" t="s">
        <v>375</v>
      </c>
      <c r="E1" t="s">
        <v>376</v>
      </c>
      <c r="F1" t="s">
        <v>371</v>
      </c>
      <c r="H1" t="s">
        <v>1826</v>
      </c>
      <c r="I1" s="8" t="s">
        <v>277</v>
      </c>
    </row>
    <row r="2" spans="1:9" x14ac:dyDescent="0.3">
      <c r="A2" t="s">
        <v>377</v>
      </c>
      <c r="B2" t="s">
        <v>378</v>
      </c>
      <c r="C2" t="s">
        <v>379</v>
      </c>
      <c r="D2" t="s">
        <v>380</v>
      </c>
      <c r="E2">
        <v>2754220306</v>
      </c>
      <c r="F2">
        <v>582</v>
      </c>
      <c r="H2" t="s">
        <v>1827</v>
      </c>
      <c r="I2" s="7" t="str">
        <f>_xlfn.XLOOKUP(I1, A2:A201, B2:B201, "Not found")</f>
        <v>Warehouse manager</v>
      </c>
    </row>
    <row r="3" spans="1:9" x14ac:dyDescent="0.3">
      <c r="A3" t="s">
        <v>50</v>
      </c>
      <c r="B3" t="s">
        <v>381</v>
      </c>
      <c r="C3" t="s">
        <v>382</v>
      </c>
      <c r="D3" t="s">
        <v>383</v>
      </c>
      <c r="E3">
        <v>4171197971</v>
      </c>
      <c r="F3">
        <v>396</v>
      </c>
      <c r="H3" t="s">
        <v>1828</v>
      </c>
      <c r="I3" s="7" t="str">
        <f>_xlfn.XLOOKUP(I1, A2:A201, C2:C201, "Not found")</f>
        <v>3300 Block of JUDAH ST</v>
      </c>
    </row>
    <row r="4" spans="1:9" x14ac:dyDescent="0.3">
      <c r="A4" t="s">
        <v>384</v>
      </c>
      <c r="B4" t="s">
        <v>385</v>
      </c>
      <c r="C4" t="s">
        <v>17</v>
      </c>
      <c r="D4" t="s">
        <v>386</v>
      </c>
      <c r="E4">
        <v>8354987185</v>
      </c>
      <c r="F4">
        <v>545</v>
      </c>
      <c r="H4" t="s">
        <v>1829</v>
      </c>
      <c r="I4" s="7" t="str">
        <f>_xlfn.XLOOKUP(I1, A2:A201, D2:D201, "Not found")</f>
        <v>UT</v>
      </c>
    </row>
    <row r="5" spans="1:9" x14ac:dyDescent="0.3">
      <c r="A5" t="s">
        <v>277</v>
      </c>
      <c r="B5" t="s">
        <v>387</v>
      </c>
      <c r="C5" t="s">
        <v>388</v>
      </c>
      <c r="D5" t="s">
        <v>389</v>
      </c>
      <c r="E5">
        <v>6348759218</v>
      </c>
      <c r="F5">
        <v>770</v>
      </c>
      <c r="H5" t="s">
        <v>1830</v>
      </c>
      <c r="I5" s="7">
        <f>_xlfn.XLOOKUP(I1, A2:A201, E2:E201, "Not found")</f>
        <v>6348759218</v>
      </c>
    </row>
    <row r="6" spans="1:9" x14ac:dyDescent="0.3">
      <c r="A6" t="s">
        <v>390</v>
      </c>
      <c r="B6" t="s">
        <v>391</v>
      </c>
      <c r="C6" t="s">
        <v>392</v>
      </c>
      <c r="D6" t="s">
        <v>393</v>
      </c>
      <c r="E6">
        <v>5096424869</v>
      </c>
      <c r="F6">
        <v>991</v>
      </c>
      <c r="H6" t="s">
        <v>371</v>
      </c>
      <c r="I6" s="7">
        <f>_xlfn.XLOOKUP(I1, A2:A201, F2:F201, "Not found")</f>
        <v>770</v>
      </c>
    </row>
    <row r="7" spans="1:9" x14ac:dyDescent="0.3">
      <c r="A7" t="s">
        <v>394</v>
      </c>
      <c r="B7" t="s">
        <v>395</v>
      </c>
      <c r="C7" t="s">
        <v>396</v>
      </c>
      <c r="D7" t="s">
        <v>397</v>
      </c>
      <c r="E7">
        <v>2378946703</v>
      </c>
      <c r="F7">
        <v>437</v>
      </c>
    </row>
    <row r="8" spans="1:9" x14ac:dyDescent="0.3">
      <c r="A8" t="s">
        <v>72</v>
      </c>
      <c r="B8" t="s">
        <v>398</v>
      </c>
      <c r="C8" t="s">
        <v>399</v>
      </c>
      <c r="D8" t="s">
        <v>400</v>
      </c>
      <c r="E8">
        <v>8374022176</v>
      </c>
      <c r="F8">
        <v>805</v>
      </c>
    </row>
    <row r="9" spans="1:9" x14ac:dyDescent="0.3">
      <c r="A9" t="s">
        <v>401</v>
      </c>
      <c r="B9" t="s">
        <v>402</v>
      </c>
      <c r="C9" t="s">
        <v>403</v>
      </c>
      <c r="D9" t="s">
        <v>389</v>
      </c>
      <c r="E9">
        <v>5698225463</v>
      </c>
      <c r="F9">
        <v>803</v>
      </c>
    </row>
    <row r="10" spans="1:9" x14ac:dyDescent="0.3">
      <c r="A10" t="s">
        <v>404</v>
      </c>
      <c r="B10" t="s">
        <v>405</v>
      </c>
      <c r="C10" t="s">
        <v>406</v>
      </c>
      <c r="D10" t="s">
        <v>393</v>
      </c>
      <c r="E10">
        <v>1948808609</v>
      </c>
      <c r="F10">
        <v>295</v>
      </c>
    </row>
    <row r="11" spans="1:9" x14ac:dyDescent="0.3">
      <c r="A11" t="s">
        <v>407</v>
      </c>
      <c r="B11" t="s">
        <v>378</v>
      </c>
      <c r="C11" t="s">
        <v>39</v>
      </c>
      <c r="D11" t="s">
        <v>408</v>
      </c>
      <c r="E11">
        <v>5155277679</v>
      </c>
      <c r="F11">
        <v>804</v>
      </c>
    </row>
    <row r="12" spans="1:9" x14ac:dyDescent="0.3">
      <c r="A12" t="s">
        <v>409</v>
      </c>
      <c r="B12" t="s">
        <v>410</v>
      </c>
      <c r="C12" t="s">
        <v>411</v>
      </c>
      <c r="D12" t="s">
        <v>412</v>
      </c>
      <c r="E12">
        <v>8682770474</v>
      </c>
      <c r="F12">
        <v>54</v>
      </c>
    </row>
    <row r="13" spans="1:9" x14ac:dyDescent="0.3">
      <c r="A13" t="s">
        <v>413</v>
      </c>
      <c r="B13" t="s">
        <v>414</v>
      </c>
      <c r="C13" t="s">
        <v>415</v>
      </c>
      <c r="D13" t="s">
        <v>416</v>
      </c>
      <c r="E13">
        <v>9334728554</v>
      </c>
      <c r="F13">
        <v>853</v>
      </c>
    </row>
    <row r="14" spans="1:9" x14ac:dyDescent="0.3">
      <c r="A14" t="s">
        <v>417</v>
      </c>
      <c r="B14" t="s">
        <v>418</v>
      </c>
      <c r="C14" t="s">
        <v>419</v>
      </c>
      <c r="D14" t="s">
        <v>420</v>
      </c>
      <c r="E14">
        <v>8568849220</v>
      </c>
      <c r="F14">
        <v>902</v>
      </c>
    </row>
    <row r="15" spans="1:9" x14ac:dyDescent="0.3">
      <c r="A15" t="s">
        <v>421</v>
      </c>
      <c r="B15" t="s">
        <v>422</v>
      </c>
      <c r="C15" t="s">
        <v>423</v>
      </c>
      <c r="D15" t="s">
        <v>424</v>
      </c>
      <c r="E15">
        <v>6993831591</v>
      </c>
      <c r="F15">
        <v>163</v>
      </c>
    </row>
    <row r="16" spans="1:9" x14ac:dyDescent="0.3">
      <c r="A16" t="s">
        <v>425</v>
      </c>
      <c r="B16" t="s">
        <v>391</v>
      </c>
      <c r="C16" t="s">
        <v>426</v>
      </c>
      <c r="D16" t="s">
        <v>380</v>
      </c>
      <c r="E16">
        <v>3028920870</v>
      </c>
      <c r="F16">
        <v>993</v>
      </c>
    </row>
    <row r="17" spans="1:6" x14ac:dyDescent="0.3">
      <c r="A17" t="s">
        <v>427</v>
      </c>
      <c r="B17" t="s">
        <v>428</v>
      </c>
      <c r="C17" t="s">
        <v>429</v>
      </c>
      <c r="D17" t="s">
        <v>430</v>
      </c>
      <c r="E17">
        <v>8786356477</v>
      </c>
      <c r="F17">
        <v>891</v>
      </c>
    </row>
    <row r="18" spans="1:6" x14ac:dyDescent="0.3">
      <c r="A18" t="s">
        <v>431</v>
      </c>
      <c r="B18" t="s">
        <v>432</v>
      </c>
      <c r="C18" t="s">
        <v>433</v>
      </c>
      <c r="D18" t="s">
        <v>393</v>
      </c>
      <c r="E18">
        <v>5614057152</v>
      </c>
      <c r="F18">
        <v>950</v>
      </c>
    </row>
    <row r="19" spans="1:6" x14ac:dyDescent="0.3">
      <c r="A19" t="s">
        <v>434</v>
      </c>
      <c r="B19" t="s">
        <v>410</v>
      </c>
      <c r="C19" t="s">
        <v>435</v>
      </c>
      <c r="D19" t="s">
        <v>393</v>
      </c>
      <c r="E19">
        <v>7483616892</v>
      </c>
      <c r="F19">
        <v>292</v>
      </c>
    </row>
    <row r="20" spans="1:6" x14ac:dyDescent="0.3">
      <c r="A20" t="s">
        <v>436</v>
      </c>
      <c r="B20" t="s">
        <v>437</v>
      </c>
      <c r="C20" t="s">
        <v>438</v>
      </c>
      <c r="D20" t="s">
        <v>439</v>
      </c>
      <c r="E20">
        <v>2812376384</v>
      </c>
      <c r="F20">
        <v>90</v>
      </c>
    </row>
    <row r="21" spans="1:6" x14ac:dyDescent="0.3">
      <c r="A21" t="s">
        <v>440</v>
      </c>
      <c r="B21" t="s">
        <v>381</v>
      </c>
      <c r="C21" t="s">
        <v>441</v>
      </c>
      <c r="D21" t="s">
        <v>383</v>
      </c>
      <c r="E21">
        <v>5956508519</v>
      </c>
      <c r="F21">
        <v>49</v>
      </c>
    </row>
    <row r="22" spans="1:6" x14ac:dyDescent="0.3">
      <c r="A22" t="s">
        <v>442</v>
      </c>
      <c r="B22" t="s">
        <v>402</v>
      </c>
      <c r="C22" t="s">
        <v>443</v>
      </c>
      <c r="D22" t="s">
        <v>444</v>
      </c>
      <c r="E22">
        <v>5847136625</v>
      </c>
      <c r="F22">
        <v>100</v>
      </c>
    </row>
    <row r="23" spans="1:6" x14ac:dyDescent="0.3">
      <c r="A23" t="s">
        <v>445</v>
      </c>
      <c r="B23" t="s">
        <v>428</v>
      </c>
      <c r="C23" t="s">
        <v>446</v>
      </c>
      <c r="D23" t="s">
        <v>447</v>
      </c>
      <c r="E23">
        <v>4048218701</v>
      </c>
      <c r="F23">
        <v>405</v>
      </c>
    </row>
    <row r="24" spans="1:6" x14ac:dyDescent="0.3">
      <c r="A24" t="s">
        <v>448</v>
      </c>
      <c r="B24" t="s">
        <v>449</v>
      </c>
      <c r="C24" t="s">
        <v>450</v>
      </c>
      <c r="D24" t="s">
        <v>451</v>
      </c>
      <c r="E24">
        <v>1646327916</v>
      </c>
      <c r="F24">
        <v>584</v>
      </c>
    </row>
    <row r="25" spans="1:6" x14ac:dyDescent="0.3">
      <c r="A25" t="s">
        <v>436</v>
      </c>
      <c r="B25" t="s">
        <v>452</v>
      </c>
      <c r="C25" t="s">
        <v>276</v>
      </c>
      <c r="D25" t="s">
        <v>453</v>
      </c>
      <c r="E25">
        <v>2898450180</v>
      </c>
      <c r="F25">
        <v>326</v>
      </c>
    </row>
    <row r="26" spans="1:6" x14ac:dyDescent="0.3">
      <c r="A26" t="s">
        <v>454</v>
      </c>
      <c r="B26" t="s">
        <v>410</v>
      </c>
      <c r="C26" t="s">
        <v>455</v>
      </c>
      <c r="D26" t="s">
        <v>393</v>
      </c>
      <c r="E26">
        <v>1977102732</v>
      </c>
      <c r="F26">
        <v>95</v>
      </c>
    </row>
    <row r="27" spans="1:6" x14ac:dyDescent="0.3">
      <c r="A27" t="s">
        <v>456</v>
      </c>
      <c r="B27" t="s">
        <v>457</v>
      </c>
      <c r="C27" t="s">
        <v>458</v>
      </c>
      <c r="D27" t="s">
        <v>459</v>
      </c>
      <c r="E27">
        <v>1551452510</v>
      </c>
      <c r="F27">
        <v>600</v>
      </c>
    </row>
    <row r="28" spans="1:6" x14ac:dyDescent="0.3">
      <c r="A28" t="s">
        <v>460</v>
      </c>
      <c r="B28" t="s">
        <v>405</v>
      </c>
      <c r="C28" t="s">
        <v>461</v>
      </c>
      <c r="D28" t="s">
        <v>462</v>
      </c>
      <c r="E28">
        <v>5544881818</v>
      </c>
      <c r="F28">
        <v>26</v>
      </c>
    </row>
    <row r="29" spans="1:6" x14ac:dyDescent="0.3">
      <c r="A29" t="s">
        <v>463</v>
      </c>
      <c r="B29" t="s">
        <v>464</v>
      </c>
      <c r="C29" t="s">
        <v>465</v>
      </c>
      <c r="D29" t="s">
        <v>397</v>
      </c>
      <c r="E29">
        <v>6808482203</v>
      </c>
      <c r="F29">
        <v>515</v>
      </c>
    </row>
    <row r="30" spans="1:6" x14ac:dyDescent="0.3">
      <c r="A30" t="s">
        <v>466</v>
      </c>
      <c r="B30" t="s">
        <v>391</v>
      </c>
      <c r="C30" t="s">
        <v>467</v>
      </c>
      <c r="D30" t="s">
        <v>453</v>
      </c>
      <c r="E30">
        <v>6818183906</v>
      </c>
      <c r="F30">
        <v>876</v>
      </c>
    </row>
    <row r="31" spans="1:6" x14ac:dyDescent="0.3">
      <c r="A31" t="s">
        <v>377</v>
      </c>
      <c r="B31" t="s">
        <v>405</v>
      </c>
      <c r="C31" t="s">
        <v>468</v>
      </c>
      <c r="D31" t="s">
        <v>412</v>
      </c>
      <c r="E31">
        <v>1052447026</v>
      </c>
      <c r="F31">
        <v>691</v>
      </c>
    </row>
    <row r="32" spans="1:6" x14ac:dyDescent="0.3">
      <c r="A32" t="s">
        <v>469</v>
      </c>
      <c r="B32" t="s">
        <v>470</v>
      </c>
      <c r="C32" t="s">
        <v>471</v>
      </c>
      <c r="D32" t="s">
        <v>472</v>
      </c>
      <c r="E32">
        <v>1926409080</v>
      </c>
      <c r="F32">
        <v>605</v>
      </c>
    </row>
    <row r="33" spans="1:6" x14ac:dyDescent="0.3">
      <c r="A33" t="s">
        <v>74</v>
      </c>
      <c r="B33" t="s">
        <v>473</v>
      </c>
      <c r="C33" t="s">
        <v>474</v>
      </c>
      <c r="D33" t="s">
        <v>408</v>
      </c>
      <c r="E33">
        <v>7332778584</v>
      </c>
      <c r="F33">
        <v>864</v>
      </c>
    </row>
    <row r="34" spans="1:6" x14ac:dyDescent="0.3">
      <c r="A34" t="s">
        <v>475</v>
      </c>
      <c r="B34" t="s">
        <v>381</v>
      </c>
      <c r="C34" t="s">
        <v>476</v>
      </c>
      <c r="D34" t="s">
        <v>397</v>
      </c>
      <c r="E34">
        <v>1374706667</v>
      </c>
      <c r="F34">
        <v>886</v>
      </c>
    </row>
    <row r="35" spans="1:6" x14ac:dyDescent="0.3">
      <c r="A35" t="s">
        <v>477</v>
      </c>
      <c r="B35" t="s">
        <v>457</v>
      </c>
      <c r="C35" t="s">
        <v>168</v>
      </c>
      <c r="D35" t="s">
        <v>478</v>
      </c>
      <c r="E35">
        <v>2176301525</v>
      </c>
      <c r="F35">
        <v>365</v>
      </c>
    </row>
    <row r="36" spans="1:6" x14ac:dyDescent="0.3">
      <c r="A36" t="s">
        <v>436</v>
      </c>
      <c r="B36" t="s">
        <v>479</v>
      </c>
      <c r="C36" t="s">
        <v>480</v>
      </c>
      <c r="D36" t="s">
        <v>430</v>
      </c>
      <c r="E36">
        <v>1590827102</v>
      </c>
      <c r="F36">
        <v>946</v>
      </c>
    </row>
    <row r="37" spans="1:6" x14ac:dyDescent="0.3">
      <c r="A37" t="s">
        <v>481</v>
      </c>
      <c r="B37" t="s">
        <v>464</v>
      </c>
      <c r="C37" t="s">
        <v>482</v>
      </c>
      <c r="D37" t="s">
        <v>453</v>
      </c>
      <c r="E37">
        <v>1705805447</v>
      </c>
      <c r="F37">
        <v>152</v>
      </c>
    </row>
    <row r="38" spans="1:6" x14ac:dyDescent="0.3">
      <c r="A38" t="s">
        <v>483</v>
      </c>
      <c r="B38" t="s">
        <v>395</v>
      </c>
      <c r="C38" t="s">
        <v>484</v>
      </c>
      <c r="D38" t="s">
        <v>389</v>
      </c>
      <c r="E38">
        <v>7412005788</v>
      </c>
      <c r="F38">
        <v>789</v>
      </c>
    </row>
    <row r="39" spans="1:6" x14ac:dyDescent="0.3">
      <c r="A39" t="s">
        <v>485</v>
      </c>
      <c r="B39" t="s">
        <v>387</v>
      </c>
      <c r="C39" t="s">
        <v>486</v>
      </c>
      <c r="D39" t="s">
        <v>447</v>
      </c>
      <c r="E39">
        <v>4924177596</v>
      </c>
      <c r="F39">
        <v>148</v>
      </c>
    </row>
    <row r="40" spans="1:6" x14ac:dyDescent="0.3">
      <c r="A40" t="s">
        <v>487</v>
      </c>
      <c r="B40" t="s">
        <v>385</v>
      </c>
      <c r="C40" t="s">
        <v>488</v>
      </c>
      <c r="D40" t="s">
        <v>489</v>
      </c>
      <c r="E40">
        <v>9744154055</v>
      </c>
      <c r="F40">
        <v>7</v>
      </c>
    </row>
    <row r="41" spans="1:6" x14ac:dyDescent="0.3">
      <c r="A41" t="s">
        <v>490</v>
      </c>
      <c r="B41" t="s">
        <v>449</v>
      </c>
      <c r="C41" t="s">
        <v>491</v>
      </c>
      <c r="D41" t="s">
        <v>383</v>
      </c>
      <c r="E41">
        <v>5862720266</v>
      </c>
      <c r="F41">
        <v>982</v>
      </c>
    </row>
    <row r="42" spans="1:6" x14ac:dyDescent="0.3">
      <c r="A42" t="s">
        <v>492</v>
      </c>
      <c r="B42" t="s">
        <v>437</v>
      </c>
      <c r="C42" t="s">
        <v>493</v>
      </c>
      <c r="D42" t="s">
        <v>380</v>
      </c>
      <c r="E42">
        <v>6264685114</v>
      </c>
      <c r="F42">
        <v>249</v>
      </c>
    </row>
    <row r="43" spans="1:6" x14ac:dyDescent="0.3">
      <c r="A43" t="s">
        <v>357</v>
      </c>
      <c r="B43" t="s">
        <v>391</v>
      </c>
      <c r="C43" t="s">
        <v>494</v>
      </c>
      <c r="D43" t="s">
        <v>453</v>
      </c>
      <c r="E43">
        <v>6650624462</v>
      </c>
      <c r="F43">
        <v>273</v>
      </c>
    </row>
    <row r="44" spans="1:6" x14ac:dyDescent="0.3">
      <c r="A44" t="s">
        <v>495</v>
      </c>
      <c r="B44" t="s">
        <v>402</v>
      </c>
      <c r="C44" t="s">
        <v>496</v>
      </c>
      <c r="D44" t="s">
        <v>380</v>
      </c>
      <c r="E44">
        <v>7889923764</v>
      </c>
      <c r="F44">
        <v>172</v>
      </c>
    </row>
    <row r="45" spans="1:6" x14ac:dyDescent="0.3">
      <c r="A45" t="s">
        <v>497</v>
      </c>
      <c r="B45" t="s">
        <v>395</v>
      </c>
      <c r="C45" t="s">
        <v>498</v>
      </c>
      <c r="D45" t="s">
        <v>439</v>
      </c>
      <c r="E45">
        <v>4666975381</v>
      </c>
      <c r="F45">
        <v>234</v>
      </c>
    </row>
    <row r="46" spans="1:6" x14ac:dyDescent="0.3">
      <c r="A46" t="s">
        <v>499</v>
      </c>
      <c r="B46" t="s">
        <v>473</v>
      </c>
      <c r="C46" t="s">
        <v>500</v>
      </c>
      <c r="D46" t="s">
        <v>424</v>
      </c>
      <c r="E46">
        <v>1860620006</v>
      </c>
      <c r="F46">
        <v>844</v>
      </c>
    </row>
    <row r="47" spans="1:6" x14ac:dyDescent="0.3">
      <c r="A47" t="s">
        <v>501</v>
      </c>
      <c r="B47" t="s">
        <v>402</v>
      </c>
      <c r="C47" t="s">
        <v>502</v>
      </c>
      <c r="D47" t="s">
        <v>380</v>
      </c>
      <c r="E47">
        <v>1015130737</v>
      </c>
      <c r="F47">
        <v>368</v>
      </c>
    </row>
    <row r="48" spans="1:6" x14ac:dyDescent="0.3">
      <c r="A48" t="s">
        <v>44</v>
      </c>
      <c r="B48" t="s">
        <v>385</v>
      </c>
      <c r="C48" t="s">
        <v>503</v>
      </c>
      <c r="D48" t="s">
        <v>383</v>
      </c>
      <c r="E48">
        <v>3355369287</v>
      </c>
      <c r="F48">
        <v>372</v>
      </c>
    </row>
    <row r="49" spans="1:6" x14ac:dyDescent="0.3">
      <c r="A49" t="s">
        <v>504</v>
      </c>
      <c r="B49" t="s">
        <v>452</v>
      </c>
      <c r="C49" t="s">
        <v>450</v>
      </c>
      <c r="D49" t="s">
        <v>505</v>
      </c>
      <c r="E49">
        <v>7381630742</v>
      </c>
      <c r="F49">
        <v>82</v>
      </c>
    </row>
    <row r="50" spans="1:6" x14ac:dyDescent="0.3">
      <c r="A50" t="s">
        <v>506</v>
      </c>
      <c r="B50" t="s">
        <v>378</v>
      </c>
      <c r="C50" t="s">
        <v>290</v>
      </c>
      <c r="D50" t="s">
        <v>489</v>
      </c>
      <c r="E50">
        <v>3343867513</v>
      </c>
      <c r="F50">
        <v>528</v>
      </c>
    </row>
    <row r="51" spans="1:6" x14ac:dyDescent="0.3">
      <c r="A51" t="s">
        <v>271</v>
      </c>
      <c r="B51" t="s">
        <v>428</v>
      </c>
      <c r="C51" t="s">
        <v>507</v>
      </c>
      <c r="D51" t="s">
        <v>386</v>
      </c>
      <c r="E51">
        <v>1484052991</v>
      </c>
      <c r="F51">
        <v>143</v>
      </c>
    </row>
    <row r="52" spans="1:6" x14ac:dyDescent="0.3">
      <c r="A52" t="s">
        <v>508</v>
      </c>
      <c r="B52" t="s">
        <v>387</v>
      </c>
      <c r="C52" t="s">
        <v>509</v>
      </c>
      <c r="D52" t="s">
        <v>412</v>
      </c>
      <c r="E52">
        <v>5158272401</v>
      </c>
      <c r="F52">
        <v>429</v>
      </c>
    </row>
    <row r="53" spans="1:6" x14ac:dyDescent="0.3">
      <c r="A53" t="s">
        <v>79</v>
      </c>
      <c r="B53" t="s">
        <v>381</v>
      </c>
      <c r="C53" t="s">
        <v>510</v>
      </c>
      <c r="D53" t="s">
        <v>511</v>
      </c>
      <c r="E53">
        <v>6223189308</v>
      </c>
      <c r="F53">
        <v>47</v>
      </c>
    </row>
    <row r="54" spans="1:6" x14ac:dyDescent="0.3">
      <c r="A54" t="s">
        <v>363</v>
      </c>
      <c r="B54" t="s">
        <v>479</v>
      </c>
      <c r="C54" t="s">
        <v>512</v>
      </c>
      <c r="D54" t="s">
        <v>383</v>
      </c>
      <c r="E54">
        <v>1246424250</v>
      </c>
      <c r="F54">
        <v>790</v>
      </c>
    </row>
    <row r="55" spans="1:6" x14ac:dyDescent="0.3">
      <c r="A55" t="s">
        <v>513</v>
      </c>
      <c r="B55" t="s">
        <v>391</v>
      </c>
      <c r="C55" t="s">
        <v>514</v>
      </c>
      <c r="D55" t="s">
        <v>439</v>
      </c>
      <c r="E55">
        <v>4239981168</v>
      </c>
      <c r="F55">
        <v>427</v>
      </c>
    </row>
    <row r="56" spans="1:6" x14ac:dyDescent="0.3">
      <c r="A56" t="s">
        <v>515</v>
      </c>
      <c r="B56" t="s">
        <v>470</v>
      </c>
      <c r="C56" t="s">
        <v>435</v>
      </c>
      <c r="D56" t="s">
        <v>516</v>
      </c>
      <c r="E56">
        <v>3882423236</v>
      </c>
      <c r="F56">
        <v>906</v>
      </c>
    </row>
    <row r="57" spans="1:6" x14ac:dyDescent="0.3">
      <c r="A57" t="s">
        <v>517</v>
      </c>
      <c r="B57" t="s">
        <v>457</v>
      </c>
      <c r="C57" t="s">
        <v>518</v>
      </c>
      <c r="D57" t="s">
        <v>519</v>
      </c>
      <c r="E57">
        <v>9166200177</v>
      </c>
      <c r="F57">
        <v>750</v>
      </c>
    </row>
    <row r="58" spans="1:6" x14ac:dyDescent="0.3">
      <c r="A58" t="s">
        <v>520</v>
      </c>
      <c r="B58" t="s">
        <v>521</v>
      </c>
      <c r="C58" t="s">
        <v>522</v>
      </c>
      <c r="D58" t="s">
        <v>393</v>
      </c>
      <c r="E58">
        <v>5137511014</v>
      </c>
      <c r="F58">
        <v>913</v>
      </c>
    </row>
    <row r="59" spans="1:6" x14ac:dyDescent="0.3">
      <c r="A59" t="s">
        <v>523</v>
      </c>
      <c r="B59" t="s">
        <v>470</v>
      </c>
      <c r="C59" t="s">
        <v>524</v>
      </c>
      <c r="D59" t="s">
        <v>525</v>
      </c>
      <c r="E59">
        <v>9741124956</v>
      </c>
      <c r="F59">
        <v>31</v>
      </c>
    </row>
    <row r="60" spans="1:6" x14ac:dyDescent="0.3">
      <c r="A60" t="s">
        <v>526</v>
      </c>
      <c r="B60" t="s">
        <v>449</v>
      </c>
      <c r="C60" t="s">
        <v>527</v>
      </c>
      <c r="D60" t="s">
        <v>528</v>
      </c>
      <c r="E60">
        <v>1055293942</v>
      </c>
      <c r="F60">
        <v>733</v>
      </c>
    </row>
    <row r="61" spans="1:6" x14ac:dyDescent="0.3">
      <c r="A61" t="s">
        <v>337</v>
      </c>
      <c r="B61" t="s">
        <v>473</v>
      </c>
      <c r="C61" t="s">
        <v>529</v>
      </c>
      <c r="D61" t="s">
        <v>439</v>
      </c>
      <c r="E61">
        <v>2774587967</v>
      </c>
      <c r="F61">
        <v>624</v>
      </c>
    </row>
    <row r="62" spans="1:6" x14ac:dyDescent="0.3">
      <c r="A62" t="s">
        <v>244</v>
      </c>
      <c r="B62" t="s">
        <v>464</v>
      </c>
      <c r="C62" t="s">
        <v>530</v>
      </c>
      <c r="D62" t="s">
        <v>531</v>
      </c>
      <c r="E62">
        <v>6383939014</v>
      </c>
      <c r="F62">
        <v>199</v>
      </c>
    </row>
    <row r="63" spans="1:6" x14ac:dyDescent="0.3">
      <c r="A63" t="s">
        <v>532</v>
      </c>
      <c r="B63" t="s">
        <v>405</v>
      </c>
      <c r="C63" t="s">
        <v>207</v>
      </c>
      <c r="D63" t="s">
        <v>386</v>
      </c>
      <c r="E63">
        <v>8157564947</v>
      </c>
      <c r="F63">
        <v>112</v>
      </c>
    </row>
    <row r="64" spans="1:6" x14ac:dyDescent="0.3">
      <c r="A64" t="s">
        <v>60</v>
      </c>
      <c r="B64" t="s">
        <v>457</v>
      </c>
      <c r="C64" t="s">
        <v>533</v>
      </c>
      <c r="D64" t="s">
        <v>534</v>
      </c>
      <c r="E64">
        <v>2513725051</v>
      </c>
      <c r="F64">
        <v>256</v>
      </c>
    </row>
    <row r="65" spans="1:6" x14ac:dyDescent="0.3">
      <c r="A65" t="s">
        <v>535</v>
      </c>
      <c r="B65" t="s">
        <v>464</v>
      </c>
      <c r="C65" t="s">
        <v>536</v>
      </c>
      <c r="D65" t="s">
        <v>478</v>
      </c>
      <c r="E65">
        <v>6829482368</v>
      </c>
      <c r="F65">
        <v>848</v>
      </c>
    </row>
    <row r="66" spans="1:6" x14ac:dyDescent="0.3">
      <c r="A66" t="s">
        <v>72</v>
      </c>
      <c r="B66" t="s">
        <v>464</v>
      </c>
      <c r="C66" t="s">
        <v>537</v>
      </c>
      <c r="D66" t="s">
        <v>424</v>
      </c>
      <c r="E66">
        <v>3746956671</v>
      </c>
      <c r="F66">
        <v>102</v>
      </c>
    </row>
    <row r="67" spans="1:6" x14ac:dyDescent="0.3">
      <c r="A67" t="s">
        <v>538</v>
      </c>
      <c r="B67" t="s">
        <v>378</v>
      </c>
      <c r="C67" t="s">
        <v>539</v>
      </c>
      <c r="D67" t="s">
        <v>453</v>
      </c>
      <c r="E67">
        <v>3968979172</v>
      </c>
      <c r="F67">
        <v>361</v>
      </c>
    </row>
    <row r="68" spans="1:6" x14ac:dyDescent="0.3">
      <c r="A68" t="s">
        <v>540</v>
      </c>
      <c r="B68" t="s">
        <v>418</v>
      </c>
      <c r="C68" t="s">
        <v>541</v>
      </c>
      <c r="D68" t="s">
        <v>408</v>
      </c>
      <c r="E68">
        <v>3932448384</v>
      </c>
      <c r="F68">
        <v>962</v>
      </c>
    </row>
    <row r="69" spans="1:6" x14ac:dyDescent="0.3">
      <c r="A69" t="s">
        <v>542</v>
      </c>
      <c r="B69" t="s">
        <v>414</v>
      </c>
      <c r="C69" t="s">
        <v>543</v>
      </c>
      <c r="D69" t="s">
        <v>420</v>
      </c>
      <c r="E69">
        <v>2852248623</v>
      </c>
      <c r="F69">
        <v>443</v>
      </c>
    </row>
    <row r="70" spans="1:6" x14ac:dyDescent="0.3">
      <c r="A70" t="s">
        <v>544</v>
      </c>
      <c r="B70" t="s">
        <v>545</v>
      </c>
      <c r="C70" t="s">
        <v>510</v>
      </c>
      <c r="D70" t="s">
        <v>451</v>
      </c>
      <c r="E70">
        <v>2448301670</v>
      </c>
      <c r="F70">
        <v>977</v>
      </c>
    </row>
    <row r="71" spans="1:6" x14ac:dyDescent="0.3">
      <c r="A71" t="s">
        <v>210</v>
      </c>
      <c r="B71" t="s">
        <v>378</v>
      </c>
      <c r="C71" t="s">
        <v>546</v>
      </c>
      <c r="D71" t="s">
        <v>547</v>
      </c>
      <c r="E71">
        <v>3017545245</v>
      </c>
      <c r="F71">
        <v>936</v>
      </c>
    </row>
    <row r="72" spans="1:6" x14ac:dyDescent="0.3">
      <c r="A72" t="s">
        <v>548</v>
      </c>
      <c r="B72" t="s">
        <v>428</v>
      </c>
      <c r="C72" t="s">
        <v>549</v>
      </c>
      <c r="D72" t="s">
        <v>380</v>
      </c>
      <c r="E72">
        <v>3061127061</v>
      </c>
      <c r="F72">
        <v>395</v>
      </c>
    </row>
    <row r="73" spans="1:6" x14ac:dyDescent="0.3">
      <c r="A73" t="s">
        <v>96</v>
      </c>
      <c r="B73" t="s">
        <v>550</v>
      </c>
      <c r="C73" t="s">
        <v>551</v>
      </c>
      <c r="D73" t="s">
        <v>552</v>
      </c>
      <c r="E73">
        <v>6894953031</v>
      </c>
      <c r="F73">
        <v>344</v>
      </c>
    </row>
    <row r="74" spans="1:6" x14ac:dyDescent="0.3">
      <c r="A74" t="s">
        <v>553</v>
      </c>
      <c r="B74" t="s">
        <v>432</v>
      </c>
      <c r="C74" t="s">
        <v>554</v>
      </c>
      <c r="D74" t="s">
        <v>478</v>
      </c>
      <c r="E74">
        <v>3072705157</v>
      </c>
      <c r="F74">
        <v>48</v>
      </c>
    </row>
    <row r="75" spans="1:6" x14ac:dyDescent="0.3">
      <c r="A75" t="s">
        <v>555</v>
      </c>
      <c r="B75" t="s">
        <v>381</v>
      </c>
      <c r="C75" t="s">
        <v>556</v>
      </c>
      <c r="D75" t="s">
        <v>397</v>
      </c>
      <c r="E75">
        <v>7245809798</v>
      </c>
      <c r="F75">
        <v>362</v>
      </c>
    </row>
    <row r="76" spans="1:6" x14ac:dyDescent="0.3">
      <c r="A76" t="s">
        <v>557</v>
      </c>
      <c r="B76" t="s">
        <v>470</v>
      </c>
      <c r="C76" t="s">
        <v>558</v>
      </c>
      <c r="D76" t="s">
        <v>453</v>
      </c>
      <c r="E76">
        <v>8271644418</v>
      </c>
      <c r="F76">
        <v>88</v>
      </c>
    </row>
    <row r="77" spans="1:6" x14ac:dyDescent="0.3">
      <c r="A77" t="s">
        <v>81</v>
      </c>
      <c r="B77" t="s">
        <v>381</v>
      </c>
      <c r="C77" t="s">
        <v>559</v>
      </c>
      <c r="D77" t="s">
        <v>560</v>
      </c>
      <c r="E77">
        <v>3201665520</v>
      </c>
      <c r="F77">
        <v>289</v>
      </c>
    </row>
    <row r="78" spans="1:6" x14ac:dyDescent="0.3">
      <c r="A78" t="s">
        <v>561</v>
      </c>
      <c r="B78" t="s">
        <v>405</v>
      </c>
      <c r="C78" t="s">
        <v>562</v>
      </c>
      <c r="D78" t="s">
        <v>478</v>
      </c>
      <c r="E78">
        <v>3426056035</v>
      </c>
      <c r="F78">
        <v>704</v>
      </c>
    </row>
    <row r="79" spans="1:6" x14ac:dyDescent="0.3">
      <c r="A79" t="s">
        <v>102</v>
      </c>
      <c r="B79" t="s">
        <v>473</v>
      </c>
      <c r="C79" t="s">
        <v>563</v>
      </c>
      <c r="D79" t="s">
        <v>560</v>
      </c>
      <c r="E79">
        <v>1233066378</v>
      </c>
      <c r="F79">
        <v>903</v>
      </c>
    </row>
    <row r="80" spans="1:6" x14ac:dyDescent="0.3">
      <c r="A80" t="s">
        <v>98</v>
      </c>
      <c r="B80" t="s">
        <v>381</v>
      </c>
      <c r="C80" t="s">
        <v>17</v>
      </c>
      <c r="D80" t="s">
        <v>516</v>
      </c>
      <c r="E80">
        <v>6263485134</v>
      </c>
      <c r="F80">
        <v>315</v>
      </c>
    </row>
    <row r="81" spans="1:6" x14ac:dyDescent="0.3">
      <c r="A81" t="s">
        <v>564</v>
      </c>
      <c r="B81" t="s">
        <v>414</v>
      </c>
      <c r="C81" t="s">
        <v>565</v>
      </c>
      <c r="D81" t="s">
        <v>453</v>
      </c>
      <c r="E81">
        <v>1354925878</v>
      </c>
      <c r="F81">
        <v>501</v>
      </c>
    </row>
    <row r="82" spans="1:6" x14ac:dyDescent="0.3">
      <c r="A82" t="s">
        <v>566</v>
      </c>
      <c r="B82" t="s">
        <v>378</v>
      </c>
      <c r="C82" t="s">
        <v>567</v>
      </c>
      <c r="D82" t="s">
        <v>397</v>
      </c>
      <c r="E82">
        <v>6143377957</v>
      </c>
      <c r="F82">
        <v>812</v>
      </c>
    </row>
    <row r="83" spans="1:6" x14ac:dyDescent="0.3">
      <c r="A83" t="s">
        <v>18</v>
      </c>
      <c r="B83" t="s">
        <v>550</v>
      </c>
      <c r="C83" t="s">
        <v>568</v>
      </c>
      <c r="D83" t="s">
        <v>386</v>
      </c>
      <c r="E83">
        <v>1029837290</v>
      </c>
      <c r="F83">
        <v>953</v>
      </c>
    </row>
    <row r="84" spans="1:6" x14ac:dyDescent="0.3">
      <c r="A84" t="s">
        <v>492</v>
      </c>
      <c r="B84" t="s">
        <v>569</v>
      </c>
      <c r="C84" t="s">
        <v>570</v>
      </c>
      <c r="D84" t="s">
        <v>383</v>
      </c>
      <c r="E84">
        <v>9313787148</v>
      </c>
      <c r="F84">
        <v>830</v>
      </c>
    </row>
    <row r="85" spans="1:6" x14ac:dyDescent="0.3">
      <c r="A85" t="s">
        <v>571</v>
      </c>
      <c r="B85" t="s">
        <v>452</v>
      </c>
      <c r="C85" t="s">
        <v>572</v>
      </c>
      <c r="D85" t="s">
        <v>531</v>
      </c>
      <c r="E85">
        <v>9053980373</v>
      </c>
      <c r="F85">
        <v>656</v>
      </c>
    </row>
    <row r="86" spans="1:6" x14ac:dyDescent="0.3">
      <c r="A86" t="s">
        <v>573</v>
      </c>
      <c r="B86" t="s">
        <v>457</v>
      </c>
      <c r="C86" t="s">
        <v>574</v>
      </c>
      <c r="D86" t="s">
        <v>472</v>
      </c>
      <c r="E86">
        <v>2836649349</v>
      </c>
      <c r="F86">
        <v>935</v>
      </c>
    </row>
    <row r="87" spans="1:6" x14ac:dyDescent="0.3">
      <c r="A87" t="s">
        <v>575</v>
      </c>
      <c r="B87" t="s">
        <v>378</v>
      </c>
      <c r="C87" t="s">
        <v>576</v>
      </c>
      <c r="D87" t="s">
        <v>416</v>
      </c>
      <c r="E87">
        <v>1786274009</v>
      </c>
      <c r="F87">
        <v>762</v>
      </c>
    </row>
    <row r="88" spans="1:6" x14ac:dyDescent="0.3">
      <c r="A88" t="s">
        <v>79</v>
      </c>
      <c r="B88" t="s">
        <v>402</v>
      </c>
      <c r="C88" t="s">
        <v>577</v>
      </c>
      <c r="D88" t="s">
        <v>451</v>
      </c>
      <c r="E88">
        <v>1300453861</v>
      </c>
      <c r="F88">
        <v>698</v>
      </c>
    </row>
    <row r="89" spans="1:6" x14ac:dyDescent="0.3">
      <c r="A89" t="s">
        <v>578</v>
      </c>
      <c r="B89" t="s">
        <v>521</v>
      </c>
      <c r="C89" t="s">
        <v>465</v>
      </c>
      <c r="D89" t="s">
        <v>528</v>
      </c>
      <c r="E89">
        <v>6518015418</v>
      </c>
      <c r="F89">
        <v>294</v>
      </c>
    </row>
    <row r="90" spans="1:6" x14ac:dyDescent="0.3">
      <c r="A90" t="s">
        <v>189</v>
      </c>
      <c r="B90" t="s">
        <v>385</v>
      </c>
      <c r="C90" t="s">
        <v>579</v>
      </c>
      <c r="D90" t="s">
        <v>439</v>
      </c>
      <c r="E90">
        <v>7774474168</v>
      </c>
      <c r="F90">
        <v>535</v>
      </c>
    </row>
    <row r="91" spans="1:6" x14ac:dyDescent="0.3">
      <c r="A91" t="s">
        <v>580</v>
      </c>
      <c r="B91" t="s">
        <v>550</v>
      </c>
      <c r="C91" t="s">
        <v>581</v>
      </c>
      <c r="D91" t="s">
        <v>552</v>
      </c>
      <c r="E91">
        <v>5796916149</v>
      </c>
      <c r="F91">
        <v>357</v>
      </c>
    </row>
    <row r="92" spans="1:6" x14ac:dyDescent="0.3">
      <c r="A92" t="s">
        <v>582</v>
      </c>
      <c r="B92" t="s">
        <v>387</v>
      </c>
      <c r="C92" t="s">
        <v>583</v>
      </c>
      <c r="D92" t="s">
        <v>584</v>
      </c>
      <c r="E92">
        <v>2618359567</v>
      </c>
      <c r="F92">
        <v>468</v>
      </c>
    </row>
    <row r="93" spans="1:6" x14ac:dyDescent="0.3">
      <c r="A93" t="s">
        <v>585</v>
      </c>
      <c r="B93" t="s">
        <v>449</v>
      </c>
      <c r="C93" t="s">
        <v>586</v>
      </c>
      <c r="D93" t="s">
        <v>531</v>
      </c>
      <c r="E93">
        <v>2073271791</v>
      </c>
      <c r="F93">
        <v>798</v>
      </c>
    </row>
    <row r="94" spans="1:6" x14ac:dyDescent="0.3">
      <c r="A94" t="s">
        <v>587</v>
      </c>
      <c r="B94" t="s">
        <v>464</v>
      </c>
      <c r="C94" t="s">
        <v>588</v>
      </c>
      <c r="D94" t="s">
        <v>416</v>
      </c>
      <c r="E94">
        <v>8030257579</v>
      </c>
      <c r="F94">
        <v>497</v>
      </c>
    </row>
    <row r="95" spans="1:6" x14ac:dyDescent="0.3">
      <c r="A95" t="s">
        <v>589</v>
      </c>
      <c r="B95" t="s">
        <v>410</v>
      </c>
      <c r="C95" t="s">
        <v>590</v>
      </c>
      <c r="D95" t="s">
        <v>416</v>
      </c>
      <c r="E95">
        <v>1610528704</v>
      </c>
      <c r="F95">
        <v>841</v>
      </c>
    </row>
    <row r="96" spans="1:6" x14ac:dyDescent="0.3">
      <c r="A96" t="s">
        <v>591</v>
      </c>
      <c r="B96" t="s">
        <v>422</v>
      </c>
      <c r="C96" t="s">
        <v>592</v>
      </c>
      <c r="D96" t="s">
        <v>400</v>
      </c>
      <c r="E96">
        <v>4105997340</v>
      </c>
      <c r="F96">
        <v>521</v>
      </c>
    </row>
    <row r="97" spans="1:6" x14ac:dyDescent="0.3">
      <c r="A97" t="s">
        <v>593</v>
      </c>
      <c r="B97" t="s">
        <v>385</v>
      </c>
      <c r="C97" t="s">
        <v>594</v>
      </c>
      <c r="D97" t="s">
        <v>489</v>
      </c>
      <c r="E97">
        <v>9250747856</v>
      </c>
      <c r="F97">
        <v>2</v>
      </c>
    </row>
    <row r="98" spans="1:6" x14ac:dyDescent="0.3">
      <c r="A98" t="s">
        <v>575</v>
      </c>
      <c r="B98" t="s">
        <v>432</v>
      </c>
      <c r="C98" t="s">
        <v>595</v>
      </c>
      <c r="D98" t="s">
        <v>596</v>
      </c>
      <c r="E98">
        <v>8907221376</v>
      </c>
      <c r="F98">
        <v>637</v>
      </c>
    </row>
    <row r="99" spans="1:6" x14ac:dyDescent="0.3">
      <c r="A99" t="s">
        <v>597</v>
      </c>
      <c r="B99" t="s">
        <v>391</v>
      </c>
      <c r="C99" t="s">
        <v>598</v>
      </c>
      <c r="D99" t="s">
        <v>511</v>
      </c>
      <c r="E99">
        <v>5519170607</v>
      </c>
      <c r="F99">
        <v>407</v>
      </c>
    </row>
    <row r="100" spans="1:6" x14ac:dyDescent="0.3">
      <c r="A100" t="s">
        <v>407</v>
      </c>
      <c r="B100" t="s">
        <v>391</v>
      </c>
      <c r="C100" t="s">
        <v>17</v>
      </c>
      <c r="D100" t="s">
        <v>478</v>
      </c>
      <c r="E100">
        <v>4444871583</v>
      </c>
      <c r="F100">
        <v>87</v>
      </c>
    </row>
    <row r="101" spans="1:6" x14ac:dyDescent="0.3">
      <c r="A101" t="s">
        <v>599</v>
      </c>
      <c r="B101" t="s">
        <v>432</v>
      </c>
      <c r="C101" t="s">
        <v>600</v>
      </c>
      <c r="D101" t="s">
        <v>393</v>
      </c>
      <c r="E101">
        <v>9892285623</v>
      </c>
      <c r="F101">
        <v>894</v>
      </c>
    </row>
    <row r="102" spans="1:6" x14ac:dyDescent="0.3">
      <c r="A102" t="s">
        <v>431</v>
      </c>
      <c r="B102" t="s">
        <v>432</v>
      </c>
      <c r="C102" t="s">
        <v>259</v>
      </c>
      <c r="D102" t="s">
        <v>416</v>
      </c>
      <c r="E102">
        <v>6155699440</v>
      </c>
      <c r="F102">
        <v>708</v>
      </c>
    </row>
    <row r="103" spans="1:6" x14ac:dyDescent="0.3">
      <c r="A103" t="s">
        <v>601</v>
      </c>
      <c r="B103" t="s">
        <v>410</v>
      </c>
      <c r="C103" t="s">
        <v>602</v>
      </c>
      <c r="D103" t="s">
        <v>416</v>
      </c>
      <c r="E103">
        <v>2539275235</v>
      </c>
      <c r="F103">
        <v>311</v>
      </c>
    </row>
    <row r="104" spans="1:6" x14ac:dyDescent="0.3">
      <c r="A104" t="s">
        <v>603</v>
      </c>
      <c r="B104" t="s">
        <v>464</v>
      </c>
      <c r="C104" t="s">
        <v>450</v>
      </c>
      <c r="D104" t="s">
        <v>416</v>
      </c>
      <c r="E104">
        <v>4534991454</v>
      </c>
      <c r="F104">
        <v>888</v>
      </c>
    </row>
    <row r="105" spans="1:6" x14ac:dyDescent="0.3">
      <c r="A105" t="s">
        <v>604</v>
      </c>
      <c r="B105" t="s">
        <v>479</v>
      </c>
      <c r="C105" t="s">
        <v>119</v>
      </c>
      <c r="D105" t="s">
        <v>451</v>
      </c>
      <c r="E105">
        <v>9411155106</v>
      </c>
      <c r="F105">
        <v>678</v>
      </c>
    </row>
    <row r="106" spans="1:6" x14ac:dyDescent="0.3">
      <c r="A106" t="s">
        <v>605</v>
      </c>
      <c r="B106" t="s">
        <v>437</v>
      </c>
      <c r="C106" t="s">
        <v>606</v>
      </c>
      <c r="D106" t="s">
        <v>430</v>
      </c>
      <c r="E106">
        <v>1161903173</v>
      </c>
      <c r="F106">
        <v>734</v>
      </c>
    </row>
    <row r="107" spans="1:6" x14ac:dyDescent="0.3">
      <c r="A107" t="s">
        <v>607</v>
      </c>
      <c r="B107" t="s">
        <v>432</v>
      </c>
      <c r="C107" t="s">
        <v>608</v>
      </c>
      <c r="D107" t="s">
        <v>453</v>
      </c>
      <c r="E107">
        <v>7858706884</v>
      </c>
      <c r="F107">
        <v>640</v>
      </c>
    </row>
    <row r="108" spans="1:6" x14ac:dyDescent="0.3">
      <c r="A108" t="s">
        <v>609</v>
      </c>
      <c r="B108" t="s">
        <v>545</v>
      </c>
      <c r="C108" t="s">
        <v>610</v>
      </c>
      <c r="D108" t="s">
        <v>472</v>
      </c>
      <c r="E108">
        <v>1967221186</v>
      </c>
      <c r="F108">
        <v>189</v>
      </c>
    </row>
    <row r="109" spans="1:6" x14ac:dyDescent="0.3">
      <c r="A109" t="s">
        <v>611</v>
      </c>
      <c r="B109" t="s">
        <v>402</v>
      </c>
      <c r="C109" t="s">
        <v>612</v>
      </c>
      <c r="D109" t="s">
        <v>528</v>
      </c>
      <c r="E109">
        <v>9336147887</v>
      </c>
      <c r="F109">
        <v>685</v>
      </c>
    </row>
    <row r="110" spans="1:6" x14ac:dyDescent="0.3">
      <c r="A110" t="s">
        <v>178</v>
      </c>
      <c r="B110" t="s">
        <v>473</v>
      </c>
      <c r="C110" t="s">
        <v>613</v>
      </c>
      <c r="D110" t="s">
        <v>552</v>
      </c>
      <c r="E110">
        <v>8437782692</v>
      </c>
      <c r="F110">
        <v>617</v>
      </c>
    </row>
    <row r="111" spans="1:6" x14ac:dyDescent="0.3">
      <c r="A111" t="s">
        <v>614</v>
      </c>
      <c r="B111" t="s">
        <v>464</v>
      </c>
      <c r="C111" t="s">
        <v>615</v>
      </c>
      <c r="D111" t="s">
        <v>616</v>
      </c>
      <c r="E111">
        <v>4162410124</v>
      </c>
      <c r="F111">
        <v>508</v>
      </c>
    </row>
    <row r="112" spans="1:6" x14ac:dyDescent="0.3">
      <c r="A112" t="s">
        <v>466</v>
      </c>
      <c r="B112" t="s">
        <v>452</v>
      </c>
      <c r="C112" t="s">
        <v>617</v>
      </c>
      <c r="D112" t="s">
        <v>547</v>
      </c>
      <c r="E112">
        <v>3864558057</v>
      </c>
      <c r="F112">
        <v>406</v>
      </c>
    </row>
    <row r="113" spans="1:6" x14ac:dyDescent="0.3">
      <c r="A113" t="s">
        <v>618</v>
      </c>
      <c r="B113" t="s">
        <v>457</v>
      </c>
      <c r="C113" t="s">
        <v>619</v>
      </c>
      <c r="D113" t="s">
        <v>451</v>
      </c>
      <c r="E113">
        <v>2019622576</v>
      </c>
      <c r="F113">
        <v>132</v>
      </c>
    </row>
    <row r="114" spans="1:6" x14ac:dyDescent="0.3">
      <c r="A114" t="s">
        <v>620</v>
      </c>
      <c r="B114" t="s">
        <v>378</v>
      </c>
      <c r="C114" t="s">
        <v>621</v>
      </c>
      <c r="D114" t="s">
        <v>453</v>
      </c>
      <c r="E114">
        <v>1837040341</v>
      </c>
      <c r="F114">
        <v>785</v>
      </c>
    </row>
    <row r="115" spans="1:6" x14ac:dyDescent="0.3">
      <c r="A115" t="s">
        <v>622</v>
      </c>
      <c r="B115" t="s">
        <v>470</v>
      </c>
      <c r="C115" t="s">
        <v>623</v>
      </c>
      <c r="D115" t="s">
        <v>624</v>
      </c>
      <c r="E115">
        <v>4235755436</v>
      </c>
      <c r="F115">
        <v>113</v>
      </c>
    </row>
    <row r="116" spans="1:6" x14ac:dyDescent="0.3">
      <c r="A116" t="s">
        <v>285</v>
      </c>
      <c r="B116" t="s">
        <v>378</v>
      </c>
      <c r="C116" t="s">
        <v>625</v>
      </c>
      <c r="D116" t="s">
        <v>444</v>
      </c>
      <c r="E116">
        <v>4933964760</v>
      </c>
      <c r="F116">
        <v>951</v>
      </c>
    </row>
    <row r="117" spans="1:6" x14ac:dyDescent="0.3">
      <c r="A117" t="s">
        <v>626</v>
      </c>
      <c r="B117" t="s">
        <v>418</v>
      </c>
      <c r="C117" t="s">
        <v>627</v>
      </c>
      <c r="D117" t="s">
        <v>516</v>
      </c>
      <c r="E117">
        <v>9986862728</v>
      </c>
      <c r="F117">
        <v>169</v>
      </c>
    </row>
    <row r="118" spans="1:6" x14ac:dyDescent="0.3">
      <c r="A118" t="s">
        <v>628</v>
      </c>
      <c r="B118" t="s">
        <v>418</v>
      </c>
      <c r="C118" t="s">
        <v>629</v>
      </c>
      <c r="D118" t="s">
        <v>400</v>
      </c>
      <c r="E118">
        <v>2460523574</v>
      </c>
      <c r="F118">
        <v>984</v>
      </c>
    </row>
    <row r="119" spans="1:6" x14ac:dyDescent="0.3">
      <c r="A119" t="s">
        <v>630</v>
      </c>
      <c r="B119" t="s">
        <v>449</v>
      </c>
      <c r="C119" t="s">
        <v>631</v>
      </c>
      <c r="D119" t="s">
        <v>459</v>
      </c>
      <c r="E119">
        <v>3243646644</v>
      </c>
      <c r="F119">
        <v>881</v>
      </c>
    </row>
    <row r="120" spans="1:6" x14ac:dyDescent="0.3">
      <c r="A120" t="s">
        <v>632</v>
      </c>
      <c r="B120" t="s">
        <v>402</v>
      </c>
      <c r="C120" t="s">
        <v>633</v>
      </c>
      <c r="D120" t="s">
        <v>634</v>
      </c>
      <c r="E120">
        <v>4932358514</v>
      </c>
      <c r="F120">
        <v>883</v>
      </c>
    </row>
    <row r="121" spans="1:6" x14ac:dyDescent="0.3">
      <c r="A121" t="s">
        <v>454</v>
      </c>
      <c r="B121" t="s">
        <v>395</v>
      </c>
      <c r="C121" t="s">
        <v>635</v>
      </c>
      <c r="D121" t="s">
        <v>430</v>
      </c>
      <c r="E121">
        <v>1419382893</v>
      </c>
      <c r="F121">
        <v>735</v>
      </c>
    </row>
    <row r="122" spans="1:6" x14ac:dyDescent="0.3">
      <c r="A122" t="s">
        <v>636</v>
      </c>
      <c r="B122" t="s">
        <v>385</v>
      </c>
      <c r="C122" t="s">
        <v>637</v>
      </c>
      <c r="D122" t="s">
        <v>638</v>
      </c>
      <c r="E122">
        <v>6456637698</v>
      </c>
      <c r="F122">
        <v>120</v>
      </c>
    </row>
    <row r="123" spans="1:6" x14ac:dyDescent="0.3">
      <c r="A123" t="s">
        <v>639</v>
      </c>
      <c r="B123" t="s">
        <v>545</v>
      </c>
      <c r="C123" t="s">
        <v>640</v>
      </c>
      <c r="D123" t="s">
        <v>380</v>
      </c>
      <c r="E123">
        <v>4615496293</v>
      </c>
      <c r="F123">
        <v>92</v>
      </c>
    </row>
    <row r="124" spans="1:6" x14ac:dyDescent="0.3">
      <c r="A124" t="s">
        <v>604</v>
      </c>
      <c r="B124" t="s">
        <v>449</v>
      </c>
      <c r="C124" t="s">
        <v>641</v>
      </c>
      <c r="D124" t="s">
        <v>552</v>
      </c>
      <c r="E124">
        <v>6419268208</v>
      </c>
      <c r="F124">
        <v>618</v>
      </c>
    </row>
    <row r="125" spans="1:6" x14ac:dyDescent="0.3">
      <c r="A125" t="s">
        <v>642</v>
      </c>
      <c r="B125" t="s">
        <v>385</v>
      </c>
      <c r="C125" t="s">
        <v>643</v>
      </c>
      <c r="D125" t="s">
        <v>380</v>
      </c>
      <c r="E125">
        <v>3258758083</v>
      </c>
      <c r="F125">
        <v>768</v>
      </c>
    </row>
    <row r="126" spans="1:6" x14ac:dyDescent="0.3">
      <c r="A126" t="s">
        <v>644</v>
      </c>
      <c r="B126" t="s">
        <v>395</v>
      </c>
      <c r="C126" t="s">
        <v>645</v>
      </c>
      <c r="D126" t="s">
        <v>478</v>
      </c>
      <c r="E126">
        <v>9823103962</v>
      </c>
      <c r="F126">
        <v>619</v>
      </c>
    </row>
    <row r="127" spans="1:6" x14ac:dyDescent="0.3">
      <c r="A127" t="s">
        <v>174</v>
      </c>
      <c r="B127" t="s">
        <v>449</v>
      </c>
      <c r="C127" t="s">
        <v>646</v>
      </c>
      <c r="D127" t="s">
        <v>380</v>
      </c>
      <c r="E127">
        <v>5931525319</v>
      </c>
      <c r="F127">
        <v>393</v>
      </c>
    </row>
    <row r="128" spans="1:6" x14ac:dyDescent="0.3">
      <c r="A128" t="s">
        <v>174</v>
      </c>
      <c r="B128" t="s">
        <v>437</v>
      </c>
      <c r="C128" t="s">
        <v>647</v>
      </c>
      <c r="D128" t="s">
        <v>439</v>
      </c>
      <c r="E128">
        <v>5199096406</v>
      </c>
      <c r="F128">
        <v>127</v>
      </c>
    </row>
    <row r="129" spans="1:6" x14ac:dyDescent="0.3">
      <c r="A129" t="s">
        <v>648</v>
      </c>
      <c r="B129" t="s">
        <v>521</v>
      </c>
      <c r="C129" t="s">
        <v>649</v>
      </c>
      <c r="D129" t="s">
        <v>439</v>
      </c>
      <c r="E129">
        <v>4926013012</v>
      </c>
      <c r="F129">
        <v>329</v>
      </c>
    </row>
    <row r="130" spans="1:6" x14ac:dyDescent="0.3">
      <c r="A130" t="s">
        <v>650</v>
      </c>
      <c r="B130" t="s">
        <v>437</v>
      </c>
      <c r="C130" t="s">
        <v>651</v>
      </c>
      <c r="D130" t="s">
        <v>552</v>
      </c>
      <c r="E130">
        <v>1385206446</v>
      </c>
      <c r="F130">
        <v>839</v>
      </c>
    </row>
    <row r="131" spans="1:6" x14ac:dyDescent="0.3">
      <c r="A131" t="s">
        <v>639</v>
      </c>
      <c r="B131" t="s">
        <v>428</v>
      </c>
      <c r="C131" t="s">
        <v>652</v>
      </c>
      <c r="D131" t="s">
        <v>560</v>
      </c>
      <c r="E131">
        <v>7592482439</v>
      </c>
      <c r="F131">
        <v>787</v>
      </c>
    </row>
    <row r="132" spans="1:6" x14ac:dyDescent="0.3">
      <c r="A132" t="s">
        <v>182</v>
      </c>
      <c r="B132" t="s">
        <v>449</v>
      </c>
      <c r="C132" t="s">
        <v>653</v>
      </c>
      <c r="D132" t="s">
        <v>552</v>
      </c>
      <c r="E132">
        <v>1575826863</v>
      </c>
      <c r="F132">
        <v>658</v>
      </c>
    </row>
    <row r="133" spans="1:6" x14ac:dyDescent="0.3">
      <c r="A133" t="s">
        <v>654</v>
      </c>
      <c r="B133" t="s">
        <v>521</v>
      </c>
      <c r="C133" t="s">
        <v>655</v>
      </c>
      <c r="D133" t="s">
        <v>439</v>
      </c>
      <c r="E133">
        <v>4826890428</v>
      </c>
      <c r="F133">
        <v>302</v>
      </c>
    </row>
    <row r="134" spans="1:6" x14ac:dyDescent="0.3">
      <c r="A134" t="s">
        <v>656</v>
      </c>
      <c r="B134" t="s">
        <v>414</v>
      </c>
      <c r="C134" t="s">
        <v>657</v>
      </c>
      <c r="D134" t="s">
        <v>511</v>
      </c>
      <c r="E134">
        <v>1171287473</v>
      </c>
      <c r="F134">
        <v>959</v>
      </c>
    </row>
    <row r="135" spans="1:6" x14ac:dyDescent="0.3">
      <c r="A135" t="s">
        <v>658</v>
      </c>
      <c r="B135" t="s">
        <v>395</v>
      </c>
      <c r="C135" t="s">
        <v>659</v>
      </c>
      <c r="D135" t="s">
        <v>552</v>
      </c>
      <c r="E135">
        <v>3594123975</v>
      </c>
      <c r="F135">
        <v>467</v>
      </c>
    </row>
    <row r="136" spans="1:6" x14ac:dyDescent="0.3">
      <c r="A136" t="s">
        <v>660</v>
      </c>
      <c r="B136" t="s">
        <v>395</v>
      </c>
      <c r="C136" t="s">
        <v>661</v>
      </c>
      <c r="D136" t="s">
        <v>453</v>
      </c>
      <c r="E136">
        <v>7051750919</v>
      </c>
      <c r="F136">
        <v>642</v>
      </c>
    </row>
    <row r="137" spans="1:6" x14ac:dyDescent="0.3">
      <c r="A137" t="s">
        <v>662</v>
      </c>
      <c r="B137" t="s">
        <v>387</v>
      </c>
      <c r="C137" t="s">
        <v>663</v>
      </c>
      <c r="D137" t="s">
        <v>616</v>
      </c>
      <c r="E137">
        <v>6886408134</v>
      </c>
      <c r="F137">
        <v>472</v>
      </c>
    </row>
    <row r="138" spans="1:6" x14ac:dyDescent="0.3">
      <c r="A138" t="s">
        <v>664</v>
      </c>
      <c r="B138" t="s">
        <v>405</v>
      </c>
      <c r="C138" t="s">
        <v>665</v>
      </c>
      <c r="D138" t="s">
        <v>528</v>
      </c>
      <c r="E138">
        <v>7077868681</v>
      </c>
      <c r="F138">
        <v>700</v>
      </c>
    </row>
    <row r="139" spans="1:6" x14ac:dyDescent="0.3">
      <c r="A139" t="s">
        <v>42</v>
      </c>
      <c r="B139" t="s">
        <v>457</v>
      </c>
      <c r="C139" t="s">
        <v>666</v>
      </c>
      <c r="D139" t="s">
        <v>393</v>
      </c>
      <c r="E139">
        <v>4425132485</v>
      </c>
      <c r="F139">
        <v>305</v>
      </c>
    </row>
    <row r="140" spans="1:6" x14ac:dyDescent="0.3">
      <c r="A140" t="s">
        <v>667</v>
      </c>
      <c r="B140" t="s">
        <v>398</v>
      </c>
      <c r="C140" t="s">
        <v>668</v>
      </c>
      <c r="D140" t="s">
        <v>669</v>
      </c>
      <c r="E140">
        <v>3975638935</v>
      </c>
      <c r="F140">
        <v>676</v>
      </c>
    </row>
    <row r="141" spans="1:6" x14ac:dyDescent="0.3">
      <c r="A141" t="s">
        <v>670</v>
      </c>
      <c r="B141" t="s">
        <v>479</v>
      </c>
      <c r="C141" t="s">
        <v>671</v>
      </c>
      <c r="D141" t="s">
        <v>525</v>
      </c>
      <c r="E141">
        <v>8049380718</v>
      </c>
      <c r="F141">
        <v>602</v>
      </c>
    </row>
    <row r="142" spans="1:6" x14ac:dyDescent="0.3">
      <c r="A142" t="s">
        <v>672</v>
      </c>
      <c r="B142" t="s">
        <v>414</v>
      </c>
      <c r="C142" t="s">
        <v>673</v>
      </c>
      <c r="D142" t="s">
        <v>439</v>
      </c>
      <c r="E142">
        <v>6417574125</v>
      </c>
      <c r="F142">
        <v>175</v>
      </c>
    </row>
    <row r="143" spans="1:6" x14ac:dyDescent="0.3">
      <c r="A143" t="s">
        <v>291</v>
      </c>
      <c r="B143" t="s">
        <v>464</v>
      </c>
      <c r="C143" t="s">
        <v>510</v>
      </c>
      <c r="D143" t="s">
        <v>383</v>
      </c>
      <c r="E143">
        <v>2458047806</v>
      </c>
      <c r="F143">
        <v>679</v>
      </c>
    </row>
    <row r="144" spans="1:6" x14ac:dyDescent="0.3">
      <c r="A144" t="s">
        <v>504</v>
      </c>
      <c r="B144" t="s">
        <v>395</v>
      </c>
      <c r="C144" t="s">
        <v>674</v>
      </c>
      <c r="D144" t="s">
        <v>386</v>
      </c>
      <c r="E144">
        <v>4345935028</v>
      </c>
      <c r="F144">
        <v>412</v>
      </c>
    </row>
    <row r="145" spans="1:6" x14ac:dyDescent="0.3">
      <c r="A145" t="s">
        <v>675</v>
      </c>
      <c r="B145" t="s">
        <v>464</v>
      </c>
      <c r="C145" t="s">
        <v>676</v>
      </c>
      <c r="D145" t="s">
        <v>528</v>
      </c>
      <c r="E145">
        <v>4167720507</v>
      </c>
      <c r="F145">
        <v>486</v>
      </c>
    </row>
    <row r="146" spans="1:6" x14ac:dyDescent="0.3">
      <c r="A146" t="s">
        <v>677</v>
      </c>
      <c r="B146" t="s">
        <v>437</v>
      </c>
      <c r="C146" t="s">
        <v>678</v>
      </c>
      <c r="D146" t="s">
        <v>453</v>
      </c>
      <c r="E146">
        <v>4565205218</v>
      </c>
      <c r="F146">
        <v>899</v>
      </c>
    </row>
    <row r="147" spans="1:6" x14ac:dyDescent="0.3">
      <c r="A147" t="s">
        <v>679</v>
      </c>
      <c r="B147" t="s">
        <v>414</v>
      </c>
      <c r="C147" t="s">
        <v>121</v>
      </c>
      <c r="D147" t="s">
        <v>393</v>
      </c>
      <c r="E147">
        <v>1029848581</v>
      </c>
      <c r="F147">
        <v>123</v>
      </c>
    </row>
    <row r="148" spans="1:6" x14ac:dyDescent="0.3">
      <c r="A148" t="s">
        <v>365</v>
      </c>
      <c r="B148" t="s">
        <v>414</v>
      </c>
      <c r="C148" t="s">
        <v>680</v>
      </c>
      <c r="D148" t="s">
        <v>528</v>
      </c>
      <c r="E148">
        <v>6076587686</v>
      </c>
      <c r="F148">
        <v>180</v>
      </c>
    </row>
    <row r="149" spans="1:6" x14ac:dyDescent="0.3">
      <c r="A149" t="s">
        <v>365</v>
      </c>
      <c r="B149" t="s">
        <v>387</v>
      </c>
      <c r="C149" t="s">
        <v>681</v>
      </c>
      <c r="D149" t="s">
        <v>682</v>
      </c>
      <c r="E149">
        <v>4382867697</v>
      </c>
      <c r="F149">
        <v>433</v>
      </c>
    </row>
    <row r="150" spans="1:6" x14ac:dyDescent="0.3">
      <c r="A150" t="s">
        <v>683</v>
      </c>
      <c r="B150" t="s">
        <v>387</v>
      </c>
      <c r="C150" t="s">
        <v>684</v>
      </c>
      <c r="D150" t="s">
        <v>552</v>
      </c>
      <c r="E150">
        <v>8529787345</v>
      </c>
      <c r="F150">
        <v>244</v>
      </c>
    </row>
    <row r="151" spans="1:6" x14ac:dyDescent="0.3">
      <c r="A151" t="s">
        <v>122</v>
      </c>
      <c r="B151" t="s">
        <v>432</v>
      </c>
      <c r="C151" t="s">
        <v>685</v>
      </c>
      <c r="D151" t="s">
        <v>451</v>
      </c>
      <c r="E151">
        <v>2933328030</v>
      </c>
      <c r="F151">
        <v>147</v>
      </c>
    </row>
    <row r="152" spans="1:6" x14ac:dyDescent="0.3">
      <c r="A152" t="s">
        <v>475</v>
      </c>
      <c r="B152" t="s">
        <v>395</v>
      </c>
      <c r="C152" t="s">
        <v>686</v>
      </c>
      <c r="D152" t="s">
        <v>444</v>
      </c>
      <c r="E152">
        <v>1549574380</v>
      </c>
      <c r="F152">
        <v>634</v>
      </c>
    </row>
    <row r="153" spans="1:6" x14ac:dyDescent="0.3">
      <c r="A153" t="s">
        <v>687</v>
      </c>
      <c r="B153" t="s">
        <v>428</v>
      </c>
      <c r="C153" t="s">
        <v>647</v>
      </c>
      <c r="D153" t="s">
        <v>624</v>
      </c>
      <c r="E153">
        <v>5348595059</v>
      </c>
      <c r="F153">
        <v>999</v>
      </c>
    </row>
    <row r="154" spans="1:6" x14ac:dyDescent="0.3">
      <c r="A154" t="s">
        <v>688</v>
      </c>
      <c r="B154" t="s">
        <v>428</v>
      </c>
      <c r="C154" t="s">
        <v>689</v>
      </c>
      <c r="D154" t="s">
        <v>616</v>
      </c>
      <c r="E154">
        <v>8326159645</v>
      </c>
      <c r="F154">
        <v>477</v>
      </c>
    </row>
    <row r="155" spans="1:6" x14ac:dyDescent="0.3">
      <c r="A155" t="s">
        <v>100</v>
      </c>
      <c r="B155" t="s">
        <v>473</v>
      </c>
      <c r="C155" t="s">
        <v>690</v>
      </c>
      <c r="D155" t="s">
        <v>552</v>
      </c>
      <c r="E155">
        <v>4303568430</v>
      </c>
      <c r="F155">
        <v>746</v>
      </c>
    </row>
    <row r="156" spans="1:6" x14ac:dyDescent="0.3">
      <c r="A156" t="s">
        <v>691</v>
      </c>
      <c r="B156" t="s">
        <v>464</v>
      </c>
      <c r="C156" t="s">
        <v>692</v>
      </c>
      <c r="D156" t="s">
        <v>693</v>
      </c>
      <c r="E156">
        <v>4386754323</v>
      </c>
      <c r="F156">
        <v>287</v>
      </c>
    </row>
    <row r="157" spans="1:6" x14ac:dyDescent="0.3">
      <c r="A157" t="s">
        <v>694</v>
      </c>
      <c r="B157" t="s">
        <v>550</v>
      </c>
      <c r="C157" t="s">
        <v>695</v>
      </c>
      <c r="D157" t="s">
        <v>439</v>
      </c>
      <c r="E157">
        <v>8824594477</v>
      </c>
      <c r="F157">
        <v>310</v>
      </c>
    </row>
    <row r="158" spans="1:6" x14ac:dyDescent="0.3">
      <c r="A158" t="s">
        <v>696</v>
      </c>
      <c r="B158" t="s">
        <v>387</v>
      </c>
      <c r="C158" t="s">
        <v>697</v>
      </c>
      <c r="D158" t="s">
        <v>447</v>
      </c>
      <c r="E158">
        <v>1096489886</v>
      </c>
      <c r="F158">
        <v>889</v>
      </c>
    </row>
    <row r="159" spans="1:6" x14ac:dyDescent="0.3">
      <c r="A159" t="s">
        <v>698</v>
      </c>
      <c r="B159" t="s">
        <v>470</v>
      </c>
      <c r="C159" t="s">
        <v>699</v>
      </c>
      <c r="D159" t="s">
        <v>397</v>
      </c>
      <c r="E159">
        <v>3305516916</v>
      </c>
      <c r="F159">
        <v>512</v>
      </c>
    </row>
    <row r="160" spans="1:6" x14ac:dyDescent="0.3">
      <c r="A160" t="s">
        <v>700</v>
      </c>
      <c r="B160" t="s">
        <v>391</v>
      </c>
      <c r="C160" t="s">
        <v>701</v>
      </c>
      <c r="D160" t="s">
        <v>547</v>
      </c>
      <c r="E160">
        <v>6982317596</v>
      </c>
      <c r="F160">
        <v>693</v>
      </c>
    </row>
    <row r="161" spans="1:6" x14ac:dyDescent="0.3">
      <c r="A161" t="s">
        <v>330</v>
      </c>
      <c r="B161" t="s">
        <v>414</v>
      </c>
      <c r="C161" t="s">
        <v>702</v>
      </c>
      <c r="D161" t="s">
        <v>516</v>
      </c>
      <c r="E161">
        <v>6215794970</v>
      </c>
      <c r="F161">
        <v>670</v>
      </c>
    </row>
    <row r="162" spans="1:6" x14ac:dyDescent="0.3">
      <c r="A162" t="s">
        <v>703</v>
      </c>
      <c r="B162" t="s">
        <v>398</v>
      </c>
      <c r="C162" t="s">
        <v>704</v>
      </c>
      <c r="D162" t="s">
        <v>397</v>
      </c>
      <c r="E162">
        <v>2452732341</v>
      </c>
      <c r="F162">
        <v>238</v>
      </c>
    </row>
    <row r="163" spans="1:6" x14ac:dyDescent="0.3">
      <c r="A163" t="s">
        <v>705</v>
      </c>
      <c r="B163" t="s">
        <v>398</v>
      </c>
      <c r="C163" t="s">
        <v>706</v>
      </c>
      <c r="D163" t="s">
        <v>707</v>
      </c>
      <c r="E163">
        <v>1402030924</v>
      </c>
      <c r="F163">
        <v>400</v>
      </c>
    </row>
    <row r="164" spans="1:6" x14ac:dyDescent="0.3">
      <c r="A164" t="s">
        <v>708</v>
      </c>
      <c r="B164" t="s">
        <v>521</v>
      </c>
      <c r="C164" t="s">
        <v>709</v>
      </c>
      <c r="D164" t="s">
        <v>393</v>
      </c>
      <c r="E164">
        <v>1812999737</v>
      </c>
      <c r="F164">
        <v>398</v>
      </c>
    </row>
    <row r="165" spans="1:6" x14ac:dyDescent="0.3">
      <c r="A165" t="s">
        <v>226</v>
      </c>
      <c r="B165" t="s">
        <v>464</v>
      </c>
      <c r="C165" t="s">
        <v>710</v>
      </c>
      <c r="D165" t="s">
        <v>552</v>
      </c>
      <c r="E165">
        <v>6234964560</v>
      </c>
      <c r="F165">
        <v>955</v>
      </c>
    </row>
    <row r="166" spans="1:6" x14ac:dyDescent="0.3">
      <c r="A166" t="s">
        <v>711</v>
      </c>
      <c r="B166" t="s">
        <v>387</v>
      </c>
      <c r="C166" t="s">
        <v>712</v>
      </c>
      <c r="D166" t="s">
        <v>453</v>
      </c>
      <c r="E166">
        <v>2906446799</v>
      </c>
      <c r="F166">
        <v>193</v>
      </c>
    </row>
    <row r="167" spans="1:6" x14ac:dyDescent="0.3">
      <c r="A167" t="s">
        <v>320</v>
      </c>
      <c r="B167" t="s">
        <v>473</v>
      </c>
      <c r="C167" t="s">
        <v>713</v>
      </c>
      <c r="D167" t="s">
        <v>383</v>
      </c>
      <c r="E167">
        <v>6522949251</v>
      </c>
      <c r="F167">
        <v>33</v>
      </c>
    </row>
    <row r="168" spans="1:6" x14ac:dyDescent="0.3">
      <c r="A168" t="s">
        <v>679</v>
      </c>
      <c r="B168" t="s">
        <v>452</v>
      </c>
      <c r="C168" t="s">
        <v>537</v>
      </c>
      <c r="D168" t="s">
        <v>386</v>
      </c>
      <c r="E168">
        <v>3669773727</v>
      </c>
      <c r="F168">
        <v>786</v>
      </c>
    </row>
    <row r="169" spans="1:6" x14ac:dyDescent="0.3">
      <c r="A169" t="s">
        <v>714</v>
      </c>
      <c r="B169" t="s">
        <v>385</v>
      </c>
      <c r="C169" t="s">
        <v>715</v>
      </c>
      <c r="D169" t="s">
        <v>416</v>
      </c>
      <c r="E169">
        <v>3993420544</v>
      </c>
      <c r="F169">
        <v>811</v>
      </c>
    </row>
    <row r="170" spans="1:6" x14ac:dyDescent="0.3">
      <c r="A170" t="s">
        <v>716</v>
      </c>
      <c r="B170" t="s">
        <v>464</v>
      </c>
      <c r="C170" t="s">
        <v>717</v>
      </c>
      <c r="D170" t="s">
        <v>451</v>
      </c>
      <c r="E170">
        <v>5372626672</v>
      </c>
      <c r="F170">
        <v>615</v>
      </c>
    </row>
    <row r="171" spans="1:6" x14ac:dyDescent="0.3">
      <c r="A171" t="s">
        <v>131</v>
      </c>
      <c r="B171" t="s">
        <v>395</v>
      </c>
      <c r="C171" t="s">
        <v>702</v>
      </c>
      <c r="D171" t="s">
        <v>531</v>
      </c>
      <c r="E171">
        <v>8311555346</v>
      </c>
      <c r="F171">
        <v>18</v>
      </c>
    </row>
    <row r="172" spans="1:6" x14ac:dyDescent="0.3">
      <c r="A172" t="s">
        <v>718</v>
      </c>
      <c r="B172" t="s">
        <v>387</v>
      </c>
      <c r="C172" t="s">
        <v>719</v>
      </c>
      <c r="D172" t="s">
        <v>560</v>
      </c>
      <c r="E172">
        <v>7612488075</v>
      </c>
      <c r="F172">
        <v>114</v>
      </c>
    </row>
    <row r="173" spans="1:6" x14ac:dyDescent="0.3">
      <c r="A173" t="s">
        <v>172</v>
      </c>
      <c r="B173" t="s">
        <v>470</v>
      </c>
      <c r="C173" t="s">
        <v>720</v>
      </c>
      <c r="D173" t="s">
        <v>393</v>
      </c>
      <c r="E173">
        <v>6431033790</v>
      </c>
      <c r="F173">
        <v>340</v>
      </c>
    </row>
    <row r="174" spans="1:6" x14ac:dyDescent="0.3">
      <c r="A174" t="s">
        <v>721</v>
      </c>
      <c r="B174" t="s">
        <v>381</v>
      </c>
      <c r="C174" t="s">
        <v>722</v>
      </c>
      <c r="D174" t="s">
        <v>534</v>
      </c>
      <c r="E174">
        <v>7665617991</v>
      </c>
      <c r="F174">
        <v>649</v>
      </c>
    </row>
    <row r="175" spans="1:6" x14ac:dyDescent="0.3">
      <c r="A175" t="s">
        <v>723</v>
      </c>
      <c r="B175" t="s">
        <v>378</v>
      </c>
      <c r="C175" t="s">
        <v>724</v>
      </c>
      <c r="D175" t="s">
        <v>380</v>
      </c>
      <c r="E175">
        <v>4815198694</v>
      </c>
      <c r="F175">
        <v>778</v>
      </c>
    </row>
    <row r="176" spans="1:6" x14ac:dyDescent="0.3">
      <c r="A176" t="s">
        <v>460</v>
      </c>
      <c r="B176" t="s">
        <v>418</v>
      </c>
      <c r="C176" t="s">
        <v>725</v>
      </c>
      <c r="D176" t="s">
        <v>459</v>
      </c>
      <c r="E176">
        <v>9875605267</v>
      </c>
      <c r="F176">
        <v>885</v>
      </c>
    </row>
    <row r="177" spans="1:6" x14ac:dyDescent="0.3">
      <c r="A177" t="s">
        <v>726</v>
      </c>
      <c r="B177" t="s">
        <v>378</v>
      </c>
      <c r="C177" t="s">
        <v>727</v>
      </c>
      <c r="D177" t="s">
        <v>420</v>
      </c>
      <c r="E177">
        <v>5913610613</v>
      </c>
      <c r="F177">
        <v>69</v>
      </c>
    </row>
    <row r="178" spans="1:6" x14ac:dyDescent="0.3">
      <c r="A178" t="s">
        <v>728</v>
      </c>
      <c r="B178" t="s">
        <v>422</v>
      </c>
      <c r="C178" t="s">
        <v>729</v>
      </c>
      <c r="D178" t="s">
        <v>408</v>
      </c>
      <c r="E178">
        <v>7009589164</v>
      </c>
      <c r="F178">
        <v>288</v>
      </c>
    </row>
    <row r="179" spans="1:6" x14ac:dyDescent="0.3">
      <c r="A179" t="s">
        <v>94</v>
      </c>
      <c r="B179" t="s">
        <v>428</v>
      </c>
      <c r="C179" t="s">
        <v>730</v>
      </c>
      <c r="D179" t="s">
        <v>516</v>
      </c>
      <c r="E179">
        <v>3097734889</v>
      </c>
      <c r="F179">
        <v>898</v>
      </c>
    </row>
    <row r="180" spans="1:6" x14ac:dyDescent="0.3">
      <c r="A180" t="s">
        <v>731</v>
      </c>
      <c r="B180" t="s">
        <v>432</v>
      </c>
      <c r="C180" t="s">
        <v>732</v>
      </c>
      <c r="D180" t="s">
        <v>516</v>
      </c>
      <c r="E180">
        <v>3349318383</v>
      </c>
      <c r="F180">
        <v>473</v>
      </c>
    </row>
    <row r="181" spans="1:6" x14ac:dyDescent="0.3">
      <c r="A181" t="s">
        <v>733</v>
      </c>
      <c r="B181" t="s">
        <v>410</v>
      </c>
      <c r="C181" t="s">
        <v>734</v>
      </c>
      <c r="D181" t="s">
        <v>380</v>
      </c>
      <c r="E181">
        <v>2261795235</v>
      </c>
      <c r="F181">
        <v>23</v>
      </c>
    </row>
    <row r="182" spans="1:6" x14ac:dyDescent="0.3">
      <c r="A182" t="s">
        <v>735</v>
      </c>
      <c r="B182" t="s">
        <v>402</v>
      </c>
      <c r="C182" t="s">
        <v>736</v>
      </c>
      <c r="D182" t="s">
        <v>462</v>
      </c>
      <c r="E182">
        <v>8692599127</v>
      </c>
      <c r="F182">
        <v>505</v>
      </c>
    </row>
    <row r="183" spans="1:6" x14ac:dyDescent="0.3">
      <c r="A183" t="s">
        <v>737</v>
      </c>
      <c r="B183" t="s">
        <v>385</v>
      </c>
      <c r="C183" t="s">
        <v>738</v>
      </c>
      <c r="D183" t="s">
        <v>444</v>
      </c>
      <c r="E183">
        <v>3288511772</v>
      </c>
      <c r="F183">
        <v>401</v>
      </c>
    </row>
    <row r="184" spans="1:6" x14ac:dyDescent="0.3">
      <c r="A184" t="s">
        <v>739</v>
      </c>
      <c r="B184" t="s">
        <v>405</v>
      </c>
      <c r="C184" t="s">
        <v>740</v>
      </c>
      <c r="D184" t="s">
        <v>741</v>
      </c>
      <c r="E184">
        <v>9918649402</v>
      </c>
      <c r="F184">
        <v>988</v>
      </c>
    </row>
    <row r="185" spans="1:6" x14ac:dyDescent="0.3">
      <c r="A185" t="s">
        <v>742</v>
      </c>
      <c r="B185" t="s">
        <v>385</v>
      </c>
      <c r="C185" t="s">
        <v>743</v>
      </c>
      <c r="D185" t="s">
        <v>424</v>
      </c>
      <c r="E185">
        <v>5243247634</v>
      </c>
      <c r="F185">
        <v>493</v>
      </c>
    </row>
    <row r="186" spans="1:6" x14ac:dyDescent="0.3">
      <c r="A186" t="s">
        <v>744</v>
      </c>
      <c r="B186" t="s">
        <v>381</v>
      </c>
      <c r="C186" t="s">
        <v>745</v>
      </c>
      <c r="D186" t="s">
        <v>400</v>
      </c>
      <c r="E186">
        <v>1058029786</v>
      </c>
      <c r="F186">
        <v>432</v>
      </c>
    </row>
    <row r="187" spans="1:6" x14ac:dyDescent="0.3">
      <c r="A187" t="s">
        <v>658</v>
      </c>
      <c r="B187" t="s">
        <v>381</v>
      </c>
      <c r="C187" t="s">
        <v>746</v>
      </c>
      <c r="D187" t="s">
        <v>552</v>
      </c>
      <c r="E187">
        <v>2276744816</v>
      </c>
      <c r="F187">
        <v>948</v>
      </c>
    </row>
    <row r="188" spans="1:6" x14ac:dyDescent="0.3">
      <c r="A188" t="s">
        <v>747</v>
      </c>
      <c r="B188" t="s">
        <v>422</v>
      </c>
      <c r="C188" t="s">
        <v>748</v>
      </c>
      <c r="D188" t="s">
        <v>552</v>
      </c>
      <c r="E188">
        <v>6595878396</v>
      </c>
      <c r="F188">
        <v>821</v>
      </c>
    </row>
    <row r="189" spans="1:6" x14ac:dyDescent="0.3">
      <c r="A189" t="s">
        <v>749</v>
      </c>
      <c r="B189" t="s">
        <v>449</v>
      </c>
      <c r="C189" t="s">
        <v>17</v>
      </c>
      <c r="D189" t="s">
        <v>386</v>
      </c>
      <c r="E189">
        <v>9703448223</v>
      </c>
      <c r="F189">
        <v>435</v>
      </c>
    </row>
    <row r="190" spans="1:6" x14ac:dyDescent="0.3">
      <c r="A190" t="s">
        <v>354</v>
      </c>
      <c r="B190" t="s">
        <v>437</v>
      </c>
      <c r="C190" t="s">
        <v>750</v>
      </c>
      <c r="D190" t="s">
        <v>751</v>
      </c>
      <c r="E190">
        <v>7945949825</v>
      </c>
      <c r="F190">
        <v>11</v>
      </c>
    </row>
    <row r="191" spans="1:6" x14ac:dyDescent="0.3">
      <c r="A191" t="s">
        <v>752</v>
      </c>
      <c r="B191" t="s">
        <v>470</v>
      </c>
      <c r="C191" t="s">
        <v>17</v>
      </c>
      <c r="D191" t="s">
        <v>380</v>
      </c>
      <c r="E191">
        <v>4209429743</v>
      </c>
      <c r="F191">
        <v>204</v>
      </c>
    </row>
    <row r="192" spans="1:6" x14ac:dyDescent="0.3">
      <c r="A192" t="s">
        <v>264</v>
      </c>
      <c r="B192" t="s">
        <v>398</v>
      </c>
      <c r="C192" t="s">
        <v>17</v>
      </c>
      <c r="D192" t="s">
        <v>459</v>
      </c>
      <c r="E192">
        <v>9621041593</v>
      </c>
      <c r="F192">
        <v>332</v>
      </c>
    </row>
    <row r="193" spans="1:6" x14ac:dyDescent="0.3">
      <c r="A193" t="s">
        <v>573</v>
      </c>
      <c r="B193" t="s">
        <v>418</v>
      </c>
      <c r="C193" t="s">
        <v>753</v>
      </c>
      <c r="D193" t="s">
        <v>380</v>
      </c>
      <c r="E193">
        <v>9768020592</v>
      </c>
      <c r="F193">
        <v>179</v>
      </c>
    </row>
    <row r="194" spans="1:6" x14ac:dyDescent="0.3">
      <c r="A194" t="s">
        <v>754</v>
      </c>
      <c r="B194" t="s">
        <v>470</v>
      </c>
      <c r="C194" t="s">
        <v>755</v>
      </c>
      <c r="D194" t="s">
        <v>472</v>
      </c>
      <c r="E194">
        <v>1791431137</v>
      </c>
      <c r="F194">
        <v>503</v>
      </c>
    </row>
    <row r="195" spans="1:6" x14ac:dyDescent="0.3">
      <c r="A195" t="s">
        <v>677</v>
      </c>
      <c r="B195" t="s">
        <v>545</v>
      </c>
      <c r="C195" t="s">
        <v>756</v>
      </c>
      <c r="D195" t="s">
        <v>383</v>
      </c>
      <c r="E195">
        <v>7461936580</v>
      </c>
      <c r="F195">
        <v>431</v>
      </c>
    </row>
    <row r="196" spans="1:6" x14ac:dyDescent="0.3">
      <c r="A196" t="s">
        <v>757</v>
      </c>
      <c r="B196" t="s">
        <v>470</v>
      </c>
      <c r="C196" t="s">
        <v>758</v>
      </c>
      <c r="D196" t="s">
        <v>669</v>
      </c>
      <c r="E196">
        <v>6828905297</v>
      </c>
      <c r="F196">
        <v>865</v>
      </c>
    </row>
    <row r="197" spans="1:6" x14ac:dyDescent="0.3">
      <c r="A197" t="s">
        <v>257</v>
      </c>
      <c r="B197" t="s">
        <v>428</v>
      </c>
      <c r="C197" t="s">
        <v>759</v>
      </c>
      <c r="D197" t="s">
        <v>424</v>
      </c>
      <c r="E197">
        <v>2273691148</v>
      </c>
      <c r="F197">
        <v>874</v>
      </c>
    </row>
    <row r="198" spans="1:6" x14ac:dyDescent="0.3">
      <c r="A198" t="s">
        <v>70</v>
      </c>
      <c r="B198" t="s">
        <v>452</v>
      </c>
      <c r="C198" t="s">
        <v>755</v>
      </c>
      <c r="D198" t="s">
        <v>453</v>
      </c>
      <c r="E198">
        <v>5144195389</v>
      </c>
      <c r="F198">
        <v>513</v>
      </c>
    </row>
    <row r="199" spans="1:6" x14ac:dyDescent="0.3">
      <c r="A199" t="s">
        <v>605</v>
      </c>
      <c r="B199" t="s">
        <v>569</v>
      </c>
      <c r="C199" t="s">
        <v>760</v>
      </c>
      <c r="D199" t="s">
        <v>397</v>
      </c>
      <c r="E199">
        <v>7057705428</v>
      </c>
      <c r="F199">
        <v>814</v>
      </c>
    </row>
    <row r="200" spans="1:6" x14ac:dyDescent="0.3">
      <c r="A200" t="s">
        <v>564</v>
      </c>
      <c r="B200" t="s">
        <v>464</v>
      </c>
      <c r="C200" t="s">
        <v>761</v>
      </c>
      <c r="D200" t="s">
        <v>380</v>
      </c>
      <c r="E200">
        <v>2261152495</v>
      </c>
      <c r="F200">
        <v>236</v>
      </c>
    </row>
    <row r="201" spans="1:6" x14ac:dyDescent="0.3">
      <c r="A201" t="s">
        <v>762</v>
      </c>
      <c r="B201" t="s">
        <v>428</v>
      </c>
      <c r="C201" t="s">
        <v>763</v>
      </c>
      <c r="D201" t="s">
        <v>439</v>
      </c>
      <c r="E201">
        <v>1160558300</v>
      </c>
      <c r="F201">
        <v>957</v>
      </c>
    </row>
  </sheetData>
  <conditionalFormatting sqref="F1">
    <cfRule type="colorScale" priority="1">
      <colorScale>
        <cfvo type="min"/>
        <cfvo type="max"/>
        <color rgb="FFFCFCFF"/>
        <color rgb="FF63BE7B"/>
      </colorScale>
    </cfRule>
  </conditionalFormatting>
  <dataValidations count="1">
    <dataValidation type="list" allowBlank="1" showInputMessage="1" showErrorMessage="1" sqref="I1" xr:uid="{E8E2C79B-E1BC-4031-B389-B6B49F656E0C}">
      <formula1>A1:A201</formula1>
    </dataValidation>
  </dataValidations>
  <pageMargins left="0.7" right="0.7" top="0.75" bottom="0.75" header="0.3" footer="0.3"/>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9405-B20E-402B-BDD9-5817A65C8E67}">
  <dimension ref="A3:D8"/>
  <sheetViews>
    <sheetView workbookViewId="0">
      <selection activeCell="H10" sqref="H10"/>
    </sheetView>
  </sheetViews>
  <sheetFormatPr defaultRowHeight="14.4" x14ac:dyDescent="0.3"/>
  <cols>
    <col min="1" max="1" width="36.6640625" bestFit="1" customWidth="1"/>
    <col min="2" max="2" width="15.5546875" bestFit="1" customWidth="1"/>
    <col min="3" max="4" width="12" bestFit="1" customWidth="1"/>
  </cols>
  <sheetData>
    <row r="3" spans="1:4" x14ac:dyDescent="0.3">
      <c r="A3" s="2" t="s">
        <v>1841</v>
      </c>
      <c r="B3" s="2" t="s">
        <v>1840</v>
      </c>
    </row>
    <row r="4" spans="1:4" x14ac:dyDescent="0.3">
      <c r="A4" s="2" t="s">
        <v>1839</v>
      </c>
      <c r="B4" t="s">
        <v>777</v>
      </c>
      <c r="C4" t="s">
        <v>782</v>
      </c>
      <c r="D4" t="s">
        <v>1814</v>
      </c>
    </row>
    <row r="5" spans="1:4" x14ac:dyDescent="0.3">
      <c r="A5" s="3" t="s">
        <v>8</v>
      </c>
      <c r="B5">
        <v>52922.314285714288</v>
      </c>
      <c r="C5">
        <v>47515.36363636364</v>
      </c>
      <c r="D5">
        <v>50298.352941176468</v>
      </c>
    </row>
    <row r="6" spans="1:4" x14ac:dyDescent="0.3">
      <c r="A6" s="3" t="s">
        <v>14</v>
      </c>
      <c r="B6">
        <v>39482.4375</v>
      </c>
      <c r="C6">
        <v>53075.282608695656</v>
      </c>
      <c r="D6">
        <v>47498.730769230766</v>
      </c>
    </row>
    <row r="7" spans="1:4" x14ac:dyDescent="0.3">
      <c r="A7" s="3" t="s">
        <v>11</v>
      </c>
      <c r="B7">
        <v>41408.555555555555</v>
      </c>
      <c r="C7">
        <v>46144.037037037036</v>
      </c>
      <c r="D7">
        <v>43776.296296296299</v>
      </c>
    </row>
    <row r="8" spans="1:4" x14ac:dyDescent="0.3">
      <c r="A8" s="3" t="s">
        <v>1814</v>
      </c>
      <c r="B8">
        <v>45039.893617021276</v>
      </c>
      <c r="C8">
        <v>49578.858490566039</v>
      </c>
      <c r="D8">
        <v>47445.544999999998</v>
      </c>
    </row>
  </sheetData>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BFB6A-8E64-4ABC-B20E-BE9F0C159BD2}">
  <dimension ref="A3:B7"/>
  <sheetViews>
    <sheetView workbookViewId="0">
      <selection activeCell="A4" sqref="A4"/>
    </sheetView>
  </sheetViews>
  <sheetFormatPr defaultRowHeight="14.4" x14ac:dyDescent="0.3"/>
  <cols>
    <col min="1" max="1" width="16.33203125" bestFit="1" customWidth="1"/>
    <col min="2" max="2" width="18.77734375" bestFit="1" customWidth="1"/>
    <col min="3" max="3" width="15.5546875" bestFit="1" customWidth="1"/>
    <col min="4" max="4" width="10.77734375" bestFit="1" customWidth="1"/>
  </cols>
  <sheetData>
    <row r="3" spans="1:2" x14ac:dyDescent="0.3">
      <c r="A3" s="2" t="s">
        <v>1867</v>
      </c>
      <c r="B3" t="s">
        <v>1866</v>
      </c>
    </row>
    <row r="4" spans="1:2" x14ac:dyDescent="0.3">
      <c r="A4" s="3" t="s">
        <v>777</v>
      </c>
      <c r="B4">
        <v>45039.893617021276</v>
      </c>
    </row>
    <row r="5" spans="1:2" x14ac:dyDescent="0.3">
      <c r="A5" s="3" t="s">
        <v>782</v>
      </c>
      <c r="B5">
        <v>49578.858490566039</v>
      </c>
    </row>
    <row r="6" spans="1:2" x14ac:dyDescent="0.3">
      <c r="A6" s="3" t="s">
        <v>1842</v>
      </c>
    </row>
    <row r="7" spans="1:2" x14ac:dyDescent="0.3">
      <c r="A7" s="3" t="s">
        <v>1814</v>
      </c>
      <c r="B7">
        <v>47445.544999999998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70167-5D39-476F-B14D-8A90DBFB6E42}">
  <dimension ref="A3:B7"/>
  <sheetViews>
    <sheetView workbookViewId="0">
      <selection activeCell="B6" sqref="B6"/>
    </sheetView>
  </sheetViews>
  <sheetFormatPr defaultRowHeight="14.4" x14ac:dyDescent="0.3"/>
  <cols>
    <col min="1" max="1" width="12.5546875" bestFit="1" customWidth="1"/>
    <col min="2" max="2" width="23.44140625" bestFit="1" customWidth="1"/>
  </cols>
  <sheetData>
    <row r="3" spans="1:2" x14ac:dyDescent="0.3">
      <c r="A3" s="2" t="s">
        <v>1813</v>
      </c>
      <c r="B3" t="s">
        <v>1869</v>
      </c>
    </row>
    <row r="4" spans="1:2" x14ac:dyDescent="0.3">
      <c r="A4" s="3" t="s">
        <v>987</v>
      </c>
      <c r="B4">
        <v>-19270.917431192662</v>
      </c>
    </row>
    <row r="5" spans="1:2" x14ac:dyDescent="0.3">
      <c r="A5" s="3" t="s">
        <v>991</v>
      </c>
      <c r="B5">
        <v>-15738.604395604396</v>
      </c>
    </row>
    <row r="6" spans="1:2" x14ac:dyDescent="0.3">
      <c r="A6" s="3" t="s">
        <v>1842</v>
      </c>
    </row>
    <row r="7" spans="1:2" x14ac:dyDescent="0.3">
      <c r="A7" s="3" t="s">
        <v>1814</v>
      </c>
      <c r="B7">
        <v>-17663.715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26F90-C8BD-4BEC-995A-13CF1AB78457}">
  <dimension ref="A3:B31"/>
  <sheetViews>
    <sheetView topLeftCell="A10" workbookViewId="0">
      <selection activeCell="L13" sqref="L13"/>
    </sheetView>
  </sheetViews>
  <sheetFormatPr defaultRowHeight="14.4" x14ac:dyDescent="0.3"/>
  <cols>
    <col min="1" max="1" width="28.33203125" bestFit="1" customWidth="1"/>
    <col min="2" max="2" width="22" bestFit="1" customWidth="1"/>
  </cols>
  <sheetData>
    <row r="3" spans="1:2" x14ac:dyDescent="0.3">
      <c r="A3" s="2" t="s">
        <v>1813</v>
      </c>
      <c r="B3" t="s">
        <v>1888</v>
      </c>
    </row>
    <row r="4" spans="1:2" x14ac:dyDescent="0.3">
      <c r="A4" s="3" t="s">
        <v>398</v>
      </c>
      <c r="B4">
        <v>1129</v>
      </c>
    </row>
    <row r="5" spans="1:2" x14ac:dyDescent="0.3">
      <c r="A5" s="3" t="s">
        <v>418</v>
      </c>
      <c r="B5">
        <v>1070</v>
      </c>
    </row>
    <row r="6" spans="1:2" x14ac:dyDescent="0.3">
      <c r="A6" s="3" t="s">
        <v>470</v>
      </c>
      <c r="B6">
        <v>1066.3</v>
      </c>
    </row>
    <row r="7" spans="1:2" x14ac:dyDescent="0.3">
      <c r="A7" s="3" t="s">
        <v>378</v>
      </c>
      <c r="B7">
        <v>1065.1818181818182</v>
      </c>
    </row>
    <row r="8" spans="1:2" x14ac:dyDescent="0.3">
      <c r="A8" s="3" t="s">
        <v>569</v>
      </c>
      <c r="B8">
        <v>1042</v>
      </c>
    </row>
    <row r="9" spans="1:2" x14ac:dyDescent="0.3">
      <c r="A9" s="3" t="s">
        <v>405</v>
      </c>
      <c r="B9">
        <v>1031.4285714285713</v>
      </c>
    </row>
    <row r="10" spans="1:2" x14ac:dyDescent="0.3">
      <c r="A10" s="3" t="s">
        <v>449</v>
      </c>
      <c r="B10">
        <v>1025.6666666666667</v>
      </c>
    </row>
    <row r="11" spans="1:2" x14ac:dyDescent="0.3">
      <c r="A11" s="3" t="s">
        <v>545</v>
      </c>
      <c r="B11">
        <v>1010.5</v>
      </c>
    </row>
    <row r="12" spans="1:2" x14ac:dyDescent="0.3">
      <c r="A12" s="3" t="s">
        <v>473</v>
      </c>
      <c r="B12">
        <v>1000.8571428571429</v>
      </c>
    </row>
    <row r="13" spans="1:2" x14ac:dyDescent="0.3">
      <c r="A13" s="3" t="s">
        <v>395</v>
      </c>
      <c r="B13">
        <v>993.4</v>
      </c>
    </row>
    <row r="14" spans="1:2" x14ac:dyDescent="0.3">
      <c r="A14" s="3" t="s">
        <v>385</v>
      </c>
      <c r="B14">
        <v>980.9</v>
      </c>
    </row>
    <row r="15" spans="1:2" x14ac:dyDescent="0.3">
      <c r="A15" s="3" t="s">
        <v>464</v>
      </c>
      <c r="B15">
        <v>979.64285714285711</v>
      </c>
    </row>
    <row r="16" spans="1:2" x14ac:dyDescent="0.3">
      <c r="A16" s="3" t="s">
        <v>387</v>
      </c>
      <c r="B16">
        <v>949.9</v>
      </c>
    </row>
    <row r="17" spans="1:2" x14ac:dyDescent="0.3">
      <c r="A17" s="3" t="s">
        <v>550</v>
      </c>
      <c r="B17">
        <v>948.75</v>
      </c>
    </row>
    <row r="18" spans="1:2" x14ac:dyDescent="0.3">
      <c r="A18" s="3" t="s">
        <v>432</v>
      </c>
      <c r="B18">
        <v>940.375</v>
      </c>
    </row>
    <row r="19" spans="1:2" x14ac:dyDescent="0.3">
      <c r="A19" s="3" t="s">
        <v>457</v>
      </c>
      <c r="B19">
        <v>927.57142857142856</v>
      </c>
    </row>
    <row r="20" spans="1:2" x14ac:dyDescent="0.3">
      <c r="A20" s="3" t="s">
        <v>437</v>
      </c>
      <c r="B20">
        <v>919.57142857142856</v>
      </c>
    </row>
    <row r="21" spans="1:2" x14ac:dyDescent="0.3">
      <c r="A21" s="3" t="s">
        <v>381</v>
      </c>
      <c r="B21">
        <v>912.5</v>
      </c>
    </row>
    <row r="22" spans="1:2" x14ac:dyDescent="0.3">
      <c r="A22" s="3" t="s">
        <v>428</v>
      </c>
      <c r="B22">
        <v>883.6</v>
      </c>
    </row>
    <row r="23" spans="1:2" x14ac:dyDescent="0.3">
      <c r="A23" s="3" t="s">
        <v>414</v>
      </c>
      <c r="B23">
        <v>873</v>
      </c>
    </row>
    <row r="24" spans="1:2" x14ac:dyDescent="0.3">
      <c r="A24" s="3" t="s">
        <v>422</v>
      </c>
      <c r="B24">
        <v>857.25</v>
      </c>
    </row>
    <row r="25" spans="1:2" x14ac:dyDescent="0.3">
      <c r="A25" s="3" t="s">
        <v>479</v>
      </c>
      <c r="B25">
        <v>854</v>
      </c>
    </row>
    <row r="26" spans="1:2" x14ac:dyDescent="0.3">
      <c r="A26" s="3" t="s">
        <v>402</v>
      </c>
      <c r="B26">
        <v>849.75</v>
      </c>
    </row>
    <row r="27" spans="1:2" x14ac:dyDescent="0.3">
      <c r="A27" s="3" t="s">
        <v>452</v>
      </c>
      <c r="B27">
        <v>834.66666666666663</v>
      </c>
    </row>
    <row r="28" spans="1:2" x14ac:dyDescent="0.3">
      <c r="A28" s="3" t="s">
        <v>410</v>
      </c>
      <c r="B28">
        <v>717.5</v>
      </c>
    </row>
    <row r="29" spans="1:2" x14ac:dyDescent="0.3">
      <c r="A29" s="3" t="s">
        <v>521</v>
      </c>
      <c r="B29">
        <v>704.8</v>
      </c>
    </row>
    <row r="30" spans="1:2" x14ac:dyDescent="0.3">
      <c r="A30" s="3" t="s">
        <v>391</v>
      </c>
      <c r="B30">
        <v>617</v>
      </c>
    </row>
    <row r="31" spans="1:2" x14ac:dyDescent="0.3">
      <c r="A31" s="3" t="s">
        <v>1814</v>
      </c>
      <c r="B31">
        <v>937.97</v>
      </c>
    </row>
  </sheetData>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B4C8F-12E0-444B-8826-006E8804A964}">
  <dimension ref="A3:D7"/>
  <sheetViews>
    <sheetView workbookViewId="0">
      <selection activeCell="L4" sqref="L4"/>
    </sheetView>
  </sheetViews>
  <sheetFormatPr defaultRowHeight="14.4" x14ac:dyDescent="0.3"/>
  <cols>
    <col min="1" max="1" width="18.33203125" bestFit="1" customWidth="1"/>
    <col min="2" max="2" width="15.5546875" bestFit="1" customWidth="1"/>
    <col min="3" max="5" width="12" bestFit="1" customWidth="1"/>
  </cols>
  <sheetData>
    <row r="3" spans="1:4" x14ac:dyDescent="0.3">
      <c r="A3" s="2" t="s">
        <v>1891</v>
      </c>
      <c r="B3" s="2" t="s">
        <v>1889</v>
      </c>
    </row>
    <row r="4" spans="1:4" x14ac:dyDescent="0.3">
      <c r="A4" s="2" t="s">
        <v>1813</v>
      </c>
      <c r="B4" t="s">
        <v>992</v>
      </c>
      <c r="C4" t="s">
        <v>988</v>
      </c>
      <c r="D4" t="s">
        <v>1814</v>
      </c>
    </row>
    <row r="5" spans="1:4" x14ac:dyDescent="0.3">
      <c r="A5" s="3" t="s">
        <v>987</v>
      </c>
      <c r="B5">
        <v>0.23728813559322035</v>
      </c>
      <c r="C5">
        <v>0.54226301951817923</v>
      </c>
      <c r="D5">
        <v>0.48126804273318752</v>
      </c>
    </row>
    <row r="6" spans="1:4" x14ac:dyDescent="0.3">
      <c r="A6" s="3" t="s">
        <v>991</v>
      </c>
      <c r="B6">
        <v>0.62590538324318057</v>
      </c>
      <c r="C6">
        <v>0.58719997298369075</v>
      </c>
      <c r="D6">
        <v>0.6017145018309995</v>
      </c>
    </row>
    <row r="7" spans="1:4" x14ac:dyDescent="0.3">
      <c r="A7" s="3" t="s">
        <v>1814</v>
      </c>
      <c r="B7">
        <v>0.52875107133069044</v>
      </c>
      <c r="C7">
        <v>0.56722799366568566</v>
      </c>
      <c r="D7">
        <v>0.55538894063953337</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617DA6-67D2-43C9-9623-06E6447DCA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Dashboard</vt:lpstr>
      <vt:lpstr>Customer </vt:lpstr>
      <vt:lpstr>Employee_Details </vt:lpstr>
      <vt:lpstr>Detail1</vt:lpstr>
      <vt:lpstr>employee_manages_shipment </vt:lpstr>
      <vt:lpstr>employee_manages_shipment (2)</vt:lpstr>
      <vt:lpstr>Membership </vt:lpstr>
      <vt:lpstr>Sheet1</vt:lpstr>
      <vt:lpstr>Payment_detail</vt:lpstr>
      <vt:lpstr>Merge5</vt:lpstr>
      <vt:lpstr>Shipment_Details (4)</vt:lpstr>
      <vt:lpstr>Status </vt:lpstr>
      <vt:lpstr>cus_payment_Merger14</vt:lpstr>
      <vt:lpstr>Payment_Details (3) Q21</vt:lpstr>
      <vt:lpstr>Cust_mem_merge Q3</vt:lpstr>
      <vt:lpstr>Ship_status-merQ4</vt:lpstr>
      <vt:lpstr>Q6</vt:lpstr>
      <vt:lpstr>Q8</vt:lpstr>
      <vt:lpstr>Q9</vt:lpstr>
      <vt:lpstr>Q10</vt:lpstr>
      <vt:lpstr>Q11</vt:lpstr>
      <vt:lpstr>Q12</vt:lpstr>
      <vt:lpstr>Q13</vt:lpstr>
      <vt:lpstr>Q14</vt:lpstr>
      <vt:lpstr>Q17</vt:lpstr>
      <vt:lpstr>Q18</vt:lpstr>
      <vt:lpstr>Q19</vt:lpstr>
      <vt:lpstr>Q20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kumar</dc:creator>
  <cp:lastModifiedBy>manish kumar</cp:lastModifiedBy>
  <dcterms:created xsi:type="dcterms:W3CDTF">2025-05-09T10:56:12Z</dcterms:created>
  <dcterms:modified xsi:type="dcterms:W3CDTF">2025-06-04T09:06:56Z</dcterms:modified>
</cp:coreProperties>
</file>