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hidePivotFieldList="1"/>
  <mc:AlternateContent xmlns:mc="http://schemas.openxmlformats.org/markup-compatibility/2006">
    <mc:Choice Requires="x15">
      <x15ac:absPath xmlns:x15ac="http://schemas.microsoft.com/office/spreadsheetml/2010/11/ac" url="C:\Users\DELL\Desktop\udaanous\Excel\"/>
    </mc:Choice>
  </mc:AlternateContent>
  <xr:revisionPtr revIDLastSave="0" documentId="13_ncr:1_{1CC9DA7B-31F6-4A95-A545-5ED1D8BE1E6E}" xr6:coauthVersionLast="36" xr6:coauthVersionMax="47" xr10:uidLastSave="{00000000-0000-0000-0000-000000000000}"/>
  <bookViews>
    <workbookView xWindow="-105" yWindow="-105" windowWidth="23250" windowHeight="12450" firstSheet="1" activeTab="5" xr2:uid="{00000000-000D-0000-FFFF-FFFF00000000}"/>
  </bookViews>
  <sheets>
    <sheet name="3D Column" sheetId="3" r:id="rId1"/>
    <sheet name="3D line" sheetId="4" r:id="rId2"/>
    <sheet name="3D Pie" sheetId="5" r:id="rId3"/>
    <sheet name="3D Bar" sheetId="2" r:id="rId4"/>
    <sheet name="Production Dataset" sheetId="1" r:id="rId5"/>
    <sheet name="DashBoard" sheetId="7" r:id="rId6"/>
  </sheets>
  <definedNames>
    <definedName name="_xlnm._FilterDatabase" localSheetId="4" hidden="1">'Production Dataset'!$A$1:$H$121</definedName>
    <definedName name="Slicer_ProductType">#N/A</definedName>
    <definedName name="Slicer_Region">#N/A</definedName>
  </definedNames>
  <calcPr calcId="191029"/>
  <pivotCaches>
    <pivotCache cacheId="15"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alcChain>
</file>

<file path=xl/sharedStrings.xml><?xml version="1.0" encoding="utf-8"?>
<sst xmlns="http://schemas.openxmlformats.org/spreadsheetml/2006/main" count="568" uniqueCount="54">
  <si>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</si>
  <si>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</si>
  <si>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</si>
  <si>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</si>
  <si>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</si>
  <si>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</si>
  <si>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</si>
  <si>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</si>
  <si>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</si>
  <si>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</si>
  <si>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</si>
  <si>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</si>
  <si>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</si>
  <si>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</si>
  <si>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</si>
  <si>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</si>
  <si>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</si>
  <si>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</si>
  <si>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</si>
  <si>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</si>
  <si>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</si>
  <si>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</si>
  <si>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</si>
  <si>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</si>
  <si>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</si>
  <si>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</si>
  <si>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</si>
  <si>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</si>
  <si>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</si>
  <si>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</si>
  <si>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Month</t>
  </si>
  <si>
    <t>Year</t>
  </si>
  <si>
    <t>Revenue</t>
  </si>
  <si>
    <t>Row Labels</t>
  </si>
  <si>
    <t>2023</t>
  </si>
  <si>
    <t>2024</t>
  </si>
  <si>
    <t>Grand Total</t>
  </si>
  <si>
    <t>September</t>
  </si>
  <si>
    <t>October</t>
  </si>
  <si>
    <t>November</t>
  </si>
  <si>
    <t>December</t>
  </si>
  <si>
    <t>January</t>
  </si>
  <si>
    <t>February</t>
  </si>
  <si>
    <t>March</t>
  </si>
  <si>
    <t>April</t>
  </si>
  <si>
    <t>May</t>
  </si>
  <si>
    <t>June</t>
  </si>
  <si>
    <t>July</t>
  </si>
  <si>
    <t>August</t>
  </si>
  <si>
    <t>Sum of ProductionID</t>
  </si>
  <si>
    <t>Sum of TotalCost</t>
  </si>
  <si>
    <t>Sum of Revenue</t>
  </si>
  <si>
    <t>Sum of UnitsProduced</t>
  </si>
  <si>
    <t>Sum of True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</si>
</sst>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4">
    <dxf>
      <numFmt numFmtId="0" formatCode="General"/>
    </dxf>
    <dxf>
      <numFmt numFmtId="0" formatCode="General"/>
    </dxf>
    <dxf>
      <numFmt numFmtId="0" formatCode="General"/>
    </dxf>
    <dxf>
      <numFmt numFmtId="19" formatCode="m/d/yyyy"/>
    </dxf>
  </dxfs>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data 2).xlsx]3D Column!PivotTable1</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sp3d/>
        </c:spPr>
        <c:marker>
          <c:symbol val="circle"/>
          <c:size val="5"/>
          <c:spPr>
            <a:solidFill>
              <a:schemeClr val="accent1"/>
            </a:solidFill>
            <a:ln w="22225">
              <a:solidFill>
                <a:schemeClr val="lt1"/>
              </a:solidFill>
              <a:round/>
            </a:ln>
            <a:effectLst/>
          </c:spPr>
        </c:marker>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'3D Column'!$B$3</c:f>
              <c:strCache>
                <c:ptCount val="1"/>
                <c:pt idx="0">
                  <c:v>Total</c:v>
                </c:pt>
              </c:strCache>
            </c:strRef>
          </c:tx>
          <c:spPr>
            <a:solidFill>
              <a:schemeClr val="accent1">
                <a:lumMod val="20000"/>
                <a:lumOff val="80000"/>
              </a:schemeClr>
            </a:solidFill>
            <a:ln>
              <a:noFill/>
            </a:ln>
            <a:effectLst/>
            <a:sp3d/>
          </c:spPr>
          <c:invertIfNegative val="0"/>
          <c:cat>
            <c:strRef>
              <c:f>'3D Column'!$A$4:$A$6</c:f>
              <c:strCache>
                <c:ptCount val="2"/>
                <c:pt idx="0">
                  <c:v>2023</c:v>
                </c:pt>
                <c:pt idx="1">
                  <c:v>2024</c:v>
                </c:pt>
              </c:strCache>
            </c:strRef>
          </c:cat>
          <c:val>
            <c:numRef>
              <c:f>'3D Column'!$B$4:$B$6</c:f>
              <c:numCache>
                <c:formatCode>General</c:formatCode>
                <c:ptCount val="2"/>
                <c:pt idx="0">
                  <c:v>2421</c:v>
                </c:pt>
                <c:pt idx="1">
                  <c:v>4839</c:v>
                </c:pt>
              </c:numCache>
            </c:numRef>
          </c:val>
          <c:extLst>
            <c:ext xmlns:c16="http://schemas.microsoft.com/office/drawing/2014/chart" uri="{C3380CC4-5D6E-409C-BE32-E72D297353CC}">
              <c16:uniqueId val="{00000000-4D36-4609-96C5-3847C91CB23B}"/>
            </c:ext>
          </c:extLst>
        </c:ser>
        <c:dLbls>
          <c:showLegendKey val="0"/>
          <c:showVal val="0"/>
          <c:showCatName val="0"/>
          <c:showSerName val="0"/>
          <c:showPercent val="0"/>
          <c:showBubbleSize val="0"/>
        </c:dLbls>
        <c:gapWidth val="154"/>
        <c:gapDepth val="0"/>
        <c:shape val="box"/>
        <c:axId val="447691120"/>
        <c:axId val="447098656"/>
        <c:axId val="0"/>
      </c:bar3DChart>
      <c:catAx>
        <c:axId val="447691120"/>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447098656"/>
        <c:crosses val="autoZero"/>
        <c:auto val="1"/>
        <c:lblAlgn val="ctr"/>
        <c:lblOffset val="100"/>
        <c:noMultiLvlLbl val="0"/>
      </c:catAx>
      <c:valAx>
        <c:axId val="447098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4769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data 2).xlsx]3D Bar!PivotTable4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TotalRevenue By Region</a:t>
            </a:r>
          </a:p>
        </c:rich>
      </c:tx>
      <c:layout>
        <c:manualLayout>
          <c:xMode val="edge"/>
          <c:yMode val="edge"/>
          <c:x val="6.6089807768595757E-2"/>
          <c:y val="0.1572844740561276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428402778262129"/>
          <c:y val="0.35454825358368663"/>
          <c:w val="0.49958390675399916"/>
          <c:h val="0.49674490207954775"/>
        </c:manualLayout>
      </c:layout>
      <c:bar3DChart>
        <c:barDir val="bar"/>
        <c:grouping val="stacked"/>
        <c:varyColors val="0"/>
        <c:ser>
          <c:idx val="0"/>
          <c:order val="0"/>
          <c:tx>
            <c:strRef>
              <c:f>'3D Bar'!$G$2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'3D Bar'!$F$3:$F$7</c:f>
              <c:strCache>
                <c:ptCount val="4"/>
                <c:pt idx="0">
                  <c:v>East</c:v>
                </c:pt>
                <c:pt idx="1">
                  <c:v>North</c:v>
                </c:pt>
                <c:pt idx="2">
                  <c:v>South</c:v>
                </c:pt>
                <c:pt idx="3">
                  <c:v>West</c:v>
                </c:pt>
              </c:strCache>
            </c:strRef>
          </c:cat>
          <c:val>
            <c:numRef>
              <c:f>'3D Bar'!$G$3:$G$7</c:f>
              <c:numCache>
                <c:formatCode>General</c:formatCode>
                <c:ptCount val="4"/>
                <c:pt idx="0">
                  <c:v>99491819</c:v>
                </c:pt>
                <c:pt idx="1">
                  <c:v>283116425</c:v>
                </c:pt>
                <c:pt idx="2">
                  <c:v>144186349</c:v>
                </c:pt>
                <c:pt idx="3">
                  <c:v>549361456</c:v>
                </c:pt>
              </c:numCache>
            </c:numRef>
          </c:val>
          <c:extLst>
            <c:ext xmlns:c16="http://schemas.microsoft.com/office/drawing/2014/chart" uri="{C3380CC4-5D6E-409C-BE32-E72D297353CC}">
              <c16:uniqueId val="{00000000-0BC6-47E6-A052-A1E5D6F38701}"/>
            </c:ext>
          </c:extLst>
        </c:ser>
        <c:dLbls>
          <c:showLegendKey val="0"/>
          <c:showVal val="0"/>
          <c:showCatName val="0"/>
          <c:showSerName val="0"/>
          <c:showPercent val="0"/>
          <c:showBubbleSize val="0"/>
        </c:dLbls>
        <c:gapWidth val="150"/>
        <c:shape val="box"/>
        <c:axId val="939312576"/>
        <c:axId val="938716896"/>
        <c:axId val="0"/>
      </c:bar3DChart>
      <c:catAx>
        <c:axId val="9393125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16896"/>
        <c:crosses val="autoZero"/>
        <c:auto val="1"/>
        <c:lblAlgn val="ctr"/>
        <c:lblOffset val="100"/>
        <c:noMultiLvlLbl val="0"/>
      </c:catAx>
      <c:valAx>
        <c:axId val="938716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12576"/>
        <c:crosses val="autoZero"/>
        <c:crossBetween val="between"/>
      </c:valAx>
      <c:spPr>
        <a:noFill/>
        <a:ln>
          <a:solidFill>
            <a:schemeClr val="accent6">
              <a:lumMod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data 2).xlsx]3D Bar!PivotTable3</c:name>
    <c:fmtId val="2"/>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'3D Bar'!$B$2</c:f>
              <c:strCache>
                <c:ptCount val="1"/>
                <c:pt idx="0">
                  <c:v>Total</c:v>
                </c:pt>
              </c:strCache>
            </c:strRef>
          </c:tx>
          <c:spPr>
            <a:solidFill>
              <a:schemeClr val="accent1"/>
            </a:solidFill>
            <a:ln>
              <a:noFill/>
            </a:ln>
            <a:effectLst/>
            <a:sp3d/>
          </c:spPr>
          <c:invertIfNegative val="0"/>
          <c:cat>
            <c:strRef>
              <c:f>'3D Bar'!$A$3:$A$5</c:f>
              <c:strCache>
                <c:ptCount val="2"/>
                <c:pt idx="0">
                  <c:v>2023</c:v>
                </c:pt>
                <c:pt idx="1">
                  <c:v>2024</c:v>
                </c:pt>
              </c:strCache>
            </c:strRef>
          </c:cat>
          <c:val>
            <c:numRef>
              <c:f>'3D Bar'!$B$3:$B$5</c:f>
              <c:numCache>
                <c:formatCode>General</c:formatCode>
                <c:ptCount val="2"/>
                <c:pt idx="0">
                  <c:v>11171</c:v>
                </c:pt>
                <c:pt idx="1">
                  <c:v>23556</c:v>
                </c:pt>
              </c:numCache>
            </c:numRef>
          </c:val>
          <c:extLst>
            <c:ext xmlns:c16="http://schemas.microsoft.com/office/drawing/2014/chart" uri="{C3380CC4-5D6E-409C-BE32-E72D297353CC}">
              <c16:uniqueId val="{00000000-B75C-45DD-AC03-151530AF17CA}"/>
            </c:ext>
          </c:extLst>
        </c:ser>
        <c:dLbls>
          <c:showLegendKey val="0"/>
          <c:showVal val="0"/>
          <c:showCatName val="0"/>
          <c:showSerName val="0"/>
          <c:showPercent val="0"/>
          <c:showBubbleSize val="0"/>
        </c:dLbls>
        <c:gapWidth val="219"/>
        <c:shape val="box"/>
        <c:axId val="939316576"/>
        <c:axId val="941405040"/>
        <c:axId val="0"/>
      </c:bar3DChart>
      <c:catAx>
        <c:axId val="93931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405040"/>
        <c:crosses val="autoZero"/>
        <c:auto val="1"/>
        <c:lblAlgn val="ctr"/>
        <c:lblOffset val="100"/>
        <c:noMultiLvlLbl val="0"/>
      </c:catAx>
      <c:valAx>
        <c:axId val="941405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1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data 2).xlsx]3D Pie!PivotTable7</c:name>
    <c:fmtId val="2"/>
  </c:pivotSource>
  <c:chart>
    <c:autoTitleDeleted val="1"/>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'3D Pie'!$B$3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40D3-4B60-8029-C3E516B3F1F7}"/>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40D3-4B60-8029-C3E516B3F1F7}"/>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40D3-4B60-8029-C3E516B3F1F7}"/>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40D3-4B60-8029-C3E516B3F1F7}"/>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40D3-4B60-8029-C3E516B3F1F7}"/>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40D3-4B60-8029-C3E516B3F1F7}"/>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40D3-4B60-8029-C3E516B3F1F7}"/>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40D3-4B60-8029-C3E516B3F1F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'3D Pie'!$A$4:$A$16</c:f>
              <c:multiLvlStrCache>
                <c:ptCount val="8"/>
                <c:lvl>
                  <c:pt idx="0">
                    <c:v>2023</c:v>
                  </c:pt>
                  <c:pt idx="1">
                    <c:v>2024</c:v>
                  </c:pt>
                  <c:pt idx="2">
                    <c:v>2023</c:v>
                  </c:pt>
                  <c:pt idx="3">
                    <c:v>2024</c:v>
                  </c:pt>
                  <c:pt idx="4">
                    <c:v>2023</c:v>
                  </c:pt>
                  <c:pt idx="5">
                    <c:v>2024</c:v>
                  </c:pt>
                  <c:pt idx="6">
                    <c:v>2023</c:v>
                  </c:pt>
                  <c:pt idx="7">
                    <c:v>2024</c:v>
                  </c:pt>
                </c:lvl>
                <c:lvl>
                  <c:pt idx="0">
                    <c:v>East</c:v>
                  </c:pt>
                  <c:pt idx="2">
                    <c:v>North</c:v>
                  </c:pt>
                  <c:pt idx="4">
                    <c:v>South</c:v>
                  </c:pt>
                  <c:pt idx="6">
                    <c:v>West</c:v>
                  </c:pt>
                </c:lvl>
              </c:multiLvlStrCache>
            </c:multiLvlStrRef>
          </c:cat>
          <c:val>
            <c:numRef>
              <c:f>'3D Pie'!$B$4:$B$16</c:f>
              <c:numCache>
                <c:formatCode>General</c:formatCode>
                <c:ptCount val="8"/>
                <c:pt idx="0">
                  <c:v>12236528</c:v>
                </c:pt>
                <c:pt idx="1">
                  <c:v>87255291</c:v>
                </c:pt>
                <c:pt idx="2">
                  <c:v>74105132</c:v>
                </c:pt>
                <c:pt idx="3">
                  <c:v>209011293</c:v>
                </c:pt>
                <c:pt idx="4">
                  <c:v>17088906</c:v>
                </c:pt>
                <c:pt idx="5">
                  <c:v>127097443</c:v>
                </c:pt>
                <c:pt idx="6">
                  <c:v>220754374</c:v>
                </c:pt>
                <c:pt idx="7">
                  <c:v>328607082</c:v>
                </c:pt>
              </c:numCache>
            </c:numRef>
          </c:val>
          <c:extLst>
            <c:ext xmlns:c16="http://schemas.microsoft.com/office/drawing/2014/chart" uri="{C3380CC4-5D6E-409C-BE32-E72D297353CC}">
              <c16:uniqueId val="{00000010-40D3-4B60-8029-C3E516B3F1F7}"/>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data 2).xlsx]3D line!PivotTable6</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Region Wise UnitProduced</a:t>
            </a:r>
          </a:p>
        </c:rich>
      </c:tx>
      <c:layout>
        <c:manualLayout>
          <c:xMode val="edge"/>
          <c:yMode val="edge"/>
          <c:x val="0.10684887793281157"/>
          <c:y val="0.16099638766199217"/>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6"/>
          <c:spPr>
            <a:solidFill>
              <a:schemeClr val="lt1"/>
            </a:solidFill>
            <a:ln w="15875">
              <a:solidFill>
                <a:schemeClr val="accent1"/>
              </a:solidFill>
              <a:round/>
            </a:ln>
            <a:effectLst/>
          </c:spPr>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0"/>
    </c:view3D>
    <c:floor>
      <c:thickness val="0"/>
      <c:spPr>
        <a:pattFill prst="ltDnDiag">
          <a:fgClr>
            <a:schemeClr val="dk1">
              <a:lumMod val="15000"/>
              <a:lumOff val="85000"/>
            </a:schemeClr>
          </a:fgClr>
          <a:bgClr>
            <a:schemeClr val="lt1"/>
          </a:bgClr>
        </a:pattFill>
        <a:ln>
          <a:noFill/>
        </a:ln>
        <a:effectLst/>
        <a:sp3d/>
      </c:spPr>
    </c:floor>
    <c:sideWall>
      <c:thickness val="0"/>
      <c:spPr>
        <a:solidFill>
          <a:schemeClr val="accent6"/>
        </a:solidFill>
        <a:ln>
          <a:solidFill>
            <a:srgbClr val="92D050"/>
          </a:solidFill>
        </a:ln>
        <a:effectLst/>
        <a:sp3d>
          <a:contourClr>
            <a:srgbClr val="92D050"/>
          </a:contourClr>
        </a:sp3d>
      </c:spPr>
    </c:sideWall>
    <c:backWall>
      <c:thickness val="0"/>
      <c:spPr>
        <a:solidFill>
          <a:schemeClr val="accent6"/>
        </a:solidFill>
        <a:ln>
          <a:solidFill>
            <a:srgbClr val="92D050"/>
          </a:solidFill>
        </a:ln>
        <a:effectLst/>
        <a:sp3d>
          <a:contourClr>
            <a:srgbClr val="92D050"/>
          </a:contourClr>
        </a:sp3d>
      </c:spPr>
    </c:backWall>
    <c:plotArea>
      <c:layout/>
      <c:area3DChart>
        <c:grouping val="stacked"/>
        <c:varyColors val="0"/>
        <c:ser>
          <c:idx val="0"/>
          <c:order val="0"/>
          <c:tx>
            <c:strRef>
              <c:f>'3D line'!$I$3</c:f>
              <c:strCache>
                <c:ptCount val="1"/>
                <c:pt idx="0">
                  <c:v>Total</c:v>
                </c:pt>
              </c:strCache>
            </c:strRef>
          </c:tx>
          <c:spPr>
            <a:solidFill>
              <a:schemeClr val="accent1"/>
            </a:solidFill>
            <a:ln>
              <a:noFill/>
            </a:ln>
            <a:effectLst/>
            <a:sp3d/>
          </c:spPr>
          <c:cat>
            <c:strRef>
              <c:f>'3D line'!$H$4:$H$8</c:f>
              <c:strCache>
                <c:ptCount val="4"/>
                <c:pt idx="0">
                  <c:v>East</c:v>
                </c:pt>
                <c:pt idx="1">
                  <c:v>North</c:v>
                </c:pt>
                <c:pt idx="2">
                  <c:v>South</c:v>
                </c:pt>
                <c:pt idx="3">
                  <c:v>West</c:v>
                </c:pt>
              </c:strCache>
            </c:strRef>
          </c:cat>
          <c:val>
            <c:numRef>
              <c:f>'3D line'!$I$4:$I$8</c:f>
              <c:numCache>
                <c:formatCode>General</c:formatCode>
                <c:ptCount val="4"/>
                <c:pt idx="0">
                  <c:v>4883</c:v>
                </c:pt>
                <c:pt idx="1">
                  <c:v>8037</c:v>
                </c:pt>
                <c:pt idx="2">
                  <c:v>5284</c:v>
                </c:pt>
                <c:pt idx="3">
                  <c:v>16523</c:v>
                </c:pt>
              </c:numCache>
            </c:numRef>
          </c:val>
          <c:extLst>
            <c:ext xmlns:c16="http://schemas.microsoft.com/office/drawing/2014/chart" uri="{C3380CC4-5D6E-409C-BE32-E72D297353CC}">
              <c16:uniqueId val="{00000000-E7CC-4BD3-A664-F87FE3C05072}"/>
            </c:ext>
          </c:extLst>
        </c:ser>
        <c:dLbls>
          <c:showLegendKey val="0"/>
          <c:showVal val="0"/>
          <c:showCatName val="0"/>
          <c:showSerName val="0"/>
          <c:showPercent val="0"/>
          <c:showBubbleSize val="0"/>
        </c:dLbls>
        <c:axId val="1039932912"/>
        <c:axId val="942420832"/>
        <c:axId val="0"/>
      </c:area3DChart>
      <c:catAx>
        <c:axId val="103993291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42420832"/>
        <c:crosses val="autoZero"/>
        <c:auto val="1"/>
        <c:lblAlgn val="ctr"/>
        <c:lblOffset val="100"/>
        <c:noMultiLvlLbl val="0"/>
      </c:catAx>
      <c:valAx>
        <c:axId val="94242083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39932912"/>
        <c:crosses val="autoZero"/>
        <c:crossBetween val="midCat"/>
      </c:valAx>
      <c:spPr>
        <a:solidFill>
          <a:schemeClr val="lt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data 2).xlsx]3D Column!PivotTable1</c:name>
    <c:fmtId val="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sp3d/>
        </c:spPr>
        <c:marker>
          <c:symbol val="circle"/>
          <c:size val="5"/>
          <c:spPr>
            <a:solidFill>
              <a:schemeClr val="accent1"/>
            </a:solidFill>
            <a:ln w="22225">
              <a:solidFill>
                <a:schemeClr val="lt1"/>
              </a:solidFill>
              <a:round/>
            </a:ln>
            <a:effectLst/>
          </c:spPr>
        </c:marker>
      </c:pivotFmt>
      <c:pivotFmt>
        <c:idx val="1"/>
        <c:spPr>
          <a:solidFill>
            <a:schemeClr val="accent1">
              <a:lumMod val="20000"/>
              <a:lumOff val="80000"/>
            </a:schemeClr>
          </a:solidFill>
          <a:ln>
            <a:noFill/>
          </a:ln>
          <a:effectLst/>
          <a:sp3d/>
        </c:spPr>
        <c:marker>
          <c:symbol val="none"/>
        </c:marker>
      </c:pivotFmt>
      <c:pivotFmt>
        <c:idx val="2"/>
        <c:spPr>
          <a:solidFill>
            <a:schemeClr val="accent1">
              <a:lumMod val="20000"/>
              <a:lumOff val="80000"/>
            </a:schemeClr>
          </a:solidFill>
          <a:ln>
            <a:noFill/>
          </a:ln>
          <a:effectLst/>
          <a:sp3d/>
        </c:spPr>
        <c:marker>
          <c:symbol val="none"/>
        </c:marker>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'3D Column'!$B$3</c:f>
              <c:strCache>
                <c:ptCount val="1"/>
                <c:pt idx="0">
                  <c:v>Total</c:v>
                </c:pt>
              </c:strCache>
            </c:strRef>
          </c:tx>
          <c:spPr>
            <a:solidFill>
              <a:schemeClr val="accent1">
                <a:lumMod val="20000"/>
                <a:lumOff val="80000"/>
              </a:schemeClr>
            </a:solidFill>
            <a:ln>
              <a:noFill/>
            </a:ln>
            <a:effectLst/>
            <a:sp3d/>
          </c:spPr>
          <c:invertIfNegative val="0"/>
          <c:cat>
            <c:strRef>
              <c:f>'3D Column'!$A$4:$A$6</c:f>
              <c:strCache>
                <c:ptCount val="2"/>
                <c:pt idx="0">
                  <c:v>2023</c:v>
                </c:pt>
                <c:pt idx="1">
                  <c:v>2024</c:v>
                </c:pt>
              </c:strCache>
            </c:strRef>
          </c:cat>
          <c:val>
            <c:numRef>
              <c:f>'3D Column'!$B$4:$B$6</c:f>
              <c:numCache>
                <c:formatCode>General</c:formatCode>
                <c:ptCount val="2"/>
                <c:pt idx="0">
                  <c:v>2421</c:v>
                </c:pt>
                <c:pt idx="1">
                  <c:v>4839</c:v>
                </c:pt>
              </c:numCache>
            </c:numRef>
          </c:val>
          <c:extLst>
            <c:ext xmlns:c16="http://schemas.microsoft.com/office/drawing/2014/chart" uri="{C3380CC4-5D6E-409C-BE32-E72D297353CC}">
              <c16:uniqueId val="{00000000-6B9F-4B7A-8538-E3EB5CB7C96A}"/>
            </c:ext>
          </c:extLst>
        </c:ser>
        <c:dLbls>
          <c:showLegendKey val="0"/>
          <c:showVal val="0"/>
          <c:showCatName val="0"/>
          <c:showSerName val="0"/>
          <c:showPercent val="0"/>
          <c:showBubbleSize val="0"/>
        </c:dLbls>
        <c:gapWidth val="154"/>
        <c:gapDepth val="0"/>
        <c:shape val="box"/>
        <c:axId val="447691120"/>
        <c:axId val="447098656"/>
        <c:axId val="0"/>
      </c:bar3DChart>
      <c:catAx>
        <c:axId val="447691120"/>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447098656"/>
        <c:crosses val="autoZero"/>
        <c:auto val="1"/>
        <c:lblAlgn val="ctr"/>
        <c:lblOffset val="100"/>
        <c:noMultiLvlLbl val="0"/>
      </c:catAx>
      <c:valAx>
        <c:axId val="447098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4769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data 2).xlsx]3D line!PivotTable5</c:name>
    <c:fmtId val="2"/>
  </c:pivotSource>
  <c:chart>
    <c:autoTitleDeleted val="1"/>
    <c:pivotFmts>
      <c:pivotFmt>
        <c:idx val="0"/>
      </c:pivotFmt>
      <c:pivotFmt>
        <c:idx val="1"/>
      </c:pivotFmt>
      <c:pivotFmt>
        <c:idx val="2"/>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'3D line'!$B$3</c:f>
              <c:strCache>
                <c:ptCount val="1"/>
                <c:pt idx="0">
                  <c:v>Sum of TotalCost</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cat>
            <c:strRef>
              <c:f>'3D line'!$A$4:$A$16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'3D line'!$B$4:$B$16</c:f>
              <c:numCache>
                <c:formatCode>General</c:formatCode>
                <c:ptCount val="12"/>
                <c:pt idx="0">
                  <c:v>457135</c:v>
                </c:pt>
                <c:pt idx="1">
                  <c:v>460405</c:v>
                </c:pt>
                <c:pt idx="2">
                  <c:v>304427</c:v>
                </c:pt>
                <c:pt idx="3">
                  <c:v>197142</c:v>
                </c:pt>
                <c:pt idx="4">
                  <c:v>129897</c:v>
                </c:pt>
                <c:pt idx="5">
                  <c:v>371433</c:v>
                </c:pt>
                <c:pt idx="6">
                  <c:v>128650</c:v>
                </c:pt>
                <c:pt idx="7">
                  <c:v>248750</c:v>
                </c:pt>
                <c:pt idx="8">
                  <c:v>177870</c:v>
                </c:pt>
                <c:pt idx="9">
                  <c:v>344391</c:v>
                </c:pt>
                <c:pt idx="10">
                  <c:v>442862</c:v>
                </c:pt>
                <c:pt idx="11">
                  <c:v>108116</c:v>
                </c:pt>
              </c:numCache>
            </c:numRef>
          </c:val>
          <c:smooth val="0"/>
          <c:extLst>
            <c:ext xmlns:c16="http://schemas.microsoft.com/office/drawing/2014/chart" uri="{C3380CC4-5D6E-409C-BE32-E72D297353CC}">
              <c16:uniqueId val="{00000000-0CF9-47A1-AB09-FF63F83417A8}"/>
            </c:ext>
          </c:extLst>
        </c:ser>
        <c:ser>
          <c:idx val="1"/>
          <c:order val="1"/>
          <c:tx>
            <c:strRef>
              <c:f>'3D line'!$C$3</c:f>
              <c:strCache>
                <c:ptCount val="1"/>
                <c:pt idx="0">
                  <c:v>Sum of True Age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cat>
            <c:strRef>
              <c:f>'3D line'!$A$4:$A$16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'3D line'!$C$4:$C$16</c:f>
              <c:numCache>
                <c:formatCode>General</c:formatCode>
                <c:ptCount val="12"/>
                <c:pt idx="0">
                  <c:v>449</c:v>
                </c:pt>
                <c:pt idx="1">
                  <c:v>578</c:v>
                </c:pt>
                <c:pt idx="2">
                  <c:v>475</c:v>
                </c:pt>
                <c:pt idx="3">
                  <c:v>259</c:v>
                </c:pt>
                <c:pt idx="4">
                  <c:v>169</c:v>
                </c:pt>
                <c:pt idx="5">
                  <c:v>444</c:v>
                </c:pt>
                <c:pt idx="6">
                  <c:v>166</c:v>
                </c:pt>
                <c:pt idx="7">
                  <c:v>352</c:v>
                </c:pt>
                <c:pt idx="8">
                  <c:v>246</c:v>
                </c:pt>
                <c:pt idx="9">
                  <c:v>473</c:v>
                </c:pt>
                <c:pt idx="10">
                  <c:v>438</c:v>
                </c:pt>
                <c:pt idx="11">
                  <c:v>413</c:v>
                </c:pt>
              </c:numCache>
            </c:numRef>
          </c:val>
          <c:smooth val="0"/>
          <c:extLst>
            <c:ext xmlns:c16="http://schemas.microsoft.com/office/drawing/2014/chart" uri="{C3380CC4-5D6E-409C-BE32-E72D297353CC}">
              <c16:uniqueId val="{00000001-0CF9-47A1-AB09-FF63F83417A8}"/>
            </c:ext>
          </c:extLst>
        </c:ser>
        <c:dLbls>
          <c:showLegendKey val="0"/>
          <c:showVal val="0"/>
          <c:showCatName val="0"/>
          <c:showSerName val="0"/>
          <c:showPercent val="0"/>
          <c:showBubbleSize val="0"/>
        </c:dLbls>
        <c:axId val="1039901312"/>
        <c:axId val="1035794288"/>
        <c:axId val="943472080"/>
      </c:line3DChart>
      <c:catAx>
        <c:axId val="103990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35794288"/>
        <c:crosses val="autoZero"/>
        <c:auto val="1"/>
        <c:lblAlgn val="ctr"/>
        <c:lblOffset val="100"/>
        <c:noMultiLvlLbl val="0"/>
      </c:catAx>
      <c:valAx>
        <c:axId val="103579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5">
                <a:lumMod val="75000"/>
              </a:schemeClr>
            </a:solid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039901312"/>
        <c:crosses val="autoZero"/>
        <c:crossBetween val="between"/>
      </c:valAx>
      <c:serAx>
        <c:axId val="943472080"/>
        <c:scaling>
          <c:orientation val="minMax"/>
        </c:scaling>
        <c:delete val="1"/>
        <c:axPos val="b"/>
        <c:majorTickMark val="none"/>
        <c:minorTickMark val="none"/>
        <c:tickLblPos val="nextTo"/>
        <c:crossAx val="1035794288"/>
        <c:crosses val="autoZero"/>
      </c:serAx>
      <c:spPr>
        <a:noFill/>
        <a:ln>
          <a:solidFill>
            <a:schemeClr val="accent6"/>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alpha val="99000"/>
      </a:schemeClr>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data 2).xlsx]3D Column!PivotTable2</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'3D Column'!$H$3</c:f>
              <c:strCache>
                <c:ptCount val="1"/>
                <c:pt idx="0">
                  <c:v>Sum of Revenue</c:v>
                </c:pt>
              </c:strCache>
            </c:strRef>
          </c:tx>
          <c:spPr>
            <a:solidFill>
              <a:schemeClr val="accent1"/>
            </a:solidFill>
            <a:ln>
              <a:noFill/>
            </a:ln>
            <a:effectLst/>
            <a:sp3d/>
          </c:spPr>
          <c:invertIfNegative val="0"/>
          <c:cat>
            <c:strRef>
              <c:f>'3D Column'!$G$4:$G$14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'3D Column'!$H$4:$H$14</c:f>
              <c:numCache>
                <c:formatCode>General</c:formatCode>
                <c:ptCount val="10"/>
                <c:pt idx="0">
                  <c:v>86169921</c:v>
                </c:pt>
                <c:pt idx="1">
                  <c:v>61760795</c:v>
                </c:pt>
                <c:pt idx="2">
                  <c:v>68141691</c:v>
                </c:pt>
                <c:pt idx="3">
                  <c:v>46117114</c:v>
                </c:pt>
                <c:pt idx="4">
                  <c:v>165211296</c:v>
                </c:pt>
                <c:pt idx="5">
                  <c:v>101363832</c:v>
                </c:pt>
                <c:pt idx="6">
                  <c:v>66836261</c:v>
                </c:pt>
                <c:pt idx="7">
                  <c:v>105993000</c:v>
                </c:pt>
                <c:pt idx="8">
                  <c:v>310872276</c:v>
                </c:pt>
                <c:pt idx="9">
                  <c:v>63689863</c:v>
                </c:pt>
              </c:numCache>
            </c:numRef>
          </c:val>
          <c:extLst>
            <c:ext xmlns:c16="http://schemas.microsoft.com/office/drawing/2014/chart" uri="{C3380CC4-5D6E-409C-BE32-E72D297353CC}">
              <c16:uniqueId val="{00000001-2385-48A6-B534-BDE2E58C186A}"/>
            </c:ext>
          </c:extLst>
        </c:ser>
        <c:ser>
          <c:idx val="1"/>
          <c:order val="1"/>
          <c:tx>
            <c:strRef>
              <c:f>'3D Column'!$I$3</c:f>
              <c:strCache>
                <c:ptCount val="1"/>
                <c:pt idx="0">
                  <c:v>Sum of TotalCost</c:v>
                </c:pt>
              </c:strCache>
            </c:strRef>
          </c:tx>
          <c:spPr>
            <a:solidFill>
              <a:schemeClr val="accent2"/>
            </a:solidFill>
            <a:ln>
              <a:noFill/>
            </a:ln>
            <a:effectLst/>
            <a:sp3d/>
          </c:spPr>
          <c:invertIfNegative val="0"/>
          <c:cat>
            <c:strRef>
              <c:f>'3D Column'!$G$4:$G$14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'3D Column'!$I$4:$I$14</c:f>
              <c:numCache>
                <c:formatCode>General</c:formatCode>
                <c:ptCount val="10"/>
                <c:pt idx="0">
                  <c:v>306363</c:v>
                </c:pt>
                <c:pt idx="1">
                  <c:v>240939</c:v>
                </c:pt>
                <c:pt idx="2">
                  <c:v>189140</c:v>
                </c:pt>
                <c:pt idx="3">
                  <c:v>144772</c:v>
                </c:pt>
                <c:pt idx="4">
                  <c:v>437373</c:v>
                </c:pt>
                <c:pt idx="5">
                  <c:v>321969</c:v>
                </c:pt>
                <c:pt idx="6">
                  <c:v>210201</c:v>
                </c:pt>
                <c:pt idx="7">
                  <c:v>317664</c:v>
                </c:pt>
                <c:pt idx="8">
                  <c:v>1055406</c:v>
                </c:pt>
                <c:pt idx="9">
                  <c:v>147251</c:v>
                </c:pt>
              </c:numCache>
            </c:numRef>
          </c:val>
          <c:extLst>
            <c:ext xmlns:c16="http://schemas.microsoft.com/office/drawing/2014/chart" uri="{C3380CC4-5D6E-409C-BE32-E72D297353CC}">
              <c16:uniqueId val="{00000002-2385-48A6-B534-BDE2E58C186A}"/>
            </c:ext>
          </c:extLst>
        </c:ser>
        <c:dLbls>
          <c:showLegendKey val="0"/>
          <c:showVal val="0"/>
          <c:showCatName val="0"/>
          <c:showSerName val="0"/>
          <c:showPercent val="0"/>
          <c:showBubbleSize val="0"/>
        </c:dLbls>
        <c:gapWidth val="219"/>
        <c:shape val="box"/>
        <c:axId val="362593904"/>
        <c:axId val="942419584"/>
        <c:axId val="448820528"/>
      </c:bar3DChart>
      <c:catAx>
        <c:axId val="36259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419584"/>
        <c:crosses val="autoZero"/>
        <c:auto val="1"/>
        <c:lblAlgn val="ctr"/>
        <c:lblOffset val="100"/>
        <c:noMultiLvlLbl val="0"/>
      </c:catAx>
      <c:valAx>
        <c:axId val="942419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593904"/>
        <c:crosses val="autoZero"/>
        <c:crossBetween val="between"/>
      </c:valAx>
      <c:serAx>
        <c:axId val="44882052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419584"/>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data 2).xlsx]3D line!PivotTable5</c:name>
    <c:fmtId val="0"/>
  </c:pivotSource>
  <c:chart>
    <c:autoTitleDeleted val="0"/>
    <c:pivotFmts>
      <c:pivotFmt>
        <c:idx val="0"/>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'3D line'!$B$3</c:f>
              <c:strCache>
                <c:ptCount val="1"/>
                <c:pt idx="0">
                  <c:v>Sum of TotalCost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'3D line'!$A$4:$A$16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'3D line'!$B$4:$B$16</c:f>
              <c:numCache>
                <c:formatCode>General</c:formatCode>
                <c:ptCount val="12"/>
                <c:pt idx="0">
                  <c:v>457135</c:v>
                </c:pt>
                <c:pt idx="1">
                  <c:v>460405</c:v>
                </c:pt>
                <c:pt idx="2">
                  <c:v>304427</c:v>
                </c:pt>
                <c:pt idx="3">
                  <c:v>197142</c:v>
                </c:pt>
                <c:pt idx="4">
                  <c:v>129897</c:v>
                </c:pt>
                <c:pt idx="5">
                  <c:v>371433</c:v>
                </c:pt>
                <c:pt idx="6">
                  <c:v>128650</c:v>
                </c:pt>
                <c:pt idx="7">
                  <c:v>248750</c:v>
                </c:pt>
                <c:pt idx="8">
                  <c:v>177870</c:v>
                </c:pt>
                <c:pt idx="9">
                  <c:v>344391</c:v>
                </c:pt>
                <c:pt idx="10">
                  <c:v>442862</c:v>
                </c:pt>
                <c:pt idx="11">
                  <c:v>108116</c:v>
                </c:pt>
              </c:numCache>
            </c:numRef>
          </c:val>
          <c:smooth val="0"/>
          <c:extLst>
            <c:ext xmlns:c16="http://schemas.microsoft.com/office/drawing/2014/chart" uri="{C3380CC4-5D6E-409C-BE32-E72D297353CC}">
              <c16:uniqueId val="{00000002-972B-405A-880E-90A797908C1B}"/>
            </c:ext>
          </c:extLst>
        </c:ser>
        <c:ser>
          <c:idx val="1"/>
          <c:order val="1"/>
          <c:tx>
            <c:strRef>
              <c:f>'3D line'!$C$3</c:f>
              <c:strCache>
                <c:ptCount val="1"/>
                <c:pt idx="0">
                  <c:v>Sum of True 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'3D line'!$A$4:$A$16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'3D line'!$C$4:$C$16</c:f>
              <c:numCache>
                <c:formatCode>General</c:formatCode>
                <c:ptCount val="12"/>
                <c:pt idx="0">
                  <c:v>449</c:v>
                </c:pt>
                <c:pt idx="1">
                  <c:v>578</c:v>
                </c:pt>
                <c:pt idx="2">
                  <c:v>475</c:v>
                </c:pt>
                <c:pt idx="3">
                  <c:v>259</c:v>
                </c:pt>
                <c:pt idx="4">
                  <c:v>169</c:v>
                </c:pt>
                <c:pt idx="5">
                  <c:v>444</c:v>
                </c:pt>
                <c:pt idx="6">
                  <c:v>166</c:v>
                </c:pt>
                <c:pt idx="7">
                  <c:v>352</c:v>
                </c:pt>
                <c:pt idx="8">
                  <c:v>246</c:v>
                </c:pt>
                <c:pt idx="9">
                  <c:v>473</c:v>
                </c:pt>
                <c:pt idx="10">
                  <c:v>438</c:v>
                </c:pt>
                <c:pt idx="11">
                  <c:v>413</c:v>
                </c:pt>
              </c:numCache>
            </c:numRef>
          </c:val>
          <c:smooth val="0"/>
          <c:extLst>
            <c:ext xmlns:c16="http://schemas.microsoft.com/office/drawing/2014/chart" uri="{C3380CC4-5D6E-409C-BE32-E72D297353CC}">
              <c16:uniqueId val="{00000004-972B-405A-880E-90A797908C1B}"/>
            </c:ext>
          </c:extLst>
        </c:ser>
        <c:dLbls>
          <c:showLegendKey val="0"/>
          <c:showVal val="0"/>
          <c:showCatName val="0"/>
          <c:showSerName val="0"/>
          <c:showPercent val="0"/>
          <c:showBubbleSize val="0"/>
        </c:dLbls>
        <c:axId val="1039901312"/>
        <c:axId val="1035794288"/>
        <c:axId val="943472080"/>
      </c:line3DChart>
      <c:catAx>
        <c:axId val="103990131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5794288"/>
        <c:crosses val="autoZero"/>
        <c:auto val="1"/>
        <c:lblAlgn val="ctr"/>
        <c:lblOffset val="100"/>
        <c:noMultiLvlLbl val="0"/>
      </c:catAx>
      <c:valAx>
        <c:axId val="10357942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901312"/>
        <c:crosses val="autoZero"/>
        <c:crossBetween val="between"/>
      </c:valAx>
      <c:serAx>
        <c:axId val="94347208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5794288"/>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data 2).xlsx]3D line!PivotTable6</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Region Wise UnitProduced</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6"/>
          <c:spPr>
            <a:solidFill>
              <a:schemeClr val="lt1"/>
            </a:solidFill>
            <a:ln w="15875">
              <a:solidFill>
                <a:schemeClr val="accent1"/>
              </a:solidFill>
              <a:round/>
            </a:ln>
            <a:effectLst/>
          </c:spPr>
        </c:marker>
      </c:pivotFmt>
    </c:pivotFmts>
    <c:view3D>
      <c:rotX val="15"/>
      <c:rotY val="20"/>
      <c:depthPercent val="100"/>
      <c:rAngAx val="0"/>
    </c:view3D>
    <c:floor>
      <c:thickness val="0"/>
      <c:spPr>
        <a:pattFill prst="ltDnDiag">
          <a:fgClr>
            <a:schemeClr val="dk1">
              <a:lumMod val="15000"/>
              <a:lumOff val="85000"/>
            </a:schemeClr>
          </a:fgClr>
          <a:bgClr>
            <a:schemeClr val="lt1"/>
          </a:bgClr>
        </a:pattFill>
        <a:ln>
          <a:noFill/>
        </a:ln>
        <a:effectLst/>
        <a:sp3d/>
      </c:spPr>
    </c:floor>
    <c:sideWall>
      <c:thickness val="0"/>
      <c:spPr>
        <a:pattFill prst="ltDnDiag">
          <a:fgClr>
            <a:schemeClr val="dk1">
              <a:lumMod val="15000"/>
              <a:lumOff val="85000"/>
            </a:schemeClr>
          </a:fgClr>
          <a:bgClr>
            <a:schemeClr val="lt1"/>
          </a:bgClr>
        </a:pattFill>
        <a:ln>
          <a:noFill/>
        </a:ln>
        <a:effectLst/>
        <a:sp3d/>
      </c:spPr>
    </c:sideWall>
    <c:backWall>
      <c:thickness val="0"/>
      <c:spPr>
        <a:pattFill prst="ltDnDiag">
          <a:fgClr>
            <a:schemeClr val="dk1">
              <a:lumMod val="15000"/>
              <a:lumOff val="85000"/>
            </a:schemeClr>
          </a:fgClr>
          <a:bgClr>
            <a:schemeClr val="lt1"/>
          </a:bgClr>
        </a:pattFill>
        <a:ln>
          <a:noFill/>
        </a:ln>
        <a:effectLst/>
        <a:sp3d/>
      </c:spPr>
    </c:backWall>
    <c:plotArea>
      <c:layout/>
      <c:area3DChart>
        <c:grouping val="stacked"/>
        <c:varyColors val="0"/>
        <c:ser>
          <c:idx val="0"/>
          <c:order val="0"/>
          <c:tx>
            <c:strRef>
              <c:f>'3D line'!$I$3</c:f>
              <c:strCache>
                <c:ptCount val="1"/>
                <c:pt idx="0">
                  <c:v>Total</c:v>
                </c:pt>
              </c:strCache>
            </c:strRef>
          </c:tx>
          <c:spPr>
            <a:solidFill>
              <a:schemeClr val="accent1"/>
            </a:solidFill>
            <a:ln>
              <a:noFill/>
            </a:ln>
            <a:effectLst/>
            <a:sp3d/>
          </c:spPr>
          <c:cat>
            <c:strRef>
              <c:f>'3D line'!$H$4:$H$8</c:f>
              <c:strCache>
                <c:ptCount val="4"/>
                <c:pt idx="0">
                  <c:v>East</c:v>
                </c:pt>
                <c:pt idx="1">
                  <c:v>North</c:v>
                </c:pt>
                <c:pt idx="2">
                  <c:v>South</c:v>
                </c:pt>
                <c:pt idx="3">
                  <c:v>West</c:v>
                </c:pt>
              </c:strCache>
            </c:strRef>
          </c:cat>
          <c:val>
            <c:numRef>
              <c:f>'3D line'!$I$4:$I$8</c:f>
              <c:numCache>
                <c:formatCode>General</c:formatCode>
                <c:ptCount val="4"/>
                <c:pt idx="0">
                  <c:v>4883</c:v>
                </c:pt>
                <c:pt idx="1">
                  <c:v>8037</c:v>
                </c:pt>
                <c:pt idx="2">
                  <c:v>5284</c:v>
                </c:pt>
                <c:pt idx="3">
                  <c:v>16523</c:v>
                </c:pt>
              </c:numCache>
            </c:numRef>
          </c:val>
          <c:extLst>
            <c:ext xmlns:c16="http://schemas.microsoft.com/office/drawing/2014/chart" uri="{C3380CC4-5D6E-409C-BE32-E72D297353CC}">
              <c16:uniqueId val="{00000000-02E3-451D-B086-662B884EFF22}"/>
            </c:ext>
          </c:extLst>
        </c:ser>
        <c:dLbls>
          <c:showLegendKey val="0"/>
          <c:showVal val="0"/>
          <c:showCatName val="0"/>
          <c:showSerName val="0"/>
          <c:showPercent val="0"/>
          <c:showBubbleSize val="0"/>
        </c:dLbls>
        <c:axId val="1039932912"/>
        <c:axId val="942420832"/>
        <c:axId val="0"/>
      </c:area3DChart>
      <c:catAx>
        <c:axId val="103993291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42420832"/>
        <c:crosses val="autoZero"/>
        <c:auto val="1"/>
        <c:lblAlgn val="ctr"/>
        <c:lblOffset val="100"/>
        <c:noMultiLvlLbl val="0"/>
      </c:catAx>
      <c:valAx>
        <c:axId val="94242083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39932912"/>
        <c:crosses val="autoZero"/>
        <c:crossBetween val="midCat"/>
      </c:valAx>
      <c:spPr>
        <a:solidFill>
          <a:schemeClr val="lt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data 2).xlsx]3D Pie!PivotTable7</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'3D Pie'!$B$3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'3D Pie'!$A$4:$A$16</c:f>
              <c:multiLvlStrCache>
                <c:ptCount val="8"/>
                <c:lvl>
                  <c:pt idx="0">
                    <c:v>2023</c:v>
                  </c:pt>
                  <c:pt idx="1">
                    <c:v>2024</c:v>
                  </c:pt>
                  <c:pt idx="2">
                    <c:v>2023</c:v>
                  </c:pt>
                  <c:pt idx="3">
                    <c:v>2024</c:v>
                  </c:pt>
                  <c:pt idx="4">
                    <c:v>2023</c:v>
                  </c:pt>
                  <c:pt idx="5">
                    <c:v>2024</c:v>
                  </c:pt>
                  <c:pt idx="6">
                    <c:v>2023</c:v>
                  </c:pt>
                  <c:pt idx="7">
                    <c:v>2024</c:v>
                  </c:pt>
                </c:lvl>
                <c:lvl>
                  <c:pt idx="0">
                    <c:v>East</c:v>
                  </c:pt>
                  <c:pt idx="2">
                    <c:v>North</c:v>
                  </c:pt>
                  <c:pt idx="4">
                    <c:v>South</c:v>
                  </c:pt>
                  <c:pt idx="6">
                    <c:v>West</c:v>
                  </c:pt>
                </c:lvl>
              </c:multiLvlStrCache>
            </c:multiLvlStrRef>
          </c:cat>
          <c:val>
            <c:numRef>
              <c:f>'3D Pie'!$B$4:$B$16</c:f>
              <c:numCache>
                <c:formatCode>General</c:formatCode>
                <c:ptCount val="8"/>
                <c:pt idx="0">
                  <c:v>12236528</c:v>
                </c:pt>
                <c:pt idx="1">
                  <c:v>87255291</c:v>
                </c:pt>
                <c:pt idx="2">
                  <c:v>74105132</c:v>
                </c:pt>
                <c:pt idx="3">
                  <c:v>209011293</c:v>
                </c:pt>
                <c:pt idx="4">
                  <c:v>17088906</c:v>
                </c:pt>
                <c:pt idx="5">
                  <c:v>127097443</c:v>
                </c:pt>
                <c:pt idx="6">
                  <c:v>220754374</c:v>
                </c:pt>
                <c:pt idx="7">
                  <c:v>328607082</c:v>
                </c:pt>
              </c:numCache>
            </c:numRef>
          </c:val>
          <c:extLst>
            <c:ext xmlns:c16="http://schemas.microsoft.com/office/drawing/2014/chart" uri="{C3380CC4-5D6E-409C-BE32-E72D297353CC}">
              <c16:uniqueId val="{00000000-4BA0-47C9-B04C-A7D31D229E6D}"/>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data 2).xlsx]3D Pie!PivotTable8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ProductType</a:t>
            </a:r>
            <a:r>
              <a:rPr lang="en-US" baseline="0"/>
              <a:t> by </a:t>
            </a:r>
            <a:r>
              <a:rPr lang="en-US"/>
              <a:t>TotalCost</a:t>
            </a:r>
          </a:p>
        </c:rich>
      </c:tx>
      <c:layout>
        <c:manualLayout>
          <c:xMode val="edge"/>
          <c:yMode val="edge"/>
          <c:x val="0.27289345776222418"/>
          <c:y val="5.372972183781551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2"/>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'3D Pie'!$L$3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'3D Pie'!$K$4:$K$8</c:f>
              <c:strCache>
                <c:ptCount val="4"/>
                <c:pt idx="0">
                  <c:v>Automobiles</c:v>
                </c:pt>
                <c:pt idx="1">
                  <c:v>Electronics</c:v>
                </c:pt>
                <c:pt idx="2">
                  <c:v>Furniture</c:v>
                </c:pt>
                <c:pt idx="3">
                  <c:v>Machinery</c:v>
                </c:pt>
              </c:strCache>
            </c:strRef>
          </c:cat>
          <c:val>
            <c:numRef>
              <c:f>'3D Pie'!$L$4:$L$8</c:f>
              <c:numCache>
                <c:formatCode>General</c:formatCode>
                <c:ptCount val="4"/>
                <c:pt idx="0">
                  <c:v>1152805</c:v>
                </c:pt>
                <c:pt idx="1">
                  <c:v>604575</c:v>
                </c:pt>
                <c:pt idx="2">
                  <c:v>703282</c:v>
                </c:pt>
                <c:pt idx="3">
                  <c:v>910416</c:v>
                </c:pt>
              </c:numCache>
            </c:numRef>
          </c:val>
          <c:extLst>
            <c:ext xmlns:c16="http://schemas.microsoft.com/office/drawing/2014/chart" uri="{C3380CC4-5D6E-409C-BE32-E72D297353CC}">
              <c16:uniqueId val="{00000000-3A08-4B01-B335-D027B0910FE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data 2).xlsx]3D Bar!PivotTable3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'3D Bar'!$B$2</c:f>
              <c:strCache>
                <c:ptCount val="1"/>
                <c:pt idx="0">
                  <c:v>Total</c:v>
                </c:pt>
              </c:strCache>
            </c:strRef>
          </c:tx>
          <c:spPr>
            <a:solidFill>
              <a:schemeClr val="accent1"/>
            </a:solidFill>
            <a:ln>
              <a:noFill/>
            </a:ln>
            <a:effectLst/>
            <a:sp3d/>
          </c:spPr>
          <c:invertIfNegative val="0"/>
          <c:cat>
            <c:strRef>
              <c:f>'3D Bar'!$A$3:$A$5</c:f>
              <c:strCache>
                <c:ptCount val="2"/>
                <c:pt idx="0">
                  <c:v>2023</c:v>
                </c:pt>
                <c:pt idx="1">
                  <c:v>2024</c:v>
                </c:pt>
              </c:strCache>
            </c:strRef>
          </c:cat>
          <c:val>
            <c:numRef>
              <c:f>'3D Bar'!$B$3:$B$5</c:f>
              <c:numCache>
                <c:formatCode>General</c:formatCode>
                <c:ptCount val="2"/>
                <c:pt idx="0">
                  <c:v>11171</c:v>
                </c:pt>
                <c:pt idx="1">
                  <c:v>23556</c:v>
                </c:pt>
              </c:numCache>
            </c:numRef>
          </c:val>
          <c:extLst>
            <c:ext xmlns:c16="http://schemas.microsoft.com/office/drawing/2014/chart" uri="{C3380CC4-5D6E-409C-BE32-E72D297353CC}">
              <c16:uniqueId val="{00000000-011F-471F-B8B4-1F54974913D2}"/>
            </c:ext>
          </c:extLst>
        </c:ser>
        <c:dLbls>
          <c:showLegendKey val="0"/>
          <c:showVal val="0"/>
          <c:showCatName val="0"/>
          <c:showSerName val="0"/>
          <c:showPercent val="0"/>
          <c:showBubbleSize val="0"/>
        </c:dLbls>
        <c:gapWidth val="219"/>
        <c:shape val="box"/>
        <c:axId val="939316576"/>
        <c:axId val="941405040"/>
        <c:axId val="0"/>
      </c:bar3DChart>
      <c:catAx>
        <c:axId val="93931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405040"/>
        <c:crosses val="autoZero"/>
        <c:auto val="1"/>
        <c:lblAlgn val="ctr"/>
        <c:lblOffset val="100"/>
        <c:noMultiLvlLbl val="0"/>
      </c:catAx>
      <c:valAx>
        <c:axId val="941405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1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data 2).xlsx]3D Bar!PivotTable4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r>
              <a:rPr lang="en-US">
                <a:latin typeface="Segoe UI Semibold" panose="020B0702040204020203" pitchFamily="34" charset="0"/>
                <a:cs typeface="Segoe UI Semibold" panose="020B0702040204020203" pitchFamily="34" charset="0"/>
              </a:rPr>
              <a:t>TotalRevenue By Region</a:t>
            </a:r>
          </a:p>
        </c:rich>
      </c:tx>
      <c:layout>
        <c:manualLayout>
          <c:xMode val="edge"/>
          <c:yMode val="edge"/>
          <c:x val="0.34862519543547621"/>
          <c:y val="2.90793839449314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'3D Bar'!$G$2</c:f>
              <c:strCache>
                <c:ptCount val="1"/>
                <c:pt idx="0">
                  <c:v>Total</c:v>
                </c:pt>
              </c:strCache>
            </c:strRef>
          </c:tx>
          <c:spPr>
            <a:solidFill>
              <a:schemeClr val="accent1"/>
            </a:solidFill>
            <a:ln>
              <a:noFill/>
            </a:ln>
            <a:effectLst/>
            <a:sp3d/>
          </c:spPr>
          <c:invertIfNegative val="0"/>
          <c:cat>
            <c:strRef>
              <c:f>'3D Bar'!$F$3:$F$7</c:f>
              <c:strCache>
                <c:ptCount val="4"/>
                <c:pt idx="0">
                  <c:v>East</c:v>
                </c:pt>
                <c:pt idx="1">
                  <c:v>North</c:v>
                </c:pt>
                <c:pt idx="2">
                  <c:v>South</c:v>
                </c:pt>
                <c:pt idx="3">
                  <c:v>West</c:v>
                </c:pt>
              </c:strCache>
            </c:strRef>
          </c:cat>
          <c:val>
            <c:numRef>
              <c:f>'3D Bar'!$G$3:$G$7</c:f>
              <c:numCache>
                <c:formatCode>General</c:formatCode>
                <c:ptCount val="4"/>
                <c:pt idx="0">
                  <c:v>99491819</c:v>
                </c:pt>
                <c:pt idx="1">
                  <c:v>283116425</c:v>
                </c:pt>
                <c:pt idx="2">
                  <c:v>144186349</c:v>
                </c:pt>
                <c:pt idx="3">
                  <c:v>549361456</c:v>
                </c:pt>
              </c:numCache>
            </c:numRef>
          </c:val>
          <c:extLst>
            <c:ext xmlns:c16="http://schemas.microsoft.com/office/drawing/2014/chart" uri="{C3380CC4-5D6E-409C-BE32-E72D297353CC}">
              <c16:uniqueId val="{00000000-3F30-405E-B8E4-733FC4CF5BAF}"/>
            </c:ext>
          </c:extLst>
        </c:ser>
        <c:dLbls>
          <c:showLegendKey val="0"/>
          <c:showVal val="0"/>
          <c:showCatName val="0"/>
          <c:showSerName val="0"/>
          <c:showPercent val="0"/>
          <c:showBubbleSize val="0"/>
        </c:dLbls>
        <c:gapWidth val="219"/>
        <c:shape val="box"/>
        <c:axId val="939312576"/>
        <c:axId val="938716896"/>
        <c:axId val="0"/>
      </c:bar3DChart>
      <c:catAx>
        <c:axId val="939312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16896"/>
        <c:crosses val="autoZero"/>
        <c:auto val="1"/>
        <c:lblAlgn val="ctr"/>
        <c:lblOffset val="100"/>
        <c:noMultiLvlLbl val="0"/>
      </c:catAx>
      <c:valAx>
        <c:axId val="938716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1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data 2).xlsx]3D Pie!PivotTable8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TotalCost BY </a:t>
            </a:r>
            <a:r>
              <a:rPr lang="en-US" sz="1800" b="1" i="0" u="none" strike="noStrike" baseline="0">
                <a:effectLst/>
              </a:rPr>
              <a:t>ProductType</a:t>
            </a:r>
            <a:endParaRPr lang="en-US"/>
          </a:p>
        </c:rich>
      </c:tx>
      <c:layout>
        <c:manualLayout>
          <c:xMode val="edge"/>
          <c:yMode val="edge"/>
          <c:x val="0.28517520215633424"/>
          <c:y val="3.877627296587927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'3D Pie'!$L$3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7D3-41FA-A393-6502A88F3FD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7D3-41FA-A393-6502A88F3FD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7D3-41FA-A393-6502A88F3FD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7D3-41FA-A393-6502A88F3FD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'3D Pie'!$K$4:$K$8</c:f>
              <c:strCache>
                <c:ptCount val="4"/>
                <c:pt idx="0">
                  <c:v>Automobiles</c:v>
                </c:pt>
                <c:pt idx="1">
                  <c:v>Electronics</c:v>
                </c:pt>
                <c:pt idx="2">
                  <c:v>Furniture</c:v>
                </c:pt>
                <c:pt idx="3">
                  <c:v>Machinery</c:v>
                </c:pt>
              </c:strCache>
            </c:strRef>
          </c:cat>
          <c:val>
            <c:numRef>
              <c:f>'3D Pie'!$L$4:$L$8</c:f>
              <c:numCache>
                <c:formatCode>General</c:formatCode>
                <c:ptCount val="4"/>
                <c:pt idx="0">
                  <c:v>1152805</c:v>
                </c:pt>
                <c:pt idx="1">
                  <c:v>604575</c:v>
                </c:pt>
                <c:pt idx="2">
                  <c:v>703282</c:v>
                </c:pt>
                <c:pt idx="3">
                  <c:v>910416</c:v>
                </c:pt>
              </c:numCache>
            </c:numRef>
          </c:val>
          <c:extLst>
            <c:ext xmlns:c16="http://schemas.microsoft.com/office/drawing/2014/chart" uri="{C3380CC4-5D6E-409C-BE32-E72D297353CC}">
              <c16:uniqueId val="{00000008-57D3-41FA-A393-6502A88F3FD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1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85724</xdr:colOff>
      <xdr:row>7</xdr:row>
      <xdr:rowOff>95249</xdr:rowOff>
    </xdr:from>
    <xdr:to>
      <xdr:col>3</xdr:col>
      <xdr:colOff>476249</xdr:colOff>
      <xdr:row>20</xdr:row>
      <xdr:rowOff>123824</xdr:rowOff>
    </xdr:to>
    <xdr:graphicFrame macro="">
      <xdr:nvGraphicFramePr>
        <xdr:cNvPr id="2" name="Chart 1">
          <a:extLst>
            <a:ext uri="{FF2B5EF4-FFF2-40B4-BE49-F238E27FC236}">
              <a16:creationId xmlns:a16="http://schemas.microsoft.com/office/drawing/2014/main" id="{32435221-A7C6-464A-AB56-47B69C7F7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152400</xdr:colOff>
      <xdr:row>2</xdr:row>
      <xdr:rowOff>76199</xdr:rowOff>
    </xdr:from>
    <xdr:to>
      <xdr:col>16</xdr:col>
      <xdr:colOff>428625</xdr:colOff>
      <xdr:row>20</xdr:row>
      <xdr:rowOff>104774</xdr:rowOff>
    </xdr:to>
    <xdr:graphicFrame macro="">
      <xdr:nvGraphicFramePr>
        <xdr:cNvPr id="3" name="Chart 2">
          <a:extLst>
            <a:ext uri="{FF2B5EF4-FFF2-40B4-BE49-F238E27FC236}">
              <a16:creationId xmlns:a16="http://schemas.microsoft.com/office/drawing/2014/main" id="{65132254-215D-4DCF-AA47-CDF6862F7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71437</xdr:rowOff>
    </xdr:from>
    <xdr:to>
      <xdr:col>4</xdr:col>
      <xdr:colOff>590550</xdr:colOff>
      <xdr:row>21</xdr:row>
      <xdr:rowOff>19050</xdr:rowOff>
    </xdr:to>
    <xdr:graphicFrame macro="">
      <xdr:nvGraphicFramePr>
        <xdr:cNvPr id="2" name="Chart 1">
          <a:extLst>
            <a:ext uri="{FF2B5EF4-FFF2-40B4-BE49-F238E27FC236}">
              <a16:creationId xmlns:a16="http://schemas.microsoft.com/office/drawing/2014/main" id="{4EBEE37F-FBD9-4B06-AA37-8AAF4D7BD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400051</xdr:colOff>
      <xdr:row>8</xdr:row>
      <xdr:rowOff>133350</xdr:rowOff>
    </xdr:from>
    <xdr:to>
      <xdr:col>11</xdr:col>
      <xdr:colOff>409576</xdr:colOff>
      <xdr:row>21</xdr:row>
      <xdr:rowOff>128586</xdr:rowOff>
    </xdr:to>
    <xdr:graphicFrame macro="">
      <xdr:nvGraphicFramePr>
        <xdr:cNvPr id="3" name="Chart 2">
          <a:extLst>
            <a:ext uri="{FF2B5EF4-FFF2-40B4-BE49-F238E27FC236}">
              <a16:creationId xmlns:a16="http://schemas.microsoft.com/office/drawing/2014/main" id="{1846D4AF-3FF6-424A-99B5-F540500A0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76199</xdr:colOff>
      <xdr:row>0</xdr:row>
      <xdr:rowOff>90486</xdr:rowOff>
    </xdr:from>
    <xdr:to>
      <xdr:col>8</xdr:col>
      <xdr:colOff>152400</xdr:colOff>
      <xdr:row>14</xdr:row>
      <xdr:rowOff>9525</xdr:rowOff>
    </xdr:to>
    <xdr:graphicFrame macro="">
      <xdr:nvGraphicFramePr>
        <xdr:cNvPr id="2" name="Chart 1">
          <a:extLst>
            <a:ext uri="{FF2B5EF4-FFF2-40B4-BE49-F238E27FC236}">
              <a16:creationId xmlns:a16="http://schemas.microsoft.com/office/drawing/2014/main" id="{F0AA21B4-01DA-40A9-9400-4C037CDD2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200025</xdr:colOff>
      <xdr:row>8</xdr:row>
      <xdr:rowOff>109537</xdr:rowOff>
    </xdr:from>
    <xdr:to>
      <xdr:col>13</xdr:col>
      <xdr:colOff>85725</xdr:colOff>
      <xdr:row>21</xdr:row>
      <xdr:rowOff>180975</xdr:rowOff>
    </xdr:to>
    <xdr:graphicFrame macro="">
      <xdr:nvGraphicFramePr>
        <xdr:cNvPr id="4" name="Chart 3">
          <a:extLst>
            <a:ext uri="{FF2B5EF4-FFF2-40B4-BE49-F238E27FC236}">
              <a16:creationId xmlns:a16="http://schemas.microsoft.com/office/drawing/2014/main" id="{B2418D4B-101B-4B3B-BCC2-C5ABF1AF45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90487</xdr:colOff>
      <xdr:row>6</xdr:row>
      <xdr:rowOff>166687</xdr:rowOff>
    </xdr:from>
    <xdr:to>
      <xdr:col>4</xdr:col>
      <xdr:colOff>247650</xdr:colOff>
      <xdr:row>21</xdr:row>
      <xdr:rowOff>52387</xdr:rowOff>
    </xdr:to>
    <xdr:graphicFrame macro="">
      <xdr:nvGraphicFramePr>
        <xdr:cNvPr id="2" name="Chart 1">
          <a:extLst>
            <a:ext uri="{FF2B5EF4-FFF2-40B4-BE49-F238E27FC236}">
              <a16:creationId xmlns:a16="http://schemas.microsoft.com/office/drawing/2014/main" id="{9E813657-FC65-411C-A76C-64015DAC20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295275</xdr:colOff>
      <xdr:row>7</xdr:row>
      <xdr:rowOff>190499</xdr:rowOff>
    </xdr:from>
    <xdr:to>
      <xdr:col>10</xdr:col>
      <xdr:colOff>85725</xdr:colOff>
      <xdr:row>21</xdr:row>
      <xdr:rowOff>47624</xdr:rowOff>
    </xdr:to>
    <xdr:graphicFrame macro="">
      <xdr:nvGraphicFramePr>
        <xdr:cNvPr id="3" name="Chart 2">
          <a:extLst>
            <a:ext uri="{FF2B5EF4-FFF2-40B4-BE49-F238E27FC236}">
              <a16:creationId xmlns:a16="http://schemas.microsoft.com/office/drawing/2014/main" id="{EAB6D78C-FA81-468F-BD5D-213D2E21C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0</xdr:row>
      <xdr:rowOff>38100</xdr:rowOff>
    </xdr:from>
    <xdr:to>
      <xdr:col>20</xdr:col>
      <xdr:colOff>304800</xdr:colOff>
      <xdr:row>22</xdr:row>
      <xdr:rowOff>76200</xdr:rowOff>
    </xdr:to>
    <xdr:sp macro="" textlink="">
      <xdr:nvSpPr>
        <xdr:cNvPr id="2" name="Rectangle 1">
          <a:extLst>
            <a:ext uri="{FF2B5EF4-FFF2-40B4-BE49-F238E27FC236}">
              <a16:creationId xmlns:a16="http://schemas.microsoft.com/office/drawing/2014/main" id="{B632606C-FC5F-4DB9-92AC-AB4CF72E180A}"/>
            </a:ext>
          </a:extLst>
        </xdr:cNvPr>
        <xdr:cNvSpPr/>
      </xdr:nvSpPr>
      <xdr:spPr>
        <a:xfrm>
          <a:off x="66675" y="38100"/>
          <a:ext cx="12430125" cy="4229100"/>
        </a:xfrm>
        <a:prstGeom prst="rect">
          <a:avLst/>
        </a:prstGeom>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104775</xdr:colOff>
      <xdr:row>0</xdr:row>
      <xdr:rowOff>95250</xdr:rowOff>
    </xdr:from>
    <xdr:to>
      <xdr:col>6</xdr:col>
      <xdr:colOff>66675</xdr:colOff>
      <xdr:row>2</xdr:row>
      <xdr:rowOff>104775</xdr:rowOff>
    </xdr:to>
    <xdr:sp macro="" textlink="">
      <xdr:nvSpPr>
        <xdr:cNvPr id="3" name="TextBox 2">
          <a:extLst>
            <a:ext uri="{FF2B5EF4-FFF2-40B4-BE49-F238E27FC236}">
              <a16:creationId xmlns:a16="http://schemas.microsoft.com/office/drawing/2014/main" id="{4F38044E-9EEA-4172-ADF7-113ED8F387A9}"/>
            </a:ext>
          </a:extLst>
        </xdr:cNvPr>
        <xdr:cNvSpPr txBox="1"/>
      </xdr:nvSpPr>
      <xdr:spPr>
        <a:xfrm>
          <a:off x="104775" y="95250"/>
          <a:ext cx="3619500" cy="390525"/>
        </a:xfrm>
        <a:prstGeom prst="rect">
          <a:avLst/>
        </a:prstGeom>
        <a:solidFill>
          <a:schemeClr val="lt1"/>
        </a:solidFill>
        <a:ln w="9525" cmpd="sng">
          <a:gradFill>
            <a:gsLst>
              <a:gs pos="0">
                <a:schemeClr val="accent6">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accent6">
                  <a:lumMod val="50000"/>
                </a:schemeClr>
              </a:solidFill>
              <a:latin typeface="Segoe UI Semibold" panose="020B0702040204020203" pitchFamily="34" charset="0"/>
              <a:cs typeface="Segoe UI Semibold" panose="020B0702040204020203" pitchFamily="34" charset="0"/>
            </a:rPr>
            <a:t>Production Performance Dashboard</a:t>
          </a:r>
        </a:p>
      </xdr:txBody>
    </xdr:sp>
    <xdr:clientData/>
  </xdr:twoCellAnchor>
  <xdr:twoCellAnchor>
    <xdr:from>
      <xdr:col>0</xdr:col>
      <xdr:colOff>133351</xdr:colOff>
      <xdr:row>10</xdr:row>
      <xdr:rowOff>28575</xdr:rowOff>
    </xdr:from>
    <xdr:to>
      <xdr:col>5</xdr:col>
      <xdr:colOff>571501</xdr:colOff>
      <xdr:row>22</xdr:row>
      <xdr:rowOff>9525</xdr:rowOff>
    </xdr:to>
    <xdr:graphicFrame macro="">
      <xdr:nvGraphicFramePr>
        <xdr:cNvPr id="4" name="Chart 3">
          <a:extLst>
            <a:ext uri="{FF2B5EF4-FFF2-40B4-BE49-F238E27FC236}">
              <a16:creationId xmlns:a16="http://schemas.microsoft.com/office/drawing/2014/main" id="{F4283A90-538E-4DDC-B995-5AF889280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133349</xdr:colOff>
      <xdr:row>2</xdr:row>
      <xdr:rowOff>161925</xdr:rowOff>
    </xdr:from>
    <xdr:to>
      <xdr:col>6</xdr:col>
      <xdr:colOff>9524</xdr:colOff>
      <xdr:row>6</xdr:row>
      <xdr:rowOff>38100</xdr:rowOff>
    </xdr:to>
    <mc:AlternateContent xmlns:mc="http://schemas.openxmlformats.org/markup-compatibility/2006">
      <mc:Choice xmlns:a14="http://schemas.microsoft.com/office/drawing/2010/main" Requires="a14">
        <xdr:graphicFrame macro="">
          <xdr:nvGraphicFramePr>
            <xdr:cNvPr id="6" name="ProductType">
              <a:extLst>
                <a:ext uri="{FF2B5EF4-FFF2-40B4-BE49-F238E27FC236}">
                  <a16:creationId xmlns:a16="http://schemas.microsoft.com/office/drawing/2014/main" id="{6D71BB85-9C85-4551-B0A3-ED11AB860253}"/>
                </a:ext>
              </a:extLst>
            </xdr:cNvPr>
            <xdr:cNvGraphicFramePr/>
          </xdr:nvGraphicFramePr>
          <xdr:xfrm>
            <a:off x="0" y="0"/>
            <a:ext cx="0" cy="0"/>
          </xdr:xfrm>
          <a:graphic>
            <a:graphicData uri="http://schemas.microsoft.com/office/drawing/2010/slicer">
              <sle:slicer xmlns:sle="http://schemas.microsoft.com/office/drawing/2010/slicer" name="ProductType"/>
            </a:graphicData>
          </a:graphic>
        </xdr:graphicFrame>
      </mc:Choice>
      <mc:Fallback>
        <xdr:sp macro="" textlink="">
          <xdr:nvSpPr>
            <xdr:cNvPr id="0" name=""/>
            <xdr:cNvSpPr>
              <a:spLocks noTextEdit="1"/>
            </xdr:cNvSpPr>
          </xdr:nvSpPr>
          <xdr:spPr>
            <a:xfrm>
              <a:off x="133349" y="542925"/>
              <a:ext cx="3533775"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171451</xdr:colOff>
      <xdr:row>0</xdr:row>
      <xdr:rowOff>76201</xdr:rowOff>
    </xdr:from>
    <xdr:to>
      <xdr:col>10</xdr:col>
      <xdr:colOff>457200</xdr:colOff>
      <xdr:row>10</xdr:row>
      <xdr:rowOff>152401</xdr:rowOff>
    </xdr:to>
    <xdr:graphicFrame macro="">
      <xdr:nvGraphicFramePr>
        <xdr:cNvPr id="7" name="Chart 6">
          <a:extLst>
            <a:ext uri="{FF2B5EF4-FFF2-40B4-BE49-F238E27FC236}">
              <a16:creationId xmlns:a16="http://schemas.microsoft.com/office/drawing/2014/main" id="{2897ADA3-6EF2-4574-BFE8-2700FF427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133349</xdr:colOff>
      <xdr:row>6</xdr:row>
      <xdr:rowOff>76200</xdr:rowOff>
    </xdr:from>
    <xdr:to>
      <xdr:col>5</xdr:col>
      <xdr:colOff>600075</xdr:colOff>
      <xdr:row>9</xdr:row>
      <xdr:rowOff>123825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07AD6B0-FD38-4E61-84CD-5D66566701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349" y="1219200"/>
              <a:ext cx="3514726"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180976</xdr:colOff>
      <xdr:row>11</xdr:row>
      <xdr:rowOff>123825</xdr:rowOff>
    </xdr:from>
    <xdr:to>
      <xdr:col>10</xdr:col>
      <xdr:colOff>466725</xdr:colOff>
      <xdr:row>22</xdr:row>
      <xdr:rowOff>19050</xdr:rowOff>
    </xdr:to>
    <xdr:graphicFrame macro="">
      <xdr:nvGraphicFramePr>
        <xdr:cNvPr id="9" name="Chart 8">
          <a:extLst>
            <a:ext uri="{FF2B5EF4-FFF2-40B4-BE49-F238E27FC236}">
              <a16:creationId xmlns:a16="http://schemas.microsoft.com/office/drawing/2014/main" id="{E915C25B-EFEB-42FE-9057-D067DDA2C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352424</xdr:colOff>
      <xdr:row>1</xdr:row>
      <xdr:rowOff>76200</xdr:rowOff>
    </xdr:from>
    <xdr:to>
      <xdr:col>17</xdr:col>
      <xdr:colOff>285750</xdr:colOff>
      <xdr:row>3</xdr:row>
      <xdr:rowOff>28576</xdr:rowOff>
    </xdr:to>
    <xdr:sp macro="" textlink="">
      <xdr:nvSpPr>
        <xdr:cNvPr id="11" name="TextBox 10">
          <a:extLst>
            <a:ext uri="{FF2B5EF4-FFF2-40B4-BE49-F238E27FC236}">
              <a16:creationId xmlns:a16="http://schemas.microsoft.com/office/drawing/2014/main" id="{4B466261-7AC2-4E9D-AE5C-FE3B3278B60A}"/>
            </a:ext>
          </a:extLst>
        </xdr:cNvPr>
        <xdr:cNvSpPr txBox="1"/>
      </xdr:nvSpPr>
      <xdr:spPr>
        <a:xfrm>
          <a:off x="9496424" y="266700"/>
          <a:ext cx="1152526" cy="333376"/>
        </a:xfrm>
        <a:prstGeom prst="rect">
          <a:avLst/>
        </a:prstGeom>
        <a:solidFill>
          <a:schemeClr val="accent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10</xdr:col>
      <xdr:colOff>561975</xdr:colOff>
      <xdr:row>0</xdr:row>
      <xdr:rowOff>76201</xdr:rowOff>
    </xdr:from>
    <xdr:to>
      <xdr:col>15</xdr:col>
      <xdr:colOff>447675</xdr:colOff>
      <xdr:row>10</xdr:row>
      <xdr:rowOff>142875</xdr:rowOff>
    </xdr:to>
    <xdr:graphicFrame macro="">
      <xdr:nvGraphicFramePr>
        <xdr:cNvPr id="12" name="Chart 11">
          <a:extLst>
            <a:ext uri="{FF2B5EF4-FFF2-40B4-BE49-F238E27FC236}">
              <a16:creationId xmlns:a16="http://schemas.microsoft.com/office/drawing/2014/main" id="{F6832CB6-6D2F-4C94-AEB9-422D96486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571500</xdr:colOff>
      <xdr:row>11</xdr:row>
      <xdr:rowOff>95249</xdr:rowOff>
    </xdr:from>
    <xdr:to>
      <xdr:col>15</xdr:col>
      <xdr:colOff>438150</xdr:colOff>
      <xdr:row>22</xdr:row>
      <xdr:rowOff>4760</xdr:rowOff>
    </xdr:to>
    <xdr:graphicFrame macro="">
      <xdr:nvGraphicFramePr>
        <xdr:cNvPr id="13" name="Chart 12">
          <a:extLst>
            <a:ext uri="{FF2B5EF4-FFF2-40B4-BE49-F238E27FC236}">
              <a16:creationId xmlns:a16="http://schemas.microsoft.com/office/drawing/2014/main" id="{0CDA89A3-9B32-4BC7-9F9A-C365E0669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523876</xdr:colOff>
      <xdr:row>11</xdr:row>
      <xdr:rowOff>85725</xdr:rowOff>
    </xdr:from>
    <xdr:to>
      <xdr:col>20</xdr:col>
      <xdr:colOff>238126</xdr:colOff>
      <xdr:row>21</xdr:row>
      <xdr:rowOff>180975</xdr:rowOff>
    </xdr:to>
    <xdr:graphicFrame macro="">
      <xdr:nvGraphicFramePr>
        <xdr:cNvPr id="14" name="Chart 13">
          <a:extLst>
            <a:ext uri="{FF2B5EF4-FFF2-40B4-BE49-F238E27FC236}">
              <a16:creationId xmlns:a16="http://schemas.microsoft.com/office/drawing/2014/main" id="{342A574F-B589-42D9-8B00-F68BBBB3E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523875</xdr:colOff>
      <xdr:row>0</xdr:row>
      <xdr:rowOff>76201</xdr:rowOff>
    </xdr:from>
    <xdr:to>
      <xdr:col>20</xdr:col>
      <xdr:colOff>238124</xdr:colOff>
      <xdr:row>10</xdr:row>
      <xdr:rowOff>142875</xdr:rowOff>
    </xdr:to>
    <xdr:graphicFrame macro="">
      <xdr:nvGraphicFramePr>
        <xdr:cNvPr id="15" name="Chart 14">
          <a:extLst>
            <a:ext uri="{FF2B5EF4-FFF2-40B4-BE49-F238E27FC236}">
              <a16:creationId xmlns:a16="http://schemas.microsoft.com/office/drawing/2014/main" id="{E2540C9E-18BA-47BE-9246-558241F53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42.452669328704" createdVersion="6" refreshedVersion="6" minRefreshableVersion="3" recordCount="120" xr:uid="{C180C5C1-B9AB-4802-A022-9BB748DD717F}">
  <cacheSource type="worksheet">
    <worksheetSource name="Table1"/>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09-22T00:00:00"/>
        <d v="2023-09-24T00:00:00"/>
        <d v="2023-09-28T00:00:00"/>
        <d v="2023-10-01T00:00:00"/>
        <d v="2023-10-08T00:00:00"/>
        <d v="2023-10-15T00:00:00"/>
        <d v="2023-10-16T00:00:00"/>
        <d v="2023-10-17T00:00:00"/>
        <d v="2023-10-18T00:00:00"/>
        <d v="2023-10-22T00:00:00"/>
        <d v="2023-10-29T00:00:00"/>
        <d v="2023-10-31T00:00:00"/>
        <d v="2023-11-02T00:00:00"/>
        <d v="2023-11-03T00:00:00"/>
        <d v="2023-11-04T00:00:00"/>
        <d v="2023-11-05T00:00:00"/>
        <d v="2023-11-10T00:00:00"/>
        <d v="2023-11-13T00:00:00"/>
        <d v="2023-11-19T00:00:00"/>
        <d v="2023-11-21T00:00:00"/>
        <d v="2023-11-22T00:00:00"/>
        <d v="2023-11-24T00:00:00"/>
        <d v="2023-11-26T00:00:00"/>
        <d v="2023-12-04T00:00:00"/>
        <d v="2023-12-13T00:00:00"/>
        <d v="2023-12-14T00:00:00"/>
        <d v="2023-12-17T00:00:00"/>
        <d v="2023-12-22T00:00:00"/>
        <d v="2023-12-26T00:00:00"/>
        <d v="2023-12-29T00:00:00"/>
        <d v="2024-01-01T00:00:00"/>
        <d v="2024-01-02T00:00:00"/>
        <d v="2024-01-03T00:00:00"/>
        <d v="2024-01-05T00:00:00"/>
        <d v="2024-01-08T00:00:00"/>
        <d v="2024-01-13T00:00:00"/>
        <d v="2024-01-14T00:00:00"/>
        <d v="2024-01-16T00:00:00"/>
        <d v="2024-01-18T00:00:00"/>
        <d v="2024-01-27T00:00:00"/>
        <d v="2024-02-07T00:00:00"/>
        <d v="2024-02-08T00:00:00"/>
        <d v="2024-02-13T00:00:00"/>
        <d v="2024-02-17T00:00:00"/>
        <d v="2024-02-25T00:00:00"/>
        <d v="2024-02-26T00:00:00"/>
        <d v="2024-02-28T00:00:00"/>
        <d v="2024-03-05T00:00:00"/>
        <d v="2024-03-06T00:00:00"/>
        <d v="2024-03-10T00:00:00"/>
        <d v="2024-03-13T00:00:00"/>
        <d v="2024-03-18T00:00:00"/>
        <d v="2024-03-19T00:00:00"/>
        <d v="2024-03-20T00:00:00"/>
        <d v="2024-03-21T00:00:00"/>
        <d v="2024-03-23T00:00:00"/>
        <d v="2024-03-26T00:00:00"/>
        <d v="2024-03-27T00:00:00"/>
        <d v="2024-03-29T00:00:00"/>
        <d v="2024-03-30T00:00:00"/>
        <d v="2024-04-01T00:00:00"/>
        <d v="2024-04-08T00:00:00"/>
        <d v="2024-04-10T00:00:00"/>
        <d v="2024-04-16T00:00:00"/>
        <d v="2024-04-25T00:00:00"/>
        <d v="2024-04-28T00:00:00"/>
        <d v="2024-04-30T00:00:00"/>
        <d v="2024-05-08T00:00:00"/>
        <d v="2024-05-10T00:00:00"/>
        <d v="2024-05-12T00:00:00"/>
        <d v="2024-05-15T00:00:00"/>
        <d v="2024-05-20T00:00:00"/>
        <d v="2024-06-01T00:00:00"/>
        <d v="2024-06-06T00:00:00"/>
        <d v="2024-06-08T00:00:00"/>
        <d v="2024-06-10T00:00:00"/>
        <d v="2024-06-14T00:00:00"/>
        <d v="2024-06-15T00:00:00"/>
        <d v="2024-06-21T00:00:00"/>
        <d v="2024-06-22T00:00:00"/>
        <d v="2024-06-24T00:00:00"/>
        <d v="2024-06-26T00:00:00"/>
        <d v="2024-06-29T00:00:00"/>
        <d v="2024-07-05T00:00:00"/>
        <d v="2024-07-16T00:00:00"/>
        <d v="2024-07-24T00:00:00"/>
        <d v="2024-07-31T00:00:00"/>
        <d v="2024-08-02T00:00:00"/>
        <d v="2024-08-04T00:00:00"/>
        <d v="2024-08-06T00:00:00"/>
        <d v="2024-08-07T00:00:00"/>
        <d v="2024-08-16T00:00:00"/>
        <d v="2024-08-17T00:00:00"/>
        <d v="2024-08-23T00:00:00"/>
        <d v="2024-08-26T00:00:00"/>
        <d v="2024-08-28T00:00:00"/>
        <d v="2024-09-08T00:00:00"/>
        <d v="2024-09-09T00:00:00"/>
        <d v="2024-09-14T00:00:00"/>
      </sharedItems>
      <fieldGroup par="13" base="1">
        <rangePr groupBy="months" startDate="2023-09-22T00:00:00" endDate="2024-09-15T00:00:00"/>
        <groupItems count="14">
          <s v="&lt;9/22/2023"/>
          <s v="Jan"/>
          <s v="Feb"/>
          <s v="Mar"/>
          <s v="Apr"/>
          <s v="May"/>
          <s v="Jun"/>
          <s v="Jul"/>
          <s v="Aug"/>
          <s v="Sep"/>
          <s v="Oct"/>
          <s v="Nov"/>
          <s v="Dec"/>
          <s v="&gt;9/15/2024"/>
        </groupItems>
      </fieldGroup>
    </cacheField>
    <cacheField name="Region" numFmtId="0">
      <sharedItems count="4">
        <s v="North"/>
        <s v="West"/>
        <s v="South"/>
        <s v="East"/>
      </sharedItems>
    </cacheField>
    <cacheField name="Manager" numFmtId="0">
      <sharedItems count="10">
        <s v="Jane Smith"/>
        <s v="Nancy Grey"/>
        <s v="Laura Black"/>
        <s v="Emily Davis"/>
        <s v="Andrew Blue"/>
        <s v="Mike Brown"/>
        <s v="John Doe"/>
        <s v="David White"/>
        <s v="Chris Green"/>
        <s v="Sarah Lee"/>
      </sharedItems>
    </cacheField>
    <cacheField name="ProductType" numFmtId="0">
      <sharedItems count="4">
        <s v="Electronics"/>
        <s v="Automobiles"/>
        <s v="Machinery"/>
        <s v="Furniture"/>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Unknown"/>
        <s v="Male"/>
      </sharedItems>
    </cacheField>
    <cacheField name="True Age" numFmtId="0">
      <sharedItems containsSemiMixedTypes="0" containsString="0" containsNumber="1" containsInteger="1" minValue="25" maxValue="57"/>
    </cacheField>
    <cacheField name="Month" numFmtId="0">
      <sharedItems count="12">
        <s v="September"/>
        <s v="October"/>
        <s v="November"/>
        <s v="December"/>
        <s v="January"/>
        <s v="February"/>
        <s v="March"/>
        <s v="April"/>
        <s v="May"/>
        <s v="June"/>
        <s v="July"/>
        <s v="August"/>
      </sharedItems>
    </cacheField>
    <cacheField name="Year" numFmtId="0">
      <sharedItems count="2">
        <s v="2023"/>
        <s v="2024"/>
      </sharedItems>
    </cacheField>
    <cacheField name="Revenue" numFmtId="0">
      <sharedItems containsSemiMixedTypes="0" containsString="0" containsNumber="1" containsInteger="1" minValue="65863" maxValue="43046910"/>
    </cacheField>
    <cacheField name="Quarters" numFmtId="0" databaseField="0">
      <fieldGroup base="1">
        <rangePr groupBy="quarters" startDate="2023-09-22T00:00:00" endDate="2024-09-15T00:00:00"/>
        <groupItems count="6">
          <s v="&lt;9/22/2023"/>
          <s v="Qtr1"/>
          <s v="Qtr2"/>
          <s v="Qtr3"/>
          <s v="Qtr4"/>
          <s v="&gt;9/15/2024"/>
        </groupItems>
      </fieldGroup>
    </cacheField>
    <cacheField name="Years"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2779322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48"/>
    <x v="0"/>
    <x v="0"/>
    <x v="0"/>
    <x v="0"/>
    <n v="214"/>
    <n v="11954"/>
    <x v="0"/>
    <n v="26"/>
    <x v="0"/>
    <x v="0"/>
    <n v="2558156"/>
  </r>
  <r>
    <n v="56"/>
    <x v="1"/>
    <x v="1"/>
    <x v="1"/>
    <x v="1"/>
    <n v="344"/>
    <n v="13872"/>
    <x v="0"/>
    <n v="42"/>
    <x v="0"/>
    <x v="0"/>
    <n v="4771968"/>
  </r>
  <r>
    <n v="74"/>
    <x v="2"/>
    <x v="1"/>
    <x v="2"/>
    <x v="0"/>
    <n v="213"/>
    <n v="42028"/>
    <x v="0"/>
    <n v="52"/>
    <x v="0"/>
    <x v="0"/>
    <n v="8951964"/>
  </r>
  <r>
    <n v="30"/>
    <x v="3"/>
    <x v="1"/>
    <x v="3"/>
    <x v="1"/>
    <n v="290"/>
    <n v="15132"/>
    <x v="1"/>
    <n v="25"/>
    <x v="1"/>
    <x v="0"/>
    <n v="4388280"/>
  </r>
  <r>
    <n v="46"/>
    <x v="4"/>
    <x v="1"/>
    <x v="4"/>
    <x v="1"/>
    <n v="231"/>
    <n v="32045"/>
    <x v="0"/>
    <n v="28"/>
    <x v="1"/>
    <x v="0"/>
    <n v="7402395"/>
  </r>
  <r>
    <n v="35"/>
    <x v="5"/>
    <x v="1"/>
    <x v="2"/>
    <x v="2"/>
    <n v="260"/>
    <n v="34680"/>
    <x v="2"/>
    <n v="52"/>
    <x v="1"/>
    <x v="0"/>
    <n v="9016800"/>
  </r>
  <r>
    <n v="4"/>
    <x v="5"/>
    <x v="1"/>
    <x v="5"/>
    <x v="2"/>
    <n v="459"/>
    <n v="17069"/>
    <x v="1"/>
    <n v="57"/>
    <x v="1"/>
    <x v="0"/>
    <n v="7834671"/>
  </r>
  <r>
    <n v="101"/>
    <x v="6"/>
    <x v="2"/>
    <x v="6"/>
    <x v="3"/>
    <n v="384"/>
    <n v="40565"/>
    <x v="0"/>
    <n v="25"/>
    <x v="1"/>
    <x v="0"/>
    <n v="15576960"/>
  </r>
  <r>
    <n v="17"/>
    <x v="6"/>
    <x v="1"/>
    <x v="1"/>
    <x v="2"/>
    <n v="240"/>
    <n v="65052"/>
    <x v="0"/>
    <n v="42"/>
    <x v="1"/>
    <x v="0"/>
    <n v="15612480"/>
  </r>
  <r>
    <n v="53"/>
    <x v="7"/>
    <x v="3"/>
    <x v="1"/>
    <x v="2"/>
    <n v="63"/>
    <n v="3960"/>
    <x v="2"/>
    <n v="42"/>
    <x v="1"/>
    <x v="0"/>
    <n v="249480"/>
  </r>
  <r>
    <n v="76"/>
    <x v="8"/>
    <x v="0"/>
    <x v="6"/>
    <x v="0"/>
    <n v="208"/>
    <n v="25758"/>
    <x v="1"/>
    <n v="25"/>
    <x v="1"/>
    <x v="0"/>
    <n v="5357664"/>
  </r>
  <r>
    <n v="9"/>
    <x v="8"/>
    <x v="1"/>
    <x v="1"/>
    <x v="0"/>
    <n v="55"/>
    <n v="25893"/>
    <x v="2"/>
    <n v="42"/>
    <x v="1"/>
    <x v="0"/>
    <n v="1424115"/>
  </r>
  <r>
    <n v="40"/>
    <x v="9"/>
    <x v="3"/>
    <x v="2"/>
    <x v="1"/>
    <n v="165"/>
    <n v="679"/>
    <x v="2"/>
    <n v="52"/>
    <x v="1"/>
    <x v="0"/>
    <n v="112035"/>
  </r>
  <r>
    <n v="47"/>
    <x v="10"/>
    <x v="3"/>
    <x v="5"/>
    <x v="1"/>
    <n v="288"/>
    <n v="33284"/>
    <x v="0"/>
    <n v="57"/>
    <x v="1"/>
    <x v="0"/>
    <n v="9585792"/>
  </r>
  <r>
    <n v="36"/>
    <x v="11"/>
    <x v="1"/>
    <x v="0"/>
    <x v="2"/>
    <n v="460"/>
    <n v="50274"/>
    <x v="2"/>
    <n v="26"/>
    <x v="1"/>
    <x v="0"/>
    <n v="23126040"/>
  </r>
  <r>
    <n v="115"/>
    <x v="12"/>
    <x v="1"/>
    <x v="0"/>
    <x v="1"/>
    <n v="541"/>
    <n v="42432"/>
    <x v="0"/>
    <n v="26"/>
    <x v="2"/>
    <x v="0"/>
    <n v="22955712"/>
  </r>
  <r>
    <n v="70"/>
    <x v="12"/>
    <x v="0"/>
    <x v="1"/>
    <x v="3"/>
    <n v="335"/>
    <n v="36984"/>
    <x v="0"/>
    <n v="42"/>
    <x v="2"/>
    <x v="0"/>
    <n v="12389640"/>
  </r>
  <r>
    <n v="114"/>
    <x v="13"/>
    <x v="0"/>
    <x v="5"/>
    <x v="1"/>
    <n v="126"/>
    <n v="40446"/>
    <x v="1"/>
    <n v="57"/>
    <x v="2"/>
    <x v="0"/>
    <n v="5096196"/>
  </r>
  <r>
    <n v="50"/>
    <x v="14"/>
    <x v="0"/>
    <x v="6"/>
    <x v="3"/>
    <n v="177"/>
    <n v="30600"/>
    <x v="2"/>
    <n v="25"/>
    <x v="2"/>
    <x v="0"/>
    <n v="5416200"/>
  </r>
  <r>
    <n v="25"/>
    <x v="15"/>
    <x v="1"/>
    <x v="0"/>
    <x v="1"/>
    <n v="439"/>
    <n v="31392"/>
    <x v="2"/>
    <n v="26"/>
    <x v="2"/>
    <x v="0"/>
    <n v="13781088"/>
  </r>
  <r>
    <n v="116"/>
    <x v="16"/>
    <x v="0"/>
    <x v="4"/>
    <x v="3"/>
    <n v="666"/>
    <n v="64635"/>
    <x v="2"/>
    <n v="28"/>
    <x v="2"/>
    <x v="0"/>
    <n v="43046910"/>
  </r>
  <r>
    <n v="104"/>
    <x v="17"/>
    <x v="1"/>
    <x v="1"/>
    <x v="2"/>
    <n v="359"/>
    <n v="12753"/>
    <x v="2"/>
    <n v="42"/>
    <x v="2"/>
    <x v="0"/>
    <n v="4578327"/>
  </r>
  <r>
    <n v="67"/>
    <x v="18"/>
    <x v="1"/>
    <x v="0"/>
    <x v="1"/>
    <n v="511"/>
    <n v="16698"/>
    <x v="1"/>
    <n v="26"/>
    <x v="2"/>
    <x v="0"/>
    <n v="8532678"/>
  </r>
  <r>
    <n v="34"/>
    <x v="19"/>
    <x v="1"/>
    <x v="7"/>
    <x v="2"/>
    <n v="333"/>
    <n v="48000"/>
    <x v="0"/>
    <n v="28"/>
    <x v="2"/>
    <x v="0"/>
    <n v="15984000"/>
  </r>
  <r>
    <n v="43"/>
    <x v="20"/>
    <x v="0"/>
    <x v="1"/>
    <x v="1"/>
    <n v="354"/>
    <n v="679"/>
    <x v="2"/>
    <n v="42"/>
    <x v="2"/>
    <x v="0"/>
    <n v="240366"/>
  </r>
  <r>
    <n v="83"/>
    <x v="21"/>
    <x v="1"/>
    <x v="0"/>
    <x v="2"/>
    <n v="545"/>
    <n v="65250"/>
    <x v="0"/>
    <n v="26"/>
    <x v="2"/>
    <x v="0"/>
    <n v="35561250"/>
  </r>
  <r>
    <n v="20"/>
    <x v="21"/>
    <x v="1"/>
    <x v="1"/>
    <x v="0"/>
    <n v="331"/>
    <n v="27140"/>
    <x v="2"/>
    <n v="42"/>
    <x v="2"/>
    <x v="0"/>
    <n v="8983340"/>
  </r>
  <r>
    <n v="109"/>
    <x v="22"/>
    <x v="3"/>
    <x v="7"/>
    <x v="1"/>
    <n v="86"/>
    <n v="25853"/>
    <x v="0"/>
    <n v="28"/>
    <x v="2"/>
    <x v="0"/>
    <n v="2223358"/>
  </r>
  <r>
    <n v="108"/>
    <x v="23"/>
    <x v="1"/>
    <x v="1"/>
    <x v="1"/>
    <n v="214"/>
    <n v="31122"/>
    <x v="2"/>
    <n v="42"/>
    <x v="3"/>
    <x v="0"/>
    <n v="6660108"/>
  </r>
  <r>
    <n v="118"/>
    <x v="24"/>
    <x v="1"/>
    <x v="1"/>
    <x v="1"/>
    <n v="289"/>
    <n v="24948"/>
    <x v="2"/>
    <n v="42"/>
    <x v="3"/>
    <x v="0"/>
    <n v="7209972"/>
  </r>
  <r>
    <n v="103"/>
    <x v="25"/>
    <x v="3"/>
    <x v="5"/>
    <x v="1"/>
    <n v="97"/>
    <n v="679"/>
    <x v="0"/>
    <n v="57"/>
    <x v="3"/>
    <x v="0"/>
    <n v="65863"/>
  </r>
  <r>
    <n v="93"/>
    <x v="26"/>
    <x v="2"/>
    <x v="7"/>
    <x v="1"/>
    <n v="366"/>
    <n v="4131"/>
    <x v="2"/>
    <n v="28"/>
    <x v="3"/>
    <x v="0"/>
    <n v="1511946"/>
  </r>
  <r>
    <n v="98"/>
    <x v="27"/>
    <x v="1"/>
    <x v="5"/>
    <x v="2"/>
    <n v="222"/>
    <n v="17500"/>
    <x v="2"/>
    <n v="57"/>
    <x v="3"/>
    <x v="0"/>
    <n v="3885000"/>
  </r>
  <r>
    <n v="61"/>
    <x v="28"/>
    <x v="1"/>
    <x v="2"/>
    <x v="1"/>
    <n v="151"/>
    <n v="8475"/>
    <x v="0"/>
    <n v="52"/>
    <x v="3"/>
    <x v="0"/>
    <n v="1279725"/>
  </r>
  <r>
    <n v="100"/>
    <x v="28"/>
    <x v="1"/>
    <x v="2"/>
    <x v="0"/>
    <n v="307"/>
    <n v="679"/>
    <x v="0"/>
    <n v="52"/>
    <x v="3"/>
    <x v="0"/>
    <n v="208453"/>
  </r>
  <r>
    <n v="28"/>
    <x v="28"/>
    <x v="1"/>
    <x v="5"/>
    <x v="1"/>
    <n v="444"/>
    <n v="7272"/>
    <x v="2"/>
    <n v="57"/>
    <x v="3"/>
    <x v="0"/>
    <n v="3228768"/>
  </r>
  <r>
    <n v="90"/>
    <x v="29"/>
    <x v="1"/>
    <x v="0"/>
    <x v="3"/>
    <n v="404"/>
    <n v="13310"/>
    <x v="0"/>
    <n v="26"/>
    <x v="3"/>
    <x v="0"/>
    <n v="5377240"/>
  </r>
  <r>
    <n v="58"/>
    <x v="30"/>
    <x v="2"/>
    <x v="1"/>
    <x v="1"/>
    <n v="160"/>
    <n v="59248"/>
    <x v="0"/>
    <n v="42"/>
    <x v="4"/>
    <x v="1"/>
    <n v="9479680"/>
  </r>
  <r>
    <n v="97"/>
    <x v="31"/>
    <x v="1"/>
    <x v="6"/>
    <x v="0"/>
    <n v="368"/>
    <n v="25254"/>
    <x v="0"/>
    <n v="25"/>
    <x v="4"/>
    <x v="1"/>
    <n v="9293472"/>
  </r>
  <r>
    <n v="22"/>
    <x v="32"/>
    <x v="1"/>
    <x v="8"/>
    <x v="2"/>
    <n v="180"/>
    <n v="33684"/>
    <x v="0"/>
    <n v="49"/>
    <x v="4"/>
    <x v="1"/>
    <n v="6063120"/>
  </r>
  <r>
    <n v="57"/>
    <x v="33"/>
    <x v="1"/>
    <x v="6"/>
    <x v="3"/>
    <n v="255"/>
    <n v="57706"/>
    <x v="0"/>
    <n v="25"/>
    <x v="4"/>
    <x v="1"/>
    <n v="14715030"/>
  </r>
  <r>
    <n v="24"/>
    <x v="33"/>
    <x v="2"/>
    <x v="5"/>
    <x v="2"/>
    <n v="458"/>
    <n v="42873"/>
    <x v="0"/>
    <n v="57"/>
    <x v="4"/>
    <x v="1"/>
    <n v="19635834"/>
  </r>
  <r>
    <n v="8"/>
    <x v="34"/>
    <x v="1"/>
    <x v="7"/>
    <x v="0"/>
    <n v="447"/>
    <n v="52269"/>
    <x v="2"/>
    <n v="28"/>
    <x v="4"/>
    <x v="1"/>
    <n v="23364243"/>
  </r>
  <r>
    <n v="21"/>
    <x v="35"/>
    <x v="2"/>
    <x v="1"/>
    <x v="2"/>
    <n v="250"/>
    <n v="11385"/>
    <x v="2"/>
    <n v="42"/>
    <x v="4"/>
    <x v="1"/>
    <n v="2846250"/>
  </r>
  <r>
    <n v="88"/>
    <x v="36"/>
    <x v="0"/>
    <x v="4"/>
    <x v="3"/>
    <n v="264"/>
    <n v="75332"/>
    <x v="0"/>
    <n v="28"/>
    <x v="4"/>
    <x v="1"/>
    <n v="19887648"/>
  </r>
  <r>
    <n v="119"/>
    <x v="36"/>
    <x v="1"/>
    <x v="5"/>
    <x v="0"/>
    <n v="199"/>
    <n v="56118"/>
    <x v="1"/>
    <n v="57"/>
    <x v="4"/>
    <x v="1"/>
    <n v="11167482"/>
  </r>
  <r>
    <n v="86"/>
    <x v="37"/>
    <x v="2"/>
    <x v="4"/>
    <x v="1"/>
    <n v="60"/>
    <n v="5822"/>
    <x v="2"/>
    <n v="28"/>
    <x v="4"/>
    <x v="1"/>
    <n v="349320"/>
  </r>
  <r>
    <n v="85"/>
    <x v="38"/>
    <x v="1"/>
    <x v="1"/>
    <x v="0"/>
    <n v="192"/>
    <n v="18648"/>
    <x v="0"/>
    <n v="42"/>
    <x v="4"/>
    <x v="1"/>
    <n v="3580416"/>
  </r>
  <r>
    <n v="16"/>
    <x v="39"/>
    <x v="0"/>
    <x v="0"/>
    <x v="3"/>
    <n v="193"/>
    <n v="18796"/>
    <x v="2"/>
    <n v="26"/>
    <x v="4"/>
    <x v="1"/>
    <n v="3627628"/>
  </r>
  <r>
    <n v="92"/>
    <x v="40"/>
    <x v="2"/>
    <x v="6"/>
    <x v="2"/>
    <n v="214"/>
    <n v="4984"/>
    <x v="2"/>
    <n v="25"/>
    <x v="5"/>
    <x v="1"/>
    <n v="1066576"/>
  </r>
  <r>
    <n v="87"/>
    <x v="41"/>
    <x v="1"/>
    <x v="1"/>
    <x v="3"/>
    <n v="209"/>
    <n v="51221"/>
    <x v="0"/>
    <n v="42"/>
    <x v="5"/>
    <x v="1"/>
    <n v="10705189"/>
  </r>
  <r>
    <n v="11"/>
    <x v="42"/>
    <x v="1"/>
    <x v="3"/>
    <x v="2"/>
    <n v="494"/>
    <n v="46767"/>
    <x v="0"/>
    <n v="25"/>
    <x v="5"/>
    <x v="1"/>
    <n v="23102898"/>
  </r>
  <r>
    <n v="81"/>
    <x v="42"/>
    <x v="3"/>
    <x v="1"/>
    <x v="1"/>
    <n v="32"/>
    <n v="3132"/>
    <x v="2"/>
    <n v="42"/>
    <x v="5"/>
    <x v="1"/>
    <n v="100224"/>
  </r>
  <r>
    <n v="29"/>
    <x v="43"/>
    <x v="1"/>
    <x v="1"/>
    <x v="0"/>
    <n v="499"/>
    <n v="48316"/>
    <x v="0"/>
    <n v="42"/>
    <x v="5"/>
    <x v="1"/>
    <n v="24109684"/>
  </r>
  <r>
    <n v="96"/>
    <x v="44"/>
    <x v="0"/>
    <x v="4"/>
    <x v="1"/>
    <n v="128"/>
    <n v="35088"/>
    <x v="2"/>
    <n v="28"/>
    <x v="5"/>
    <x v="1"/>
    <n v="4491264"/>
  </r>
  <r>
    <n v="89"/>
    <x v="45"/>
    <x v="1"/>
    <x v="0"/>
    <x v="0"/>
    <n v="97"/>
    <n v="679"/>
    <x v="0"/>
    <n v="26"/>
    <x v="5"/>
    <x v="1"/>
    <n v="65863"/>
  </r>
  <r>
    <n v="68"/>
    <x v="46"/>
    <x v="2"/>
    <x v="8"/>
    <x v="1"/>
    <n v="308"/>
    <n v="27956"/>
    <x v="1"/>
    <n v="49"/>
    <x v="5"/>
    <x v="1"/>
    <n v="8610448"/>
  </r>
  <r>
    <n v="71"/>
    <x v="46"/>
    <x v="0"/>
    <x v="8"/>
    <x v="3"/>
    <n v="95"/>
    <n v="46800"/>
    <x v="2"/>
    <n v="49"/>
    <x v="5"/>
    <x v="1"/>
    <n v="4446000"/>
  </r>
  <r>
    <n v="6"/>
    <x v="46"/>
    <x v="1"/>
    <x v="0"/>
    <x v="2"/>
    <n v="401"/>
    <n v="19691"/>
    <x v="2"/>
    <n v="26"/>
    <x v="5"/>
    <x v="1"/>
    <n v="7896091"/>
  </r>
  <r>
    <n v="49"/>
    <x v="46"/>
    <x v="2"/>
    <x v="0"/>
    <x v="2"/>
    <n v="74"/>
    <n v="36708"/>
    <x v="2"/>
    <n v="26"/>
    <x v="5"/>
    <x v="1"/>
    <n v="2716392"/>
  </r>
  <r>
    <n v="62"/>
    <x v="46"/>
    <x v="1"/>
    <x v="5"/>
    <x v="2"/>
    <n v="535"/>
    <n v="44330"/>
    <x v="2"/>
    <n v="57"/>
    <x v="5"/>
    <x v="1"/>
    <n v="23716550"/>
  </r>
  <r>
    <n v="80"/>
    <x v="46"/>
    <x v="2"/>
    <x v="5"/>
    <x v="2"/>
    <n v="380"/>
    <n v="44525"/>
    <x v="1"/>
    <n v="57"/>
    <x v="5"/>
    <x v="1"/>
    <n v="16919500"/>
  </r>
  <r>
    <n v="52"/>
    <x v="46"/>
    <x v="2"/>
    <x v="1"/>
    <x v="2"/>
    <n v="343"/>
    <n v="33344"/>
    <x v="2"/>
    <n v="42"/>
    <x v="5"/>
    <x v="1"/>
    <n v="11436992"/>
  </r>
  <r>
    <n v="105"/>
    <x v="46"/>
    <x v="0"/>
    <x v="1"/>
    <x v="2"/>
    <n v="318"/>
    <n v="16864"/>
    <x v="2"/>
    <n v="42"/>
    <x v="5"/>
    <x v="1"/>
    <n v="5362752"/>
  </r>
  <r>
    <n v="72"/>
    <x v="47"/>
    <x v="0"/>
    <x v="1"/>
    <x v="3"/>
    <n v="218"/>
    <n v="7125"/>
    <x v="2"/>
    <n v="42"/>
    <x v="6"/>
    <x v="1"/>
    <n v="1553250"/>
  </r>
  <r>
    <n v="75"/>
    <x v="48"/>
    <x v="1"/>
    <x v="7"/>
    <x v="1"/>
    <n v="128"/>
    <n v="679"/>
    <x v="2"/>
    <n v="28"/>
    <x v="6"/>
    <x v="1"/>
    <n v="86912"/>
  </r>
  <r>
    <n v="120"/>
    <x v="49"/>
    <x v="3"/>
    <x v="9"/>
    <x v="1"/>
    <n v="497"/>
    <n v="46548"/>
    <x v="0"/>
    <n v="36"/>
    <x v="6"/>
    <x v="1"/>
    <n v="23134356"/>
  </r>
  <r>
    <n v="51"/>
    <x v="50"/>
    <x v="2"/>
    <x v="5"/>
    <x v="2"/>
    <n v="358"/>
    <n v="13568"/>
    <x v="0"/>
    <n v="57"/>
    <x v="6"/>
    <x v="1"/>
    <n v="4857344"/>
  </r>
  <r>
    <n v="84"/>
    <x v="51"/>
    <x v="1"/>
    <x v="4"/>
    <x v="0"/>
    <n v="84"/>
    <n v="10688"/>
    <x v="0"/>
    <n v="28"/>
    <x v="6"/>
    <x v="1"/>
    <n v="897792"/>
  </r>
  <r>
    <n v="113"/>
    <x v="52"/>
    <x v="3"/>
    <x v="0"/>
    <x v="1"/>
    <n v="81"/>
    <n v="31414"/>
    <x v="0"/>
    <n v="26"/>
    <x v="6"/>
    <x v="1"/>
    <n v="2544534"/>
  </r>
  <r>
    <n v="32"/>
    <x v="53"/>
    <x v="3"/>
    <x v="1"/>
    <x v="1"/>
    <n v="389"/>
    <n v="37744"/>
    <x v="2"/>
    <n v="42"/>
    <x v="6"/>
    <x v="1"/>
    <n v="14682416"/>
  </r>
  <r>
    <n v="60"/>
    <x v="54"/>
    <x v="0"/>
    <x v="6"/>
    <x v="2"/>
    <n v="178"/>
    <n v="679"/>
    <x v="2"/>
    <n v="25"/>
    <x v="6"/>
    <x v="1"/>
    <n v="120862"/>
  </r>
  <r>
    <n v="117"/>
    <x v="55"/>
    <x v="0"/>
    <x v="0"/>
    <x v="0"/>
    <n v="527"/>
    <n v="51168"/>
    <x v="2"/>
    <n v="26"/>
    <x v="6"/>
    <x v="1"/>
    <n v="26965536"/>
  </r>
  <r>
    <n v="37"/>
    <x v="56"/>
    <x v="0"/>
    <x v="8"/>
    <x v="1"/>
    <n v="145"/>
    <n v="43615"/>
    <x v="2"/>
    <n v="49"/>
    <x v="6"/>
    <x v="1"/>
    <n v="6324175"/>
  </r>
  <r>
    <n v="65"/>
    <x v="57"/>
    <x v="3"/>
    <x v="1"/>
    <x v="1"/>
    <n v="495"/>
    <n v="679"/>
    <x v="2"/>
    <n v="42"/>
    <x v="6"/>
    <x v="1"/>
    <n v="336105"/>
  </r>
  <r>
    <n v="1"/>
    <x v="58"/>
    <x v="2"/>
    <x v="6"/>
    <x v="1"/>
    <n v="412"/>
    <n v="22288"/>
    <x v="0"/>
    <n v="25"/>
    <x v="6"/>
    <x v="1"/>
    <n v="9182656"/>
  </r>
  <r>
    <n v="18"/>
    <x v="59"/>
    <x v="1"/>
    <x v="8"/>
    <x v="1"/>
    <n v="363"/>
    <n v="38232"/>
    <x v="0"/>
    <n v="49"/>
    <x v="6"/>
    <x v="1"/>
    <n v="13878216"/>
  </r>
  <r>
    <n v="110"/>
    <x v="60"/>
    <x v="1"/>
    <x v="2"/>
    <x v="2"/>
    <n v="155"/>
    <n v="11092"/>
    <x v="0"/>
    <n v="52"/>
    <x v="7"/>
    <x v="1"/>
    <n v="1719260"/>
  </r>
  <r>
    <n v="66"/>
    <x v="61"/>
    <x v="1"/>
    <x v="4"/>
    <x v="0"/>
    <n v="190"/>
    <n v="28050"/>
    <x v="0"/>
    <n v="28"/>
    <x v="7"/>
    <x v="1"/>
    <n v="5329500"/>
  </r>
  <r>
    <n v="106"/>
    <x v="62"/>
    <x v="2"/>
    <x v="1"/>
    <x v="1"/>
    <n v="51"/>
    <n v="56888"/>
    <x v="0"/>
    <n v="42"/>
    <x v="7"/>
    <x v="1"/>
    <n v="2901288"/>
  </r>
  <r>
    <n v="15"/>
    <x v="63"/>
    <x v="0"/>
    <x v="1"/>
    <x v="1"/>
    <n v="383"/>
    <n v="39008"/>
    <x v="1"/>
    <n v="42"/>
    <x v="7"/>
    <x v="1"/>
    <n v="14940064"/>
  </r>
  <r>
    <n v="41"/>
    <x v="64"/>
    <x v="1"/>
    <x v="1"/>
    <x v="3"/>
    <n v="51"/>
    <n v="35280"/>
    <x v="2"/>
    <n v="42"/>
    <x v="7"/>
    <x v="1"/>
    <n v="1799280"/>
  </r>
  <r>
    <n v="12"/>
    <x v="65"/>
    <x v="1"/>
    <x v="3"/>
    <x v="1"/>
    <n v="462"/>
    <n v="26145"/>
    <x v="1"/>
    <n v="25"/>
    <x v="7"/>
    <x v="1"/>
    <n v="12078990"/>
  </r>
  <r>
    <n v="107"/>
    <x v="66"/>
    <x v="3"/>
    <x v="4"/>
    <x v="2"/>
    <n v="236"/>
    <n v="679"/>
    <x v="1"/>
    <n v="28"/>
    <x v="7"/>
    <x v="1"/>
    <n v="160244"/>
  </r>
  <r>
    <n v="2"/>
    <x v="67"/>
    <x v="1"/>
    <x v="2"/>
    <x v="3"/>
    <n v="430"/>
    <n v="66500"/>
    <x v="0"/>
    <n v="52"/>
    <x v="8"/>
    <x v="1"/>
    <n v="28595000"/>
  </r>
  <r>
    <n v="33"/>
    <x v="68"/>
    <x v="3"/>
    <x v="3"/>
    <x v="0"/>
    <n v="511"/>
    <n v="679"/>
    <x v="0"/>
    <n v="25"/>
    <x v="8"/>
    <x v="1"/>
    <n v="346969"/>
  </r>
  <r>
    <n v="42"/>
    <x v="69"/>
    <x v="0"/>
    <x v="1"/>
    <x v="1"/>
    <n v="382"/>
    <n v="37490"/>
    <x v="2"/>
    <n v="42"/>
    <x v="8"/>
    <x v="1"/>
    <n v="14321180"/>
  </r>
  <r>
    <n v="94"/>
    <x v="70"/>
    <x v="0"/>
    <x v="3"/>
    <x v="1"/>
    <n v="173"/>
    <n v="24549"/>
    <x v="2"/>
    <n v="25"/>
    <x v="8"/>
    <x v="1"/>
    <n v="4246977"/>
  </r>
  <r>
    <n v="64"/>
    <x v="71"/>
    <x v="1"/>
    <x v="6"/>
    <x v="0"/>
    <n v="188"/>
    <n v="679"/>
    <x v="0"/>
    <n v="25"/>
    <x v="8"/>
    <x v="1"/>
    <n v="127652"/>
  </r>
  <r>
    <n v="91"/>
    <x v="72"/>
    <x v="0"/>
    <x v="1"/>
    <x v="2"/>
    <n v="386"/>
    <n v="47952"/>
    <x v="2"/>
    <n v="42"/>
    <x v="9"/>
    <x v="1"/>
    <n v="18509472"/>
  </r>
  <r>
    <n v="5"/>
    <x v="73"/>
    <x v="2"/>
    <x v="0"/>
    <x v="2"/>
    <n v="178"/>
    <n v="41349"/>
    <x v="2"/>
    <n v="26"/>
    <x v="9"/>
    <x v="1"/>
    <n v="7360122"/>
  </r>
  <r>
    <n v="44"/>
    <x v="74"/>
    <x v="3"/>
    <x v="2"/>
    <x v="3"/>
    <n v="368"/>
    <n v="46068"/>
    <x v="0"/>
    <n v="52"/>
    <x v="9"/>
    <x v="1"/>
    <n v="16953024"/>
  </r>
  <r>
    <n v="59"/>
    <x v="75"/>
    <x v="0"/>
    <x v="6"/>
    <x v="0"/>
    <n v="322"/>
    <n v="29440"/>
    <x v="2"/>
    <n v="25"/>
    <x v="9"/>
    <x v="1"/>
    <n v="9479680"/>
  </r>
  <r>
    <n v="82"/>
    <x v="76"/>
    <x v="3"/>
    <x v="6"/>
    <x v="3"/>
    <n v="130"/>
    <n v="16740"/>
    <x v="0"/>
    <n v="25"/>
    <x v="9"/>
    <x v="1"/>
    <n v="2176200"/>
  </r>
  <r>
    <n v="45"/>
    <x v="77"/>
    <x v="1"/>
    <x v="9"/>
    <x v="0"/>
    <n v="79"/>
    <n v="11078"/>
    <x v="0"/>
    <n v="36"/>
    <x v="9"/>
    <x v="1"/>
    <n v="875162"/>
  </r>
  <r>
    <n v="99"/>
    <x v="78"/>
    <x v="1"/>
    <x v="1"/>
    <x v="0"/>
    <n v="216"/>
    <n v="36934"/>
    <x v="0"/>
    <n v="42"/>
    <x v="9"/>
    <x v="1"/>
    <n v="7977744"/>
  </r>
  <r>
    <n v="14"/>
    <x v="79"/>
    <x v="2"/>
    <x v="0"/>
    <x v="1"/>
    <n v="332"/>
    <n v="679"/>
    <x v="0"/>
    <n v="26"/>
    <x v="9"/>
    <x v="1"/>
    <n v="225428"/>
  </r>
  <r>
    <n v="38"/>
    <x v="80"/>
    <x v="1"/>
    <x v="1"/>
    <x v="0"/>
    <n v="115"/>
    <n v="14076"/>
    <x v="0"/>
    <n v="42"/>
    <x v="9"/>
    <x v="1"/>
    <n v="1618740"/>
  </r>
  <r>
    <n v="19"/>
    <x v="81"/>
    <x v="1"/>
    <x v="8"/>
    <x v="1"/>
    <n v="443"/>
    <n v="50652"/>
    <x v="2"/>
    <n v="49"/>
    <x v="9"/>
    <x v="1"/>
    <n v="22438836"/>
  </r>
  <r>
    <n v="78"/>
    <x v="81"/>
    <x v="2"/>
    <x v="0"/>
    <x v="1"/>
    <n v="465"/>
    <n v="679"/>
    <x v="0"/>
    <n v="26"/>
    <x v="9"/>
    <x v="1"/>
    <n v="315735"/>
  </r>
  <r>
    <n v="7"/>
    <x v="82"/>
    <x v="1"/>
    <x v="4"/>
    <x v="2"/>
    <n v="68"/>
    <n v="11696"/>
    <x v="2"/>
    <n v="28"/>
    <x v="9"/>
    <x v="1"/>
    <n v="795328"/>
  </r>
  <r>
    <n v="13"/>
    <x v="82"/>
    <x v="0"/>
    <x v="6"/>
    <x v="0"/>
    <n v="435"/>
    <n v="64090"/>
    <x v="0"/>
    <n v="25"/>
    <x v="9"/>
    <x v="1"/>
    <n v="27879150"/>
  </r>
  <r>
    <n v="77"/>
    <x v="83"/>
    <x v="1"/>
    <x v="1"/>
    <x v="3"/>
    <n v="115"/>
    <n v="34804"/>
    <x v="0"/>
    <n v="42"/>
    <x v="10"/>
    <x v="1"/>
    <n v="4002460"/>
  </r>
  <r>
    <n v="39"/>
    <x v="84"/>
    <x v="0"/>
    <x v="9"/>
    <x v="1"/>
    <n v="248"/>
    <n v="12870"/>
    <x v="0"/>
    <n v="36"/>
    <x v="10"/>
    <x v="1"/>
    <n v="3191760"/>
  </r>
  <r>
    <n v="102"/>
    <x v="85"/>
    <x v="3"/>
    <x v="0"/>
    <x v="1"/>
    <n v="376"/>
    <n v="679"/>
    <x v="0"/>
    <n v="26"/>
    <x v="10"/>
    <x v="1"/>
    <n v="255304"/>
  </r>
  <r>
    <n v="111"/>
    <x v="85"/>
    <x v="0"/>
    <x v="0"/>
    <x v="0"/>
    <n v="319"/>
    <n v="4221"/>
    <x v="2"/>
    <n v="26"/>
    <x v="10"/>
    <x v="1"/>
    <n v="1346499"/>
  </r>
  <r>
    <n v="3"/>
    <x v="86"/>
    <x v="0"/>
    <x v="9"/>
    <x v="2"/>
    <n v="478"/>
    <n v="76076"/>
    <x v="2"/>
    <n v="36"/>
    <x v="10"/>
    <x v="1"/>
    <n v="36364328"/>
  </r>
  <r>
    <n v="73"/>
    <x v="87"/>
    <x v="1"/>
    <x v="1"/>
    <x v="2"/>
    <n v="265"/>
    <n v="12320"/>
    <x v="0"/>
    <n v="42"/>
    <x v="11"/>
    <x v="1"/>
    <n v="3264800"/>
  </r>
  <r>
    <n v="10"/>
    <x v="88"/>
    <x v="1"/>
    <x v="1"/>
    <x v="1"/>
    <n v="396"/>
    <n v="38480"/>
    <x v="0"/>
    <n v="42"/>
    <x v="11"/>
    <x v="1"/>
    <n v="15238080"/>
  </r>
  <r>
    <n v="54"/>
    <x v="89"/>
    <x v="1"/>
    <x v="7"/>
    <x v="1"/>
    <n v="429"/>
    <n v="58208"/>
    <x v="2"/>
    <n v="28"/>
    <x v="11"/>
    <x v="1"/>
    <n v="24971232"/>
  </r>
  <r>
    <n v="63"/>
    <x v="89"/>
    <x v="3"/>
    <x v="6"/>
    <x v="1"/>
    <n v="305"/>
    <n v="3186"/>
    <x v="0"/>
    <n v="25"/>
    <x v="11"/>
    <x v="1"/>
    <n v="971730"/>
  </r>
  <r>
    <n v="27"/>
    <x v="90"/>
    <x v="1"/>
    <x v="1"/>
    <x v="0"/>
    <n v="422"/>
    <n v="13490"/>
    <x v="0"/>
    <n v="42"/>
    <x v="11"/>
    <x v="1"/>
    <n v="5692780"/>
  </r>
  <r>
    <n v="23"/>
    <x v="91"/>
    <x v="0"/>
    <x v="4"/>
    <x v="1"/>
    <n v="90"/>
    <n v="42328"/>
    <x v="0"/>
    <n v="28"/>
    <x v="11"/>
    <x v="1"/>
    <n v="3809520"/>
  </r>
  <r>
    <n v="95"/>
    <x v="92"/>
    <x v="0"/>
    <x v="1"/>
    <x v="3"/>
    <n v="306"/>
    <n v="679"/>
    <x v="0"/>
    <n v="42"/>
    <x v="11"/>
    <x v="1"/>
    <n v="207774"/>
  </r>
  <r>
    <n v="112"/>
    <x v="93"/>
    <x v="3"/>
    <x v="3"/>
    <x v="1"/>
    <n v="62"/>
    <n v="31500"/>
    <x v="2"/>
    <n v="25"/>
    <x v="11"/>
    <x v="1"/>
    <n v="1953000"/>
  </r>
  <r>
    <n v="26"/>
    <x v="94"/>
    <x v="1"/>
    <x v="1"/>
    <x v="1"/>
    <n v="406"/>
    <n v="47880"/>
    <x v="2"/>
    <n v="42"/>
    <x v="11"/>
    <x v="1"/>
    <n v="19439280"/>
  </r>
  <r>
    <n v="69"/>
    <x v="95"/>
    <x v="3"/>
    <x v="9"/>
    <x v="3"/>
    <n v="183"/>
    <n v="679"/>
    <x v="2"/>
    <n v="36"/>
    <x v="11"/>
    <x v="1"/>
    <n v="124257"/>
  </r>
  <r>
    <n v="31"/>
    <x v="96"/>
    <x v="0"/>
    <x v="1"/>
    <x v="0"/>
    <n v="369"/>
    <n v="5246"/>
    <x v="2"/>
    <n v="42"/>
    <x v="0"/>
    <x v="1"/>
    <n v="1935774"/>
  </r>
  <r>
    <n v="79"/>
    <x v="97"/>
    <x v="3"/>
    <x v="1"/>
    <x v="2"/>
    <n v="519"/>
    <n v="45312"/>
    <x v="2"/>
    <n v="42"/>
    <x v="0"/>
    <x v="1"/>
    <n v="23516928"/>
  </r>
  <r>
    <n v="55"/>
    <x v="98"/>
    <x v="2"/>
    <x v="1"/>
    <x v="3"/>
    <n v="491"/>
    <n v="59458"/>
    <x v="2"/>
    <n v="42"/>
    <x v="0"/>
    <x v="1"/>
    <n v="291938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A68A47-E099-4C8B-9467-026E26E86C09}"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3:I14" firstHeaderRow="0"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items count="5">
        <item x="3"/>
        <item x="0"/>
        <item x="2"/>
        <item x="1"/>
        <item t="default"/>
      </items>
    </pivotField>
    <pivotField axis="axisRow" showAll="0">
      <items count="11">
        <item x="4"/>
        <item x="8"/>
        <item x="7"/>
        <item x="3"/>
        <item x="0"/>
        <item x="6"/>
        <item x="2"/>
        <item x="5"/>
        <item x="1"/>
        <item x="9"/>
        <item t="default"/>
      </items>
    </pivotField>
    <pivotField showAll="0">
      <items count="5">
        <item x="1"/>
        <item x="0"/>
        <item x="3"/>
        <item x="2"/>
        <item t="default"/>
      </items>
    </pivotField>
    <pivotField showAll="0"/>
    <pivotField dataField="1" showAll="0"/>
    <pivotField showAll="0"/>
    <pivotField showAll="0"/>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11">
    <i>
      <x/>
    </i>
    <i>
      <x v="1"/>
    </i>
    <i>
      <x v="2"/>
    </i>
    <i>
      <x v="3"/>
    </i>
    <i>
      <x v="4"/>
    </i>
    <i>
      <x v="5"/>
    </i>
    <i>
      <x v="6"/>
    </i>
    <i>
      <x v="7"/>
    </i>
    <i>
      <x v="8"/>
    </i>
    <i>
      <x v="9"/>
    </i>
    <i t="grand">
      <x/>
    </i>
  </rowItems>
  <colFields count="1">
    <field x="-2"/>
  </colFields>
  <colItems count="2">
    <i>
      <x/>
    </i>
    <i i="1">
      <x v="1"/>
    </i>
  </colItems>
  <dataFields count="2">
    <dataField name="Sum of Revenue" fld="11" baseField="0" baseItem="0"/>
    <dataField name="Sum of TotalCost" fld="6" baseField="0" baseItem="0"/>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8641B4-F2DF-49A3-840B-08B22529BA99}"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4">
    <pivotField dataField="1" showAll="0"/>
    <pivotField numFmtId="14" showAll="0">
      <items count="15">
        <item x="0"/>
        <item x="1"/>
        <item x="2"/>
        <item x="3"/>
        <item x="4"/>
        <item x="5"/>
        <item x="6"/>
        <item x="7"/>
        <item x="8"/>
        <item x="9"/>
        <item x="10"/>
        <item x="11"/>
        <item x="12"/>
        <item x="13"/>
        <item t="default"/>
      </items>
    </pivotField>
    <pivotField showAll="0">
      <items count="5">
        <item x="3"/>
        <item x="0"/>
        <item x="2"/>
        <item x="1"/>
        <item t="default"/>
      </items>
    </pivotField>
    <pivotField showAll="0"/>
    <pivotField showAll="0">
      <items count="5">
        <item x="1"/>
        <item x="0"/>
        <item x="3"/>
        <item x="2"/>
        <item t="default"/>
      </items>
    </pivotField>
    <pivotField showAll="0"/>
    <pivotField showAll="0"/>
    <pivotField showAll="0"/>
    <pivotField showAll="0"/>
    <pivotField showAll="0">
      <items count="13">
        <item x="4"/>
        <item x="5"/>
        <item x="6"/>
        <item x="7"/>
        <item x="8"/>
        <item x="9"/>
        <item x="10"/>
        <item x="11"/>
        <item x="0"/>
        <item x="1"/>
        <item x="2"/>
        <item x="3"/>
        <item t="default"/>
      </items>
    </pivotField>
    <pivotField axis="axisRow" showAll="0">
      <items count="3">
        <item x="0"/>
        <item x="1"/>
        <item t="default"/>
      </items>
    </pivotField>
    <pivotField showAll="0"/>
    <pivotField showAll="0">
      <items count="7">
        <item x="0"/>
        <item x="1"/>
        <item x="2"/>
        <item x="3"/>
        <item x="4"/>
        <item x="5"/>
        <item t="default"/>
      </items>
    </pivotField>
    <pivotField showAll="0">
      <items count="5">
        <item x="0"/>
        <item x="1"/>
        <item x="2"/>
        <item x="3"/>
        <item t="default"/>
      </items>
    </pivotField>
  </pivotFields>
  <rowFields count="1">
    <field x="10"/>
  </rowFields>
  <rowItems count="3">
    <i>
      <x/>
    </i>
    <i>
      <x v="1"/>
    </i>
    <i t="grand">
      <x/>
    </i>
  </rowItems>
  <colItems count="1">
    <i/>
  </colItems>
  <dataFields count="1">
    <dataField name="Sum of ProductionID"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29AFC7-7CB9-4AE8-BBCD-64FC7CDD296E}" name="PivotTable6"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H3:I8" firstHeaderRow="1" firstDataRow="1" firstDataCol="1"/>
  <pivotFields count="14">
    <pivotField showAll="0"/>
    <pivotField numFmtId="14" showAll="0"/>
    <pivotField axis="axisRow" showAll="0">
      <items count="5">
        <item x="3"/>
        <item x="0"/>
        <item x="2"/>
        <item x="1"/>
        <item t="default"/>
      </items>
    </pivotField>
    <pivotField showAll="0"/>
    <pivotField showAll="0">
      <items count="5">
        <item x="1"/>
        <item x="0"/>
        <item x="3"/>
        <item x="2"/>
        <item t="default"/>
      </items>
    </pivotField>
    <pivotField dataField="1" showAll="0"/>
    <pivotField showAll="0"/>
    <pivotField showAll="0">
      <items count="4">
        <item x="0"/>
        <item x="2"/>
        <item x="1"/>
        <item t="default"/>
      </items>
    </pivotField>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2"/>
  </rowFields>
  <rowItems count="5">
    <i>
      <x/>
    </i>
    <i>
      <x v="1"/>
    </i>
    <i>
      <x v="2"/>
    </i>
    <i>
      <x v="3"/>
    </i>
    <i t="grand">
      <x/>
    </i>
  </rowItems>
  <colItems count="1">
    <i/>
  </colItems>
  <dataFields count="1">
    <dataField name="Sum of UnitsProduced"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23E1BD-B3A1-4708-91BF-E7FF5EE5628C}" name="PivotTable5"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6" firstHeaderRow="0" firstDataRow="1" firstDataCol="1"/>
  <pivotFields count="14">
    <pivotField showAll="0"/>
    <pivotField numFmtId="14" showAll="0"/>
    <pivotField showAll="0">
      <items count="5">
        <item x="3"/>
        <item x="0"/>
        <item x="2"/>
        <item x="1"/>
        <item t="default"/>
      </items>
    </pivotField>
    <pivotField showAll="0"/>
    <pivotField showAll="0">
      <items count="5">
        <item x="1"/>
        <item x="0"/>
        <item x="3"/>
        <item x="2"/>
        <item t="default"/>
      </items>
    </pivotField>
    <pivotField showAll="0"/>
    <pivotField dataField="1" showAll="0"/>
    <pivotField showAll="0"/>
    <pivotField dataField="1" showAll="0"/>
    <pivotField axis="axisRow" showAll="0">
      <items count="13">
        <item x="4"/>
        <item x="5"/>
        <item x="6"/>
        <item x="7"/>
        <item x="8"/>
        <item x="9"/>
        <item x="10"/>
        <item x="11"/>
        <item x="0"/>
        <item x="1"/>
        <item x="2"/>
        <item x="3"/>
        <item t="default"/>
      </items>
    </pivotField>
    <pivotField showAll="0">
      <items count="3">
        <item x="0"/>
        <item x="1"/>
        <item t="default"/>
      </items>
    </pivotField>
    <pivotField showAll="0"/>
    <pivotField showAll="0" defaultSubtotal="0">
      <items count="6">
        <item x="0"/>
        <item x="1"/>
        <item x="2"/>
        <item x="3"/>
        <item x="4"/>
        <item x="5"/>
      </items>
    </pivotField>
    <pivotField showAll="0" defaultSubtotal="0"/>
  </pivotFields>
  <rowFields count="1">
    <field x="9"/>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Cost" fld="6" baseField="0" baseItem="0"/>
    <dataField name="Sum of True Age" fld="8" baseField="0" baseItem="0"/>
  </dataFields>
  <chartFormats count="4">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394EF4-BB5A-416F-BCB8-D32D600B4800}" name="PivotTable8"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K3:L8" firstHeaderRow="1" firstDataRow="1" firstDataCol="1"/>
  <pivotFields count="14">
    <pivotField showAll="0"/>
    <pivotField numFmtId="14" showAll="0"/>
    <pivotField showAll="0">
      <items count="5">
        <item x="3"/>
        <item x="0"/>
        <item x="2"/>
        <item x="1"/>
        <item t="default"/>
      </items>
    </pivotField>
    <pivotField showAll="0"/>
    <pivotField axis="axisRow" showAll="0">
      <items count="5">
        <item x="1"/>
        <item x="0"/>
        <item x="3"/>
        <item x="2"/>
        <item t="default"/>
      </items>
    </pivotField>
    <pivotField showAll="0"/>
    <pivotField dataField="1" showAll="0"/>
    <pivotField showAll="0"/>
    <pivotField showAll="0"/>
    <pivotField showAll="0"/>
    <pivotField showAll="0"/>
    <pivotField showAll="0"/>
    <pivotField showAll="0" defaultSubtotal="0"/>
    <pivotField showAll="0" defaultSubtotal="0"/>
  </pivotFields>
  <rowFields count="1">
    <field x="4"/>
  </rowFields>
  <rowItems count="5">
    <i>
      <x/>
    </i>
    <i>
      <x v="1"/>
    </i>
    <i>
      <x v="2"/>
    </i>
    <i>
      <x v="3"/>
    </i>
    <i t="grand">
      <x/>
    </i>
  </rowItems>
  <colItems count="1">
    <i/>
  </colItems>
  <dataFields count="1">
    <dataField name="Sum of TotalCost" fld="6" baseField="0" baseItem="0"/>
  </dataFields>
  <chartFormats count="6">
    <chartFormat chart="0" format="2"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4" count="1" selected="0">
            <x v="0"/>
          </reference>
        </references>
      </pivotArea>
    </chartFormat>
    <chartFormat chart="2" format="9">
      <pivotArea type="data" outline="0" fieldPosition="0">
        <references count="2">
          <reference field="4294967294" count="1" selected="0">
            <x v="0"/>
          </reference>
          <reference field="4" count="1" selected="0">
            <x v="1"/>
          </reference>
        </references>
      </pivotArea>
    </chartFormat>
    <chartFormat chart="2" format="10">
      <pivotArea type="data" outline="0" fieldPosition="0">
        <references count="2">
          <reference field="4294967294" count="1" selected="0">
            <x v="0"/>
          </reference>
          <reference field="4" count="1" selected="0">
            <x v="2"/>
          </reference>
        </references>
      </pivotArea>
    </chartFormat>
    <chartFormat chart="2" format="1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9B5671-9C7F-40B2-A877-5DCDDF52FB89}" name="PivotTable7"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pivotFields count="14">
    <pivotField showAll="0"/>
    <pivotField numFmtId="14" showAll="0"/>
    <pivotField axis="axisRow" showAll="0">
      <items count="5">
        <item x="3"/>
        <item x="0"/>
        <item x="2"/>
        <item x="1"/>
        <item t="default"/>
      </items>
    </pivotField>
    <pivotField showAll="0"/>
    <pivotField showAll="0">
      <items count="5">
        <item x="1"/>
        <item x="0"/>
        <item x="3"/>
        <item x="2"/>
        <item t="default"/>
      </items>
    </pivotField>
    <pivotField showAll="0"/>
    <pivotField showAll="0"/>
    <pivotField showAll="0"/>
    <pivotField showAll="0"/>
    <pivotField showAll="0"/>
    <pivotField axis="axisRow" showAll="0">
      <items count="3">
        <item x="0"/>
        <item x="1"/>
        <item t="default"/>
      </items>
    </pivotField>
    <pivotField dataField="1" showAll="0"/>
    <pivotField showAll="0" defaultSubtotal="0"/>
    <pivotField showAll="0" defaultSubtotal="0"/>
  </pivotFields>
  <rowFields count="2">
    <field x="2"/>
    <field x="10"/>
  </rowFields>
  <rowItems count="13">
    <i>
      <x/>
    </i>
    <i r="1">
      <x/>
    </i>
    <i r="1">
      <x v="1"/>
    </i>
    <i>
      <x v="1"/>
    </i>
    <i r="1">
      <x/>
    </i>
    <i r="1">
      <x v="1"/>
    </i>
    <i>
      <x v="2"/>
    </i>
    <i r="1">
      <x/>
    </i>
    <i r="1">
      <x v="1"/>
    </i>
    <i>
      <x v="3"/>
    </i>
    <i r="1">
      <x/>
    </i>
    <i r="1">
      <x v="1"/>
    </i>
    <i t="grand">
      <x/>
    </i>
  </rowItems>
  <colItems count="1">
    <i/>
  </colItems>
  <dataFields count="1">
    <dataField name="Sum of Revenue" fld="11" baseField="0" baseItem="0"/>
  </dataFields>
  <chartFormats count="10">
    <chartFormat chart="0" format="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3">
          <reference field="4294967294" count="1" selected="0">
            <x v="0"/>
          </reference>
          <reference field="2" count="1" selected="0">
            <x v="0"/>
          </reference>
          <reference field="10" count="1" selected="0">
            <x v="0"/>
          </reference>
        </references>
      </pivotArea>
    </chartFormat>
    <chartFormat chart="2" format="12">
      <pivotArea type="data" outline="0" fieldPosition="0">
        <references count="3">
          <reference field="4294967294" count="1" selected="0">
            <x v="0"/>
          </reference>
          <reference field="2" count="1" selected="0">
            <x v="0"/>
          </reference>
          <reference field="10" count="1" selected="0">
            <x v="1"/>
          </reference>
        </references>
      </pivotArea>
    </chartFormat>
    <chartFormat chart="2" format="13">
      <pivotArea type="data" outline="0" fieldPosition="0">
        <references count="3">
          <reference field="4294967294" count="1" selected="0">
            <x v="0"/>
          </reference>
          <reference field="2" count="1" selected="0">
            <x v="1"/>
          </reference>
          <reference field="10" count="1" selected="0">
            <x v="0"/>
          </reference>
        </references>
      </pivotArea>
    </chartFormat>
    <chartFormat chart="2" format="14">
      <pivotArea type="data" outline="0" fieldPosition="0">
        <references count="3">
          <reference field="4294967294" count="1" selected="0">
            <x v="0"/>
          </reference>
          <reference field="2" count="1" selected="0">
            <x v="1"/>
          </reference>
          <reference field="10" count="1" selected="0">
            <x v="1"/>
          </reference>
        </references>
      </pivotArea>
    </chartFormat>
    <chartFormat chart="2" format="15">
      <pivotArea type="data" outline="0" fieldPosition="0">
        <references count="3">
          <reference field="4294967294" count="1" selected="0">
            <x v="0"/>
          </reference>
          <reference field="2" count="1" selected="0">
            <x v="2"/>
          </reference>
          <reference field="10" count="1" selected="0">
            <x v="0"/>
          </reference>
        </references>
      </pivotArea>
    </chartFormat>
    <chartFormat chart="2" format="16">
      <pivotArea type="data" outline="0" fieldPosition="0">
        <references count="3">
          <reference field="4294967294" count="1" selected="0">
            <x v="0"/>
          </reference>
          <reference field="2" count="1" selected="0">
            <x v="2"/>
          </reference>
          <reference field="10" count="1" selected="0">
            <x v="1"/>
          </reference>
        </references>
      </pivotArea>
    </chartFormat>
    <chartFormat chart="2" format="17">
      <pivotArea type="data" outline="0" fieldPosition="0">
        <references count="3">
          <reference field="4294967294" count="1" selected="0">
            <x v="0"/>
          </reference>
          <reference field="2" count="1" selected="0">
            <x v="3"/>
          </reference>
          <reference field="10" count="1" selected="0">
            <x v="0"/>
          </reference>
        </references>
      </pivotArea>
    </chartFormat>
    <chartFormat chart="2" format="18">
      <pivotArea type="data" outline="0" fieldPosition="0">
        <references count="3">
          <reference field="4294967294" count="1" selected="0">
            <x v="0"/>
          </reference>
          <reference field="2" count="1" selected="0">
            <x v="3"/>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FAD208-E9BA-4810-BD77-1199F1CB1223}"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2:G7" firstHeaderRow="1" firstDataRow="1" firstDataCol="1"/>
  <pivotFields count="14">
    <pivotField showAll="0"/>
    <pivotField numFmtId="14" showAll="0"/>
    <pivotField axis="axisRow" showAll="0">
      <items count="5">
        <item x="3"/>
        <item x="0"/>
        <item x="2"/>
        <item x="1"/>
        <item t="default"/>
      </items>
    </pivotField>
    <pivotField showAll="0"/>
    <pivotField showAll="0">
      <items count="5">
        <item x="1"/>
        <item x="0"/>
        <item x="3"/>
        <item x="2"/>
        <item t="default"/>
      </items>
    </pivotField>
    <pivotField showAll="0"/>
    <pivotField showAll="0"/>
    <pivotField showAll="0"/>
    <pivotField showAll="0"/>
    <pivotField showAll="0"/>
    <pivotField showAll="0"/>
    <pivotField dataField="1" showAll="0"/>
    <pivotField showAll="0" defaultSubtotal="0"/>
    <pivotField showAll="0" defaultSubtotal="0"/>
  </pivotFields>
  <rowFields count="1">
    <field x="2"/>
  </rowFields>
  <rowItems count="5">
    <i>
      <x/>
    </i>
    <i>
      <x v="1"/>
    </i>
    <i>
      <x v="2"/>
    </i>
    <i>
      <x v="3"/>
    </i>
    <i t="grand">
      <x/>
    </i>
  </rowItems>
  <colItems count="1">
    <i/>
  </colItems>
  <dataFields count="1">
    <dataField name="Sum of Revenue"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3ADC2B-3D0A-4F88-9F4D-C2071EF418E3}"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B5" firstHeaderRow="1" firstDataRow="1" firstDataCol="1"/>
  <pivotFields count="14">
    <pivotField showAll="0"/>
    <pivotField axis="axisRow" numFmtId="14" showAll="0">
      <items count="15">
        <item x="0"/>
        <item x="1"/>
        <item x="2"/>
        <item x="3"/>
        <item x="4"/>
        <item x="5"/>
        <item x="6"/>
        <item x="7"/>
        <item x="8"/>
        <item x="9"/>
        <item x="10"/>
        <item x="11"/>
        <item x="12"/>
        <item x="13"/>
        <item t="default"/>
      </items>
    </pivotField>
    <pivotField showAll="0">
      <items count="5">
        <item x="3"/>
        <item x="0"/>
        <item x="2"/>
        <item x="1"/>
        <item t="default"/>
      </items>
    </pivotField>
    <pivotField showAll="0"/>
    <pivotField axis="axisRow" showAll="0">
      <items count="5">
        <item x="1"/>
        <item x="0"/>
        <item x="3"/>
        <item x="2"/>
        <item t="default"/>
      </items>
    </pivotField>
    <pivotField dataField="1" showAll="0"/>
    <pivotField showAll="0"/>
    <pivotField showAll="0"/>
    <pivotField showAll="0"/>
    <pivotField showAll="0"/>
    <pivotField showAll="0"/>
    <pivotField showAll="0"/>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3"/>
    <field x="12"/>
    <field x="1"/>
    <field x="4"/>
  </rowFields>
  <rowItems count="3">
    <i>
      <x v="1"/>
    </i>
    <i>
      <x v="2"/>
    </i>
    <i t="grand">
      <x/>
    </i>
  </rowItems>
  <colItems count="1">
    <i/>
  </colItems>
  <dataFields count="1">
    <dataField name="Sum of UnitsProduced"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Type" xr10:uid="{C873E1E8-9357-41FE-AC73-AF962DEA3BCF}" sourceName="ProductType">
  <pivotTables>
    <pivotTable tabId="5" name="PivotTable8"/>
    <pivotTable tabId="2" name="PivotTable3"/>
    <pivotTable tabId="2" name="PivotTable4"/>
    <pivotTable tabId="3" name="PivotTable1"/>
    <pivotTable tabId="3" name="PivotTable2"/>
    <pivotTable tabId="4" name="PivotTable5"/>
    <pivotTable tabId="4" name="PivotTable6"/>
    <pivotTable tabId="5" name="PivotTable7"/>
  </pivotTables>
  <data>
    <tabular pivotCacheId="277932253">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E23ADC-698A-45E6-9DC6-5CE2C4FE666D}" sourceName="Region">
  <pivotTables>
    <pivotTable tabId="2" name="PivotTable4"/>
    <pivotTable tabId="2" name="PivotTable3"/>
    <pivotTable tabId="3" name="PivotTable1"/>
    <pivotTable tabId="3" name="PivotTable2"/>
    <pivotTable tabId="4" name="PivotTable5"/>
    <pivotTable tabId="4" name="PivotTable6"/>
    <pivotTable tabId="5" name="PivotTable7"/>
    <pivotTable tabId="5" name="PivotTable8"/>
  </pivotTables>
  <data>
    <tabular pivotCacheId="277932253">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Type" xr10:uid="{4A685FFF-7DD9-4EB7-8EF8-84F730DF112F}" cache="Slicer_ProductType" caption="ProductType" columnCount="4" style="SlicerStyleDark6" rowHeight="241300"/>
  <slicer name="Region" xr10:uid="{F9F48E3C-D040-4990-90B5-BE44DAD2470A}" cache="Slicer_Region" caption="Region" columnCount="4"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A4B4D8-9123-4DB3-96B0-65447283845B}" name="Table1" displayName="Table1" ref="A1:L121" totalsRowShown="0">
  <autoFilter ref="A1:L121" xr:uid="{2ED9D636-4561-421D-8BAE-2409B28D69F9}"/>
  <tableColumns count="12">
    <tableColumn id="1" xr3:uid="{F7E34978-D94F-4B38-A16B-354D59E01690}" name="ProductionID"/>
    <tableColumn id="2" xr3:uid="{4C72764F-6CEE-406B-A5C5-419792AF596E}" name="ProductionDate" dataDxfId="3"/>
    <tableColumn id="3" xr3:uid="{E1620FF3-DD4D-4618-9C3F-CE1A6A15EBEA}" name="Region"/>
    <tableColumn id="4" xr3:uid="{A31F9923-FE3B-41DA-8409-A11D95F79678}" name="Manager"/>
    <tableColumn id="5" xr3:uid="{0B86E5BA-FB0F-4704-9DE7-2A27F506C44F}" name="ProductType"/>
    <tableColumn id="6" xr3:uid="{90050E9B-F26B-4FDB-8E53-194C5CD55E70}" name="UnitsProduced"/>
    <tableColumn id="7" xr3:uid="{F468FE29-D64E-4370-BB2A-7477212A52E1}" name="TotalCost"/>
    <tableColumn id="8" xr3:uid="{966C0192-5475-43F3-9C55-93601613B967}" name="Gender"/>
    <tableColumn id="9" xr3:uid="{5BC483BD-E557-4CA3-8E19-F26D8964E2FB}" name="True Age"/>
    <tableColumn id="10" xr3:uid="{9A53A7CD-CB0D-4508-96F0-2678E08DDA33}" name="Month" dataDxfId="2">
      <calculatedColumnFormula>TEXT(Table1[[#This Row],[ProductionDate]],"MMMM")</calculatedColumnFormula>
    </tableColumn>
    <tableColumn id="11" xr3:uid="{09F7F599-789A-4F91-9D59-E62AC080195A}" name="Year" dataDxfId="1">
      <calculatedColumnFormula>TEXT(Table1[[#This Row],[ProductionDate]],"YYYY")</calculatedColumnFormula>
    </tableColumn>
    <tableColumn id="12" xr3:uid="{66F712BD-C223-42AB-8817-842F9A8DE054}" name="Revenue" dataDxfId="0">
      <calculatedColumnFormula>Table1[[#This Row],[UnitsProduced]]*Table1[[#This Row],[TotalCost]]</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AF549-165E-4FC0-A152-DFEE678EAD66}">
  <dimension ref="A3:I14"/>
  <sheetViews>
    <sheetView workbookViewId="0">
      <selection activeCell="G16" sqref="G16"/>
    </sheetView>
  </sheetViews>
  <sheetFormatPr defaultRowHeight="15" x14ac:dyDescent="0.25"/>
  <cols>
    <col min="1" max="1" width="13.140625" bestFit="1" customWidth="1"/>
    <col min="2" max="2" width="19.42578125" bestFit="1" customWidth="1"/>
    <col min="7" max="7" width="13.140625" bestFit="1" customWidth="1"/>
    <col min="8" max="8" width="15.5703125" bestFit="1" customWidth="1"/>
    <col min="9" max="9" width="16" bestFit="1" customWidth="1"/>
  </cols>
  <sheetData>
    <row r="3" spans="1:9" x14ac:dyDescent="0.25">
      <c r="A3" s="3" t="s">
        <v>33</v>
      </c>
      <c r="B3" t="s">
        <v>49</v>
      </c>
      <c r="G3" s="3" t="s">
        <v>33</v>
      </c>
      <c r="H3" t="s">
        <v>51</v>
      </c>
      <c r="I3" t="s">
        <v>50</v>
      </c>
    </row>
    <row r="4" spans="1:9" x14ac:dyDescent="0.25">
      <c r="A4" s="4" t="s">
        <v>34</v>
      </c>
      <c r="B4" s="6">
        <v>2421</v>
      </c>
      <c r="G4" s="4" t="s">
        <v>21</v>
      </c>
      <c r="H4" s="6">
        <v>86169921</v>
      </c>
      <c r="I4" s="6">
        <v>306363</v>
      </c>
    </row>
    <row r="5" spans="1:9" x14ac:dyDescent="0.25">
      <c r="A5" s="4" t="s">
        <v>35</v>
      </c>
      <c r="B5" s="6">
        <v>4839</v>
      </c>
      <c r="G5" s="4" t="s">
        <v>26</v>
      </c>
      <c r="H5" s="6">
        <v>61760795</v>
      </c>
      <c r="I5" s="6">
        <v>240939</v>
      </c>
    </row>
    <row r="6" spans="1:9" x14ac:dyDescent="0.25">
      <c r="A6" s="4" t="s">
        <v>36</v>
      </c>
      <c r="B6" s="6">
        <v>7260</v>
      </c>
      <c r="G6" s="4" t="s">
        <v>22</v>
      </c>
      <c r="H6" s="6">
        <v>68141691</v>
      </c>
      <c r="I6" s="6">
        <v>189140</v>
      </c>
    </row>
    <row r="7" spans="1:9" x14ac:dyDescent="0.25">
      <c r="G7" s="4" t="s">
        <v>25</v>
      </c>
      <c r="H7" s="6">
        <v>46117114</v>
      </c>
      <c r="I7" s="6">
        <v>144772</v>
      </c>
    </row>
    <row r="8" spans="1:9" x14ac:dyDescent="0.25">
      <c r="G8" s="4" t="s">
        <v>20</v>
      </c>
      <c r="H8" s="6">
        <v>165211296</v>
      </c>
      <c r="I8" s="6">
        <v>437373</v>
      </c>
    </row>
    <row r="9" spans="1:9" x14ac:dyDescent="0.25">
      <c r="G9" s="4" t="s">
        <v>9</v>
      </c>
      <c r="H9" s="6">
        <v>101363832</v>
      </c>
      <c r="I9" s="6">
        <v>321969</v>
      </c>
    </row>
    <row r="10" spans="1:9" x14ac:dyDescent="0.25">
      <c r="G10" s="4" t="s">
        <v>13</v>
      </c>
      <c r="H10" s="6">
        <v>66836261</v>
      </c>
      <c r="I10" s="6">
        <v>210201</v>
      </c>
    </row>
    <row r="11" spans="1:9" x14ac:dyDescent="0.25">
      <c r="G11" s="4" t="s">
        <v>19</v>
      </c>
      <c r="H11" s="6">
        <v>105993000</v>
      </c>
      <c r="I11" s="6">
        <v>317664</v>
      </c>
    </row>
    <row r="12" spans="1:9" x14ac:dyDescent="0.25">
      <c r="G12" s="4" t="s">
        <v>24</v>
      </c>
      <c r="H12" s="6">
        <v>310872276</v>
      </c>
      <c r="I12" s="6">
        <v>1055406</v>
      </c>
    </row>
    <row r="13" spans="1:9" x14ac:dyDescent="0.25">
      <c r="G13" s="4" t="s">
        <v>16</v>
      </c>
      <c r="H13" s="6">
        <v>63689863</v>
      </c>
      <c r="I13" s="6">
        <v>147251</v>
      </c>
    </row>
    <row r="14" spans="1:9" x14ac:dyDescent="0.25">
      <c r="G14" s="4" t="s">
        <v>36</v>
      </c>
      <c r="H14" s="6">
        <v>1076156049</v>
      </c>
      <c r="I14" s="6">
        <v>3371078</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5CF5A-F83B-4389-BC3A-8F31F35FAD6D}">
  <dimension ref="A3:I16"/>
  <sheetViews>
    <sheetView workbookViewId="0">
      <selection activeCell="F4" sqref="F4"/>
    </sheetView>
  </sheetViews>
  <sheetFormatPr defaultRowHeight="15" x14ac:dyDescent="0.25"/>
  <cols>
    <col min="1" max="1" width="13.140625" bestFit="1" customWidth="1"/>
    <col min="2" max="2" width="16" bestFit="1" customWidth="1"/>
    <col min="3" max="3" width="15.5703125" bestFit="1" customWidth="1"/>
    <col min="8" max="8" width="13.140625" bestFit="1" customWidth="1"/>
    <col min="9" max="9" width="21" bestFit="1" customWidth="1"/>
  </cols>
  <sheetData>
    <row r="3" spans="1:9" x14ac:dyDescent="0.25">
      <c r="A3" s="3" t="s">
        <v>33</v>
      </c>
      <c r="B3" t="s">
        <v>50</v>
      </c>
      <c r="C3" t="s">
        <v>53</v>
      </c>
      <c r="H3" s="3" t="s">
        <v>33</v>
      </c>
      <c r="I3" t="s">
        <v>52</v>
      </c>
    </row>
    <row r="4" spans="1:9" x14ac:dyDescent="0.25">
      <c r="A4" s="4" t="s">
        <v>41</v>
      </c>
      <c r="B4" s="6">
        <v>457135</v>
      </c>
      <c r="C4" s="6">
        <v>449</v>
      </c>
      <c r="H4" s="4" t="s">
        <v>27</v>
      </c>
      <c r="I4" s="6">
        <v>4883</v>
      </c>
    </row>
    <row r="5" spans="1:9" x14ac:dyDescent="0.25">
      <c r="A5" s="4" t="s">
        <v>42</v>
      </c>
      <c r="B5" s="6">
        <v>460405</v>
      </c>
      <c r="C5" s="6">
        <v>578</v>
      </c>
      <c r="H5" s="4" t="s">
        <v>15</v>
      </c>
      <c r="I5" s="6">
        <v>8037</v>
      </c>
    </row>
    <row r="6" spans="1:9" x14ac:dyDescent="0.25">
      <c r="A6" s="4" t="s">
        <v>43</v>
      </c>
      <c r="B6" s="6">
        <v>304427</v>
      </c>
      <c r="C6" s="6">
        <v>475</v>
      </c>
      <c r="H6" s="4" t="s">
        <v>8</v>
      </c>
      <c r="I6" s="6">
        <v>5284</v>
      </c>
    </row>
    <row r="7" spans="1:9" x14ac:dyDescent="0.25">
      <c r="A7" s="4" t="s">
        <v>44</v>
      </c>
      <c r="B7" s="6">
        <v>197142</v>
      </c>
      <c r="C7" s="6">
        <v>259</v>
      </c>
      <c r="H7" s="4" t="s">
        <v>12</v>
      </c>
      <c r="I7" s="6">
        <v>16523</v>
      </c>
    </row>
    <row r="8" spans="1:9" x14ac:dyDescent="0.25">
      <c r="A8" s="4" t="s">
        <v>45</v>
      </c>
      <c r="B8" s="6">
        <v>129897</v>
      </c>
      <c r="C8" s="6">
        <v>169</v>
      </c>
      <c r="H8" s="4" t="s">
        <v>36</v>
      </c>
      <c r="I8" s="6">
        <v>34727</v>
      </c>
    </row>
    <row r="9" spans="1:9" x14ac:dyDescent="0.25">
      <c r="A9" s="4" t="s">
        <v>46</v>
      </c>
      <c r="B9" s="6">
        <v>371433</v>
      </c>
      <c r="C9" s="6">
        <v>444</v>
      </c>
    </row>
    <row r="10" spans="1:9" x14ac:dyDescent="0.25">
      <c r="A10" s="4" t="s">
        <v>47</v>
      </c>
      <c r="B10" s="6">
        <v>128650</v>
      </c>
      <c r="C10" s="6">
        <v>166</v>
      </c>
    </row>
    <row r="11" spans="1:9" x14ac:dyDescent="0.25">
      <c r="A11" s="4" t="s">
        <v>48</v>
      </c>
      <c r="B11" s="6">
        <v>248750</v>
      </c>
      <c r="C11" s="6">
        <v>352</v>
      </c>
    </row>
    <row r="12" spans="1:9" x14ac:dyDescent="0.25">
      <c r="A12" s="4" t="s">
        <v>37</v>
      </c>
      <c r="B12" s="6">
        <v>177870</v>
      </c>
      <c r="C12" s="6">
        <v>246</v>
      </c>
    </row>
    <row r="13" spans="1:9" x14ac:dyDescent="0.25">
      <c r="A13" s="4" t="s">
        <v>38</v>
      </c>
      <c r="B13" s="6">
        <v>344391</v>
      </c>
      <c r="C13" s="6">
        <v>473</v>
      </c>
    </row>
    <row r="14" spans="1:9" x14ac:dyDescent="0.25">
      <c r="A14" s="4" t="s">
        <v>39</v>
      </c>
      <c r="B14" s="6">
        <v>442862</v>
      </c>
      <c r="C14" s="6">
        <v>438</v>
      </c>
    </row>
    <row r="15" spans="1:9" x14ac:dyDescent="0.25">
      <c r="A15" s="4" t="s">
        <v>40</v>
      </c>
      <c r="B15" s="6">
        <v>108116</v>
      </c>
      <c r="C15" s="6">
        <v>413</v>
      </c>
    </row>
    <row r="16" spans="1:9" x14ac:dyDescent="0.25">
      <c r="A16" s="4" t="s">
        <v>36</v>
      </c>
      <c r="B16" s="6">
        <v>3371078</v>
      </c>
      <c r="C16" s="6">
        <v>4462</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C8E91-30C0-413C-9EDA-9241036F11E0}">
  <dimension ref="A3:L16"/>
  <sheetViews>
    <sheetView topLeftCell="A2" workbookViewId="0">
      <selection activeCell="G18" sqref="G18"/>
    </sheetView>
  </sheetViews>
  <sheetFormatPr defaultRowHeight="15" x14ac:dyDescent="0.25"/>
  <cols>
    <col min="1" max="1" width="13.140625" bestFit="1" customWidth="1"/>
    <col min="2" max="2" width="15.5703125" bestFit="1" customWidth="1"/>
    <col min="11" max="11" width="13.140625" bestFit="1" customWidth="1"/>
    <col min="12" max="13" width="16" bestFit="1" customWidth="1"/>
  </cols>
  <sheetData>
    <row r="3" spans="1:12" x14ac:dyDescent="0.25">
      <c r="A3" s="3" t="s">
        <v>33</v>
      </c>
      <c r="B3" t="s">
        <v>51</v>
      </c>
      <c r="K3" s="3" t="s">
        <v>33</v>
      </c>
      <c r="L3" t="s">
        <v>50</v>
      </c>
    </row>
    <row r="4" spans="1:12" x14ac:dyDescent="0.25">
      <c r="A4" s="4" t="s">
        <v>27</v>
      </c>
      <c r="B4" s="6">
        <v>99491819</v>
      </c>
      <c r="K4" s="4" t="s">
        <v>10</v>
      </c>
      <c r="L4" s="6">
        <v>1152805</v>
      </c>
    </row>
    <row r="5" spans="1:12" x14ac:dyDescent="0.25">
      <c r="A5" s="5" t="s">
        <v>34</v>
      </c>
      <c r="B5" s="6">
        <v>12236528</v>
      </c>
      <c r="K5" s="4" t="s">
        <v>23</v>
      </c>
      <c r="L5" s="6">
        <v>604575</v>
      </c>
    </row>
    <row r="6" spans="1:12" x14ac:dyDescent="0.25">
      <c r="A6" s="5" t="s">
        <v>35</v>
      </c>
      <c r="B6" s="6">
        <v>87255291</v>
      </c>
      <c r="K6" s="4" t="s">
        <v>14</v>
      </c>
      <c r="L6" s="6">
        <v>703282</v>
      </c>
    </row>
    <row r="7" spans="1:12" x14ac:dyDescent="0.25">
      <c r="A7" s="4" t="s">
        <v>15</v>
      </c>
      <c r="B7" s="6">
        <v>283116425</v>
      </c>
      <c r="K7" s="4" t="s">
        <v>17</v>
      </c>
      <c r="L7" s="6">
        <v>910416</v>
      </c>
    </row>
    <row r="8" spans="1:12" x14ac:dyDescent="0.25">
      <c r="A8" s="5" t="s">
        <v>34</v>
      </c>
      <c r="B8" s="6">
        <v>74105132</v>
      </c>
      <c r="K8" s="4" t="s">
        <v>36</v>
      </c>
      <c r="L8" s="6">
        <v>3371078</v>
      </c>
    </row>
    <row r="9" spans="1:12" x14ac:dyDescent="0.25">
      <c r="A9" s="5" t="s">
        <v>35</v>
      </c>
      <c r="B9" s="6">
        <v>209011293</v>
      </c>
    </row>
    <row r="10" spans="1:12" x14ac:dyDescent="0.25">
      <c r="A10" s="4" t="s">
        <v>8</v>
      </c>
      <c r="B10" s="6">
        <v>144186349</v>
      </c>
    </row>
    <row r="11" spans="1:12" x14ac:dyDescent="0.25">
      <c r="A11" s="5" t="s">
        <v>34</v>
      </c>
      <c r="B11" s="6">
        <v>17088906</v>
      </c>
    </row>
    <row r="12" spans="1:12" x14ac:dyDescent="0.25">
      <c r="A12" s="5" t="s">
        <v>35</v>
      </c>
      <c r="B12" s="6">
        <v>127097443</v>
      </c>
    </row>
    <row r="13" spans="1:12" x14ac:dyDescent="0.25">
      <c r="A13" s="4" t="s">
        <v>12</v>
      </c>
      <c r="B13" s="6">
        <v>549361456</v>
      </c>
    </row>
    <row r="14" spans="1:12" x14ac:dyDescent="0.25">
      <c r="A14" s="5" t="s">
        <v>34</v>
      </c>
      <c r="B14" s="6">
        <v>220754374</v>
      </c>
    </row>
    <row r="15" spans="1:12" x14ac:dyDescent="0.25">
      <c r="A15" s="5" t="s">
        <v>35</v>
      </c>
      <c r="B15" s="6">
        <v>328607082</v>
      </c>
    </row>
    <row r="16" spans="1:12" x14ac:dyDescent="0.25">
      <c r="A16" s="4" t="s">
        <v>36</v>
      </c>
      <c r="B16" s="6">
        <v>1076156049</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83DF9-C167-4ECE-91D0-F19A12793788}">
  <dimension ref="A2:G7"/>
  <sheetViews>
    <sheetView workbookViewId="0">
      <selection activeCell="G2" sqref="G2"/>
    </sheetView>
  </sheetViews>
  <sheetFormatPr defaultRowHeight="15" x14ac:dyDescent="0.25"/>
  <cols>
    <col min="1" max="1" width="13.140625" bestFit="1" customWidth="1"/>
    <col min="2" max="2" width="21" bestFit="1" customWidth="1"/>
    <col min="6" max="6" width="13.140625" bestFit="1" customWidth="1"/>
    <col min="7" max="7" width="15.5703125" bestFit="1" customWidth="1"/>
  </cols>
  <sheetData>
    <row r="2" spans="1:7" x14ac:dyDescent="0.25">
      <c r="A2" s="3" t="s">
        <v>33</v>
      </c>
      <c r="B2" t="s">
        <v>52</v>
      </c>
      <c r="F2" s="3" t="s">
        <v>33</v>
      </c>
      <c r="G2" t="s">
        <v>51</v>
      </c>
    </row>
    <row r="3" spans="1:7" x14ac:dyDescent="0.25">
      <c r="A3" s="4" t="s">
        <v>34</v>
      </c>
      <c r="B3" s="6">
        <v>11171</v>
      </c>
      <c r="F3" s="4" t="s">
        <v>27</v>
      </c>
      <c r="G3" s="6">
        <v>99491819</v>
      </c>
    </row>
    <row r="4" spans="1:7" x14ac:dyDescent="0.25">
      <c r="A4" s="4" t="s">
        <v>35</v>
      </c>
      <c r="B4" s="6">
        <v>23556</v>
      </c>
      <c r="F4" s="4" t="s">
        <v>15</v>
      </c>
      <c r="G4" s="6">
        <v>283116425</v>
      </c>
    </row>
    <row r="5" spans="1:7" x14ac:dyDescent="0.25">
      <c r="A5" s="4" t="s">
        <v>36</v>
      </c>
      <c r="B5" s="6">
        <v>34727</v>
      </c>
      <c r="F5" s="4" t="s">
        <v>8</v>
      </c>
      <c r="G5" s="6">
        <v>144186349</v>
      </c>
    </row>
    <row r="6" spans="1:7" x14ac:dyDescent="0.25">
      <c r="F6" s="4" t="s">
        <v>12</v>
      </c>
      <c r="G6" s="6">
        <v>549361456</v>
      </c>
    </row>
    <row r="7" spans="1:7" x14ac:dyDescent="0.25">
      <c r="F7" s="4" t="s">
        <v>36</v>
      </c>
      <c r="G7" s="6">
        <v>1076156049</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1"/>
  <sheetViews>
    <sheetView topLeftCell="A2" zoomScale="115" workbookViewId="0">
      <selection activeCell="A2" sqref="A2:L121"/>
    </sheetView>
  </sheetViews>
  <sheetFormatPr defaultRowHeight="15" x14ac:dyDescent="0.25"/>
  <cols>
    <col min="1" max="1" width="15.7109375" customWidth="1"/>
    <col min="2" max="2" width="18.85546875" customWidth="1"/>
    <col min="3" max="3" width="14.140625" customWidth="1"/>
    <col min="4" max="4" width="16.5703125" customWidth="1"/>
    <col min="5" max="5" width="16.28515625" customWidth="1"/>
    <col min="6" max="6" width="16.5703125" customWidth="1"/>
    <col min="7" max="7" width="16" customWidth="1"/>
    <col min="8" max="8" width="16.5703125" customWidth="1"/>
    <col min="9" max="9" width="12.28515625" customWidth="1"/>
    <col min="10" max="10" width="10.5703125" customWidth="1"/>
    <col min="12" max="12" width="12.85546875" bestFit="1" customWidth="1"/>
  </cols>
  <sheetData>
    <row r="1" spans="1:12" x14ac:dyDescent="0.25">
      <c r="A1" t="s">
        <v>0</v>
      </c>
      <c r="B1" t="s">
        <v>1</v>
      </c>
      <c r="C1" t="s">
        <v>2</v>
      </c>
      <c r="D1" t="s">
        <v>3</v>
      </c>
      <c r="E1" t="s">
        <v>4</v>
      </c>
      <c r="F1" t="s">
        <v>5</v>
      </c>
      <c r="G1" t="s">
        <v>6</v>
      </c>
      <c r="H1" t="s">
        <v>7</v>
      </c>
      <c r="I1" t="s">
        <v>29</v>
      </c>
      <c r="J1" t="s">
        <v>30</v>
      </c>
      <c r="K1" t="s">
        <v>31</v>
      </c>
      <c r="L1" t="s">
        <v>32</v>
      </c>
    </row>
    <row r="2" spans="1:12" x14ac:dyDescent="0.25">
      <c r="A2">
        <v>48</v>
      </c>
      <c r="B2" s="1">
        <v>45191</v>
      </c>
      <c r="C2" t="s">
        <v>15</v>
      </c>
      <c r="D2" t="s">
        <v>20</v>
      </c>
      <c r="E2" t="s">
        <v>23</v>
      </c>
      <c r="F2">
        <v>214</v>
      </c>
      <c r="G2">
        <v>11954</v>
      </c>
      <c r="H2" t="s">
        <v>11</v>
      </c>
      <c r="I2">
        <v>26</v>
      </c>
      <c r="J2" t="str">
        <f>TEXT(Table1[[#This Row],[ProductionDate]],"MMMM")</f>
        <v>September</v>
      </c>
      <c r="K2" t="str">
        <f>TEXT(Table1[[#This Row],[ProductionDate]],"YYYY")</f>
        <v>2023</v>
      </c>
      <c r="L2">
        <f>Table1[[#This Row],[UnitsProduced]]*Table1[[#This Row],[TotalCost]]</f>
        <v>2558156</v>
      </c>
    </row>
    <row r="3" spans="1:12" x14ac:dyDescent="0.25">
      <c r="A3">
        <v>56</v>
      </c>
      <c r="B3" s="1">
        <v>45193</v>
      </c>
      <c r="C3" t="s">
        <v>12</v>
      </c>
      <c r="D3" t="s">
        <v>24</v>
      </c>
      <c r="E3" t="s">
        <v>10</v>
      </c>
      <c r="F3">
        <v>344</v>
      </c>
      <c r="G3">
        <v>13872</v>
      </c>
      <c r="H3" t="s">
        <v>11</v>
      </c>
      <c r="I3">
        <v>42</v>
      </c>
      <c r="J3" t="str">
        <f>TEXT(Table1[[#This Row],[ProductionDate]],"MMMM")</f>
        <v>September</v>
      </c>
      <c r="K3" t="str">
        <f>TEXT(Table1[[#This Row],[ProductionDate]],"YYYY")</f>
        <v>2023</v>
      </c>
      <c r="L3">
        <f>Table1[[#This Row],[UnitsProduced]]*Table1[[#This Row],[TotalCost]]</f>
        <v>4771968</v>
      </c>
    </row>
    <row r="4" spans="1:12" x14ac:dyDescent="0.25">
      <c r="A4">
        <v>74</v>
      </c>
      <c r="B4" s="1">
        <v>45197</v>
      </c>
      <c r="C4" t="s">
        <v>12</v>
      </c>
      <c r="D4" t="s">
        <v>13</v>
      </c>
      <c r="E4" t="s">
        <v>23</v>
      </c>
      <c r="F4">
        <v>213</v>
      </c>
      <c r="G4">
        <v>42028</v>
      </c>
      <c r="H4" t="s">
        <v>11</v>
      </c>
      <c r="I4">
        <v>52</v>
      </c>
      <c r="J4" t="str">
        <f>TEXT(Table1[[#This Row],[ProductionDate]],"MMMM")</f>
        <v>September</v>
      </c>
      <c r="K4" t="str">
        <f>TEXT(Table1[[#This Row],[ProductionDate]],"YYYY")</f>
        <v>2023</v>
      </c>
      <c r="L4">
        <f>Table1[[#This Row],[UnitsProduced]]*Table1[[#This Row],[TotalCost]]</f>
        <v>8951964</v>
      </c>
    </row>
    <row r="5" spans="1:12" x14ac:dyDescent="0.25">
      <c r="A5">
        <v>30</v>
      </c>
      <c r="B5" s="1">
        <v>45200</v>
      </c>
      <c r="C5" t="s">
        <v>12</v>
      </c>
      <c r="D5" t="s">
        <v>25</v>
      </c>
      <c r="E5" t="s">
        <v>10</v>
      </c>
      <c r="F5">
        <v>290</v>
      </c>
      <c r="G5">
        <v>15132</v>
      </c>
      <c r="H5" t="s">
        <v>28</v>
      </c>
      <c r="I5">
        <v>25</v>
      </c>
      <c r="J5" t="str">
        <f>TEXT(Table1[[#This Row],[ProductionDate]],"MMMM")</f>
        <v>October</v>
      </c>
      <c r="K5" t="str">
        <f>TEXT(Table1[[#This Row],[ProductionDate]],"YYYY")</f>
        <v>2023</v>
      </c>
      <c r="L5">
        <f>Table1[[#This Row],[UnitsProduced]]*Table1[[#This Row],[TotalCost]]</f>
        <v>4388280</v>
      </c>
    </row>
    <row r="6" spans="1:12" x14ac:dyDescent="0.25">
      <c r="A6">
        <v>46</v>
      </c>
      <c r="B6" s="1">
        <v>45207</v>
      </c>
      <c r="C6" t="s">
        <v>12</v>
      </c>
      <c r="D6" t="s">
        <v>21</v>
      </c>
      <c r="E6" t="s">
        <v>10</v>
      </c>
      <c r="F6">
        <v>231</v>
      </c>
      <c r="G6">
        <v>32045</v>
      </c>
      <c r="H6" t="s">
        <v>11</v>
      </c>
      <c r="I6">
        <v>28</v>
      </c>
      <c r="J6" t="str">
        <f>TEXT(Table1[[#This Row],[ProductionDate]],"MMMM")</f>
        <v>October</v>
      </c>
      <c r="K6" t="str">
        <f>TEXT(Table1[[#This Row],[ProductionDate]],"YYYY")</f>
        <v>2023</v>
      </c>
      <c r="L6">
        <f>Table1[[#This Row],[UnitsProduced]]*Table1[[#This Row],[TotalCost]]</f>
        <v>7402395</v>
      </c>
    </row>
    <row r="7" spans="1:12" x14ac:dyDescent="0.25">
      <c r="A7">
        <v>35</v>
      </c>
      <c r="B7" s="1">
        <v>45214</v>
      </c>
      <c r="C7" t="s">
        <v>12</v>
      </c>
      <c r="D7" t="s">
        <v>13</v>
      </c>
      <c r="E7" t="s">
        <v>17</v>
      </c>
      <c r="F7">
        <v>260</v>
      </c>
      <c r="G7">
        <v>34680</v>
      </c>
      <c r="H7" t="s">
        <v>18</v>
      </c>
      <c r="I7">
        <v>52</v>
      </c>
      <c r="J7" t="str">
        <f>TEXT(Table1[[#This Row],[ProductionDate]],"MMMM")</f>
        <v>October</v>
      </c>
      <c r="K7" t="str">
        <f>TEXT(Table1[[#This Row],[ProductionDate]],"YYYY")</f>
        <v>2023</v>
      </c>
      <c r="L7">
        <f>Table1[[#This Row],[UnitsProduced]]*Table1[[#This Row],[TotalCost]]</f>
        <v>9016800</v>
      </c>
    </row>
    <row r="8" spans="1:12" x14ac:dyDescent="0.25">
      <c r="A8">
        <v>4</v>
      </c>
      <c r="B8" s="1">
        <v>45214</v>
      </c>
      <c r="C8" t="s">
        <v>12</v>
      </c>
      <c r="D8" t="s">
        <v>19</v>
      </c>
      <c r="E8" t="s">
        <v>17</v>
      </c>
      <c r="F8">
        <v>459</v>
      </c>
      <c r="G8">
        <v>17069</v>
      </c>
      <c r="H8" t="s">
        <v>28</v>
      </c>
      <c r="I8">
        <v>57</v>
      </c>
      <c r="J8" t="str">
        <f>TEXT(Table1[[#This Row],[ProductionDate]],"MMMM")</f>
        <v>October</v>
      </c>
      <c r="K8" t="str">
        <f>TEXT(Table1[[#This Row],[ProductionDate]],"YYYY")</f>
        <v>2023</v>
      </c>
      <c r="L8">
        <f>Table1[[#This Row],[UnitsProduced]]*Table1[[#This Row],[TotalCost]]</f>
        <v>7834671</v>
      </c>
    </row>
    <row r="9" spans="1:12" x14ac:dyDescent="0.25">
      <c r="A9">
        <v>101</v>
      </c>
      <c r="B9" s="1">
        <v>45215</v>
      </c>
      <c r="C9" t="s">
        <v>8</v>
      </c>
      <c r="D9" t="s">
        <v>9</v>
      </c>
      <c r="E9" t="s">
        <v>14</v>
      </c>
      <c r="F9">
        <v>384</v>
      </c>
      <c r="G9">
        <v>40565</v>
      </c>
      <c r="H9" t="s">
        <v>11</v>
      </c>
      <c r="I9">
        <v>25</v>
      </c>
      <c r="J9" t="str">
        <f>TEXT(Table1[[#This Row],[ProductionDate]],"MMMM")</f>
        <v>October</v>
      </c>
      <c r="K9" t="str">
        <f>TEXT(Table1[[#This Row],[ProductionDate]],"YYYY")</f>
        <v>2023</v>
      </c>
      <c r="L9" s="2">
        <f>Table1[[#This Row],[UnitsProduced]]*Table1[[#This Row],[TotalCost]]</f>
        <v>15576960</v>
      </c>
    </row>
    <row r="10" spans="1:12" x14ac:dyDescent="0.25">
      <c r="A10">
        <v>17</v>
      </c>
      <c r="B10" s="1">
        <v>45215</v>
      </c>
      <c r="C10" t="s">
        <v>12</v>
      </c>
      <c r="D10" t="s">
        <v>24</v>
      </c>
      <c r="E10" t="s">
        <v>17</v>
      </c>
      <c r="F10">
        <v>240</v>
      </c>
      <c r="G10">
        <v>65052</v>
      </c>
      <c r="H10" t="s">
        <v>11</v>
      </c>
      <c r="I10">
        <v>42</v>
      </c>
      <c r="J10" t="str">
        <f>TEXT(Table1[[#This Row],[ProductionDate]],"MMMM")</f>
        <v>October</v>
      </c>
      <c r="K10" t="str">
        <f>TEXT(Table1[[#This Row],[ProductionDate]],"YYYY")</f>
        <v>2023</v>
      </c>
      <c r="L10">
        <f>Table1[[#This Row],[UnitsProduced]]*Table1[[#This Row],[TotalCost]]</f>
        <v>15612480</v>
      </c>
    </row>
    <row r="11" spans="1:12" x14ac:dyDescent="0.25">
      <c r="A11">
        <v>53</v>
      </c>
      <c r="B11" s="1">
        <v>45216</v>
      </c>
      <c r="C11" t="s">
        <v>27</v>
      </c>
      <c r="D11" t="s">
        <v>24</v>
      </c>
      <c r="E11" t="s">
        <v>17</v>
      </c>
      <c r="F11">
        <v>63</v>
      </c>
      <c r="G11">
        <v>3960</v>
      </c>
      <c r="H11" t="s">
        <v>18</v>
      </c>
      <c r="I11">
        <v>42</v>
      </c>
      <c r="J11" t="str">
        <f>TEXT(Table1[[#This Row],[ProductionDate]],"MMMM")</f>
        <v>October</v>
      </c>
      <c r="K11" t="str">
        <f>TEXT(Table1[[#This Row],[ProductionDate]],"YYYY")</f>
        <v>2023</v>
      </c>
      <c r="L11">
        <f>Table1[[#This Row],[UnitsProduced]]*Table1[[#This Row],[TotalCost]]</f>
        <v>249480</v>
      </c>
    </row>
    <row r="12" spans="1:12" x14ac:dyDescent="0.25">
      <c r="A12">
        <v>76</v>
      </c>
      <c r="B12" s="1">
        <v>45217</v>
      </c>
      <c r="C12" t="s">
        <v>15</v>
      </c>
      <c r="D12" t="s">
        <v>9</v>
      </c>
      <c r="E12" t="s">
        <v>23</v>
      </c>
      <c r="F12">
        <v>208</v>
      </c>
      <c r="G12">
        <v>25758</v>
      </c>
      <c r="H12" t="s">
        <v>28</v>
      </c>
      <c r="I12">
        <v>25</v>
      </c>
      <c r="J12" t="str">
        <f>TEXT(Table1[[#This Row],[ProductionDate]],"MMMM")</f>
        <v>October</v>
      </c>
      <c r="K12" t="str">
        <f>TEXT(Table1[[#This Row],[ProductionDate]],"YYYY")</f>
        <v>2023</v>
      </c>
      <c r="L12">
        <f>Table1[[#This Row],[UnitsProduced]]*Table1[[#This Row],[TotalCost]]</f>
        <v>5357664</v>
      </c>
    </row>
    <row r="13" spans="1:12" x14ac:dyDescent="0.25">
      <c r="A13">
        <v>9</v>
      </c>
      <c r="B13" s="1">
        <v>45217</v>
      </c>
      <c r="C13" t="s">
        <v>12</v>
      </c>
      <c r="D13" t="s">
        <v>24</v>
      </c>
      <c r="E13" t="s">
        <v>23</v>
      </c>
      <c r="F13">
        <v>55</v>
      </c>
      <c r="G13">
        <v>25893</v>
      </c>
      <c r="H13" t="s">
        <v>18</v>
      </c>
      <c r="I13">
        <v>42</v>
      </c>
      <c r="J13" t="str">
        <f>TEXT(Table1[[#This Row],[ProductionDate]],"MMMM")</f>
        <v>October</v>
      </c>
      <c r="K13" t="str">
        <f>TEXT(Table1[[#This Row],[ProductionDate]],"YYYY")</f>
        <v>2023</v>
      </c>
      <c r="L13">
        <f>Table1[[#This Row],[UnitsProduced]]*Table1[[#This Row],[TotalCost]]</f>
        <v>1424115</v>
      </c>
    </row>
    <row r="14" spans="1:12" x14ac:dyDescent="0.25">
      <c r="A14">
        <v>40</v>
      </c>
      <c r="B14" s="1">
        <v>45221</v>
      </c>
      <c r="C14" t="s">
        <v>27</v>
      </c>
      <c r="D14" t="s">
        <v>13</v>
      </c>
      <c r="E14" t="s">
        <v>10</v>
      </c>
      <c r="F14">
        <v>165</v>
      </c>
      <c r="G14">
        <v>679</v>
      </c>
      <c r="H14" t="s">
        <v>18</v>
      </c>
      <c r="I14">
        <v>52</v>
      </c>
      <c r="J14" t="str">
        <f>TEXT(Table1[[#This Row],[ProductionDate]],"MMMM")</f>
        <v>October</v>
      </c>
      <c r="K14" t="str">
        <f>TEXT(Table1[[#This Row],[ProductionDate]],"YYYY")</f>
        <v>2023</v>
      </c>
      <c r="L14">
        <f>Table1[[#This Row],[UnitsProduced]]*Table1[[#This Row],[TotalCost]]</f>
        <v>112035</v>
      </c>
    </row>
    <row r="15" spans="1:12" x14ac:dyDescent="0.25">
      <c r="A15">
        <v>47</v>
      </c>
      <c r="B15" s="1">
        <v>45228</v>
      </c>
      <c r="C15" t="s">
        <v>27</v>
      </c>
      <c r="D15" t="s">
        <v>19</v>
      </c>
      <c r="E15" t="s">
        <v>10</v>
      </c>
      <c r="F15">
        <v>288</v>
      </c>
      <c r="G15">
        <v>33284</v>
      </c>
      <c r="H15" t="s">
        <v>11</v>
      </c>
      <c r="I15">
        <v>57</v>
      </c>
      <c r="J15" t="str">
        <f>TEXT(Table1[[#This Row],[ProductionDate]],"MMMM")</f>
        <v>October</v>
      </c>
      <c r="K15" t="str">
        <f>TEXT(Table1[[#This Row],[ProductionDate]],"YYYY")</f>
        <v>2023</v>
      </c>
      <c r="L15">
        <f>Table1[[#This Row],[UnitsProduced]]*Table1[[#This Row],[TotalCost]]</f>
        <v>9585792</v>
      </c>
    </row>
    <row r="16" spans="1:12" x14ac:dyDescent="0.25">
      <c r="A16">
        <v>36</v>
      </c>
      <c r="B16" s="1">
        <v>45230</v>
      </c>
      <c r="C16" t="s">
        <v>12</v>
      </c>
      <c r="D16" t="s">
        <v>20</v>
      </c>
      <c r="E16" t="s">
        <v>17</v>
      </c>
      <c r="F16">
        <v>460</v>
      </c>
      <c r="G16">
        <v>50274</v>
      </c>
      <c r="H16" t="s">
        <v>18</v>
      </c>
      <c r="I16">
        <v>26</v>
      </c>
      <c r="J16" t="str">
        <f>TEXT(Table1[[#This Row],[ProductionDate]],"MMMM")</f>
        <v>October</v>
      </c>
      <c r="K16" t="str">
        <f>TEXT(Table1[[#This Row],[ProductionDate]],"YYYY")</f>
        <v>2023</v>
      </c>
      <c r="L16">
        <f>Table1[[#This Row],[UnitsProduced]]*Table1[[#This Row],[TotalCost]]</f>
        <v>23126040</v>
      </c>
    </row>
    <row r="17" spans="1:12" x14ac:dyDescent="0.25">
      <c r="A17">
        <v>115</v>
      </c>
      <c r="B17" s="1">
        <v>45232</v>
      </c>
      <c r="C17" t="s">
        <v>12</v>
      </c>
      <c r="D17" t="s">
        <v>20</v>
      </c>
      <c r="E17" t="s">
        <v>10</v>
      </c>
      <c r="F17">
        <v>541</v>
      </c>
      <c r="G17">
        <v>42432</v>
      </c>
      <c r="H17" t="s">
        <v>11</v>
      </c>
      <c r="I17">
        <v>26</v>
      </c>
      <c r="J17" t="str">
        <f>TEXT(Table1[[#This Row],[ProductionDate]],"MMMM")</f>
        <v>November</v>
      </c>
      <c r="K17" t="str">
        <f>TEXT(Table1[[#This Row],[ProductionDate]],"YYYY")</f>
        <v>2023</v>
      </c>
      <c r="L17">
        <f>Table1[[#This Row],[UnitsProduced]]*Table1[[#This Row],[TotalCost]]</f>
        <v>22955712</v>
      </c>
    </row>
    <row r="18" spans="1:12" x14ac:dyDescent="0.25">
      <c r="A18">
        <v>70</v>
      </c>
      <c r="B18" s="1">
        <v>45232</v>
      </c>
      <c r="C18" t="s">
        <v>15</v>
      </c>
      <c r="D18" t="s">
        <v>24</v>
      </c>
      <c r="E18" t="s">
        <v>14</v>
      </c>
      <c r="F18">
        <v>335</v>
      </c>
      <c r="G18">
        <v>36984</v>
      </c>
      <c r="H18" t="s">
        <v>11</v>
      </c>
      <c r="I18">
        <v>42</v>
      </c>
      <c r="J18" t="str">
        <f>TEXT(Table1[[#This Row],[ProductionDate]],"MMMM")</f>
        <v>November</v>
      </c>
      <c r="K18" t="str">
        <f>TEXT(Table1[[#This Row],[ProductionDate]],"YYYY")</f>
        <v>2023</v>
      </c>
      <c r="L18">
        <f>Table1[[#This Row],[UnitsProduced]]*Table1[[#This Row],[TotalCost]]</f>
        <v>12389640</v>
      </c>
    </row>
    <row r="19" spans="1:12" x14ac:dyDescent="0.25">
      <c r="A19">
        <v>114</v>
      </c>
      <c r="B19" s="1">
        <v>45233</v>
      </c>
      <c r="C19" t="s">
        <v>15</v>
      </c>
      <c r="D19" t="s">
        <v>19</v>
      </c>
      <c r="E19" t="s">
        <v>10</v>
      </c>
      <c r="F19">
        <v>126</v>
      </c>
      <c r="G19">
        <v>40446</v>
      </c>
      <c r="H19" t="s">
        <v>28</v>
      </c>
      <c r="I19">
        <v>57</v>
      </c>
      <c r="J19" t="str">
        <f>TEXT(Table1[[#This Row],[ProductionDate]],"MMMM")</f>
        <v>November</v>
      </c>
      <c r="K19" t="str">
        <f>TEXT(Table1[[#This Row],[ProductionDate]],"YYYY")</f>
        <v>2023</v>
      </c>
      <c r="L19">
        <f>Table1[[#This Row],[UnitsProduced]]*Table1[[#This Row],[TotalCost]]</f>
        <v>5096196</v>
      </c>
    </row>
    <row r="20" spans="1:12" x14ac:dyDescent="0.25">
      <c r="A20">
        <v>50</v>
      </c>
      <c r="B20" s="1">
        <v>45234</v>
      </c>
      <c r="C20" t="s">
        <v>15</v>
      </c>
      <c r="D20" t="s">
        <v>9</v>
      </c>
      <c r="E20" t="s">
        <v>14</v>
      </c>
      <c r="F20">
        <v>177</v>
      </c>
      <c r="G20">
        <v>30600</v>
      </c>
      <c r="H20" t="s">
        <v>18</v>
      </c>
      <c r="I20">
        <v>25</v>
      </c>
      <c r="J20" t="str">
        <f>TEXT(Table1[[#This Row],[ProductionDate]],"MMMM")</f>
        <v>November</v>
      </c>
      <c r="K20" t="str">
        <f>TEXT(Table1[[#This Row],[ProductionDate]],"YYYY")</f>
        <v>2023</v>
      </c>
      <c r="L20">
        <f>Table1[[#This Row],[UnitsProduced]]*Table1[[#This Row],[TotalCost]]</f>
        <v>5416200</v>
      </c>
    </row>
    <row r="21" spans="1:12" x14ac:dyDescent="0.25">
      <c r="A21">
        <v>25</v>
      </c>
      <c r="B21" s="1">
        <v>45235</v>
      </c>
      <c r="C21" t="s">
        <v>12</v>
      </c>
      <c r="D21" t="s">
        <v>20</v>
      </c>
      <c r="E21" t="s">
        <v>10</v>
      </c>
      <c r="F21">
        <v>439</v>
      </c>
      <c r="G21">
        <v>31392</v>
      </c>
      <c r="H21" t="s">
        <v>18</v>
      </c>
      <c r="I21">
        <v>26</v>
      </c>
      <c r="J21" t="str">
        <f>TEXT(Table1[[#This Row],[ProductionDate]],"MMMM")</f>
        <v>November</v>
      </c>
      <c r="K21" t="str">
        <f>TEXT(Table1[[#This Row],[ProductionDate]],"YYYY")</f>
        <v>2023</v>
      </c>
      <c r="L21">
        <f>Table1[[#This Row],[UnitsProduced]]*Table1[[#This Row],[TotalCost]]</f>
        <v>13781088</v>
      </c>
    </row>
    <row r="22" spans="1:12" x14ac:dyDescent="0.25">
      <c r="A22">
        <v>116</v>
      </c>
      <c r="B22" s="1">
        <v>45240</v>
      </c>
      <c r="C22" t="s">
        <v>15</v>
      </c>
      <c r="D22" t="s">
        <v>21</v>
      </c>
      <c r="E22" t="s">
        <v>14</v>
      </c>
      <c r="F22">
        <v>666</v>
      </c>
      <c r="G22">
        <v>64635</v>
      </c>
      <c r="H22" t="s">
        <v>18</v>
      </c>
      <c r="I22">
        <v>28</v>
      </c>
      <c r="J22" t="str">
        <f>TEXT(Table1[[#This Row],[ProductionDate]],"MMMM")</f>
        <v>November</v>
      </c>
      <c r="K22" t="str">
        <f>TEXT(Table1[[#This Row],[ProductionDate]],"YYYY")</f>
        <v>2023</v>
      </c>
      <c r="L22">
        <f>Table1[[#This Row],[UnitsProduced]]*Table1[[#This Row],[TotalCost]]</f>
        <v>43046910</v>
      </c>
    </row>
    <row r="23" spans="1:12" x14ac:dyDescent="0.25">
      <c r="A23">
        <v>104</v>
      </c>
      <c r="B23" s="1">
        <v>45243</v>
      </c>
      <c r="C23" t="s">
        <v>12</v>
      </c>
      <c r="D23" t="s">
        <v>24</v>
      </c>
      <c r="E23" t="s">
        <v>17</v>
      </c>
      <c r="F23">
        <v>359</v>
      </c>
      <c r="G23">
        <v>12753</v>
      </c>
      <c r="H23" t="s">
        <v>18</v>
      </c>
      <c r="I23">
        <v>42</v>
      </c>
      <c r="J23" t="str">
        <f>TEXT(Table1[[#This Row],[ProductionDate]],"MMMM")</f>
        <v>November</v>
      </c>
      <c r="K23" t="str">
        <f>TEXT(Table1[[#This Row],[ProductionDate]],"YYYY")</f>
        <v>2023</v>
      </c>
      <c r="L23">
        <f>Table1[[#This Row],[UnitsProduced]]*Table1[[#This Row],[TotalCost]]</f>
        <v>4578327</v>
      </c>
    </row>
    <row r="24" spans="1:12" x14ac:dyDescent="0.25">
      <c r="A24">
        <v>67</v>
      </c>
      <c r="B24" s="1">
        <v>45249</v>
      </c>
      <c r="C24" t="s">
        <v>12</v>
      </c>
      <c r="D24" t="s">
        <v>20</v>
      </c>
      <c r="E24" t="s">
        <v>10</v>
      </c>
      <c r="F24">
        <v>511</v>
      </c>
      <c r="G24">
        <v>16698</v>
      </c>
      <c r="H24" t="s">
        <v>28</v>
      </c>
      <c r="I24">
        <v>26</v>
      </c>
      <c r="J24" t="str">
        <f>TEXT(Table1[[#This Row],[ProductionDate]],"MMMM")</f>
        <v>November</v>
      </c>
      <c r="K24" t="str">
        <f>TEXT(Table1[[#This Row],[ProductionDate]],"YYYY")</f>
        <v>2023</v>
      </c>
      <c r="L24">
        <f>Table1[[#This Row],[UnitsProduced]]*Table1[[#This Row],[TotalCost]]</f>
        <v>8532678</v>
      </c>
    </row>
    <row r="25" spans="1:12" x14ac:dyDescent="0.25">
      <c r="A25">
        <v>34</v>
      </c>
      <c r="B25" s="1">
        <v>45251</v>
      </c>
      <c r="C25" t="s">
        <v>12</v>
      </c>
      <c r="D25" t="s">
        <v>22</v>
      </c>
      <c r="E25" t="s">
        <v>17</v>
      </c>
      <c r="F25">
        <v>333</v>
      </c>
      <c r="G25">
        <v>48000</v>
      </c>
      <c r="H25" t="s">
        <v>11</v>
      </c>
      <c r="I25">
        <v>28</v>
      </c>
      <c r="J25" t="str">
        <f>TEXT(Table1[[#This Row],[ProductionDate]],"MMMM")</f>
        <v>November</v>
      </c>
      <c r="K25" t="str">
        <f>TEXT(Table1[[#This Row],[ProductionDate]],"YYYY")</f>
        <v>2023</v>
      </c>
      <c r="L25">
        <f>Table1[[#This Row],[UnitsProduced]]*Table1[[#This Row],[TotalCost]]</f>
        <v>15984000</v>
      </c>
    </row>
    <row r="26" spans="1:12" x14ac:dyDescent="0.25">
      <c r="A26">
        <v>43</v>
      </c>
      <c r="B26" s="1">
        <v>45252</v>
      </c>
      <c r="C26" t="s">
        <v>15</v>
      </c>
      <c r="D26" t="s">
        <v>24</v>
      </c>
      <c r="E26" t="s">
        <v>10</v>
      </c>
      <c r="F26">
        <v>354</v>
      </c>
      <c r="G26">
        <v>679</v>
      </c>
      <c r="H26" t="s">
        <v>18</v>
      </c>
      <c r="I26">
        <v>42</v>
      </c>
      <c r="J26" t="str">
        <f>TEXT(Table1[[#This Row],[ProductionDate]],"MMMM")</f>
        <v>November</v>
      </c>
      <c r="K26" t="str">
        <f>TEXT(Table1[[#This Row],[ProductionDate]],"YYYY")</f>
        <v>2023</v>
      </c>
      <c r="L26">
        <f>Table1[[#This Row],[UnitsProduced]]*Table1[[#This Row],[TotalCost]]</f>
        <v>240366</v>
      </c>
    </row>
    <row r="27" spans="1:12" x14ac:dyDescent="0.25">
      <c r="A27">
        <v>83</v>
      </c>
      <c r="B27" s="1">
        <v>45254</v>
      </c>
      <c r="C27" t="s">
        <v>12</v>
      </c>
      <c r="D27" t="s">
        <v>20</v>
      </c>
      <c r="E27" t="s">
        <v>17</v>
      </c>
      <c r="F27">
        <v>545</v>
      </c>
      <c r="G27">
        <v>65250</v>
      </c>
      <c r="H27" t="s">
        <v>11</v>
      </c>
      <c r="I27">
        <v>26</v>
      </c>
      <c r="J27" t="str">
        <f>TEXT(Table1[[#This Row],[ProductionDate]],"MMMM")</f>
        <v>November</v>
      </c>
      <c r="K27" t="str">
        <f>TEXT(Table1[[#This Row],[ProductionDate]],"YYYY")</f>
        <v>2023</v>
      </c>
      <c r="L27">
        <f>Table1[[#This Row],[UnitsProduced]]*Table1[[#This Row],[TotalCost]]</f>
        <v>35561250</v>
      </c>
    </row>
    <row r="28" spans="1:12" x14ac:dyDescent="0.25">
      <c r="A28">
        <v>20</v>
      </c>
      <c r="B28" s="1">
        <v>45254</v>
      </c>
      <c r="C28" t="s">
        <v>12</v>
      </c>
      <c r="D28" t="s">
        <v>24</v>
      </c>
      <c r="E28" t="s">
        <v>23</v>
      </c>
      <c r="F28">
        <v>331</v>
      </c>
      <c r="G28">
        <v>27140</v>
      </c>
      <c r="H28" t="s">
        <v>18</v>
      </c>
      <c r="I28">
        <v>42</v>
      </c>
      <c r="J28" t="str">
        <f>TEXT(Table1[[#This Row],[ProductionDate]],"MMMM")</f>
        <v>November</v>
      </c>
      <c r="K28" t="str">
        <f>TEXT(Table1[[#This Row],[ProductionDate]],"YYYY")</f>
        <v>2023</v>
      </c>
      <c r="L28">
        <f>Table1[[#This Row],[UnitsProduced]]*Table1[[#This Row],[TotalCost]]</f>
        <v>8983340</v>
      </c>
    </row>
    <row r="29" spans="1:12" x14ac:dyDescent="0.25">
      <c r="A29">
        <v>109</v>
      </c>
      <c r="B29" s="1">
        <v>45256</v>
      </c>
      <c r="C29" t="s">
        <v>27</v>
      </c>
      <c r="D29" t="s">
        <v>22</v>
      </c>
      <c r="E29" t="s">
        <v>10</v>
      </c>
      <c r="F29">
        <v>86</v>
      </c>
      <c r="G29">
        <v>25853</v>
      </c>
      <c r="H29" t="s">
        <v>11</v>
      </c>
      <c r="I29">
        <v>28</v>
      </c>
      <c r="J29" t="str">
        <f>TEXT(Table1[[#This Row],[ProductionDate]],"MMMM")</f>
        <v>November</v>
      </c>
      <c r="K29" t="str">
        <f>TEXT(Table1[[#This Row],[ProductionDate]],"YYYY")</f>
        <v>2023</v>
      </c>
      <c r="L29">
        <f>Table1[[#This Row],[UnitsProduced]]*Table1[[#This Row],[TotalCost]]</f>
        <v>2223358</v>
      </c>
    </row>
    <row r="30" spans="1:12" x14ac:dyDescent="0.25">
      <c r="A30">
        <v>108</v>
      </c>
      <c r="B30" s="1">
        <v>45264</v>
      </c>
      <c r="C30" t="s">
        <v>12</v>
      </c>
      <c r="D30" t="s">
        <v>24</v>
      </c>
      <c r="E30" t="s">
        <v>10</v>
      </c>
      <c r="F30">
        <v>214</v>
      </c>
      <c r="G30">
        <v>31122</v>
      </c>
      <c r="H30" t="s">
        <v>18</v>
      </c>
      <c r="I30">
        <v>42</v>
      </c>
      <c r="J30" t="str">
        <f>TEXT(Table1[[#This Row],[ProductionDate]],"MMMM")</f>
        <v>December</v>
      </c>
      <c r="K30" t="str">
        <f>TEXT(Table1[[#This Row],[ProductionDate]],"YYYY")</f>
        <v>2023</v>
      </c>
      <c r="L30">
        <f>Table1[[#This Row],[UnitsProduced]]*Table1[[#This Row],[TotalCost]]</f>
        <v>6660108</v>
      </c>
    </row>
    <row r="31" spans="1:12" x14ac:dyDescent="0.25">
      <c r="A31">
        <v>118</v>
      </c>
      <c r="B31" s="1">
        <v>45273</v>
      </c>
      <c r="C31" t="s">
        <v>12</v>
      </c>
      <c r="D31" t="s">
        <v>24</v>
      </c>
      <c r="E31" t="s">
        <v>10</v>
      </c>
      <c r="F31">
        <v>289</v>
      </c>
      <c r="G31">
        <v>24948</v>
      </c>
      <c r="H31" t="s">
        <v>18</v>
      </c>
      <c r="I31">
        <v>42</v>
      </c>
      <c r="J31" t="str">
        <f>TEXT(Table1[[#This Row],[ProductionDate]],"MMMM")</f>
        <v>December</v>
      </c>
      <c r="K31" t="str">
        <f>TEXT(Table1[[#This Row],[ProductionDate]],"YYYY")</f>
        <v>2023</v>
      </c>
      <c r="L31">
        <f>Table1[[#This Row],[UnitsProduced]]*Table1[[#This Row],[TotalCost]]</f>
        <v>7209972</v>
      </c>
    </row>
    <row r="32" spans="1:12" x14ac:dyDescent="0.25">
      <c r="A32">
        <v>103</v>
      </c>
      <c r="B32" s="1">
        <v>45274</v>
      </c>
      <c r="C32" t="s">
        <v>27</v>
      </c>
      <c r="D32" t="s">
        <v>19</v>
      </c>
      <c r="E32" t="s">
        <v>10</v>
      </c>
      <c r="F32">
        <v>97</v>
      </c>
      <c r="G32">
        <v>679</v>
      </c>
      <c r="H32" t="s">
        <v>11</v>
      </c>
      <c r="I32">
        <v>57</v>
      </c>
      <c r="J32" t="str">
        <f>TEXT(Table1[[#This Row],[ProductionDate]],"MMMM")</f>
        <v>December</v>
      </c>
      <c r="K32" t="str">
        <f>TEXT(Table1[[#This Row],[ProductionDate]],"YYYY")</f>
        <v>2023</v>
      </c>
      <c r="L32">
        <f>Table1[[#This Row],[UnitsProduced]]*Table1[[#This Row],[TotalCost]]</f>
        <v>65863</v>
      </c>
    </row>
    <row r="33" spans="1:12" x14ac:dyDescent="0.25">
      <c r="A33">
        <v>93</v>
      </c>
      <c r="B33" s="1">
        <v>45277</v>
      </c>
      <c r="C33" t="s">
        <v>8</v>
      </c>
      <c r="D33" t="s">
        <v>22</v>
      </c>
      <c r="E33" t="s">
        <v>10</v>
      </c>
      <c r="F33">
        <v>366</v>
      </c>
      <c r="G33">
        <v>4131</v>
      </c>
      <c r="H33" t="s">
        <v>18</v>
      </c>
      <c r="I33">
        <v>28</v>
      </c>
      <c r="J33" t="str">
        <f>TEXT(Table1[[#This Row],[ProductionDate]],"MMMM")</f>
        <v>December</v>
      </c>
      <c r="K33" t="str">
        <f>TEXT(Table1[[#This Row],[ProductionDate]],"YYYY")</f>
        <v>2023</v>
      </c>
      <c r="L33">
        <f>Table1[[#This Row],[UnitsProduced]]*Table1[[#This Row],[TotalCost]]</f>
        <v>1511946</v>
      </c>
    </row>
    <row r="34" spans="1:12" x14ac:dyDescent="0.25">
      <c r="A34">
        <v>98</v>
      </c>
      <c r="B34" s="1">
        <v>45282</v>
      </c>
      <c r="C34" t="s">
        <v>12</v>
      </c>
      <c r="D34" t="s">
        <v>19</v>
      </c>
      <c r="E34" t="s">
        <v>17</v>
      </c>
      <c r="F34">
        <v>222</v>
      </c>
      <c r="G34">
        <v>17500</v>
      </c>
      <c r="H34" t="s">
        <v>18</v>
      </c>
      <c r="I34">
        <v>57</v>
      </c>
      <c r="J34" t="str">
        <f>TEXT(Table1[[#This Row],[ProductionDate]],"MMMM")</f>
        <v>December</v>
      </c>
      <c r="K34" t="str">
        <f>TEXT(Table1[[#This Row],[ProductionDate]],"YYYY")</f>
        <v>2023</v>
      </c>
      <c r="L34">
        <f>Table1[[#This Row],[UnitsProduced]]*Table1[[#This Row],[TotalCost]]</f>
        <v>3885000</v>
      </c>
    </row>
    <row r="35" spans="1:12" x14ac:dyDescent="0.25">
      <c r="A35">
        <v>61</v>
      </c>
      <c r="B35" s="1">
        <v>45286</v>
      </c>
      <c r="C35" t="s">
        <v>12</v>
      </c>
      <c r="D35" t="s">
        <v>13</v>
      </c>
      <c r="E35" t="s">
        <v>10</v>
      </c>
      <c r="F35">
        <v>151</v>
      </c>
      <c r="G35">
        <v>8475</v>
      </c>
      <c r="H35" t="s">
        <v>11</v>
      </c>
      <c r="I35">
        <v>52</v>
      </c>
      <c r="J35" t="str">
        <f>TEXT(Table1[[#This Row],[ProductionDate]],"MMMM")</f>
        <v>December</v>
      </c>
      <c r="K35" t="str">
        <f>TEXT(Table1[[#This Row],[ProductionDate]],"YYYY")</f>
        <v>2023</v>
      </c>
      <c r="L35">
        <f>Table1[[#This Row],[UnitsProduced]]*Table1[[#This Row],[TotalCost]]</f>
        <v>1279725</v>
      </c>
    </row>
    <row r="36" spans="1:12" x14ac:dyDescent="0.25">
      <c r="A36">
        <v>100</v>
      </c>
      <c r="B36" s="1">
        <v>45286</v>
      </c>
      <c r="C36" t="s">
        <v>12</v>
      </c>
      <c r="D36" t="s">
        <v>13</v>
      </c>
      <c r="E36" t="s">
        <v>23</v>
      </c>
      <c r="F36">
        <v>307</v>
      </c>
      <c r="G36">
        <v>679</v>
      </c>
      <c r="H36" t="s">
        <v>11</v>
      </c>
      <c r="I36">
        <v>52</v>
      </c>
      <c r="J36" t="str">
        <f>TEXT(Table1[[#This Row],[ProductionDate]],"MMMM")</f>
        <v>December</v>
      </c>
      <c r="K36" t="str">
        <f>TEXT(Table1[[#This Row],[ProductionDate]],"YYYY")</f>
        <v>2023</v>
      </c>
      <c r="L36">
        <f>Table1[[#This Row],[UnitsProduced]]*Table1[[#This Row],[TotalCost]]</f>
        <v>208453</v>
      </c>
    </row>
    <row r="37" spans="1:12" x14ac:dyDescent="0.25">
      <c r="A37">
        <v>28</v>
      </c>
      <c r="B37" s="1">
        <v>45286</v>
      </c>
      <c r="C37" t="s">
        <v>12</v>
      </c>
      <c r="D37" t="s">
        <v>19</v>
      </c>
      <c r="E37" t="s">
        <v>10</v>
      </c>
      <c r="F37">
        <v>444</v>
      </c>
      <c r="G37">
        <v>7272</v>
      </c>
      <c r="H37" t="s">
        <v>18</v>
      </c>
      <c r="I37">
        <v>57</v>
      </c>
      <c r="J37" t="str">
        <f>TEXT(Table1[[#This Row],[ProductionDate]],"MMMM")</f>
        <v>December</v>
      </c>
      <c r="K37" t="str">
        <f>TEXT(Table1[[#This Row],[ProductionDate]],"YYYY")</f>
        <v>2023</v>
      </c>
      <c r="L37">
        <f>Table1[[#This Row],[UnitsProduced]]*Table1[[#This Row],[TotalCost]]</f>
        <v>3228768</v>
      </c>
    </row>
    <row r="38" spans="1:12" x14ac:dyDescent="0.25">
      <c r="A38">
        <v>90</v>
      </c>
      <c r="B38" s="1">
        <v>45289</v>
      </c>
      <c r="C38" t="s">
        <v>12</v>
      </c>
      <c r="D38" t="s">
        <v>20</v>
      </c>
      <c r="E38" t="s">
        <v>14</v>
      </c>
      <c r="F38">
        <v>404</v>
      </c>
      <c r="G38">
        <v>13310</v>
      </c>
      <c r="H38" t="s">
        <v>11</v>
      </c>
      <c r="I38">
        <v>26</v>
      </c>
      <c r="J38" t="str">
        <f>TEXT(Table1[[#This Row],[ProductionDate]],"MMMM")</f>
        <v>December</v>
      </c>
      <c r="K38" t="str">
        <f>TEXT(Table1[[#This Row],[ProductionDate]],"YYYY")</f>
        <v>2023</v>
      </c>
      <c r="L38">
        <f>Table1[[#This Row],[UnitsProduced]]*Table1[[#This Row],[TotalCost]]</f>
        <v>5377240</v>
      </c>
    </row>
    <row r="39" spans="1:12" x14ac:dyDescent="0.25">
      <c r="A39">
        <v>58</v>
      </c>
      <c r="B39" s="1">
        <v>45292</v>
      </c>
      <c r="C39" t="s">
        <v>8</v>
      </c>
      <c r="D39" t="s">
        <v>24</v>
      </c>
      <c r="E39" t="s">
        <v>10</v>
      </c>
      <c r="F39">
        <v>160</v>
      </c>
      <c r="G39">
        <v>59248</v>
      </c>
      <c r="H39" t="s">
        <v>11</v>
      </c>
      <c r="I39">
        <v>42</v>
      </c>
      <c r="J39" t="str">
        <f>TEXT(Table1[[#This Row],[ProductionDate]],"MMMM")</f>
        <v>January</v>
      </c>
      <c r="K39" t="str">
        <f>TEXT(Table1[[#This Row],[ProductionDate]],"YYYY")</f>
        <v>2024</v>
      </c>
      <c r="L39">
        <f>Table1[[#This Row],[UnitsProduced]]*Table1[[#This Row],[TotalCost]]</f>
        <v>9479680</v>
      </c>
    </row>
    <row r="40" spans="1:12" x14ac:dyDescent="0.25">
      <c r="A40">
        <v>97</v>
      </c>
      <c r="B40" s="1">
        <v>45293</v>
      </c>
      <c r="C40" t="s">
        <v>12</v>
      </c>
      <c r="D40" t="s">
        <v>9</v>
      </c>
      <c r="E40" t="s">
        <v>23</v>
      </c>
      <c r="F40">
        <v>368</v>
      </c>
      <c r="G40">
        <v>25254</v>
      </c>
      <c r="H40" t="s">
        <v>11</v>
      </c>
      <c r="I40">
        <v>25</v>
      </c>
      <c r="J40" t="str">
        <f>TEXT(Table1[[#This Row],[ProductionDate]],"MMMM")</f>
        <v>January</v>
      </c>
      <c r="K40" t="str">
        <f>TEXT(Table1[[#This Row],[ProductionDate]],"YYYY")</f>
        <v>2024</v>
      </c>
      <c r="L40">
        <f>Table1[[#This Row],[UnitsProduced]]*Table1[[#This Row],[TotalCost]]</f>
        <v>9293472</v>
      </c>
    </row>
    <row r="41" spans="1:12" x14ac:dyDescent="0.25">
      <c r="A41">
        <v>22</v>
      </c>
      <c r="B41" s="1">
        <v>45294</v>
      </c>
      <c r="C41" t="s">
        <v>12</v>
      </c>
      <c r="D41" t="s">
        <v>26</v>
      </c>
      <c r="E41" t="s">
        <v>17</v>
      </c>
      <c r="F41">
        <v>180</v>
      </c>
      <c r="G41">
        <v>33684</v>
      </c>
      <c r="H41" t="s">
        <v>11</v>
      </c>
      <c r="I41">
        <v>49</v>
      </c>
      <c r="J41" t="str">
        <f>TEXT(Table1[[#This Row],[ProductionDate]],"MMMM")</f>
        <v>January</v>
      </c>
      <c r="K41" t="str">
        <f>TEXT(Table1[[#This Row],[ProductionDate]],"YYYY")</f>
        <v>2024</v>
      </c>
      <c r="L41">
        <f>Table1[[#This Row],[UnitsProduced]]*Table1[[#This Row],[TotalCost]]</f>
        <v>6063120</v>
      </c>
    </row>
    <row r="42" spans="1:12" x14ac:dyDescent="0.25">
      <c r="A42">
        <v>57</v>
      </c>
      <c r="B42" s="1">
        <v>45296</v>
      </c>
      <c r="C42" t="s">
        <v>12</v>
      </c>
      <c r="D42" t="s">
        <v>9</v>
      </c>
      <c r="E42" t="s">
        <v>14</v>
      </c>
      <c r="F42">
        <v>255</v>
      </c>
      <c r="G42">
        <v>57706</v>
      </c>
      <c r="H42" t="s">
        <v>11</v>
      </c>
      <c r="I42">
        <v>25</v>
      </c>
      <c r="J42" t="str">
        <f>TEXT(Table1[[#This Row],[ProductionDate]],"MMMM")</f>
        <v>January</v>
      </c>
      <c r="K42" t="str">
        <f>TEXT(Table1[[#This Row],[ProductionDate]],"YYYY")</f>
        <v>2024</v>
      </c>
      <c r="L42">
        <f>Table1[[#This Row],[UnitsProduced]]*Table1[[#This Row],[TotalCost]]</f>
        <v>14715030</v>
      </c>
    </row>
    <row r="43" spans="1:12" x14ac:dyDescent="0.25">
      <c r="A43">
        <v>24</v>
      </c>
      <c r="B43" s="1">
        <v>45296</v>
      </c>
      <c r="C43" t="s">
        <v>8</v>
      </c>
      <c r="D43" t="s">
        <v>19</v>
      </c>
      <c r="E43" t="s">
        <v>17</v>
      </c>
      <c r="F43">
        <v>458</v>
      </c>
      <c r="G43">
        <v>42873</v>
      </c>
      <c r="H43" t="s">
        <v>11</v>
      </c>
      <c r="I43">
        <v>57</v>
      </c>
      <c r="J43" t="str">
        <f>TEXT(Table1[[#This Row],[ProductionDate]],"MMMM")</f>
        <v>January</v>
      </c>
      <c r="K43" t="str">
        <f>TEXT(Table1[[#This Row],[ProductionDate]],"YYYY")</f>
        <v>2024</v>
      </c>
      <c r="L43">
        <f>Table1[[#This Row],[UnitsProduced]]*Table1[[#This Row],[TotalCost]]</f>
        <v>19635834</v>
      </c>
    </row>
    <row r="44" spans="1:12" x14ac:dyDescent="0.25">
      <c r="A44">
        <v>8</v>
      </c>
      <c r="B44" s="1">
        <v>45299</v>
      </c>
      <c r="C44" t="s">
        <v>12</v>
      </c>
      <c r="D44" t="s">
        <v>22</v>
      </c>
      <c r="E44" t="s">
        <v>23</v>
      </c>
      <c r="F44">
        <v>447</v>
      </c>
      <c r="G44">
        <v>52269</v>
      </c>
      <c r="H44" t="s">
        <v>18</v>
      </c>
      <c r="I44">
        <v>28</v>
      </c>
      <c r="J44" t="str">
        <f>TEXT(Table1[[#This Row],[ProductionDate]],"MMMM")</f>
        <v>January</v>
      </c>
      <c r="K44" t="str">
        <f>TEXT(Table1[[#This Row],[ProductionDate]],"YYYY")</f>
        <v>2024</v>
      </c>
      <c r="L44">
        <f>Table1[[#This Row],[UnitsProduced]]*Table1[[#This Row],[TotalCost]]</f>
        <v>23364243</v>
      </c>
    </row>
    <row r="45" spans="1:12" x14ac:dyDescent="0.25">
      <c r="A45">
        <v>21</v>
      </c>
      <c r="B45" s="1">
        <v>45304</v>
      </c>
      <c r="C45" t="s">
        <v>8</v>
      </c>
      <c r="D45" t="s">
        <v>24</v>
      </c>
      <c r="E45" t="s">
        <v>17</v>
      </c>
      <c r="F45">
        <v>250</v>
      </c>
      <c r="G45">
        <v>11385</v>
      </c>
      <c r="H45" t="s">
        <v>18</v>
      </c>
      <c r="I45">
        <v>42</v>
      </c>
      <c r="J45" t="str">
        <f>TEXT(Table1[[#This Row],[ProductionDate]],"MMMM")</f>
        <v>January</v>
      </c>
      <c r="K45" t="str">
        <f>TEXT(Table1[[#This Row],[ProductionDate]],"YYYY")</f>
        <v>2024</v>
      </c>
      <c r="L45">
        <f>Table1[[#This Row],[UnitsProduced]]*Table1[[#This Row],[TotalCost]]</f>
        <v>2846250</v>
      </c>
    </row>
    <row r="46" spans="1:12" x14ac:dyDescent="0.25">
      <c r="A46">
        <v>88</v>
      </c>
      <c r="B46" s="1">
        <v>45305</v>
      </c>
      <c r="C46" t="s">
        <v>15</v>
      </c>
      <c r="D46" t="s">
        <v>21</v>
      </c>
      <c r="E46" t="s">
        <v>14</v>
      </c>
      <c r="F46">
        <v>264</v>
      </c>
      <c r="G46">
        <v>75332</v>
      </c>
      <c r="H46" t="s">
        <v>11</v>
      </c>
      <c r="I46">
        <v>28</v>
      </c>
      <c r="J46" t="str">
        <f>TEXT(Table1[[#This Row],[ProductionDate]],"MMMM")</f>
        <v>January</v>
      </c>
      <c r="K46" t="str">
        <f>TEXT(Table1[[#This Row],[ProductionDate]],"YYYY")</f>
        <v>2024</v>
      </c>
      <c r="L46">
        <f>Table1[[#This Row],[UnitsProduced]]*Table1[[#This Row],[TotalCost]]</f>
        <v>19887648</v>
      </c>
    </row>
    <row r="47" spans="1:12" x14ac:dyDescent="0.25">
      <c r="A47">
        <v>119</v>
      </c>
      <c r="B47" s="1">
        <v>45305</v>
      </c>
      <c r="C47" t="s">
        <v>12</v>
      </c>
      <c r="D47" t="s">
        <v>19</v>
      </c>
      <c r="E47" t="s">
        <v>23</v>
      </c>
      <c r="F47">
        <v>199</v>
      </c>
      <c r="G47">
        <v>56118</v>
      </c>
      <c r="H47" t="s">
        <v>28</v>
      </c>
      <c r="I47">
        <v>57</v>
      </c>
      <c r="J47" t="str">
        <f>TEXT(Table1[[#This Row],[ProductionDate]],"MMMM")</f>
        <v>January</v>
      </c>
      <c r="K47" t="str">
        <f>TEXT(Table1[[#This Row],[ProductionDate]],"YYYY")</f>
        <v>2024</v>
      </c>
      <c r="L47">
        <f>Table1[[#This Row],[UnitsProduced]]*Table1[[#This Row],[TotalCost]]</f>
        <v>11167482</v>
      </c>
    </row>
    <row r="48" spans="1:12" x14ac:dyDescent="0.25">
      <c r="A48">
        <v>86</v>
      </c>
      <c r="B48" s="1">
        <v>45307</v>
      </c>
      <c r="C48" t="s">
        <v>8</v>
      </c>
      <c r="D48" t="s">
        <v>21</v>
      </c>
      <c r="E48" t="s">
        <v>10</v>
      </c>
      <c r="F48">
        <v>60</v>
      </c>
      <c r="G48">
        <v>5822</v>
      </c>
      <c r="H48" t="s">
        <v>18</v>
      </c>
      <c r="I48">
        <v>28</v>
      </c>
      <c r="J48" t="str">
        <f>TEXT(Table1[[#This Row],[ProductionDate]],"MMMM")</f>
        <v>January</v>
      </c>
      <c r="K48" t="str">
        <f>TEXT(Table1[[#This Row],[ProductionDate]],"YYYY")</f>
        <v>2024</v>
      </c>
      <c r="L48">
        <f>Table1[[#This Row],[UnitsProduced]]*Table1[[#This Row],[TotalCost]]</f>
        <v>349320</v>
      </c>
    </row>
    <row r="49" spans="1:12" x14ac:dyDescent="0.25">
      <c r="A49">
        <v>85</v>
      </c>
      <c r="B49" s="1">
        <v>45309</v>
      </c>
      <c r="C49" t="s">
        <v>12</v>
      </c>
      <c r="D49" t="s">
        <v>24</v>
      </c>
      <c r="E49" t="s">
        <v>23</v>
      </c>
      <c r="F49">
        <v>192</v>
      </c>
      <c r="G49">
        <v>18648</v>
      </c>
      <c r="H49" t="s">
        <v>11</v>
      </c>
      <c r="I49">
        <v>42</v>
      </c>
      <c r="J49" t="str">
        <f>TEXT(Table1[[#This Row],[ProductionDate]],"MMMM")</f>
        <v>January</v>
      </c>
      <c r="K49" t="str">
        <f>TEXT(Table1[[#This Row],[ProductionDate]],"YYYY")</f>
        <v>2024</v>
      </c>
      <c r="L49">
        <f>Table1[[#This Row],[UnitsProduced]]*Table1[[#This Row],[TotalCost]]</f>
        <v>3580416</v>
      </c>
    </row>
    <row r="50" spans="1:12" x14ac:dyDescent="0.25">
      <c r="A50">
        <v>16</v>
      </c>
      <c r="B50" s="1">
        <v>45318</v>
      </c>
      <c r="C50" t="s">
        <v>15</v>
      </c>
      <c r="D50" t="s">
        <v>20</v>
      </c>
      <c r="E50" t="s">
        <v>14</v>
      </c>
      <c r="F50">
        <v>193</v>
      </c>
      <c r="G50">
        <v>18796</v>
      </c>
      <c r="H50" t="s">
        <v>18</v>
      </c>
      <c r="I50">
        <v>26</v>
      </c>
      <c r="J50" t="str">
        <f>TEXT(Table1[[#This Row],[ProductionDate]],"MMMM")</f>
        <v>January</v>
      </c>
      <c r="K50" t="str">
        <f>TEXT(Table1[[#This Row],[ProductionDate]],"YYYY")</f>
        <v>2024</v>
      </c>
      <c r="L50">
        <f>Table1[[#This Row],[UnitsProduced]]*Table1[[#This Row],[TotalCost]]</f>
        <v>3627628</v>
      </c>
    </row>
    <row r="51" spans="1:12" x14ac:dyDescent="0.25">
      <c r="A51">
        <v>92</v>
      </c>
      <c r="B51" s="1">
        <v>45329</v>
      </c>
      <c r="C51" t="s">
        <v>8</v>
      </c>
      <c r="D51" t="s">
        <v>9</v>
      </c>
      <c r="E51" t="s">
        <v>17</v>
      </c>
      <c r="F51">
        <v>214</v>
      </c>
      <c r="G51">
        <v>4984</v>
      </c>
      <c r="H51" t="s">
        <v>18</v>
      </c>
      <c r="I51">
        <v>25</v>
      </c>
      <c r="J51" t="str">
        <f>TEXT(Table1[[#This Row],[ProductionDate]],"MMMM")</f>
        <v>February</v>
      </c>
      <c r="K51" t="str">
        <f>TEXT(Table1[[#This Row],[ProductionDate]],"YYYY")</f>
        <v>2024</v>
      </c>
      <c r="L51">
        <f>Table1[[#This Row],[UnitsProduced]]*Table1[[#This Row],[TotalCost]]</f>
        <v>1066576</v>
      </c>
    </row>
    <row r="52" spans="1:12" x14ac:dyDescent="0.25">
      <c r="A52">
        <v>87</v>
      </c>
      <c r="B52" s="1">
        <v>45330</v>
      </c>
      <c r="C52" t="s">
        <v>12</v>
      </c>
      <c r="D52" t="s">
        <v>24</v>
      </c>
      <c r="E52" t="s">
        <v>14</v>
      </c>
      <c r="F52">
        <v>209</v>
      </c>
      <c r="G52">
        <v>51221</v>
      </c>
      <c r="H52" t="s">
        <v>11</v>
      </c>
      <c r="I52">
        <v>42</v>
      </c>
      <c r="J52" t="str">
        <f>TEXT(Table1[[#This Row],[ProductionDate]],"MMMM")</f>
        <v>February</v>
      </c>
      <c r="K52" t="str">
        <f>TEXT(Table1[[#This Row],[ProductionDate]],"YYYY")</f>
        <v>2024</v>
      </c>
      <c r="L52">
        <f>Table1[[#This Row],[UnitsProduced]]*Table1[[#This Row],[TotalCost]]</f>
        <v>10705189</v>
      </c>
    </row>
    <row r="53" spans="1:12" x14ac:dyDescent="0.25">
      <c r="A53">
        <v>11</v>
      </c>
      <c r="B53" s="1">
        <v>45335</v>
      </c>
      <c r="C53" t="s">
        <v>12</v>
      </c>
      <c r="D53" t="s">
        <v>25</v>
      </c>
      <c r="E53" t="s">
        <v>17</v>
      </c>
      <c r="F53">
        <v>494</v>
      </c>
      <c r="G53">
        <v>46767</v>
      </c>
      <c r="H53" t="s">
        <v>11</v>
      </c>
      <c r="I53">
        <v>25</v>
      </c>
      <c r="J53" t="str">
        <f>TEXT(Table1[[#This Row],[ProductionDate]],"MMMM")</f>
        <v>February</v>
      </c>
      <c r="K53" t="str">
        <f>TEXT(Table1[[#This Row],[ProductionDate]],"YYYY")</f>
        <v>2024</v>
      </c>
      <c r="L53">
        <f>Table1[[#This Row],[UnitsProduced]]*Table1[[#This Row],[TotalCost]]</f>
        <v>23102898</v>
      </c>
    </row>
    <row r="54" spans="1:12" x14ac:dyDescent="0.25">
      <c r="A54">
        <v>81</v>
      </c>
      <c r="B54" s="1">
        <v>45335</v>
      </c>
      <c r="C54" t="s">
        <v>27</v>
      </c>
      <c r="D54" t="s">
        <v>24</v>
      </c>
      <c r="E54" t="s">
        <v>10</v>
      </c>
      <c r="F54">
        <v>32</v>
      </c>
      <c r="G54">
        <v>3132</v>
      </c>
      <c r="H54" t="s">
        <v>18</v>
      </c>
      <c r="I54">
        <v>42</v>
      </c>
      <c r="J54" t="str">
        <f>TEXT(Table1[[#This Row],[ProductionDate]],"MMMM")</f>
        <v>February</v>
      </c>
      <c r="K54" t="str">
        <f>TEXT(Table1[[#This Row],[ProductionDate]],"YYYY")</f>
        <v>2024</v>
      </c>
      <c r="L54">
        <f>Table1[[#This Row],[UnitsProduced]]*Table1[[#This Row],[TotalCost]]</f>
        <v>100224</v>
      </c>
    </row>
    <row r="55" spans="1:12" x14ac:dyDescent="0.25">
      <c r="A55">
        <v>29</v>
      </c>
      <c r="B55" s="1">
        <v>45339</v>
      </c>
      <c r="C55" t="s">
        <v>12</v>
      </c>
      <c r="D55" t="s">
        <v>24</v>
      </c>
      <c r="E55" t="s">
        <v>23</v>
      </c>
      <c r="F55">
        <v>499</v>
      </c>
      <c r="G55">
        <v>48316</v>
      </c>
      <c r="H55" t="s">
        <v>11</v>
      </c>
      <c r="I55">
        <v>42</v>
      </c>
      <c r="J55" t="str">
        <f>TEXT(Table1[[#This Row],[ProductionDate]],"MMMM")</f>
        <v>February</v>
      </c>
      <c r="K55" t="str">
        <f>TEXT(Table1[[#This Row],[ProductionDate]],"YYYY")</f>
        <v>2024</v>
      </c>
      <c r="L55">
        <f>Table1[[#This Row],[UnitsProduced]]*Table1[[#This Row],[TotalCost]]</f>
        <v>24109684</v>
      </c>
    </row>
    <row r="56" spans="1:12" x14ac:dyDescent="0.25">
      <c r="A56">
        <v>96</v>
      </c>
      <c r="B56" s="1">
        <v>45347</v>
      </c>
      <c r="C56" t="s">
        <v>15</v>
      </c>
      <c r="D56" t="s">
        <v>21</v>
      </c>
      <c r="E56" t="s">
        <v>10</v>
      </c>
      <c r="F56">
        <v>128</v>
      </c>
      <c r="G56">
        <v>35088</v>
      </c>
      <c r="H56" t="s">
        <v>18</v>
      </c>
      <c r="I56">
        <v>28</v>
      </c>
      <c r="J56" t="str">
        <f>TEXT(Table1[[#This Row],[ProductionDate]],"MMMM")</f>
        <v>February</v>
      </c>
      <c r="K56" t="str">
        <f>TEXT(Table1[[#This Row],[ProductionDate]],"YYYY")</f>
        <v>2024</v>
      </c>
      <c r="L56">
        <f>Table1[[#This Row],[UnitsProduced]]*Table1[[#This Row],[TotalCost]]</f>
        <v>4491264</v>
      </c>
    </row>
    <row r="57" spans="1:12" x14ac:dyDescent="0.25">
      <c r="A57">
        <v>89</v>
      </c>
      <c r="B57" s="1">
        <v>45348</v>
      </c>
      <c r="C57" t="s">
        <v>12</v>
      </c>
      <c r="D57" t="s">
        <v>20</v>
      </c>
      <c r="E57" t="s">
        <v>23</v>
      </c>
      <c r="F57">
        <v>97</v>
      </c>
      <c r="G57">
        <v>679</v>
      </c>
      <c r="H57" t="s">
        <v>11</v>
      </c>
      <c r="I57">
        <v>26</v>
      </c>
      <c r="J57" t="str">
        <f>TEXT(Table1[[#This Row],[ProductionDate]],"MMMM")</f>
        <v>February</v>
      </c>
      <c r="K57" t="str">
        <f>TEXT(Table1[[#This Row],[ProductionDate]],"YYYY")</f>
        <v>2024</v>
      </c>
      <c r="L57">
        <f>Table1[[#This Row],[UnitsProduced]]*Table1[[#This Row],[TotalCost]]</f>
        <v>65863</v>
      </c>
    </row>
    <row r="58" spans="1:12" x14ac:dyDescent="0.25">
      <c r="A58">
        <v>68</v>
      </c>
      <c r="B58" s="1">
        <v>45350</v>
      </c>
      <c r="C58" t="s">
        <v>8</v>
      </c>
      <c r="D58" t="s">
        <v>26</v>
      </c>
      <c r="E58" t="s">
        <v>10</v>
      </c>
      <c r="F58">
        <v>308</v>
      </c>
      <c r="G58">
        <v>27956</v>
      </c>
      <c r="H58" t="s">
        <v>28</v>
      </c>
      <c r="I58">
        <v>49</v>
      </c>
      <c r="J58" t="str">
        <f>TEXT(Table1[[#This Row],[ProductionDate]],"MMMM")</f>
        <v>February</v>
      </c>
      <c r="K58" t="str">
        <f>TEXT(Table1[[#This Row],[ProductionDate]],"YYYY")</f>
        <v>2024</v>
      </c>
      <c r="L58">
        <f>Table1[[#This Row],[UnitsProduced]]*Table1[[#This Row],[TotalCost]]</f>
        <v>8610448</v>
      </c>
    </row>
    <row r="59" spans="1:12" x14ac:dyDescent="0.25">
      <c r="A59">
        <v>71</v>
      </c>
      <c r="B59" s="1">
        <v>45350</v>
      </c>
      <c r="C59" t="s">
        <v>15</v>
      </c>
      <c r="D59" t="s">
        <v>26</v>
      </c>
      <c r="E59" t="s">
        <v>14</v>
      </c>
      <c r="F59">
        <v>95</v>
      </c>
      <c r="G59">
        <v>46800</v>
      </c>
      <c r="H59" t="s">
        <v>18</v>
      </c>
      <c r="I59">
        <v>49</v>
      </c>
      <c r="J59" t="str">
        <f>TEXT(Table1[[#This Row],[ProductionDate]],"MMMM")</f>
        <v>February</v>
      </c>
      <c r="K59" t="str">
        <f>TEXT(Table1[[#This Row],[ProductionDate]],"YYYY")</f>
        <v>2024</v>
      </c>
      <c r="L59">
        <f>Table1[[#This Row],[UnitsProduced]]*Table1[[#This Row],[TotalCost]]</f>
        <v>4446000</v>
      </c>
    </row>
    <row r="60" spans="1:12" x14ac:dyDescent="0.25">
      <c r="A60">
        <v>6</v>
      </c>
      <c r="B60" s="1">
        <v>45350</v>
      </c>
      <c r="C60" t="s">
        <v>12</v>
      </c>
      <c r="D60" t="s">
        <v>20</v>
      </c>
      <c r="E60" t="s">
        <v>17</v>
      </c>
      <c r="F60">
        <v>401</v>
      </c>
      <c r="G60">
        <v>19691</v>
      </c>
      <c r="H60" t="s">
        <v>18</v>
      </c>
      <c r="I60">
        <v>26</v>
      </c>
      <c r="J60" t="str">
        <f>TEXT(Table1[[#This Row],[ProductionDate]],"MMMM")</f>
        <v>February</v>
      </c>
      <c r="K60" t="str">
        <f>TEXT(Table1[[#This Row],[ProductionDate]],"YYYY")</f>
        <v>2024</v>
      </c>
      <c r="L60">
        <f>Table1[[#This Row],[UnitsProduced]]*Table1[[#This Row],[TotalCost]]</f>
        <v>7896091</v>
      </c>
    </row>
    <row r="61" spans="1:12" x14ac:dyDescent="0.25">
      <c r="A61">
        <v>49</v>
      </c>
      <c r="B61" s="1">
        <v>45350</v>
      </c>
      <c r="C61" t="s">
        <v>8</v>
      </c>
      <c r="D61" t="s">
        <v>20</v>
      </c>
      <c r="E61" t="s">
        <v>17</v>
      </c>
      <c r="F61">
        <v>74</v>
      </c>
      <c r="G61">
        <v>36708</v>
      </c>
      <c r="H61" t="s">
        <v>18</v>
      </c>
      <c r="I61">
        <v>26</v>
      </c>
      <c r="J61" t="str">
        <f>TEXT(Table1[[#This Row],[ProductionDate]],"MMMM")</f>
        <v>February</v>
      </c>
      <c r="K61" t="str">
        <f>TEXT(Table1[[#This Row],[ProductionDate]],"YYYY")</f>
        <v>2024</v>
      </c>
      <c r="L61">
        <f>Table1[[#This Row],[UnitsProduced]]*Table1[[#This Row],[TotalCost]]</f>
        <v>2716392</v>
      </c>
    </row>
    <row r="62" spans="1:12" x14ac:dyDescent="0.25">
      <c r="A62">
        <v>62</v>
      </c>
      <c r="B62" s="1">
        <v>45350</v>
      </c>
      <c r="C62" t="s">
        <v>12</v>
      </c>
      <c r="D62" t="s">
        <v>19</v>
      </c>
      <c r="E62" t="s">
        <v>17</v>
      </c>
      <c r="F62">
        <v>535</v>
      </c>
      <c r="G62">
        <v>44330</v>
      </c>
      <c r="H62" t="s">
        <v>18</v>
      </c>
      <c r="I62">
        <v>57</v>
      </c>
      <c r="J62" t="str">
        <f>TEXT(Table1[[#This Row],[ProductionDate]],"MMMM")</f>
        <v>February</v>
      </c>
      <c r="K62" t="str">
        <f>TEXT(Table1[[#This Row],[ProductionDate]],"YYYY")</f>
        <v>2024</v>
      </c>
      <c r="L62">
        <f>Table1[[#This Row],[UnitsProduced]]*Table1[[#This Row],[TotalCost]]</f>
        <v>23716550</v>
      </c>
    </row>
    <row r="63" spans="1:12" x14ac:dyDescent="0.25">
      <c r="A63">
        <v>80</v>
      </c>
      <c r="B63" s="1">
        <v>45350</v>
      </c>
      <c r="C63" t="s">
        <v>8</v>
      </c>
      <c r="D63" t="s">
        <v>19</v>
      </c>
      <c r="E63" t="s">
        <v>17</v>
      </c>
      <c r="F63">
        <v>380</v>
      </c>
      <c r="G63">
        <v>44525</v>
      </c>
      <c r="H63" t="s">
        <v>28</v>
      </c>
      <c r="I63">
        <v>57</v>
      </c>
      <c r="J63" t="str">
        <f>TEXT(Table1[[#This Row],[ProductionDate]],"MMMM")</f>
        <v>February</v>
      </c>
      <c r="K63" t="str">
        <f>TEXT(Table1[[#This Row],[ProductionDate]],"YYYY")</f>
        <v>2024</v>
      </c>
      <c r="L63">
        <f>Table1[[#This Row],[UnitsProduced]]*Table1[[#This Row],[TotalCost]]</f>
        <v>16919500</v>
      </c>
    </row>
    <row r="64" spans="1:12" x14ac:dyDescent="0.25">
      <c r="A64">
        <v>52</v>
      </c>
      <c r="B64" s="1">
        <v>45350</v>
      </c>
      <c r="C64" t="s">
        <v>8</v>
      </c>
      <c r="D64" t="s">
        <v>24</v>
      </c>
      <c r="E64" t="s">
        <v>17</v>
      </c>
      <c r="F64">
        <v>343</v>
      </c>
      <c r="G64">
        <v>33344</v>
      </c>
      <c r="H64" t="s">
        <v>18</v>
      </c>
      <c r="I64">
        <v>42</v>
      </c>
      <c r="J64" t="str">
        <f>TEXT(Table1[[#This Row],[ProductionDate]],"MMMM")</f>
        <v>February</v>
      </c>
      <c r="K64" t="str">
        <f>TEXT(Table1[[#This Row],[ProductionDate]],"YYYY")</f>
        <v>2024</v>
      </c>
      <c r="L64">
        <f>Table1[[#This Row],[UnitsProduced]]*Table1[[#This Row],[TotalCost]]</f>
        <v>11436992</v>
      </c>
    </row>
    <row r="65" spans="1:12" x14ac:dyDescent="0.25">
      <c r="A65">
        <v>105</v>
      </c>
      <c r="B65" s="1">
        <v>45350</v>
      </c>
      <c r="C65" t="s">
        <v>15</v>
      </c>
      <c r="D65" t="s">
        <v>24</v>
      </c>
      <c r="E65" t="s">
        <v>17</v>
      </c>
      <c r="F65">
        <v>318</v>
      </c>
      <c r="G65">
        <v>16864</v>
      </c>
      <c r="H65" t="s">
        <v>18</v>
      </c>
      <c r="I65">
        <v>42</v>
      </c>
      <c r="J65" t="str">
        <f>TEXT(Table1[[#This Row],[ProductionDate]],"MMMM")</f>
        <v>February</v>
      </c>
      <c r="K65" t="str">
        <f>TEXT(Table1[[#This Row],[ProductionDate]],"YYYY")</f>
        <v>2024</v>
      </c>
      <c r="L65">
        <f>Table1[[#This Row],[UnitsProduced]]*Table1[[#This Row],[TotalCost]]</f>
        <v>5362752</v>
      </c>
    </row>
    <row r="66" spans="1:12" x14ac:dyDescent="0.25">
      <c r="A66">
        <v>72</v>
      </c>
      <c r="B66" s="1">
        <v>45356</v>
      </c>
      <c r="C66" t="s">
        <v>15</v>
      </c>
      <c r="D66" t="s">
        <v>24</v>
      </c>
      <c r="E66" t="s">
        <v>14</v>
      </c>
      <c r="F66">
        <v>218</v>
      </c>
      <c r="G66">
        <v>7125</v>
      </c>
      <c r="H66" t="s">
        <v>18</v>
      </c>
      <c r="I66">
        <v>42</v>
      </c>
      <c r="J66" t="str">
        <f>TEXT(Table1[[#This Row],[ProductionDate]],"MMMM")</f>
        <v>March</v>
      </c>
      <c r="K66" t="str">
        <f>TEXT(Table1[[#This Row],[ProductionDate]],"YYYY")</f>
        <v>2024</v>
      </c>
      <c r="L66">
        <f>Table1[[#This Row],[UnitsProduced]]*Table1[[#This Row],[TotalCost]]</f>
        <v>1553250</v>
      </c>
    </row>
    <row r="67" spans="1:12" x14ac:dyDescent="0.25">
      <c r="A67">
        <v>75</v>
      </c>
      <c r="B67" s="1">
        <v>45357</v>
      </c>
      <c r="C67" t="s">
        <v>12</v>
      </c>
      <c r="D67" t="s">
        <v>22</v>
      </c>
      <c r="E67" t="s">
        <v>10</v>
      </c>
      <c r="F67">
        <v>128</v>
      </c>
      <c r="G67">
        <v>679</v>
      </c>
      <c r="H67" t="s">
        <v>18</v>
      </c>
      <c r="I67">
        <v>28</v>
      </c>
      <c r="J67" t="str">
        <f>TEXT(Table1[[#This Row],[ProductionDate]],"MMMM")</f>
        <v>March</v>
      </c>
      <c r="K67" t="str">
        <f>TEXT(Table1[[#This Row],[ProductionDate]],"YYYY")</f>
        <v>2024</v>
      </c>
      <c r="L67">
        <f>Table1[[#This Row],[UnitsProduced]]*Table1[[#This Row],[TotalCost]]</f>
        <v>86912</v>
      </c>
    </row>
    <row r="68" spans="1:12" x14ac:dyDescent="0.25">
      <c r="A68">
        <v>120</v>
      </c>
      <c r="B68" s="1">
        <v>45361</v>
      </c>
      <c r="C68" t="s">
        <v>27</v>
      </c>
      <c r="D68" t="s">
        <v>16</v>
      </c>
      <c r="E68" t="s">
        <v>10</v>
      </c>
      <c r="F68">
        <v>497</v>
      </c>
      <c r="G68">
        <v>46548</v>
      </c>
      <c r="H68" t="s">
        <v>11</v>
      </c>
      <c r="I68">
        <v>36</v>
      </c>
      <c r="J68" t="str">
        <f>TEXT(Table1[[#This Row],[ProductionDate]],"MMMM")</f>
        <v>March</v>
      </c>
      <c r="K68" t="str">
        <f>TEXT(Table1[[#This Row],[ProductionDate]],"YYYY")</f>
        <v>2024</v>
      </c>
      <c r="L68">
        <f>Table1[[#This Row],[UnitsProduced]]*Table1[[#This Row],[TotalCost]]</f>
        <v>23134356</v>
      </c>
    </row>
    <row r="69" spans="1:12" x14ac:dyDescent="0.25">
      <c r="A69">
        <v>51</v>
      </c>
      <c r="B69" s="1">
        <v>45364</v>
      </c>
      <c r="C69" t="s">
        <v>8</v>
      </c>
      <c r="D69" t="s">
        <v>19</v>
      </c>
      <c r="E69" t="s">
        <v>17</v>
      </c>
      <c r="F69">
        <v>358</v>
      </c>
      <c r="G69">
        <v>13568</v>
      </c>
      <c r="H69" t="s">
        <v>11</v>
      </c>
      <c r="I69">
        <v>57</v>
      </c>
      <c r="J69" t="str">
        <f>TEXT(Table1[[#This Row],[ProductionDate]],"MMMM")</f>
        <v>March</v>
      </c>
      <c r="K69" t="str">
        <f>TEXT(Table1[[#This Row],[ProductionDate]],"YYYY")</f>
        <v>2024</v>
      </c>
      <c r="L69">
        <f>Table1[[#This Row],[UnitsProduced]]*Table1[[#This Row],[TotalCost]]</f>
        <v>4857344</v>
      </c>
    </row>
    <row r="70" spans="1:12" x14ac:dyDescent="0.25">
      <c r="A70">
        <v>84</v>
      </c>
      <c r="B70" s="1">
        <v>45369</v>
      </c>
      <c r="C70" t="s">
        <v>12</v>
      </c>
      <c r="D70" t="s">
        <v>21</v>
      </c>
      <c r="E70" t="s">
        <v>23</v>
      </c>
      <c r="F70">
        <v>84</v>
      </c>
      <c r="G70">
        <v>10688</v>
      </c>
      <c r="H70" t="s">
        <v>11</v>
      </c>
      <c r="I70">
        <v>28</v>
      </c>
      <c r="J70" t="str">
        <f>TEXT(Table1[[#This Row],[ProductionDate]],"MMMM")</f>
        <v>March</v>
      </c>
      <c r="K70" t="str">
        <f>TEXT(Table1[[#This Row],[ProductionDate]],"YYYY")</f>
        <v>2024</v>
      </c>
      <c r="L70">
        <f>Table1[[#This Row],[UnitsProduced]]*Table1[[#This Row],[TotalCost]]</f>
        <v>897792</v>
      </c>
    </row>
    <row r="71" spans="1:12" x14ac:dyDescent="0.25">
      <c r="A71">
        <v>113</v>
      </c>
      <c r="B71" s="1">
        <v>45370</v>
      </c>
      <c r="C71" t="s">
        <v>27</v>
      </c>
      <c r="D71" t="s">
        <v>20</v>
      </c>
      <c r="E71" t="s">
        <v>10</v>
      </c>
      <c r="F71">
        <v>81</v>
      </c>
      <c r="G71">
        <v>31414</v>
      </c>
      <c r="H71" t="s">
        <v>11</v>
      </c>
      <c r="I71">
        <v>26</v>
      </c>
      <c r="J71" t="str">
        <f>TEXT(Table1[[#This Row],[ProductionDate]],"MMMM")</f>
        <v>March</v>
      </c>
      <c r="K71" t="str">
        <f>TEXT(Table1[[#This Row],[ProductionDate]],"YYYY")</f>
        <v>2024</v>
      </c>
      <c r="L71">
        <f>Table1[[#This Row],[UnitsProduced]]*Table1[[#This Row],[TotalCost]]</f>
        <v>2544534</v>
      </c>
    </row>
    <row r="72" spans="1:12" x14ac:dyDescent="0.25">
      <c r="A72">
        <v>32</v>
      </c>
      <c r="B72" s="1">
        <v>45371</v>
      </c>
      <c r="C72" t="s">
        <v>27</v>
      </c>
      <c r="D72" t="s">
        <v>24</v>
      </c>
      <c r="E72" t="s">
        <v>10</v>
      </c>
      <c r="F72">
        <v>389</v>
      </c>
      <c r="G72">
        <v>37744</v>
      </c>
      <c r="H72" t="s">
        <v>18</v>
      </c>
      <c r="I72">
        <v>42</v>
      </c>
      <c r="J72" t="str">
        <f>TEXT(Table1[[#This Row],[ProductionDate]],"MMMM")</f>
        <v>March</v>
      </c>
      <c r="K72" t="str">
        <f>TEXT(Table1[[#This Row],[ProductionDate]],"YYYY")</f>
        <v>2024</v>
      </c>
      <c r="L72">
        <f>Table1[[#This Row],[UnitsProduced]]*Table1[[#This Row],[TotalCost]]</f>
        <v>14682416</v>
      </c>
    </row>
    <row r="73" spans="1:12" x14ac:dyDescent="0.25">
      <c r="A73">
        <v>60</v>
      </c>
      <c r="B73" s="1">
        <v>45372</v>
      </c>
      <c r="C73" t="s">
        <v>15</v>
      </c>
      <c r="D73" t="s">
        <v>9</v>
      </c>
      <c r="E73" t="s">
        <v>17</v>
      </c>
      <c r="F73">
        <v>178</v>
      </c>
      <c r="G73">
        <v>679</v>
      </c>
      <c r="H73" t="s">
        <v>18</v>
      </c>
      <c r="I73">
        <v>25</v>
      </c>
      <c r="J73" t="str">
        <f>TEXT(Table1[[#This Row],[ProductionDate]],"MMMM")</f>
        <v>March</v>
      </c>
      <c r="K73" t="str">
        <f>TEXT(Table1[[#This Row],[ProductionDate]],"YYYY")</f>
        <v>2024</v>
      </c>
      <c r="L73">
        <f>Table1[[#This Row],[UnitsProduced]]*Table1[[#This Row],[TotalCost]]</f>
        <v>120862</v>
      </c>
    </row>
    <row r="74" spans="1:12" x14ac:dyDescent="0.25">
      <c r="A74">
        <v>117</v>
      </c>
      <c r="B74" s="1">
        <v>45374</v>
      </c>
      <c r="C74" t="s">
        <v>15</v>
      </c>
      <c r="D74" t="s">
        <v>20</v>
      </c>
      <c r="E74" t="s">
        <v>23</v>
      </c>
      <c r="F74">
        <v>527</v>
      </c>
      <c r="G74">
        <v>51168</v>
      </c>
      <c r="H74" t="s">
        <v>18</v>
      </c>
      <c r="I74">
        <v>26</v>
      </c>
      <c r="J74" t="str">
        <f>TEXT(Table1[[#This Row],[ProductionDate]],"MMMM")</f>
        <v>March</v>
      </c>
      <c r="K74" t="str">
        <f>TEXT(Table1[[#This Row],[ProductionDate]],"YYYY")</f>
        <v>2024</v>
      </c>
      <c r="L74">
        <f>Table1[[#This Row],[UnitsProduced]]*Table1[[#This Row],[TotalCost]]</f>
        <v>26965536</v>
      </c>
    </row>
    <row r="75" spans="1:12" x14ac:dyDescent="0.25">
      <c r="A75">
        <v>37</v>
      </c>
      <c r="B75" s="1">
        <v>45377</v>
      </c>
      <c r="C75" t="s">
        <v>15</v>
      </c>
      <c r="D75" t="s">
        <v>26</v>
      </c>
      <c r="E75" t="s">
        <v>10</v>
      </c>
      <c r="F75">
        <v>145</v>
      </c>
      <c r="G75">
        <v>43615</v>
      </c>
      <c r="H75" t="s">
        <v>18</v>
      </c>
      <c r="I75">
        <v>49</v>
      </c>
      <c r="J75" t="str">
        <f>TEXT(Table1[[#This Row],[ProductionDate]],"MMMM")</f>
        <v>March</v>
      </c>
      <c r="K75" t="str">
        <f>TEXT(Table1[[#This Row],[ProductionDate]],"YYYY")</f>
        <v>2024</v>
      </c>
      <c r="L75">
        <f>Table1[[#This Row],[UnitsProduced]]*Table1[[#This Row],[TotalCost]]</f>
        <v>6324175</v>
      </c>
    </row>
    <row r="76" spans="1:12" x14ac:dyDescent="0.25">
      <c r="A76">
        <v>65</v>
      </c>
      <c r="B76" s="1">
        <v>45378</v>
      </c>
      <c r="C76" t="s">
        <v>27</v>
      </c>
      <c r="D76" t="s">
        <v>24</v>
      </c>
      <c r="E76" t="s">
        <v>10</v>
      </c>
      <c r="F76">
        <v>495</v>
      </c>
      <c r="G76">
        <v>679</v>
      </c>
      <c r="H76" t="s">
        <v>18</v>
      </c>
      <c r="I76">
        <v>42</v>
      </c>
      <c r="J76" t="str">
        <f>TEXT(Table1[[#This Row],[ProductionDate]],"MMMM")</f>
        <v>March</v>
      </c>
      <c r="K76" t="str">
        <f>TEXT(Table1[[#This Row],[ProductionDate]],"YYYY")</f>
        <v>2024</v>
      </c>
      <c r="L76">
        <f>Table1[[#This Row],[UnitsProduced]]*Table1[[#This Row],[TotalCost]]</f>
        <v>336105</v>
      </c>
    </row>
    <row r="77" spans="1:12" x14ac:dyDescent="0.25">
      <c r="A77">
        <v>1</v>
      </c>
      <c r="B77" s="1">
        <v>45380</v>
      </c>
      <c r="C77" t="s">
        <v>8</v>
      </c>
      <c r="D77" t="s">
        <v>9</v>
      </c>
      <c r="E77" t="s">
        <v>10</v>
      </c>
      <c r="F77">
        <v>412</v>
      </c>
      <c r="G77">
        <v>22288</v>
      </c>
      <c r="H77" t="s">
        <v>11</v>
      </c>
      <c r="I77">
        <v>25</v>
      </c>
      <c r="J77" t="str">
        <f>TEXT(Table1[[#This Row],[ProductionDate]],"MMMM")</f>
        <v>March</v>
      </c>
      <c r="K77" t="str">
        <f>TEXT(Table1[[#This Row],[ProductionDate]],"YYYY")</f>
        <v>2024</v>
      </c>
      <c r="L77">
        <f>Table1[[#This Row],[UnitsProduced]]*Table1[[#This Row],[TotalCost]]</f>
        <v>9182656</v>
      </c>
    </row>
    <row r="78" spans="1:12" x14ac:dyDescent="0.25">
      <c r="A78">
        <v>18</v>
      </c>
      <c r="B78" s="1">
        <v>45381</v>
      </c>
      <c r="C78" t="s">
        <v>12</v>
      </c>
      <c r="D78" t="s">
        <v>26</v>
      </c>
      <c r="E78" t="s">
        <v>10</v>
      </c>
      <c r="F78">
        <v>363</v>
      </c>
      <c r="G78">
        <v>38232</v>
      </c>
      <c r="H78" t="s">
        <v>11</v>
      </c>
      <c r="I78">
        <v>49</v>
      </c>
      <c r="J78" t="str">
        <f>TEXT(Table1[[#This Row],[ProductionDate]],"MMMM")</f>
        <v>March</v>
      </c>
      <c r="K78" t="str">
        <f>TEXT(Table1[[#This Row],[ProductionDate]],"YYYY")</f>
        <v>2024</v>
      </c>
      <c r="L78">
        <f>Table1[[#This Row],[UnitsProduced]]*Table1[[#This Row],[TotalCost]]</f>
        <v>13878216</v>
      </c>
    </row>
    <row r="79" spans="1:12" x14ac:dyDescent="0.25">
      <c r="A79">
        <v>110</v>
      </c>
      <c r="B79" s="1">
        <v>45383</v>
      </c>
      <c r="C79" t="s">
        <v>12</v>
      </c>
      <c r="D79" t="s">
        <v>13</v>
      </c>
      <c r="E79" t="s">
        <v>17</v>
      </c>
      <c r="F79">
        <v>155</v>
      </c>
      <c r="G79">
        <v>11092</v>
      </c>
      <c r="H79" t="s">
        <v>11</v>
      </c>
      <c r="I79">
        <v>52</v>
      </c>
      <c r="J79" t="str">
        <f>TEXT(Table1[[#This Row],[ProductionDate]],"MMMM")</f>
        <v>April</v>
      </c>
      <c r="K79" t="str">
        <f>TEXT(Table1[[#This Row],[ProductionDate]],"YYYY")</f>
        <v>2024</v>
      </c>
      <c r="L79">
        <f>Table1[[#This Row],[UnitsProduced]]*Table1[[#This Row],[TotalCost]]</f>
        <v>1719260</v>
      </c>
    </row>
    <row r="80" spans="1:12" x14ac:dyDescent="0.25">
      <c r="A80">
        <v>66</v>
      </c>
      <c r="B80" s="1">
        <v>45390</v>
      </c>
      <c r="C80" t="s">
        <v>12</v>
      </c>
      <c r="D80" t="s">
        <v>21</v>
      </c>
      <c r="E80" t="s">
        <v>23</v>
      </c>
      <c r="F80">
        <v>190</v>
      </c>
      <c r="G80">
        <v>28050</v>
      </c>
      <c r="H80" t="s">
        <v>11</v>
      </c>
      <c r="I80">
        <v>28</v>
      </c>
      <c r="J80" t="str">
        <f>TEXT(Table1[[#This Row],[ProductionDate]],"MMMM")</f>
        <v>April</v>
      </c>
      <c r="K80" t="str">
        <f>TEXT(Table1[[#This Row],[ProductionDate]],"YYYY")</f>
        <v>2024</v>
      </c>
      <c r="L80">
        <f>Table1[[#This Row],[UnitsProduced]]*Table1[[#This Row],[TotalCost]]</f>
        <v>5329500</v>
      </c>
    </row>
    <row r="81" spans="1:12" x14ac:dyDescent="0.25">
      <c r="A81">
        <v>106</v>
      </c>
      <c r="B81" s="1">
        <v>45392</v>
      </c>
      <c r="C81" t="s">
        <v>8</v>
      </c>
      <c r="D81" t="s">
        <v>24</v>
      </c>
      <c r="E81" t="s">
        <v>10</v>
      </c>
      <c r="F81">
        <v>51</v>
      </c>
      <c r="G81">
        <v>56888</v>
      </c>
      <c r="H81" t="s">
        <v>11</v>
      </c>
      <c r="I81">
        <v>42</v>
      </c>
      <c r="J81" t="str">
        <f>TEXT(Table1[[#This Row],[ProductionDate]],"MMMM")</f>
        <v>April</v>
      </c>
      <c r="K81" t="str">
        <f>TEXT(Table1[[#This Row],[ProductionDate]],"YYYY")</f>
        <v>2024</v>
      </c>
      <c r="L81">
        <f>Table1[[#This Row],[UnitsProduced]]*Table1[[#This Row],[TotalCost]]</f>
        <v>2901288</v>
      </c>
    </row>
    <row r="82" spans="1:12" x14ac:dyDescent="0.25">
      <c r="A82">
        <v>15</v>
      </c>
      <c r="B82" s="1">
        <v>45398</v>
      </c>
      <c r="C82" t="s">
        <v>15</v>
      </c>
      <c r="D82" t="s">
        <v>24</v>
      </c>
      <c r="E82" t="s">
        <v>10</v>
      </c>
      <c r="F82">
        <v>383</v>
      </c>
      <c r="G82">
        <v>39008</v>
      </c>
      <c r="H82" t="s">
        <v>28</v>
      </c>
      <c r="I82">
        <v>42</v>
      </c>
      <c r="J82" t="str">
        <f>TEXT(Table1[[#This Row],[ProductionDate]],"MMMM")</f>
        <v>April</v>
      </c>
      <c r="K82" t="str">
        <f>TEXT(Table1[[#This Row],[ProductionDate]],"YYYY")</f>
        <v>2024</v>
      </c>
      <c r="L82">
        <f>Table1[[#This Row],[UnitsProduced]]*Table1[[#This Row],[TotalCost]]</f>
        <v>14940064</v>
      </c>
    </row>
    <row r="83" spans="1:12" x14ac:dyDescent="0.25">
      <c r="A83">
        <v>41</v>
      </c>
      <c r="B83" s="1">
        <v>45407</v>
      </c>
      <c r="C83" t="s">
        <v>12</v>
      </c>
      <c r="D83" t="s">
        <v>24</v>
      </c>
      <c r="E83" t="s">
        <v>14</v>
      </c>
      <c r="F83">
        <v>51</v>
      </c>
      <c r="G83">
        <v>35280</v>
      </c>
      <c r="H83" t="s">
        <v>18</v>
      </c>
      <c r="I83">
        <v>42</v>
      </c>
      <c r="J83" t="str">
        <f>TEXT(Table1[[#This Row],[ProductionDate]],"MMMM")</f>
        <v>April</v>
      </c>
      <c r="K83" t="str">
        <f>TEXT(Table1[[#This Row],[ProductionDate]],"YYYY")</f>
        <v>2024</v>
      </c>
      <c r="L83">
        <f>Table1[[#This Row],[UnitsProduced]]*Table1[[#This Row],[TotalCost]]</f>
        <v>1799280</v>
      </c>
    </row>
    <row r="84" spans="1:12" x14ac:dyDescent="0.25">
      <c r="A84">
        <v>12</v>
      </c>
      <c r="B84" s="1">
        <v>45410</v>
      </c>
      <c r="C84" t="s">
        <v>12</v>
      </c>
      <c r="D84" t="s">
        <v>25</v>
      </c>
      <c r="E84" t="s">
        <v>10</v>
      </c>
      <c r="F84">
        <v>462</v>
      </c>
      <c r="G84">
        <v>26145</v>
      </c>
      <c r="H84" t="s">
        <v>28</v>
      </c>
      <c r="I84">
        <v>25</v>
      </c>
      <c r="J84" t="str">
        <f>TEXT(Table1[[#This Row],[ProductionDate]],"MMMM")</f>
        <v>April</v>
      </c>
      <c r="K84" t="str">
        <f>TEXT(Table1[[#This Row],[ProductionDate]],"YYYY")</f>
        <v>2024</v>
      </c>
      <c r="L84">
        <f>Table1[[#This Row],[UnitsProduced]]*Table1[[#This Row],[TotalCost]]</f>
        <v>12078990</v>
      </c>
    </row>
    <row r="85" spans="1:12" x14ac:dyDescent="0.25">
      <c r="A85">
        <v>107</v>
      </c>
      <c r="B85" s="1">
        <v>45412</v>
      </c>
      <c r="C85" t="s">
        <v>27</v>
      </c>
      <c r="D85" t="s">
        <v>21</v>
      </c>
      <c r="E85" t="s">
        <v>17</v>
      </c>
      <c r="F85">
        <v>236</v>
      </c>
      <c r="G85">
        <v>679</v>
      </c>
      <c r="H85" t="s">
        <v>28</v>
      </c>
      <c r="I85">
        <v>28</v>
      </c>
      <c r="J85" t="str">
        <f>TEXT(Table1[[#This Row],[ProductionDate]],"MMMM")</f>
        <v>April</v>
      </c>
      <c r="K85" t="str">
        <f>TEXT(Table1[[#This Row],[ProductionDate]],"YYYY")</f>
        <v>2024</v>
      </c>
      <c r="L85">
        <f>Table1[[#This Row],[UnitsProduced]]*Table1[[#This Row],[TotalCost]]</f>
        <v>160244</v>
      </c>
    </row>
    <row r="86" spans="1:12" x14ac:dyDescent="0.25">
      <c r="A86">
        <v>2</v>
      </c>
      <c r="B86" s="1">
        <v>45420</v>
      </c>
      <c r="C86" t="s">
        <v>12</v>
      </c>
      <c r="D86" t="s">
        <v>13</v>
      </c>
      <c r="E86" t="s">
        <v>14</v>
      </c>
      <c r="F86">
        <v>430</v>
      </c>
      <c r="G86">
        <v>66500</v>
      </c>
      <c r="H86" t="s">
        <v>11</v>
      </c>
      <c r="I86">
        <v>52</v>
      </c>
      <c r="J86" t="str">
        <f>TEXT(Table1[[#This Row],[ProductionDate]],"MMMM")</f>
        <v>May</v>
      </c>
      <c r="K86" t="str">
        <f>TEXT(Table1[[#This Row],[ProductionDate]],"YYYY")</f>
        <v>2024</v>
      </c>
      <c r="L86">
        <f>Table1[[#This Row],[UnitsProduced]]*Table1[[#This Row],[TotalCost]]</f>
        <v>28595000</v>
      </c>
    </row>
    <row r="87" spans="1:12" x14ac:dyDescent="0.25">
      <c r="A87">
        <v>33</v>
      </c>
      <c r="B87" s="1">
        <v>45422</v>
      </c>
      <c r="C87" t="s">
        <v>27</v>
      </c>
      <c r="D87" t="s">
        <v>25</v>
      </c>
      <c r="E87" t="s">
        <v>23</v>
      </c>
      <c r="F87">
        <v>511</v>
      </c>
      <c r="G87">
        <v>679</v>
      </c>
      <c r="H87" t="s">
        <v>11</v>
      </c>
      <c r="I87">
        <v>25</v>
      </c>
      <c r="J87" t="str">
        <f>TEXT(Table1[[#This Row],[ProductionDate]],"MMMM")</f>
        <v>May</v>
      </c>
      <c r="K87" t="str">
        <f>TEXT(Table1[[#This Row],[ProductionDate]],"YYYY")</f>
        <v>2024</v>
      </c>
      <c r="L87">
        <f>Table1[[#This Row],[UnitsProduced]]*Table1[[#This Row],[TotalCost]]</f>
        <v>346969</v>
      </c>
    </row>
    <row r="88" spans="1:12" x14ac:dyDescent="0.25">
      <c r="A88">
        <v>42</v>
      </c>
      <c r="B88" s="1">
        <v>45424</v>
      </c>
      <c r="C88" t="s">
        <v>15</v>
      </c>
      <c r="D88" t="s">
        <v>24</v>
      </c>
      <c r="E88" t="s">
        <v>10</v>
      </c>
      <c r="F88">
        <v>382</v>
      </c>
      <c r="G88">
        <v>37490</v>
      </c>
      <c r="H88" t="s">
        <v>18</v>
      </c>
      <c r="I88">
        <v>42</v>
      </c>
      <c r="J88" t="str">
        <f>TEXT(Table1[[#This Row],[ProductionDate]],"MMMM")</f>
        <v>May</v>
      </c>
      <c r="K88" t="str">
        <f>TEXT(Table1[[#This Row],[ProductionDate]],"YYYY")</f>
        <v>2024</v>
      </c>
      <c r="L88">
        <f>Table1[[#This Row],[UnitsProduced]]*Table1[[#This Row],[TotalCost]]</f>
        <v>14321180</v>
      </c>
    </row>
    <row r="89" spans="1:12" x14ac:dyDescent="0.25">
      <c r="A89">
        <v>94</v>
      </c>
      <c r="B89" s="1">
        <v>45427</v>
      </c>
      <c r="C89" t="s">
        <v>15</v>
      </c>
      <c r="D89" t="s">
        <v>25</v>
      </c>
      <c r="E89" t="s">
        <v>10</v>
      </c>
      <c r="F89">
        <v>173</v>
      </c>
      <c r="G89">
        <v>24549</v>
      </c>
      <c r="H89" t="s">
        <v>18</v>
      </c>
      <c r="I89">
        <v>25</v>
      </c>
      <c r="J89" t="str">
        <f>TEXT(Table1[[#This Row],[ProductionDate]],"MMMM")</f>
        <v>May</v>
      </c>
      <c r="K89" t="str">
        <f>TEXT(Table1[[#This Row],[ProductionDate]],"YYYY")</f>
        <v>2024</v>
      </c>
      <c r="L89">
        <f>Table1[[#This Row],[UnitsProduced]]*Table1[[#This Row],[TotalCost]]</f>
        <v>4246977</v>
      </c>
    </row>
    <row r="90" spans="1:12" x14ac:dyDescent="0.25">
      <c r="A90">
        <v>64</v>
      </c>
      <c r="B90" s="1">
        <v>45432</v>
      </c>
      <c r="C90" t="s">
        <v>12</v>
      </c>
      <c r="D90" t="s">
        <v>9</v>
      </c>
      <c r="E90" t="s">
        <v>23</v>
      </c>
      <c r="F90">
        <v>188</v>
      </c>
      <c r="G90">
        <v>679</v>
      </c>
      <c r="H90" t="s">
        <v>11</v>
      </c>
      <c r="I90">
        <v>25</v>
      </c>
      <c r="J90" t="str">
        <f>TEXT(Table1[[#This Row],[ProductionDate]],"MMMM")</f>
        <v>May</v>
      </c>
      <c r="K90" t="str">
        <f>TEXT(Table1[[#This Row],[ProductionDate]],"YYYY")</f>
        <v>2024</v>
      </c>
      <c r="L90">
        <f>Table1[[#This Row],[UnitsProduced]]*Table1[[#This Row],[TotalCost]]</f>
        <v>127652</v>
      </c>
    </row>
    <row r="91" spans="1:12" x14ac:dyDescent="0.25">
      <c r="A91">
        <v>91</v>
      </c>
      <c r="B91" s="1">
        <v>45444</v>
      </c>
      <c r="C91" t="s">
        <v>15</v>
      </c>
      <c r="D91" t="s">
        <v>24</v>
      </c>
      <c r="E91" t="s">
        <v>17</v>
      </c>
      <c r="F91">
        <v>386</v>
      </c>
      <c r="G91">
        <v>47952</v>
      </c>
      <c r="H91" t="s">
        <v>18</v>
      </c>
      <c r="I91">
        <v>42</v>
      </c>
      <c r="J91" t="str">
        <f>TEXT(Table1[[#This Row],[ProductionDate]],"MMMM")</f>
        <v>June</v>
      </c>
      <c r="K91" t="str">
        <f>TEXT(Table1[[#This Row],[ProductionDate]],"YYYY")</f>
        <v>2024</v>
      </c>
      <c r="L91">
        <f>Table1[[#This Row],[UnitsProduced]]*Table1[[#This Row],[TotalCost]]</f>
        <v>18509472</v>
      </c>
    </row>
    <row r="92" spans="1:12" x14ac:dyDescent="0.25">
      <c r="A92">
        <v>5</v>
      </c>
      <c r="B92" s="1">
        <v>45449</v>
      </c>
      <c r="C92" t="s">
        <v>8</v>
      </c>
      <c r="D92" t="s">
        <v>20</v>
      </c>
      <c r="E92" t="s">
        <v>17</v>
      </c>
      <c r="F92">
        <v>178</v>
      </c>
      <c r="G92">
        <v>41349</v>
      </c>
      <c r="H92" t="s">
        <v>18</v>
      </c>
      <c r="I92">
        <v>26</v>
      </c>
      <c r="J92" t="str">
        <f>TEXT(Table1[[#This Row],[ProductionDate]],"MMMM")</f>
        <v>June</v>
      </c>
      <c r="K92" t="str">
        <f>TEXT(Table1[[#This Row],[ProductionDate]],"YYYY")</f>
        <v>2024</v>
      </c>
      <c r="L92">
        <f>Table1[[#This Row],[UnitsProduced]]*Table1[[#This Row],[TotalCost]]</f>
        <v>7360122</v>
      </c>
    </row>
    <row r="93" spans="1:12" x14ac:dyDescent="0.25">
      <c r="A93">
        <v>44</v>
      </c>
      <c r="B93" s="1">
        <v>45451</v>
      </c>
      <c r="C93" t="s">
        <v>27</v>
      </c>
      <c r="D93" t="s">
        <v>13</v>
      </c>
      <c r="E93" t="s">
        <v>14</v>
      </c>
      <c r="F93">
        <v>368</v>
      </c>
      <c r="G93">
        <v>46068</v>
      </c>
      <c r="H93" t="s">
        <v>11</v>
      </c>
      <c r="I93">
        <v>52</v>
      </c>
      <c r="J93" t="str">
        <f>TEXT(Table1[[#This Row],[ProductionDate]],"MMMM")</f>
        <v>June</v>
      </c>
      <c r="K93" t="str">
        <f>TEXT(Table1[[#This Row],[ProductionDate]],"YYYY")</f>
        <v>2024</v>
      </c>
      <c r="L93">
        <f>Table1[[#This Row],[UnitsProduced]]*Table1[[#This Row],[TotalCost]]</f>
        <v>16953024</v>
      </c>
    </row>
    <row r="94" spans="1:12" x14ac:dyDescent="0.25">
      <c r="A94">
        <v>59</v>
      </c>
      <c r="B94" s="1">
        <v>45453</v>
      </c>
      <c r="C94" t="s">
        <v>15</v>
      </c>
      <c r="D94" t="s">
        <v>9</v>
      </c>
      <c r="E94" t="s">
        <v>23</v>
      </c>
      <c r="F94">
        <v>322</v>
      </c>
      <c r="G94">
        <v>29440</v>
      </c>
      <c r="H94" t="s">
        <v>18</v>
      </c>
      <c r="I94">
        <v>25</v>
      </c>
      <c r="J94" t="str">
        <f>TEXT(Table1[[#This Row],[ProductionDate]],"MMMM")</f>
        <v>June</v>
      </c>
      <c r="K94" t="str">
        <f>TEXT(Table1[[#This Row],[ProductionDate]],"YYYY")</f>
        <v>2024</v>
      </c>
      <c r="L94">
        <f>Table1[[#This Row],[UnitsProduced]]*Table1[[#This Row],[TotalCost]]</f>
        <v>9479680</v>
      </c>
    </row>
    <row r="95" spans="1:12" x14ac:dyDescent="0.25">
      <c r="A95">
        <v>82</v>
      </c>
      <c r="B95" s="1">
        <v>45457</v>
      </c>
      <c r="C95" t="s">
        <v>27</v>
      </c>
      <c r="D95" t="s">
        <v>9</v>
      </c>
      <c r="E95" t="s">
        <v>14</v>
      </c>
      <c r="F95">
        <v>130</v>
      </c>
      <c r="G95">
        <v>16740</v>
      </c>
      <c r="H95" t="s">
        <v>11</v>
      </c>
      <c r="I95">
        <v>25</v>
      </c>
      <c r="J95" t="str">
        <f>TEXT(Table1[[#This Row],[ProductionDate]],"MMMM")</f>
        <v>June</v>
      </c>
      <c r="K95" t="str">
        <f>TEXT(Table1[[#This Row],[ProductionDate]],"YYYY")</f>
        <v>2024</v>
      </c>
      <c r="L95">
        <f>Table1[[#This Row],[UnitsProduced]]*Table1[[#This Row],[TotalCost]]</f>
        <v>2176200</v>
      </c>
    </row>
    <row r="96" spans="1:12" x14ac:dyDescent="0.25">
      <c r="A96">
        <v>45</v>
      </c>
      <c r="B96" s="1">
        <v>45458</v>
      </c>
      <c r="C96" t="s">
        <v>12</v>
      </c>
      <c r="D96" t="s">
        <v>16</v>
      </c>
      <c r="E96" t="s">
        <v>23</v>
      </c>
      <c r="F96">
        <v>79</v>
      </c>
      <c r="G96">
        <v>11078</v>
      </c>
      <c r="H96" t="s">
        <v>11</v>
      </c>
      <c r="I96">
        <v>36</v>
      </c>
      <c r="J96" t="str">
        <f>TEXT(Table1[[#This Row],[ProductionDate]],"MMMM")</f>
        <v>June</v>
      </c>
      <c r="K96" t="str">
        <f>TEXT(Table1[[#This Row],[ProductionDate]],"YYYY")</f>
        <v>2024</v>
      </c>
      <c r="L96">
        <f>Table1[[#This Row],[UnitsProduced]]*Table1[[#This Row],[TotalCost]]</f>
        <v>875162</v>
      </c>
    </row>
    <row r="97" spans="1:12" x14ac:dyDescent="0.25">
      <c r="A97">
        <v>99</v>
      </c>
      <c r="B97" s="1">
        <v>45464</v>
      </c>
      <c r="C97" t="s">
        <v>12</v>
      </c>
      <c r="D97" t="s">
        <v>24</v>
      </c>
      <c r="E97" t="s">
        <v>23</v>
      </c>
      <c r="F97">
        <v>216</v>
      </c>
      <c r="G97">
        <v>36934</v>
      </c>
      <c r="H97" t="s">
        <v>11</v>
      </c>
      <c r="I97">
        <v>42</v>
      </c>
      <c r="J97" t="str">
        <f>TEXT(Table1[[#This Row],[ProductionDate]],"MMMM")</f>
        <v>June</v>
      </c>
      <c r="K97" t="str">
        <f>TEXT(Table1[[#This Row],[ProductionDate]],"YYYY")</f>
        <v>2024</v>
      </c>
      <c r="L97">
        <f>Table1[[#This Row],[UnitsProduced]]*Table1[[#This Row],[TotalCost]]</f>
        <v>7977744</v>
      </c>
    </row>
    <row r="98" spans="1:12" x14ac:dyDescent="0.25">
      <c r="A98">
        <v>14</v>
      </c>
      <c r="B98" s="1">
        <v>45465</v>
      </c>
      <c r="C98" t="s">
        <v>8</v>
      </c>
      <c r="D98" t="s">
        <v>20</v>
      </c>
      <c r="E98" t="s">
        <v>10</v>
      </c>
      <c r="F98">
        <v>332</v>
      </c>
      <c r="G98">
        <v>679</v>
      </c>
      <c r="H98" t="s">
        <v>11</v>
      </c>
      <c r="I98">
        <v>26</v>
      </c>
      <c r="J98" t="str">
        <f>TEXT(Table1[[#This Row],[ProductionDate]],"MMMM")</f>
        <v>June</v>
      </c>
      <c r="K98" t="str">
        <f>TEXT(Table1[[#This Row],[ProductionDate]],"YYYY")</f>
        <v>2024</v>
      </c>
      <c r="L98">
        <f>Table1[[#This Row],[UnitsProduced]]*Table1[[#This Row],[TotalCost]]</f>
        <v>225428</v>
      </c>
    </row>
    <row r="99" spans="1:12" x14ac:dyDescent="0.25">
      <c r="A99">
        <v>38</v>
      </c>
      <c r="B99" s="1">
        <v>45467</v>
      </c>
      <c r="C99" t="s">
        <v>12</v>
      </c>
      <c r="D99" t="s">
        <v>24</v>
      </c>
      <c r="E99" t="s">
        <v>23</v>
      </c>
      <c r="F99">
        <v>115</v>
      </c>
      <c r="G99">
        <v>14076</v>
      </c>
      <c r="H99" t="s">
        <v>11</v>
      </c>
      <c r="I99">
        <v>42</v>
      </c>
      <c r="J99" t="str">
        <f>TEXT(Table1[[#This Row],[ProductionDate]],"MMMM")</f>
        <v>June</v>
      </c>
      <c r="K99" t="str">
        <f>TEXT(Table1[[#This Row],[ProductionDate]],"YYYY")</f>
        <v>2024</v>
      </c>
      <c r="L99">
        <f>Table1[[#This Row],[UnitsProduced]]*Table1[[#This Row],[TotalCost]]</f>
        <v>1618740</v>
      </c>
    </row>
    <row r="100" spans="1:12" x14ac:dyDescent="0.25">
      <c r="A100">
        <v>19</v>
      </c>
      <c r="B100" s="1">
        <v>45469</v>
      </c>
      <c r="C100" t="s">
        <v>12</v>
      </c>
      <c r="D100" t="s">
        <v>26</v>
      </c>
      <c r="E100" t="s">
        <v>10</v>
      </c>
      <c r="F100">
        <v>443</v>
      </c>
      <c r="G100">
        <v>50652</v>
      </c>
      <c r="H100" t="s">
        <v>18</v>
      </c>
      <c r="I100">
        <v>49</v>
      </c>
      <c r="J100" t="str">
        <f>TEXT(Table1[[#This Row],[ProductionDate]],"MMMM")</f>
        <v>June</v>
      </c>
      <c r="K100" t="str">
        <f>TEXT(Table1[[#This Row],[ProductionDate]],"YYYY")</f>
        <v>2024</v>
      </c>
      <c r="L100">
        <f>Table1[[#This Row],[UnitsProduced]]*Table1[[#This Row],[TotalCost]]</f>
        <v>22438836</v>
      </c>
    </row>
    <row r="101" spans="1:12" x14ac:dyDescent="0.25">
      <c r="A101">
        <v>78</v>
      </c>
      <c r="B101" s="1">
        <v>45469</v>
      </c>
      <c r="C101" t="s">
        <v>8</v>
      </c>
      <c r="D101" t="s">
        <v>20</v>
      </c>
      <c r="E101" t="s">
        <v>10</v>
      </c>
      <c r="F101">
        <v>465</v>
      </c>
      <c r="G101">
        <v>679</v>
      </c>
      <c r="H101" t="s">
        <v>11</v>
      </c>
      <c r="I101">
        <v>26</v>
      </c>
      <c r="J101" t="str">
        <f>TEXT(Table1[[#This Row],[ProductionDate]],"MMMM")</f>
        <v>June</v>
      </c>
      <c r="K101" t="str">
        <f>TEXT(Table1[[#This Row],[ProductionDate]],"YYYY")</f>
        <v>2024</v>
      </c>
      <c r="L101">
        <f>Table1[[#This Row],[UnitsProduced]]*Table1[[#This Row],[TotalCost]]</f>
        <v>315735</v>
      </c>
    </row>
    <row r="102" spans="1:12" x14ac:dyDescent="0.25">
      <c r="A102">
        <v>7</v>
      </c>
      <c r="B102" s="1">
        <v>45472</v>
      </c>
      <c r="C102" t="s">
        <v>12</v>
      </c>
      <c r="D102" t="s">
        <v>21</v>
      </c>
      <c r="E102" t="s">
        <v>17</v>
      </c>
      <c r="F102">
        <v>68</v>
      </c>
      <c r="G102">
        <v>11696</v>
      </c>
      <c r="H102" t="s">
        <v>18</v>
      </c>
      <c r="I102">
        <v>28</v>
      </c>
      <c r="J102" t="str">
        <f>TEXT(Table1[[#This Row],[ProductionDate]],"MMMM")</f>
        <v>June</v>
      </c>
      <c r="K102" t="str">
        <f>TEXT(Table1[[#This Row],[ProductionDate]],"YYYY")</f>
        <v>2024</v>
      </c>
      <c r="L102">
        <f>Table1[[#This Row],[UnitsProduced]]*Table1[[#This Row],[TotalCost]]</f>
        <v>795328</v>
      </c>
    </row>
    <row r="103" spans="1:12" x14ac:dyDescent="0.25">
      <c r="A103">
        <v>13</v>
      </c>
      <c r="B103" s="1">
        <v>45472</v>
      </c>
      <c r="C103" t="s">
        <v>15</v>
      </c>
      <c r="D103" t="s">
        <v>9</v>
      </c>
      <c r="E103" t="s">
        <v>23</v>
      </c>
      <c r="F103">
        <v>435</v>
      </c>
      <c r="G103">
        <v>64090</v>
      </c>
      <c r="H103" t="s">
        <v>11</v>
      </c>
      <c r="I103">
        <v>25</v>
      </c>
      <c r="J103" t="str">
        <f>TEXT(Table1[[#This Row],[ProductionDate]],"MMMM")</f>
        <v>June</v>
      </c>
      <c r="K103" t="str">
        <f>TEXT(Table1[[#This Row],[ProductionDate]],"YYYY")</f>
        <v>2024</v>
      </c>
      <c r="L103">
        <f>Table1[[#This Row],[UnitsProduced]]*Table1[[#This Row],[TotalCost]]</f>
        <v>27879150</v>
      </c>
    </row>
    <row r="104" spans="1:12" x14ac:dyDescent="0.25">
      <c r="A104">
        <v>77</v>
      </c>
      <c r="B104" s="1">
        <v>45478</v>
      </c>
      <c r="C104" t="s">
        <v>12</v>
      </c>
      <c r="D104" t="s">
        <v>24</v>
      </c>
      <c r="E104" t="s">
        <v>14</v>
      </c>
      <c r="F104">
        <v>115</v>
      </c>
      <c r="G104">
        <v>34804</v>
      </c>
      <c r="H104" t="s">
        <v>11</v>
      </c>
      <c r="I104">
        <v>42</v>
      </c>
      <c r="J104" t="str">
        <f>TEXT(Table1[[#This Row],[ProductionDate]],"MMMM")</f>
        <v>July</v>
      </c>
      <c r="K104" t="str">
        <f>TEXT(Table1[[#This Row],[ProductionDate]],"YYYY")</f>
        <v>2024</v>
      </c>
      <c r="L104">
        <f>Table1[[#This Row],[UnitsProduced]]*Table1[[#This Row],[TotalCost]]</f>
        <v>4002460</v>
      </c>
    </row>
    <row r="105" spans="1:12" x14ac:dyDescent="0.25">
      <c r="A105">
        <v>39</v>
      </c>
      <c r="B105" s="1">
        <v>45489</v>
      </c>
      <c r="C105" t="s">
        <v>15</v>
      </c>
      <c r="D105" t="s">
        <v>16</v>
      </c>
      <c r="E105" t="s">
        <v>10</v>
      </c>
      <c r="F105">
        <v>248</v>
      </c>
      <c r="G105">
        <v>12870</v>
      </c>
      <c r="H105" t="s">
        <v>11</v>
      </c>
      <c r="I105">
        <v>36</v>
      </c>
      <c r="J105" t="str">
        <f>TEXT(Table1[[#This Row],[ProductionDate]],"MMMM")</f>
        <v>July</v>
      </c>
      <c r="K105" t="str">
        <f>TEXT(Table1[[#This Row],[ProductionDate]],"YYYY")</f>
        <v>2024</v>
      </c>
      <c r="L105">
        <f>Table1[[#This Row],[UnitsProduced]]*Table1[[#This Row],[TotalCost]]</f>
        <v>3191760</v>
      </c>
    </row>
    <row r="106" spans="1:12" x14ac:dyDescent="0.25">
      <c r="A106">
        <v>102</v>
      </c>
      <c r="B106" s="1">
        <v>45497</v>
      </c>
      <c r="C106" t="s">
        <v>27</v>
      </c>
      <c r="D106" t="s">
        <v>20</v>
      </c>
      <c r="E106" t="s">
        <v>10</v>
      </c>
      <c r="F106">
        <v>376</v>
      </c>
      <c r="G106">
        <v>679</v>
      </c>
      <c r="H106" t="s">
        <v>11</v>
      </c>
      <c r="I106">
        <v>26</v>
      </c>
      <c r="J106" t="str">
        <f>TEXT(Table1[[#This Row],[ProductionDate]],"MMMM")</f>
        <v>July</v>
      </c>
      <c r="K106" t="str">
        <f>TEXT(Table1[[#This Row],[ProductionDate]],"YYYY")</f>
        <v>2024</v>
      </c>
      <c r="L106">
        <f>Table1[[#This Row],[UnitsProduced]]*Table1[[#This Row],[TotalCost]]</f>
        <v>255304</v>
      </c>
    </row>
    <row r="107" spans="1:12" x14ac:dyDescent="0.25">
      <c r="A107">
        <v>111</v>
      </c>
      <c r="B107" s="1">
        <v>45497</v>
      </c>
      <c r="C107" t="s">
        <v>15</v>
      </c>
      <c r="D107" t="s">
        <v>20</v>
      </c>
      <c r="E107" t="s">
        <v>23</v>
      </c>
      <c r="F107">
        <v>319</v>
      </c>
      <c r="G107">
        <v>4221</v>
      </c>
      <c r="H107" t="s">
        <v>18</v>
      </c>
      <c r="I107">
        <v>26</v>
      </c>
      <c r="J107" t="str">
        <f>TEXT(Table1[[#This Row],[ProductionDate]],"MMMM")</f>
        <v>July</v>
      </c>
      <c r="K107" t="str">
        <f>TEXT(Table1[[#This Row],[ProductionDate]],"YYYY")</f>
        <v>2024</v>
      </c>
      <c r="L107">
        <f>Table1[[#This Row],[UnitsProduced]]*Table1[[#This Row],[TotalCost]]</f>
        <v>1346499</v>
      </c>
    </row>
    <row r="108" spans="1:12" x14ac:dyDescent="0.25">
      <c r="A108">
        <v>3</v>
      </c>
      <c r="B108" s="1">
        <v>45504</v>
      </c>
      <c r="C108" t="s">
        <v>15</v>
      </c>
      <c r="D108" t="s">
        <v>16</v>
      </c>
      <c r="E108" t="s">
        <v>17</v>
      </c>
      <c r="F108">
        <v>478</v>
      </c>
      <c r="G108">
        <v>76076</v>
      </c>
      <c r="H108" t="s">
        <v>18</v>
      </c>
      <c r="I108">
        <v>36</v>
      </c>
      <c r="J108" t="str">
        <f>TEXT(Table1[[#This Row],[ProductionDate]],"MMMM")</f>
        <v>July</v>
      </c>
      <c r="K108" t="str">
        <f>TEXT(Table1[[#This Row],[ProductionDate]],"YYYY")</f>
        <v>2024</v>
      </c>
      <c r="L108">
        <f>Table1[[#This Row],[UnitsProduced]]*Table1[[#This Row],[TotalCost]]</f>
        <v>36364328</v>
      </c>
    </row>
    <row r="109" spans="1:12" x14ac:dyDescent="0.25">
      <c r="A109">
        <v>73</v>
      </c>
      <c r="B109" s="1">
        <v>45506</v>
      </c>
      <c r="C109" t="s">
        <v>12</v>
      </c>
      <c r="D109" t="s">
        <v>24</v>
      </c>
      <c r="E109" t="s">
        <v>17</v>
      </c>
      <c r="F109">
        <v>265</v>
      </c>
      <c r="G109">
        <v>12320</v>
      </c>
      <c r="H109" t="s">
        <v>11</v>
      </c>
      <c r="I109">
        <v>42</v>
      </c>
      <c r="J109" t="str">
        <f>TEXT(Table1[[#This Row],[ProductionDate]],"MMMM")</f>
        <v>August</v>
      </c>
      <c r="K109" t="str">
        <f>TEXT(Table1[[#This Row],[ProductionDate]],"YYYY")</f>
        <v>2024</v>
      </c>
      <c r="L109">
        <f>Table1[[#This Row],[UnitsProduced]]*Table1[[#This Row],[TotalCost]]</f>
        <v>3264800</v>
      </c>
    </row>
    <row r="110" spans="1:12" x14ac:dyDescent="0.25">
      <c r="A110">
        <v>10</v>
      </c>
      <c r="B110" s="1">
        <v>45508</v>
      </c>
      <c r="C110" t="s">
        <v>12</v>
      </c>
      <c r="D110" t="s">
        <v>24</v>
      </c>
      <c r="E110" t="s">
        <v>10</v>
      </c>
      <c r="F110">
        <v>396</v>
      </c>
      <c r="G110">
        <v>38480</v>
      </c>
      <c r="H110" t="s">
        <v>11</v>
      </c>
      <c r="I110">
        <v>42</v>
      </c>
      <c r="J110" t="str">
        <f>TEXT(Table1[[#This Row],[ProductionDate]],"MMMM")</f>
        <v>August</v>
      </c>
      <c r="K110" t="str">
        <f>TEXT(Table1[[#This Row],[ProductionDate]],"YYYY")</f>
        <v>2024</v>
      </c>
      <c r="L110">
        <f>Table1[[#This Row],[UnitsProduced]]*Table1[[#This Row],[TotalCost]]</f>
        <v>15238080</v>
      </c>
    </row>
    <row r="111" spans="1:12" x14ac:dyDescent="0.25">
      <c r="A111">
        <v>54</v>
      </c>
      <c r="B111" s="1">
        <v>45510</v>
      </c>
      <c r="C111" t="s">
        <v>12</v>
      </c>
      <c r="D111" t="s">
        <v>22</v>
      </c>
      <c r="E111" t="s">
        <v>10</v>
      </c>
      <c r="F111">
        <v>429</v>
      </c>
      <c r="G111">
        <v>58208</v>
      </c>
      <c r="H111" t="s">
        <v>18</v>
      </c>
      <c r="I111">
        <v>28</v>
      </c>
      <c r="J111" t="str">
        <f>TEXT(Table1[[#This Row],[ProductionDate]],"MMMM")</f>
        <v>August</v>
      </c>
      <c r="K111" t="str">
        <f>TEXT(Table1[[#This Row],[ProductionDate]],"YYYY")</f>
        <v>2024</v>
      </c>
      <c r="L111">
        <f>Table1[[#This Row],[UnitsProduced]]*Table1[[#This Row],[TotalCost]]</f>
        <v>24971232</v>
      </c>
    </row>
    <row r="112" spans="1:12" x14ac:dyDescent="0.25">
      <c r="A112">
        <v>63</v>
      </c>
      <c r="B112" s="1">
        <v>45510</v>
      </c>
      <c r="C112" t="s">
        <v>27</v>
      </c>
      <c r="D112" t="s">
        <v>9</v>
      </c>
      <c r="E112" t="s">
        <v>10</v>
      </c>
      <c r="F112">
        <v>305</v>
      </c>
      <c r="G112">
        <v>3186</v>
      </c>
      <c r="H112" t="s">
        <v>11</v>
      </c>
      <c r="I112">
        <v>25</v>
      </c>
      <c r="J112" t="str">
        <f>TEXT(Table1[[#This Row],[ProductionDate]],"MMMM")</f>
        <v>August</v>
      </c>
      <c r="K112" t="str">
        <f>TEXT(Table1[[#This Row],[ProductionDate]],"YYYY")</f>
        <v>2024</v>
      </c>
      <c r="L112">
        <f>Table1[[#This Row],[UnitsProduced]]*Table1[[#This Row],[TotalCost]]</f>
        <v>971730</v>
      </c>
    </row>
    <row r="113" spans="1:12" x14ac:dyDescent="0.25">
      <c r="A113">
        <v>27</v>
      </c>
      <c r="B113" s="1">
        <v>45511</v>
      </c>
      <c r="C113" t="s">
        <v>12</v>
      </c>
      <c r="D113" t="s">
        <v>24</v>
      </c>
      <c r="E113" t="s">
        <v>23</v>
      </c>
      <c r="F113">
        <v>422</v>
      </c>
      <c r="G113">
        <v>13490</v>
      </c>
      <c r="H113" t="s">
        <v>11</v>
      </c>
      <c r="I113">
        <v>42</v>
      </c>
      <c r="J113" t="str">
        <f>TEXT(Table1[[#This Row],[ProductionDate]],"MMMM")</f>
        <v>August</v>
      </c>
      <c r="K113" t="str">
        <f>TEXT(Table1[[#This Row],[ProductionDate]],"YYYY")</f>
        <v>2024</v>
      </c>
      <c r="L113">
        <f>Table1[[#This Row],[UnitsProduced]]*Table1[[#This Row],[TotalCost]]</f>
        <v>5692780</v>
      </c>
    </row>
    <row r="114" spans="1:12" x14ac:dyDescent="0.25">
      <c r="A114">
        <v>23</v>
      </c>
      <c r="B114" s="1">
        <v>45520</v>
      </c>
      <c r="C114" t="s">
        <v>15</v>
      </c>
      <c r="D114" t="s">
        <v>21</v>
      </c>
      <c r="E114" t="s">
        <v>10</v>
      </c>
      <c r="F114">
        <v>90</v>
      </c>
      <c r="G114">
        <v>42328</v>
      </c>
      <c r="H114" t="s">
        <v>11</v>
      </c>
      <c r="I114">
        <v>28</v>
      </c>
      <c r="J114" t="str">
        <f>TEXT(Table1[[#This Row],[ProductionDate]],"MMMM")</f>
        <v>August</v>
      </c>
      <c r="K114" t="str">
        <f>TEXT(Table1[[#This Row],[ProductionDate]],"YYYY")</f>
        <v>2024</v>
      </c>
      <c r="L114">
        <f>Table1[[#This Row],[UnitsProduced]]*Table1[[#This Row],[TotalCost]]</f>
        <v>3809520</v>
      </c>
    </row>
    <row r="115" spans="1:12" x14ac:dyDescent="0.25">
      <c r="A115">
        <v>95</v>
      </c>
      <c r="B115" s="1">
        <v>45521</v>
      </c>
      <c r="C115" t="s">
        <v>15</v>
      </c>
      <c r="D115" t="s">
        <v>24</v>
      </c>
      <c r="E115" t="s">
        <v>14</v>
      </c>
      <c r="F115">
        <v>306</v>
      </c>
      <c r="G115">
        <v>679</v>
      </c>
      <c r="H115" t="s">
        <v>11</v>
      </c>
      <c r="I115">
        <v>42</v>
      </c>
      <c r="J115" t="str">
        <f>TEXT(Table1[[#This Row],[ProductionDate]],"MMMM")</f>
        <v>August</v>
      </c>
      <c r="K115" t="str">
        <f>TEXT(Table1[[#This Row],[ProductionDate]],"YYYY")</f>
        <v>2024</v>
      </c>
      <c r="L115">
        <f>Table1[[#This Row],[UnitsProduced]]*Table1[[#This Row],[TotalCost]]</f>
        <v>207774</v>
      </c>
    </row>
    <row r="116" spans="1:12" x14ac:dyDescent="0.25">
      <c r="A116">
        <v>112</v>
      </c>
      <c r="B116" s="1">
        <v>45527</v>
      </c>
      <c r="C116" t="s">
        <v>27</v>
      </c>
      <c r="D116" t="s">
        <v>25</v>
      </c>
      <c r="E116" t="s">
        <v>10</v>
      </c>
      <c r="F116">
        <v>62</v>
      </c>
      <c r="G116">
        <v>31500</v>
      </c>
      <c r="H116" t="s">
        <v>18</v>
      </c>
      <c r="I116">
        <v>25</v>
      </c>
      <c r="J116" t="str">
        <f>TEXT(Table1[[#This Row],[ProductionDate]],"MMMM")</f>
        <v>August</v>
      </c>
      <c r="K116" t="str">
        <f>TEXT(Table1[[#This Row],[ProductionDate]],"YYYY")</f>
        <v>2024</v>
      </c>
      <c r="L116">
        <f>Table1[[#This Row],[UnitsProduced]]*Table1[[#This Row],[TotalCost]]</f>
        <v>1953000</v>
      </c>
    </row>
    <row r="117" spans="1:12" x14ac:dyDescent="0.25">
      <c r="A117">
        <v>26</v>
      </c>
      <c r="B117" s="1">
        <v>45530</v>
      </c>
      <c r="C117" t="s">
        <v>12</v>
      </c>
      <c r="D117" t="s">
        <v>24</v>
      </c>
      <c r="E117" t="s">
        <v>10</v>
      </c>
      <c r="F117">
        <v>406</v>
      </c>
      <c r="G117">
        <v>47880</v>
      </c>
      <c r="H117" t="s">
        <v>18</v>
      </c>
      <c r="I117">
        <v>42</v>
      </c>
      <c r="J117" t="str">
        <f>TEXT(Table1[[#This Row],[ProductionDate]],"MMMM")</f>
        <v>August</v>
      </c>
      <c r="K117" t="str">
        <f>TEXT(Table1[[#This Row],[ProductionDate]],"YYYY")</f>
        <v>2024</v>
      </c>
      <c r="L117">
        <f>Table1[[#This Row],[UnitsProduced]]*Table1[[#This Row],[TotalCost]]</f>
        <v>19439280</v>
      </c>
    </row>
    <row r="118" spans="1:12" x14ac:dyDescent="0.25">
      <c r="A118">
        <v>69</v>
      </c>
      <c r="B118" s="1">
        <v>45532</v>
      </c>
      <c r="C118" t="s">
        <v>27</v>
      </c>
      <c r="D118" t="s">
        <v>16</v>
      </c>
      <c r="E118" t="s">
        <v>14</v>
      </c>
      <c r="F118">
        <v>183</v>
      </c>
      <c r="G118">
        <v>679</v>
      </c>
      <c r="H118" t="s">
        <v>18</v>
      </c>
      <c r="I118">
        <v>36</v>
      </c>
      <c r="J118" t="str">
        <f>TEXT(Table1[[#This Row],[ProductionDate]],"MMMM")</f>
        <v>August</v>
      </c>
      <c r="K118" t="str">
        <f>TEXT(Table1[[#This Row],[ProductionDate]],"YYYY")</f>
        <v>2024</v>
      </c>
      <c r="L118">
        <f>Table1[[#This Row],[UnitsProduced]]*Table1[[#This Row],[TotalCost]]</f>
        <v>124257</v>
      </c>
    </row>
    <row r="119" spans="1:12" x14ac:dyDescent="0.25">
      <c r="A119">
        <v>31</v>
      </c>
      <c r="B119" s="1">
        <v>45543</v>
      </c>
      <c r="C119" t="s">
        <v>15</v>
      </c>
      <c r="D119" t="s">
        <v>24</v>
      </c>
      <c r="E119" t="s">
        <v>23</v>
      </c>
      <c r="F119">
        <v>369</v>
      </c>
      <c r="G119">
        <v>5246</v>
      </c>
      <c r="H119" t="s">
        <v>18</v>
      </c>
      <c r="I119">
        <v>42</v>
      </c>
      <c r="J119" t="str">
        <f>TEXT(Table1[[#This Row],[ProductionDate]],"MMMM")</f>
        <v>September</v>
      </c>
      <c r="K119" t="str">
        <f>TEXT(Table1[[#This Row],[ProductionDate]],"YYYY")</f>
        <v>2024</v>
      </c>
      <c r="L119">
        <f>Table1[[#This Row],[UnitsProduced]]*Table1[[#This Row],[TotalCost]]</f>
        <v>1935774</v>
      </c>
    </row>
    <row r="120" spans="1:12" x14ac:dyDescent="0.25">
      <c r="A120">
        <v>79</v>
      </c>
      <c r="B120" s="1">
        <v>45544</v>
      </c>
      <c r="C120" t="s">
        <v>27</v>
      </c>
      <c r="D120" t="s">
        <v>24</v>
      </c>
      <c r="E120" t="s">
        <v>17</v>
      </c>
      <c r="F120">
        <v>519</v>
      </c>
      <c r="G120">
        <v>45312</v>
      </c>
      <c r="H120" t="s">
        <v>18</v>
      </c>
      <c r="I120">
        <v>42</v>
      </c>
      <c r="J120" t="str">
        <f>TEXT(Table1[[#This Row],[ProductionDate]],"MMMM")</f>
        <v>September</v>
      </c>
      <c r="K120" t="str">
        <f>TEXT(Table1[[#This Row],[ProductionDate]],"YYYY")</f>
        <v>2024</v>
      </c>
      <c r="L120">
        <f>Table1[[#This Row],[UnitsProduced]]*Table1[[#This Row],[TotalCost]]</f>
        <v>23516928</v>
      </c>
    </row>
    <row r="121" spans="1:12" x14ac:dyDescent="0.25">
      <c r="A121">
        <v>55</v>
      </c>
      <c r="B121" s="1">
        <v>45549</v>
      </c>
      <c r="C121" t="s">
        <v>8</v>
      </c>
      <c r="D121" t="s">
        <v>24</v>
      </c>
      <c r="E121" t="s">
        <v>14</v>
      </c>
      <c r="F121">
        <v>491</v>
      </c>
      <c r="G121">
        <v>59458</v>
      </c>
      <c r="H121" t="s">
        <v>18</v>
      </c>
      <c r="I121">
        <v>42</v>
      </c>
      <c r="J121" t="str">
        <f>TEXT(Table1[[#This Row],[ProductionDate]],"MMMM")</f>
        <v>September</v>
      </c>
      <c r="K121" t="str">
        <f>TEXT(Table1[[#This Row],[ProductionDate]],"YYYY")</f>
        <v>2024</v>
      </c>
      <c r="L121">
        <f>Table1[[#This Row],[UnitsProduced]]*Table1[[#This Row],[TotalCost]]</f>
        <v>29193878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8F7C6-F389-448E-858F-81AB6301E855}">
  <dimension ref="A1"/>
  <sheetViews>
    <sheetView tabSelected="1" workbookViewId="0">
      <selection activeCell="Y16" sqref="Y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3D Column</vt:lpstr>
      <vt:lpstr>3D line</vt:lpstr>
      <vt:lpstr>3D Pie</vt:lpstr>
      <vt:lpstr>3D Bar</vt:lpstr>
      <vt:lpstr>Production 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DELL</cp:lastModifiedBy>
  <dcterms:created xsi:type="dcterms:W3CDTF">2015-06-05T18:17:20Z</dcterms:created>
  <dcterms:modified xsi:type="dcterms:W3CDTF">2025-03-26T08:06:55Z</dcterms:modified>
</cp:coreProperties>
</file>