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esktop\Day_5_\"/>
    </mc:Choice>
  </mc:AlternateContent>
  <xr:revisionPtr revIDLastSave="0" documentId="13_ncr:1_{C65943AD-6805-45D8-A6D8-F13BC0585535}" xr6:coauthVersionLast="47" xr6:coauthVersionMax="47" xr10:uidLastSave="{00000000-0000-0000-0000-000000000000}"/>
  <bookViews>
    <workbookView xWindow="-108" yWindow="-108" windowWidth="23256" windowHeight="13176" xr2:uid="{79185F75-9F78-45CC-A0E4-674984F4C7B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" i="1" l="1"/>
  <c r="T20" i="1"/>
  <c r="T19" i="1"/>
  <c r="U19" i="1"/>
  <c r="U18" i="1"/>
  <c r="V18" i="1"/>
  <c r="T18" i="1"/>
  <c r="T17" i="1"/>
  <c r="U17" i="1"/>
  <c r="V17" i="1"/>
  <c r="U16" i="1"/>
  <c r="V16" i="1"/>
  <c r="T16" i="1"/>
  <c r="Y7" i="1"/>
  <c r="Y8" i="1"/>
  <c r="Y9" i="1"/>
  <c r="Y10" i="1"/>
  <c r="Y11" i="1"/>
  <c r="Y12" i="1"/>
  <c r="Y13" i="1"/>
  <c r="Y14" i="1"/>
  <c r="Y15" i="1"/>
  <c r="Y6" i="1"/>
  <c r="M23" i="1"/>
  <c r="P24" i="1" l="1"/>
  <c r="P25" i="1"/>
  <c r="P26" i="1"/>
  <c r="P27" i="1"/>
  <c r="P28" i="1"/>
  <c r="P29" i="1"/>
  <c r="P30" i="1"/>
  <c r="P31" i="1"/>
  <c r="P32" i="1"/>
  <c r="O24" i="1"/>
  <c r="O25" i="1"/>
  <c r="O26" i="1"/>
  <c r="O27" i="1"/>
  <c r="O28" i="1"/>
  <c r="O29" i="1"/>
  <c r="O30" i="1"/>
  <c r="O31" i="1"/>
  <c r="O32" i="1"/>
  <c r="O23" i="1"/>
  <c r="P23" i="1" s="1"/>
  <c r="N24" i="1"/>
  <c r="N25" i="1"/>
  <c r="N26" i="1"/>
  <c r="N27" i="1"/>
  <c r="N28" i="1"/>
  <c r="N29" i="1"/>
  <c r="N30" i="1"/>
  <c r="N31" i="1"/>
  <c r="N32" i="1"/>
  <c r="N23" i="1"/>
  <c r="M24" i="1"/>
  <c r="M25" i="1"/>
  <c r="M26" i="1"/>
  <c r="M27" i="1"/>
  <c r="M28" i="1"/>
  <c r="M29" i="1"/>
  <c r="M30" i="1"/>
  <c r="M31" i="1"/>
  <c r="M32" i="1"/>
  <c r="F37" i="1"/>
  <c r="F36" i="1"/>
  <c r="F35" i="1"/>
  <c r="L24" i="1"/>
  <c r="L25" i="1"/>
  <c r="L26" i="1"/>
  <c r="L27" i="1"/>
  <c r="L28" i="1"/>
  <c r="L29" i="1"/>
  <c r="L30" i="1"/>
  <c r="L31" i="1"/>
  <c r="L32" i="1"/>
  <c r="L23" i="1"/>
  <c r="K24" i="1"/>
  <c r="K25" i="1"/>
  <c r="K26" i="1"/>
  <c r="K27" i="1"/>
  <c r="K28" i="1"/>
  <c r="K29" i="1"/>
  <c r="K30" i="1"/>
  <c r="K31" i="1"/>
  <c r="K32" i="1"/>
  <c r="K23" i="1"/>
  <c r="J24" i="1"/>
  <c r="J25" i="1"/>
  <c r="J26" i="1"/>
  <c r="J27" i="1"/>
  <c r="J28" i="1"/>
  <c r="J29" i="1"/>
  <c r="J30" i="1"/>
  <c r="J31" i="1"/>
  <c r="J32" i="1"/>
  <c r="J23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</calcChain>
</file>

<file path=xl/sharedStrings.xml><?xml version="1.0" encoding="utf-8"?>
<sst xmlns="http://schemas.openxmlformats.org/spreadsheetml/2006/main" count="82" uniqueCount="37">
  <si>
    <t>Job Title</t>
  </si>
  <si>
    <t xml:space="preserve"> Experience (Years)</t>
  </si>
  <si>
    <t>Annual Salary ($USD)</t>
  </si>
  <si>
    <t>Bonus Max ($USD)</t>
  </si>
  <si>
    <t>Experience (=)</t>
  </si>
  <si>
    <t>Total Salary (+)</t>
  </si>
  <si>
    <t>Bonus Rate (/)</t>
  </si>
  <si>
    <t>Confirm Total Salary</t>
  </si>
  <si>
    <t>Does Total Salary = Confirmed Salary?</t>
  </si>
  <si>
    <t>Is Bonus &gt; Annual Salary?</t>
  </si>
  <si>
    <t>Meets Experience</t>
  </si>
  <si>
    <t>Meets Salary</t>
  </si>
  <si>
    <t>Meets Both (1 or 0)</t>
  </si>
  <si>
    <t>Meets Both</t>
  </si>
  <si>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</si>
  <si>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</si>
  <si>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</si>
  <si>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</si>
  <si>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</si>
  <si>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</si>
  <si>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</si>
  <si>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</si>
  <si>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</si>
  <si>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</si>
  <si>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Goals:</t>
  </si>
  <si>
    <t>Experience (&lt;=)</t>
  </si>
  <si>
    <t>Total Salary (&gt;=)</t>
  </si>
  <si>
    <t xml:space="preserve"> </t>
  </si>
  <si>
    <t>Confirm 
Total
 Salary</t>
  </si>
  <si>
    <t>Total Sal</t>
  </si>
  <si>
    <t>Total Bal</t>
  </si>
  <si>
    <t>Is tot bal
 == tot sal ?</t>
  </si>
  <si>
    <t>Average (by Cell)</t>
  </si>
  <si>
    <t>Average (AVERAGE())</t>
  </si>
  <si>
    <t>Total Count</t>
  </si>
  <si>
    <t>Meets Goals Count</t>
  </si>
  <si>
    <t>Meets 
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</si>
</sst>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0" xfId="0" applyFont="1"/>
    <xf numFmtId="9" fontId="4" fillId="0" borderId="0" xfId="1" applyFont="1"/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5" fillId="0" borderId="0" xfId="0" applyFont="1"/>
    <xf numFmtId="0" fontId="3" fillId="0" borderId="1" xfId="0" applyFont="1" applyBorder="1"/>
    <xf numFmtId="0" fontId="4" fillId="0" borderId="3" xfId="0" applyFont="1" applyBorder="1"/>
    <xf numFmtId="0" fontId="3" fillId="0" borderId="7" xfId="0" applyFont="1" applyBorder="1"/>
    <xf numFmtId="0" fontId="4" fillId="0" borderId="9" xfId="0" applyFont="1" applyBorder="1"/>
    <xf numFmtId="164" fontId="4" fillId="0" borderId="0" xfId="1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0" borderId="13" xfId="0" applyFont="1" applyBorder="1"/>
    <xf numFmtId="0" fontId="4" fillId="0" borderId="14" xfId="0" applyFont="1" applyBorder="1"/>
    <xf numFmtId="0" fontId="3" fillId="0" borderId="10" xfId="0" applyFont="1" applyBorder="1"/>
    <xf numFmtId="0" fontId="3" fillId="0" borderId="4" xfId="0" applyFont="1" applyBorder="1"/>
    <xf numFmtId="0" fontId="4" fillId="0" borderId="5" xfId="0" applyFont="1" applyBorder="1"/>
    <xf numFmtId="0" fontId="4" fillId="3" borderId="6" xfId="0" applyFont="1" applyFill="1" applyBorder="1"/>
    <xf numFmtId="0" fontId="4" fillId="3" borderId="9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/Desktop/Excel_Data_Analytics_Course-main/2_Formulas_Functions/1_Formulas_Int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ath_Operators"/>
      <sheetName val="Comparison_Operators"/>
      <sheetName val="Cell_Referencing"/>
    </sheetNames>
    <sheetDataSet>
      <sheetData sheetId="0">
        <row r="3">
          <cell r="C3">
            <v>5</v>
          </cell>
          <cell r="D3">
            <v>120000</v>
          </cell>
          <cell r="E3">
            <v>10000</v>
          </cell>
        </row>
        <row r="4">
          <cell r="C4">
            <v>4</v>
          </cell>
          <cell r="D4">
            <v>135000</v>
          </cell>
          <cell r="E4">
            <v>12000</v>
          </cell>
        </row>
        <row r="5">
          <cell r="C5">
            <v>2</v>
          </cell>
          <cell r="D5">
            <v>75000</v>
          </cell>
          <cell r="E5">
            <v>5000</v>
          </cell>
        </row>
        <row r="6">
          <cell r="C6">
            <v>6</v>
          </cell>
          <cell r="D6">
            <v>110000</v>
          </cell>
          <cell r="E6">
            <v>8000</v>
          </cell>
        </row>
        <row r="7">
          <cell r="C7">
            <v>3</v>
          </cell>
          <cell r="D7">
            <v>125000</v>
          </cell>
          <cell r="E7">
            <v>11000</v>
          </cell>
        </row>
        <row r="8">
          <cell r="C8">
            <v>7</v>
          </cell>
          <cell r="D8">
            <v>90000</v>
          </cell>
          <cell r="E8">
            <v>7000</v>
          </cell>
        </row>
        <row r="9">
          <cell r="C9">
            <v>10</v>
          </cell>
          <cell r="D9">
            <v>150000</v>
          </cell>
          <cell r="E9">
            <v>15000</v>
          </cell>
        </row>
        <row r="10">
          <cell r="C10">
            <v>8</v>
          </cell>
          <cell r="D10">
            <v>130000</v>
          </cell>
          <cell r="E10">
            <v>13000</v>
          </cell>
        </row>
        <row r="11">
          <cell r="C11">
            <v>3</v>
          </cell>
          <cell r="D11">
            <v>140000</v>
          </cell>
          <cell r="E11">
            <v>14000</v>
          </cell>
        </row>
        <row r="12">
          <cell r="C12">
            <v>5</v>
          </cell>
          <cell r="D12">
            <v>115000</v>
          </cell>
          <cell r="E12">
            <v>9000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8738-9BB7-4B0C-9CAB-9F03B8371E03}">
  <dimension ref="A3:AG41"/>
  <sheetViews>
    <sheetView tabSelected="1" topLeftCell="D1" zoomScale="55" workbookViewId="0">
      <selection activeCell="Y11" sqref="Y11"/>
    </sheetView>
  </sheetViews>
  <sheetFormatPr defaultRowHeight="14.4" x14ac:dyDescent="0.3"/>
  <cols>
    <col min="3" max="3" width="23.33203125" bestFit="1" customWidth="1"/>
    <col min="16" max="16" width="6.21875" bestFit="1" customWidth="1"/>
    <col min="19" max="19" width="23.33203125" bestFit="1" customWidth="1"/>
    <col min="23" max="23" width="8.88671875" customWidth="1"/>
  </cols>
  <sheetData>
    <row r="3" spans="1:26" ht="15" thickBot="1" x14ac:dyDescent="0.35"/>
    <row r="4" spans="1:26" ht="72.599999999999994" thickBot="1" x14ac:dyDescent="0.35">
      <c r="C4" s="1" t="s">
        <v>0</v>
      </c>
      <c r="D4" s="2" t="s">
        <v>1</v>
      </c>
      <c r="E4" s="2" t="s">
        <v>2</v>
      </c>
      <c r="F4" s="3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</row>
    <row r="5" spans="1:26" ht="57.6" x14ac:dyDescent="0.3">
      <c r="C5" s="5" t="s">
        <v>14</v>
      </c>
      <c r="D5" s="6">
        <v>5</v>
      </c>
      <c r="E5" s="6">
        <v>120000</v>
      </c>
      <c r="F5" s="7">
        <v>10000</v>
      </c>
      <c r="G5" s="8"/>
      <c r="H5" s="8"/>
      <c r="I5" s="9"/>
      <c r="J5" s="8"/>
      <c r="K5" s="8"/>
      <c r="L5" s="8"/>
      <c r="M5" s="8"/>
      <c r="N5" s="8"/>
      <c r="O5" s="8"/>
      <c r="P5" s="8"/>
      <c r="S5" s="1" t="s">
        <v>0</v>
      </c>
      <c r="T5" s="2" t="s">
        <v>1</v>
      </c>
      <c r="U5" s="2" t="s">
        <v>2</v>
      </c>
      <c r="V5" s="3" t="s">
        <v>3</v>
      </c>
      <c r="W5" s="4" t="s">
        <v>10</v>
      </c>
      <c r="X5" s="4" t="s">
        <v>11</v>
      </c>
      <c r="Y5" s="19" t="s">
        <v>36</v>
      </c>
      <c r="Z5" t="s">
        <v>13</v>
      </c>
    </row>
    <row r="6" spans="1:26" x14ac:dyDescent="0.3">
      <c r="C6" s="5" t="s">
        <v>15</v>
      </c>
      <c r="D6" s="6">
        <v>4</v>
      </c>
      <c r="E6" s="6">
        <v>135000</v>
      </c>
      <c r="F6" s="7">
        <v>12000</v>
      </c>
      <c r="G6" s="8"/>
      <c r="H6" s="8"/>
      <c r="I6" s="9"/>
      <c r="J6" s="8"/>
      <c r="K6" s="8"/>
      <c r="L6" s="8"/>
      <c r="M6" s="8"/>
      <c r="N6" s="8"/>
      <c r="O6" s="8"/>
      <c r="P6" s="8"/>
      <c r="S6" s="5" t="s">
        <v>14</v>
      </c>
      <c r="T6" s="6">
        <v>5</v>
      </c>
      <c r="U6" s="6">
        <v>120000</v>
      </c>
      <c r="V6" s="7">
        <v>10000</v>
      </c>
      <c r="W6" t="b">
        <v>1</v>
      </c>
      <c r="X6" t="b">
        <v>1</v>
      </c>
      <c r="Y6" t="b">
        <f>AND(W6,X6)</f>
        <v>1</v>
      </c>
      <c r="Z6" t="b">
        <v>1</v>
      </c>
    </row>
    <row r="7" spans="1:26" x14ac:dyDescent="0.3">
      <c r="C7" s="5" t="s">
        <v>16</v>
      </c>
      <c r="D7" s="6">
        <v>2</v>
      </c>
      <c r="E7" s="6">
        <v>75000</v>
      </c>
      <c r="F7" s="7">
        <v>5000</v>
      </c>
      <c r="G7" s="8"/>
      <c r="H7" s="8"/>
      <c r="I7" s="9"/>
      <c r="J7" s="8"/>
      <c r="K7" s="8"/>
      <c r="L7" s="8"/>
      <c r="M7" s="8"/>
      <c r="N7" s="8"/>
      <c r="O7" s="8"/>
      <c r="P7" s="8"/>
      <c r="S7" s="5" t="s">
        <v>15</v>
      </c>
      <c r="T7" s="6">
        <v>4</v>
      </c>
      <c r="U7" s="6">
        <v>135000</v>
      </c>
      <c r="V7" s="7">
        <v>12000</v>
      </c>
      <c r="W7" t="b">
        <v>0</v>
      </c>
      <c r="X7" t="b">
        <v>1</v>
      </c>
      <c r="Y7" t="b">
        <f t="shared" ref="Y7:Y15" si="0">AND(W7,X7)</f>
        <v>0</v>
      </c>
      <c r="Z7" t="b">
        <v>0</v>
      </c>
    </row>
    <row r="8" spans="1:26" x14ac:dyDescent="0.3">
      <c r="A8" t="s">
        <v>27</v>
      </c>
      <c r="C8" s="5" t="s">
        <v>17</v>
      </c>
      <c r="D8" s="6">
        <v>6</v>
      </c>
      <c r="E8" s="6">
        <v>110000</v>
      </c>
      <c r="F8" s="7">
        <v>8000</v>
      </c>
      <c r="G8" s="8"/>
      <c r="H8" s="8"/>
      <c r="I8" s="9"/>
      <c r="J8" s="8"/>
      <c r="K8" s="8"/>
      <c r="L8" s="8"/>
      <c r="M8" s="8"/>
      <c r="N8" s="8"/>
      <c r="O8" s="8"/>
      <c r="P8" s="8"/>
      <c r="S8" s="5" t="s">
        <v>16</v>
      </c>
      <c r="T8" s="6">
        <v>2</v>
      </c>
      <c r="U8" s="6">
        <v>75000</v>
      </c>
      <c r="V8" s="7">
        <v>5000</v>
      </c>
      <c r="W8" t="b">
        <v>0</v>
      </c>
      <c r="X8" t="b">
        <v>0</v>
      </c>
      <c r="Y8" t="b">
        <f t="shared" si="0"/>
        <v>0</v>
      </c>
      <c r="Z8" t="b">
        <v>0</v>
      </c>
    </row>
    <row r="9" spans="1:26" x14ac:dyDescent="0.3">
      <c r="C9" s="5" t="s">
        <v>18</v>
      </c>
      <c r="D9" s="6">
        <v>3</v>
      </c>
      <c r="E9" s="6">
        <v>125000</v>
      </c>
      <c r="F9" s="7">
        <v>11000</v>
      </c>
      <c r="G9" s="8"/>
      <c r="H9" s="8"/>
      <c r="I9" s="9"/>
      <c r="J9" s="8"/>
      <c r="K9" s="8"/>
      <c r="L9" s="8"/>
      <c r="M9" s="8"/>
      <c r="N9" s="8"/>
      <c r="O9" s="8"/>
      <c r="P9" s="8"/>
      <c r="S9" s="5" t="s">
        <v>17</v>
      </c>
      <c r="T9" s="6">
        <v>6</v>
      </c>
      <c r="U9" s="6">
        <v>110000</v>
      </c>
      <c r="V9" s="7">
        <v>8000</v>
      </c>
      <c r="W9" t="b">
        <v>1</v>
      </c>
      <c r="X9" t="b">
        <v>1</v>
      </c>
      <c r="Y9" t="b">
        <f t="shared" si="0"/>
        <v>1</v>
      </c>
      <c r="Z9" t="b">
        <v>1</v>
      </c>
    </row>
    <row r="10" spans="1:26" x14ac:dyDescent="0.3">
      <c r="C10" s="5" t="s">
        <v>19</v>
      </c>
      <c r="D10" s="6">
        <v>7</v>
      </c>
      <c r="E10" s="6">
        <v>90000</v>
      </c>
      <c r="F10" s="7">
        <v>7000</v>
      </c>
      <c r="G10" s="8"/>
      <c r="H10" s="8"/>
      <c r="I10" s="9"/>
      <c r="J10" s="8"/>
      <c r="K10" s="8"/>
      <c r="L10" s="8"/>
      <c r="M10" s="8"/>
      <c r="N10" s="8"/>
      <c r="O10" s="8"/>
      <c r="P10" s="8"/>
      <c r="S10" s="5" t="s">
        <v>18</v>
      </c>
      <c r="T10" s="6">
        <v>3</v>
      </c>
      <c r="U10" s="6">
        <v>125000</v>
      </c>
      <c r="V10" s="7">
        <v>11000</v>
      </c>
      <c r="W10" t="b">
        <v>0</v>
      </c>
      <c r="X10" t="b">
        <v>1</v>
      </c>
      <c r="Y10" t="b">
        <f t="shared" si="0"/>
        <v>0</v>
      </c>
      <c r="Z10" t="b">
        <v>0</v>
      </c>
    </row>
    <row r="11" spans="1:26" x14ac:dyDescent="0.3">
      <c r="C11" s="5" t="s">
        <v>20</v>
      </c>
      <c r="D11" s="6">
        <v>10</v>
      </c>
      <c r="E11" s="6">
        <v>150000</v>
      </c>
      <c r="F11" s="7">
        <v>15000</v>
      </c>
      <c r="G11" s="8"/>
      <c r="H11" s="8"/>
      <c r="I11" s="9"/>
      <c r="J11" s="8"/>
      <c r="K11" s="8"/>
      <c r="L11" s="8"/>
      <c r="M11" s="8"/>
      <c r="N11" s="8"/>
      <c r="O11" s="8"/>
      <c r="P11" s="8"/>
      <c r="S11" s="5" t="s">
        <v>19</v>
      </c>
      <c r="T11" s="6">
        <v>7</v>
      </c>
      <c r="U11" s="6">
        <v>90000</v>
      </c>
      <c r="V11" s="7">
        <v>7000</v>
      </c>
      <c r="W11" t="b">
        <v>1</v>
      </c>
      <c r="X11" t="b">
        <v>1</v>
      </c>
      <c r="Y11" t="b">
        <f t="shared" si="0"/>
        <v>1</v>
      </c>
      <c r="Z11" t="b">
        <v>1</v>
      </c>
    </row>
    <row r="12" spans="1:26" x14ac:dyDescent="0.3">
      <c r="C12" s="5" t="s">
        <v>21</v>
      </c>
      <c r="D12" s="6">
        <v>8</v>
      </c>
      <c r="E12" s="6">
        <v>130000</v>
      </c>
      <c r="F12" s="7">
        <v>13000</v>
      </c>
      <c r="G12" s="8"/>
      <c r="H12" s="8"/>
      <c r="I12" s="9"/>
      <c r="J12" s="8"/>
      <c r="K12" s="8"/>
      <c r="L12" s="8"/>
      <c r="M12" s="8"/>
      <c r="N12" s="8"/>
      <c r="O12" s="8"/>
      <c r="P12" s="8"/>
      <c r="S12" s="5" t="s">
        <v>20</v>
      </c>
      <c r="T12" s="6">
        <v>10</v>
      </c>
      <c r="U12" s="6">
        <v>150000</v>
      </c>
      <c r="V12" s="7">
        <v>15000</v>
      </c>
      <c r="W12" t="b">
        <v>1</v>
      </c>
      <c r="X12" t="b">
        <v>1</v>
      </c>
      <c r="Y12" t="b">
        <f t="shared" si="0"/>
        <v>1</v>
      </c>
      <c r="Z12" t="b">
        <v>1</v>
      </c>
    </row>
    <row r="13" spans="1:26" x14ac:dyDescent="0.3">
      <c r="C13" s="5" t="s">
        <v>22</v>
      </c>
      <c r="D13" s="6">
        <v>3</v>
      </c>
      <c r="E13" s="6">
        <v>140000</v>
      </c>
      <c r="F13" s="7">
        <v>14000</v>
      </c>
      <c r="G13" s="8"/>
      <c r="H13" s="8"/>
      <c r="I13" s="9"/>
      <c r="J13" s="8"/>
      <c r="K13" s="8"/>
      <c r="L13" s="8"/>
      <c r="M13" s="8"/>
      <c r="N13" s="8"/>
      <c r="O13" s="8"/>
      <c r="P13" s="8"/>
      <c r="S13" s="5" t="s">
        <v>21</v>
      </c>
      <c r="T13" s="6">
        <v>8</v>
      </c>
      <c r="U13" s="6">
        <v>130000</v>
      </c>
      <c r="V13" s="7">
        <v>13000</v>
      </c>
      <c r="W13" t="b">
        <v>1</v>
      </c>
      <c r="X13" t="b">
        <v>1</v>
      </c>
      <c r="Y13" t="b">
        <f t="shared" si="0"/>
        <v>1</v>
      </c>
      <c r="Z13" t="b">
        <v>1</v>
      </c>
    </row>
    <row r="14" spans="1:26" ht="15" thickBot="1" x14ac:dyDescent="0.35">
      <c r="C14" s="10" t="s">
        <v>23</v>
      </c>
      <c r="D14" s="11">
        <v>5</v>
      </c>
      <c r="E14" s="11">
        <v>115000</v>
      </c>
      <c r="F14" s="12">
        <v>9000</v>
      </c>
      <c r="G14" s="8"/>
      <c r="H14" s="8"/>
      <c r="I14" s="9"/>
      <c r="J14" s="8"/>
      <c r="K14" s="8"/>
      <c r="L14" s="8"/>
      <c r="M14" s="8"/>
      <c r="N14" s="8"/>
      <c r="O14" s="8"/>
      <c r="P14" s="8"/>
      <c r="S14" s="5" t="s">
        <v>22</v>
      </c>
      <c r="T14" s="6">
        <v>3</v>
      </c>
      <c r="U14" s="6">
        <v>140000</v>
      </c>
      <c r="V14" s="7">
        <v>14000</v>
      </c>
      <c r="W14" t="b">
        <v>0</v>
      </c>
      <c r="X14" t="b">
        <v>1</v>
      </c>
      <c r="Y14" t="b">
        <f t="shared" si="0"/>
        <v>0</v>
      </c>
      <c r="Z14" t="b">
        <v>0</v>
      </c>
    </row>
    <row r="15" spans="1:26" ht="15" thickBot="1" x14ac:dyDescent="0.35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S15" s="21" t="s">
        <v>23</v>
      </c>
      <c r="T15" s="22">
        <v>5</v>
      </c>
      <c r="U15" s="22">
        <v>115000</v>
      </c>
      <c r="V15" s="23">
        <v>9000</v>
      </c>
      <c r="W15" t="b">
        <v>1</v>
      </c>
      <c r="X15" t="b">
        <v>1</v>
      </c>
      <c r="Y15" t="b">
        <f t="shared" si="0"/>
        <v>1</v>
      </c>
      <c r="Z15" t="b">
        <v>1</v>
      </c>
    </row>
    <row r="16" spans="1:26" ht="15.6" thickTop="1" thickBot="1" x14ac:dyDescent="0.35">
      <c r="C16" s="13" t="s">
        <v>24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S16" s="24" t="s">
        <v>32</v>
      </c>
      <c r="T16" s="25">
        <f xml:space="preserve"> AVERAGE(T6:T15)</f>
        <v>5.3</v>
      </c>
      <c r="U16" s="25">
        <f t="shared" ref="U16:V16" si="1" xml:space="preserve"> AVERAGE(U6:U15)</f>
        <v>119000</v>
      </c>
      <c r="V16" s="25">
        <f t="shared" si="1"/>
        <v>10400</v>
      </c>
    </row>
    <row r="17" spans="3:33" ht="15" thickBot="1" x14ac:dyDescent="0.35">
      <c r="C17" s="14" t="s">
        <v>25</v>
      </c>
      <c r="D17" s="15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S17" s="26" t="s">
        <v>33</v>
      </c>
      <c r="T17" s="25">
        <f xml:space="preserve"> AVERAGE(T7:T16)</f>
        <v>5.33</v>
      </c>
      <c r="U17" s="25">
        <f t="shared" ref="U17" si="2" xml:space="preserve"> AVERAGE(U7:U16)</f>
        <v>118900</v>
      </c>
      <c r="V17" s="25">
        <f t="shared" ref="V17" si="3" xml:space="preserve"> AVERAGE(V7:V16)</f>
        <v>10440</v>
      </c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spans="3:33" ht="15.6" thickTop="1" thickBot="1" x14ac:dyDescent="0.35">
      <c r="C18" s="16" t="s">
        <v>26</v>
      </c>
      <c r="D18" s="1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S18" s="24" t="s">
        <v>34</v>
      </c>
      <c r="T18" s="25">
        <f>COUNT(T6:T15)</f>
        <v>10</v>
      </c>
      <c r="U18" s="25">
        <f t="shared" ref="U18:V18" si="4">COUNT(U6:U15)</f>
        <v>10</v>
      </c>
      <c r="V18" s="25">
        <f t="shared" si="4"/>
        <v>10</v>
      </c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spans="3:33" x14ac:dyDescent="0.3">
      <c r="S19" s="27" t="s">
        <v>35</v>
      </c>
      <c r="T19" s="28">
        <f>COUNTIF($T$6:$T$15,"&lt;=5")</f>
        <v>6</v>
      </c>
      <c r="U19" s="28">
        <f>COUNTIF($U$6:$U$15,"&gt;=90000")</f>
        <v>9</v>
      </c>
      <c r="V19" s="29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3:33" ht="15" thickBot="1" x14ac:dyDescent="0.35">
      <c r="S20" s="16" t="s">
        <v>35</v>
      </c>
      <c r="T20" s="28">
        <f>COUNTIF($T$6:$T$15,"&lt;="&amp;5)</f>
        <v>6</v>
      </c>
      <c r="U20" s="28">
        <f>COUNTIF($U$6:$U$15,"&gt;="&amp;90000)</f>
        <v>9</v>
      </c>
      <c r="V20" s="30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3:33" ht="15" thickBot="1" x14ac:dyDescent="0.35"/>
    <row r="22" spans="3:33" ht="72" x14ac:dyDescent="0.3">
      <c r="C22" s="1" t="s">
        <v>0</v>
      </c>
      <c r="D22" s="2" t="s">
        <v>1</v>
      </c>
      <c r="E22" s="2" t="s">
        <v>2</v>
      </c>
      <c r="F22" s="3" t="s">
        <v>3</v>
      </c>
      <c r="G22" s="4" t="s">
        <v>4</v>
      </c>
      <c r="H22" s="4" t="s">
        <v>5</v>
      </c>
      <c r="I22" s="4" t="s">
        <v>6</v>
      </c>
      <c r="J22" s="19" t="s">
        <v>28</v>
      </c>
      <c r="K22" s="4" t="s">
        <v>8</v>
      </c>
      <c r="L22" s="4" t="s">
        <v>9</v>
      </c>
      <c r="M22" s="4" t="s">
        <v>10</v>
      </c>
      <c r="N22" s="4" t="s">
        <v>11</v>
      </c>
      <c r="O22" s="4" t="s">
        <v>12</v>
      </c>
      <c r="P22" s="4" t="s">
        <v>13</v>
      </c>
    </row>
    <row r="23" spans="3:33" x14ac:dyDescent="0.3">
      <c r="C23" s="5" t="s">
        <v>14</v>
      </c>
      <c r="D23" s="6">
        <v>5</v>
      </c>
      <c r="E23" s="6">
        <v>120000</v>
      </c>
      <c r="F23" s="7">
        <v>10000</v>
      </c>
      <c r="G23" s="8">
        <f>[1]Data!C3</f>
        <v>5</v>
      </c>
      <c r="H23" s="8">
        <f>[1]Data!D3+[1]Data!E3</f>
        <v>130000</v>
      </c>
      <c r="I23" s="18">
        <f>[1]Data!E3/[1]Data!D3</f>
        <v>8.3333333333333329E-2</v>
      </c>
      <c r="J23">
        <f>H23</f>
        <v>130000</v>
      </c>
      <c r="K23" t="b">
        <f>H23=J23</f>
        <v>1</v>
      </c>
      <c r="L23" t="b">
        <f>F23&gt;E23</f>
        <v>0</v>
      </c>
      <c r="M23" t="b">
        <f xml:space="preserve"> D23&gt;=$F$40</f>
        <v>1</v>
      </c>
      <c r="N23" t="b">
        <f>E23&gt;=$F$41</f>
        <v>1</v>
      </c>
      <c r="O23">
        <f>M23*N23</f>
        <v>1</v>
      </c>
      <c r="P23" t="b">
        <f>O23=1</f>
        <v>1</v>
      </c>
    </row>
    <row r="24" spans="3:33" x14ac:dyDescent="0.3">
      <c r="C24" s="5" t="s">
        <v>15</v>
      </c>
      <c r="D24" s="6">
        <v>4</v>
      </c>
      <c r="E24" s="6">
        <v>135000</v>
      </c>
      <c r="F24" s="7">
        <v>12000</v>
      </c>
      <c r="G24" s="8">
        <f>[1]Data!C4</f>
        <v>4</v>
      </c>
      <c r="H24" s="8">
        <f>[1]Data!D4+[1]Data!E4</f>
        <v>147000</v>
      </c>
      <c r="I24" s="18">
        <f>[1]Data!E4/[1]Data!D4</f>
        <v>8.8888888888888892E-2</v>
      </c>
      <c r="J24">
        <f t="shared" ref="J24:J32" si="5">H24</f>
        <v>147000</v>
      </c>
      <c r="K24" t="b">
        <f t="shared" ref="K24:K32" si="6">H24=J24</f>
        <v>1</v>
      </c>
      <c r="L24" t="b">
        <f t="shared" ref="L24:L32" si="7">F24&gt;E24</f>
        <v>0</v>
      </c>
      <c r="M24" t="b">
        <f t="shared" ref="M24:M32" si="8" xml:space="preserve"> D24&gt;=$F$40</f>
        <v>0</v>
      </c>
      <c r="N24" t="b">
        <f t="shared" ref="N24:N32" si="9">E24&gt;=$F$41</f>
        <v>1</v>
      </c>
      <c r="O24">
        <f t="shared" ref="O24:O32" si="10">M24*N24</f>
        <v>0</v>
      </c>
      <c r="P24" t="b">
        <f t="shared" ref="P24:P32" si="11">O24=1</f>
        <v>0</v>
      </c>
    </row>
    <row r="25" spans="3:33" x14ac:dyDescent="0.3">
      <c r="C25" s="5" t="s">
        <v>16</v>
      </c>
      <c r="D25" s="6">
        <v>2</v>
      </c>
      <c r="E25" s="6">
        <v>75000</v>
      </c>
      <c r="F25" s="7">
        <v>5000</v>
      </c>
      <c r="G25" s="8">
        <f>[1]Data!C5</f>
        <v>2</v>
      </c>
      <c r="H25" s="8">
        <f>[1]Data!D5+[1]Data!E5</f>
        <v>80000</v>
      </c>
      <c r="I25" s="18">
        <f>[1]Data!E5/[1]Data!D5</f>
        <v>6.6666666666666666E-2</v>
      </c>
      <c r="J25">
        <f t="shared" si="5"/>
        <v>80000</v>
      </c>
      <c r="K25" t="b">
        <f t="shared" si="6"/>
        <v>1</v>
      </c>
      <c r="L25" t="b">
        <f t="shared" si="7"/>
        <v>0</v>
      </c>
      <c r="M25" t="b">
        <f t="shared" si="8"/>
        <v>0</v>
      </c>
      <c r="N25" t="b">
        <f t="shared" si="9"/>
        <v>0</v>
      </c>
      <c r="O25">
        <f t="shared" si="10"/>
        <v>0</v>
      </c>
      <c r="P25" t="b">
        <f t="shared" si="11"/>
        <v>0</v>
      </c>
    </row>
    <row r="26" spans="3:33" x14ac:dyDescent="0.3">
      <c r="C26" s="5" t="s">
        <v>17</v>
      </c>
      <c r="D26" s="6">
        <v>6</v>
      </c>
      <c r="E26" s="6">
        <v>110000</v>
      </c>
      <c r="F26" s="7">
        <v>8000</v>
      </c>
      <c r="G26" s="8">
        <f>[1]Data!C6</f>
        <v>6</v>
      </c>
      <c r="H26" s="8">
        <f>[1]Data!D6+[1]Data!E6</f>
        <v>118000</v>
      </c>
      <c r="I26" s="18">
        <f>[1]Data!E6/[1]Data!D6</f>
        <v>7.2727272727272724E-2</v>
      </c>
      <c r="J26">
        <f t="shared" si="5"/>
        <v>118000</v>
      </c>
      <c r="K26" t="b">
        <f t="shared" si="6"/>
        <v>1</v>
      </c>
      <c r="L26" t="b">
        <f t="shared" si="7"/>
        <v>0</v>
      </c>
      <c r="M26" t="b">
        <f t="shared" si="8"/>
        <v>1</v>
      </c>
      <c r="N26" t="b">
        <f t="shared" si="9"/>
        <v>1</v>
      </c>
      <c r="O26">
        <f t="shared" si="10"/>
        <v>1</v>
      </c>
      <c r="P26" t="b">
        <f t="shared" si="11"/>
        <v>1</v>
      </c>
    </row>
    <row r="27" spans="3:33" x14ac:dyDescent="0.3">
      <c r="C27" s="5" t="s">
        <v>18</v>
      </c>
      <c r="D27" s="6">
        <v>3</v>
      </c>
      <c r="E27" s="6">
        <v>125000</v>
      </c>
      <c r="F27" s="7">
        <v>11000</v>
      </c>
      <c r="G27" s="8">
        <f>[1]Data!C7</f>
        <v>3</v>
      </c>
      <c r="H27" s="8">
        <f>[1]Data!D7+[1]Data!E7</f>
        <v>136000</v>
      </c>
      <c r="I27" s="18">
        <f>[1]Data!E7/[1]Data!D7</f>
        <v>8.7999999999999995E-2</v>
      </c>
      <c r="J27">
        <f t="shared" si="5"/>
        <v>136000</v>
      </c>
      <c r="K27" t="b">
        <f t="shared" si="6"/>
        <v>1</v>
      </c>
      <c r="L27" t="b">
        <f t="shared" si="7"/>
        <v>0</v>
      </c>
      <c r="M27" t="b">
        <f t="shared" si="8"/>
        <v>0</v>
      </c>
      <c r="N27" t="b">
        <f t="shared" si="9"/>
        <v>1</v>
      </c>
      <c r="O27">
        <f t="shared" si="10"/>
        <v>0</v>
      </c>
      <c r="P27" t="b">
        <f t="shared" si="11"/>
        <v>0</v>
      </c>
    </row>
    <row r="28" spans="3:33" x14ac:dyDescent="0.3">
      <c r="C28" s="5" t="s">
        <v>19</v>
      </c>
      <c r="D28" s="6">
        <v>7</v>
      </c>
      <c r="E28" s="6">
        <v>90000</v>
      </c>
      <c r="F28" s="7">
        <v>7000</v>
      </c>
      <c r="G28" s="8">
        <f>[1]Data!C8</f>
        <v>7</v>
      </c>
      <c r="H28" s="8">
        <f>[1]Data!D8+[1]Data!E8</f>
        <v>97000</v>
      </c>
      <c r="I28" s="18">
        <f>[1]Data!E8/[1]Data!D8</f>
        <v>7.7777777777777779E-2</v>
      </c>
      <c r="J28">
        <f t="shared" si="5"/>
        <v>97000</v>
      </c>
      <c r="K28" t="b">
        <f t="shared" si="6"/>
        <v>1</v>
      </c>
      <c r="L28" t="b">
        <f t="shared" si="7"/>
        <v>0</v>
      </c>
      <c r="M28" t="b">
        <f t="shared" si="8"/>
        <v>1</v>
      </c>
      <c r="N28" t="b">
        <f t="shared" si="9"/>
        <v>1</v>
      </c>
      <c r="O28">
        <f t="shared" si="10"/>
        <v>1</v>
      </c>
      <c r="P28" t="b">
        <f t="shared" si="11"/>
        <v>1</v>
      </c>
    </row>
    <row r="29" spans="3:33" x14ac:dyDescent="0.3">
      <c r="C29" s="5" t="s">
        <v>20</v>
      </c>
      <c r="D29" s="6">
        <v>10</v>
      </c>
      <c r="E29" s="6">
        <v>150000</v>
      </c>
      <c r="F29" s="7">
        <v>15000</v>
      </c>
      <c r="G29" s="8">
        <f>[1]Data!C9</f>
        <v>10</v>
      </c>
      <c r="H29" s="8">
        <f>[1]Data!D9+[1]Data!E9</f>
        <v>165000</v>
      </c>
      <c r="I29" s="18">
        <f>[1]Data!E9/[1]Data!D9</f>
        <v>0.1</v>
      </c>
      <c r="J29">
        <f t="shared" si="5"/>
        <v>165000</v>
      </c>
      <c r="K29" t="b">
        <f t="shared" si="6"/>
        <v>1</v>
      </c>
      <c r="L29" t="b">
        <f t="shared" si="7"/>
        <v>0</v>
      </c>
      <c r="M29" t="b">
        <f t="shared" si="8"/>
        <v>1</v>
      </c>
      <c r="N29" t="b">
        <f t="shared" si="9"/>
        <v>1</v>
      </c>
      <c r="O29">
        <f t="shared" si="10"/>
        <v>1</v>
      </c>
      <c r="P29" t="b">
        <f t="shared" si="11"/>
        <v>1</v>
      </c>
    </row>
    <row r="30" spans="3:33" x14ac:dyDescent="0.3">
      <c r="C30" s="5" t="s">
        <v>21</v>
      </c>
      <c r="D30" s="6">
        <v>8</v>
      </c>
      <c r="E30" s="6">
        <v>130000</v>
      </c>
      <c r="F30" s="7">
        <v>13000</v>
      </c>
      <c r="G30" s="8">
        <f>[1]Data!C10</f>
        <v>8</v>
      </c>
      <c r="H30" s="8">
        <f>[1]Data!D10+[1]Data!E10</f>
        <v>143000</v>
      </c>
      <c r="I30" s="18">
        <f>[1]Data!E10/[1]Data!D10</f>
        <v>0.1</v>
      </c>
      <c r="J30">
        <f t="shared" si="5"/>
        <v>143000</v>
      </c>
      <c r="K30" t="b">
        <f t="shared" si="6"/>
        <v>1</v>
      </c>
      <c r="L30" t="b">
        <f t="shared" si="7"/>
        <v>0</v>
      </c>
      <c r="M30" t="b">
        <f t="shared" si="8"/>
        <v>1</v>
      </c>
      <c r="N30" t="b">
        <f t="shared" si="9"/>
        <v>1</v>
      </c>
      <c r="O30">
        <f t="shared" si="10"/>
        <v>1</v>
      </c>
      <c r="P30" t="b">
        <f t="shared" si="11"/>
        <v>1</v>
      </c>
    </row>
    <row r="31" spans="3:33" x14ac:dyDescent="0.3">
      <c r="C31" s="5" t="s">
        <v>22</v>
      </c>
      <c r="D31" s="6">
        <v>3</v>
      </c>
      <c r="E31" s="6">
        <v>140000</v>
      </c>
      <c r="F31" s="7">
        <v>14000</v>
      </c>
      <c r="G31" s="8">
        <f>[1]Data!C11</f>
        <v>3</v>
      </c>
      <c r="H31" s="8">
        <f>[1]Data!D11+[1]Data!E11</f>
        <v>154000</v>
      </c>
      <c r="I31" s="18">
        <f>[1]Data!E11/[1]Data!D11</f>
        <v>0.1</v>
      </c>
      <c r="J31">
        <f t="shared" si="5"/>
        <v>154000</v>
      </c>
      <c r="K31" t="b">
        <f t="shared" si="6"/>
        <v>1</v>
      </c>
      <c r="L31" t="b">
        <f t="shared" si="7"/>
        <v>0</v>
      </c>
      <c r="M31" t="b">
        <f t="shared" si="8"/>
        <v>0</v>
      </c>
      <c r="N31" t="b">
        <f t="shared" si="9"/>
        <v>1</v>
      </c>
      <c r="O31">
        <f t="shared" si="10"/>
        <v>0</v>
      </c>
      <c r="P31" t="b">
        <f t="shared" si="11"/>
        <v>0</v>
      </c>
    </row>
    <row r="32" spans="3:33" ht="15" thickBot="1" x14ac:dyDescent="0.35">
      <c r="C32" s="10" t="s">
        <v>23</v>
      </c>
      <c r="D32" s="11">
        <v>5</v>
      </c>
      <c r="E32" s="11">
        <v>115000</v>
      </c>
      <c r="F32" s="12">
        <v>9000</v>
      </c>
      <c r="G32" s="8">
        <f>[1]Data!C12</f>
        <v>5</v>
      </c>
      <c r="H32" s="8">
        <f>[1]Data!D12+[1]Data!E12</f>
        <v>124000</v>
      </c>
      <c r="I32" s="18">
        <f>[1]Data!E12/[1]Data!D12</f>
        <v>7.8260869565217397E-2</v>
      </c>
      <c r="J32">
        <f t="shared" si="5"/>
        <v>124000</v>
      </c>
      <c r="K32" t="b">
        <f t="shared" si="6"/>
        <v>1</v>
      </c>
      <c r="L32" t="b">
        <f t="shared" si="7"/>
        <v>0</v>
      </c>
      <c r="M32" t="b">
        <f t="shared" si="8"/>
        <v>1</v>
      </c>
      <c r="N32" t="b">
        <f t="shared" si="9"/>
        <v>1</v>
      </c>
      <c r="O32">
        <f t="shared" si="10"/>
        <v>1</v>
      </c>
      <c r="P32" t="b">
        <f t="shared" si="11"/>
        <v>1</v>
      </c>
    </row>
    <row r="33" spans="5:18" x14ac:dyDescent="0.3">
      <c r="R33" t="s">
        <v>27</v>
      </c>
    </row>
    <row r="35" spans="5:18" x14ac:dyDescent="0.3">
      <c r="E35" t="s">
        <v>29</v>
      </c>
      <c r="F35">
        <f>SUM(E23:E32)</f>
        <v>1190000</v>
      </c>
    </row>
    <row r="36" spans="5:18" x14ac:dyDescent="0.3">
      <c r="E36" t="s">
        <v>30</v>
      </c>
      <c r="F36">
        <f xml:space="preserve"> SUM(F23:F32)</f>
        <v>104000</v>
      </c>
    </row>
    <row r="37" spans="5:18" ht="43.2" x14ac:dyDescent="0.3">
      <c r="E37" s="20" t="s">
        <v>31</v>
      </c>
      <c r="F37" t="b">
        <f>F35&lt;&gt;F36</f>
        <v>1</v>
      </c>
    </row>
    <row r="39" spans="5:18" ht="15" thickBot="1" x14ac:dyDescent="0.35">
      <c r="E39" s="13" t="s">
        <v>24</v>
      </c>
      <c r="F39" s="8"/>
    </row>
    <row r="40" spans="5:18" x14ac:dyDescent="0.3">
      <c r="E40" s="14" t="s">
        <v>25</v>
      </c>
      <c r="F40" s="15">
        <v>5</v>
      </c>
    </row>
    <row r="41" spans="5:18" ht="15" thickBot="1" x14ac:dyDescent="0.35">
      <c r="E41" s="16" t="s">
        <v>26</v>
      </c>
      <c r="F41" s="17">
        <v>90000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manju</dc:creator>
  <cp:lastModifiedBy>k manju</cp:lastModifiedBy>
  <dcterms:created xsi:type="dcterms:W3CDTF">2025-01-23T23:12:43Z</dcterms:created>
  <dcterms:modified xsi:type="dcterms:W3CDTF">2025-01-24T12:33:24Z</dcterms:modified>
</cp:coreProperties>
</file>