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junathkannavalli/Documents/GitHub/Excel projects/"/>
    </mc:Choice>
  </mc:AlternateContent>
  <xr:revisionPtr revIDLastSave="0" documentId="13_ncr:1_{B807D784-80A5-3E48-B096-0858C2AD6D64}" xr6:coauthVersionLast="47" xr6:coauthVersionMax="47" xr10:uidLastSave="{00000000-0000-0000-0000-000000000000}"/>
  <bookViews>
    <workbookView xWindow="19320" yWindow="500" windowWidth="19080" windowHeight="19680" xr2:uid="{B002AAB8-153A-9D44-8AA4-B0A8464A4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29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H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E29" i="1"/>
  <c r="E26" i="1"/>
  <c r="E27" i="1"/>
  <c r="E28" i="1"/>
  <c r="D29" i="1"/>
  <c r="D28" i="1"/>
  <c r="D27" i="1"/>
  <c r="D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H26" i="1" l="1"/>
  <c r="H27" i="1"/>
  <c r="G28" i="1"/>
  <c r="G27" i="1"/>
  <c r="G26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59E5B372-0ED2-2F45-AAED-8E2BC1C875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=RAND()*(88-33)+33
</t>
        </r>
      </text>
    </comment>
    <comment ref="E4" authorId="0" shapeId="0" xr:uid="{60710678-BEFC-5F42-8BE2-1F3564682F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randbetween(28,60)</t>
        </r>
      </text>
    </comment>
  </commentList>
</comments>
</file>

<file path=xl/sharedStrings.xml><?xml version="1.0" encoding="utf-8"?>
<sst xmlns="http://schemas.openxmlformats.org/spreadsheetml/2006/main" count="35" uniqueCount="34">
  <si>
    <t>Employee Payroll</t>
  </si>
  <si>
    <t>First Name</t>
  </si>
  <si>
    <t>Hourly wage</t>
  </si>
  <si>
    <t>Hours worked</t>
  </si>
  <si>
    <t>Keven Norman</t>
  </si>
  <si>
    <t>Kristin Werner</t>
  </si>
  <si>
    <t>Avery Barber</t>
  </si>
  <si>
    <t>Boris Gibson</t>
  </si>
  <si>
    <t>Leif Mack</t>
  </si>
  <si>
    <t>Fredric Peters</t>
  </si>
  <si>
    <t>Sherry Bowman</t>
  </si>
  <si>
    <t>Donte Richard</t>
  </si>
  <si>
    <t>Bobby Horton</t>
  </si>
  <si>
    <t>Kenya Montoya</t>
  </si>
  <si>
    <t>Ola Lara</t>
  </si>
  <si>
    <t>Graham Carey</t>
  </si>
  <si>
    <t>Morgan Owens</t>
  </si>
  <si>
    <t>Angie Norton</t>
  </si>
  <si>
    <t>Jarvis Gamble</t>
  </si>
  <si>
    <t>Otto Sweeney</t>
  </si>
  <si>
    <t>Lea Mccormick</t>
  </si>
  <si>
    <t>Marvin Mcguire</t>
  </si>
  <si>
    <t>Booker Hodge</t>
  </si>
  <si>
    <t>Fanny Reed</t>
  </si>
  <si>
    <t>Long Forbes</t>
  </si>
  <si>
    <t>Full name</t>
  </si>
  <si>
    <t>Last name</t>
  </si>
  <si>
    <t>Max</t>
  </si>
  <si>
    <t>Min</t>
  </si>
  <si>
    <t>Average</t>
  </si>
  <si>
    <t>Total</t>
  </si>
  <si>
    <t>pay</t>
  </si>
  <si>
    <t>Overtime</t>
  </si>
  <si>
    <t>Overtime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</si>
</sst>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202124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1" xfId="1" applyFont="1" applyBorder="1"/>
    <xf numFmtId="164" fontId="0" fillId="0" borderId="1" xfId="0" applyNumberFormat="1" applyBorder="1"/>
    <xf numFmtId="0" fontId="2" fillId="2" borderId="6" xfId="0" applyFont="1" applyFill="1" applyBorder="1"/>
    <xf numFmtId="0" fontId="0" fillId="2" borderId="0" xfId="0" applyFill="1"/>
    <xf numFmtId="44" fontId="0" fillId="2" borderId="1" xfId="1" applyFont="1" applyFill="1" applyBorder="1"/>
    <xf numFmtId="164" fontId="0" fillId="2" borderId="1" xfId="0" applyNumberFormat="1" applyFill="1" applyBorder="1"/>
    <xf numFmtId="0" fontId="2" fillId="3" borderId="5" xfId="0" applyFont="1" applyFill="1" applyBorder="1"/>
    <xf numFmtId="0" fontId="0" fillId="3" borderId="3" xfId="0" applyFill="1" applyBorder="1"/>
    <xf numFmtId="44" fontId="0" fillId="3" borderId="1" xfId="1" applyFont="1" applyFill="1" applyBorder="1"/>
    <xf numFmtId="164" fontId="0" fillId="3" borderId="1" xfId="0" applyNumberFormat="1" applyFill="1" applyBorder="1"/>
    <xf numFmtId="0" fontId="2" fillId="4" borderId="7" xfId="0" applyFont="1" applyFill="1" applyBorder="1"/>
    <xf numFmtId="0" fontId="0" fillId="4" borderId="4" xfId="0" applyFill="1" applyBorder="1"/>
    <xf numFmtId="44" fontId="0" fillId="4" borderId="1" xfId="0" applyNumberFormat="1" applyFill="1" applyBorder="1"/>
    <xf numFmtId="164" fontId="0" fillId="4" borderId="1" xfId="0" applyNumberFormat="1" applyFill="1" applyBorder="1"/>
    <xf numFmtId="0" fontId="0" fillId="0" borderId="0" xfId="0" applyBorder="1"/>
    <xf numFmtId="44" fontId="0" fillId="0" borderId="5" xfId="0" applyNumberFormat="1" applyBorder="1"/>
    <xf numFmtId="44" fontId="0" fillId="0" borderId="3" xfId="0" applyNumberFormat="1" applyBorder="1"/>
    <xf numFmtId="44" fontId="0" fillId="0" borderId="0" xfId="0" applyNumberFormat="1" applyBorder="1"/>
    <xf numFmtId="44" fontId="0" fillId="0" borderId="4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0" fontId="0" fillId="0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A67A-A381-5B45-89B3-7EF045F88E25}">
  <dimension ref="A1:I40"/>
  <sheetViews>
    <sheetView tabSelected="1" workbookViewId="0">
      <selection activeCell="F36" sqref="F36"/>
    </sheetView>
  </sheetViews>
  <sheetFormatPr baseColWidth="10" defaultRowHeight="16" x14ac:dyDescent="0.2"/>
  <cols>
    <col min="3" max="3" width="17.5" customWidth="1"/>
    <col min="5" max="6" width="12.5" customWidth="1"/>
    <col min="7" max="7" width="13.5" customWidth="1"/>
    <col min="9" max="9" width="13" customWidth="1"/>
  </cols>
  <sheetData>
    <row r="1" spans="1:9" x14ac:dyDescent="0.2">
      <c r="A1" t="s">
        <v>0</v>
      </c>
    </row>
    <row r="2" spans="1:9" ht="17" thickBot="1" x14ac:dyDescent="0.25"/>
    <row r="3" spans="1:9" ht="17" thickBot="1" x14ac:dyDescent="0.25">
      <c r="A3" s="3" t="s">
        <v>25</v>
      </c>
      <c r="B3" s="3" t="s">
        <v>26</v>
      </c>
      <c r="C3" s="3" t="s">
        <v>1</v>
      </c>
      <c r="D3" s="3" t="s">
        <v>2</v>
      </c>
      <c r="E3" s="3" t="s">
        <v>3</v>
      </c>
      <c r="F3" s="3" t="s">
        <v>32</v>
      </c>
      <c r="G3" s="1" t="s">
        <v>31</v>
      </c>
      <c r="H3" s="3" t="s">
        <v>33</v>
      </c>
      <c r="I3" s="37" t="s">
        <v>30</v>
      </c>
    </row>
    <row r="4" spans="1:9" x14ac:dyDescent="0.2">
      <c r="A4" s="4" t="s">
        <v>4</v>
      </c>
      <c r="B4" s="7" t="str">
        <f>RIGHT(A4,LEN(A4)-FIND(" ",A4))</f>
        <v>Norman</v>
      </c>
      <c r="C4" s="7" t="str">
        <f>LEFT(A4,FIND(" ",A4)-1)</f>
        <v>Keven</v>
      </c>
      <c r="D4" s="10">
        <v>17.319083182148937</v>
      </c>
      <c r="E4" s="13">
        <v>37</v>
      </c>
      <c r="F4" s="13">
        <f>IF(E4&gt;40,E4-40,0)</f>
        <v>0</v>
      </c>
      <c r="G4" s="32">
        <f>D4*E4</f>
        <v>640.80607773951067</v>
      </c>
      <c r="H4" s="31">
        <f>0.5*D4*F4</f>
        <v>0</v>
      </c>
      <c r="I4" s="31">
        <f>SUM(G4:H4)</f>
        <v>640.80607773951067</v>
      </c>
    </row>
    <row r="5" spans="1:9" x14ac:dyDescent="0.2">
      <c r="A5" s="5" t="s">
        <v>5</v>
      </c>
      <c r="B5" s="8" t="str">
        <f t="shared" ref="B5:B24" si="0">RIGHT(A5,LEN(A5)-FIND(" ",A5))</f>
        <v>Werner</v>
      </c>
      <c r="C5" s="8" t="str">
        <f t="shared" ref="C5:C24" si="1">LEFT(A5,FIND(" ",A5)-1)</f>
        <v>Kristin</v>
      </c>
      <c r="D5" s="11">
        <v>9.4015828676531488</v>
      </c>
      <c r="E5" s="14">
        <v>35</v>
      </c>
      <c r="F5" s="14">
        <f t="shared" ref="F5:F24" si="2">IF(E5&gt;40,E5-40,0)</f>
        <v>0</v>
      </c>
      <c r="G5" s="33">
        <f t="shared" ref="G5:H24" si="3">D5*E5</f>
        <v>329.05540036786022</v>
      </c>
      <c r="H5" s="35">
        <f t="shared" ref="H5:H24" si="4">0.5*D5*F5</f>
        <v>0</v>
      </c>
      <c r="I5" s="35">
        <f t="shared" ref="I5:I24" si="5">SUM(G5:H5)</f>
        <v>329.05540036786022</v>
      </c>
    </row>
    <row r="6" spans="1:9" x14ac:dyDescent="0.2">
      <c r="A6" s="5" t="s">
        <v>6</v>
      </c>
      <c r="B6" s="8" t="str">
        <f t="shared" si="0"/>
        <v>Barber</v>
      </c>
      <c r="C6" s="8" t="str">
        <f t="shared" si="1"/>
        <v>Avery</v>
      </c>
      <c r="D6" s="11">
        <v>14.417995596406641</v>
      </c>
      <c r="E6" s="14">
        <v>44</v>
      </c>
      <c r="F6" s="14">
        <f t="shared" si="2"/>
        <v>4</v>
      </c>
      <c r="G6" s="33">
        <f t="shared" si="3"/>
        <v>634.39180624189225</v>
      </c>
      <c r="H6" s="35">
        <f t="shared" si="4"/>
        <v>28.835991192813282</v>
      </c>
      <c r="I6" s="35">
        <f t="shared" si="5"/>
        <v>663.22779743470551</v>
      </c>
    </row>
    <row r="7" spans="1:9" x14ac:dyDescent="0.2">
      <c r="A7" s="5" t="s">
        <v>7</v>
      </c>
      <c r="B7" s="8" t="str">
        <f t="shared" si="0"/>
        <v>Gibson</v>
      </c>
      <c r="C7" s="8" t="str">
        <f t="shared" si="1"/>
        <v>Boris</v>
      </c>
      <c r="D7" s="11">
        <v>13.93025256326224</v>
      </c>
      <c r="E7" s="14">
        <v>34</v>
      </c>
      <c r="F7" s="14">
        <f t="shared" si="2"/>
        <v>0</v>
      </c>
      <c r="G7" s="33">
        <f t="shared" si="3"/>
        <v>473.62858715091613</v>
      </c>
      <c r="H7" s="35">
        <f t="shared" si="4"/>
        <v>0</v>
      </c>
      <c r="I7" s="35">
        <f t="shared" si="5"/>
        <v>473.62858715091613</v>
      </c>
    </row>
    <row r="8" spans="1:9" x14ac:dyDescent="0.2">
      <c r="A8" s="5" t="s">
        <v>8</v>
      </c>
      <c r="B8" s="8" t="str">
        <f t="shared" si="0"/>
        <v>Mack</v>
      </c>
      <c r="C8" s="8" t="str">
        <f t="shared" si="1"/>
        <v>Leif</v>
      </c>
      <c r="D8" s="11">
        <v>24.30062885114156</v>
      </c>
      <c r="E8" s="14">
        <v>33</v>
      </c>
      <c r="F8" s="14">
        <f t="shared" si="2"/>
        <v>0</v>
      </c>
      <c r="G8" s="33">
        <f t="shared" si="3"/>
        <v>801.92075208767153</v>
      </c>
      <c r="H8" s="35">
        <f t="shared" si="4"/>
        <v>0</v>
      </c>
      <c r="I8" s="35">
        <f t="shared" si="5"/>
        <v>801.92075208767153</v>
      </c>
    </row>
    <row r="9" spans="1:9" x14ac:dyDescent="0.2">
      <c r="A9" s="5" t="s">
        <v>9</v>
      </c>
      <c r="B9" s="8" t="str">
        <f t="shared" si="0"/>
        <v>Peters</v>
      </c>
      <c r="C9" s="8" t="str">
        <f t="shared" si="1"/>
        <v>Fredric</v>
      </c>
      <c r="D9" s="11">
        <v>20.27748829941725</v>
      </c>
      <c r="E9" s="14">
        <v>47</v>
      </c>
      <c r="F9" s="14">
        <f t="shared" si="2"/>
        <v>7</v>
      </c>
      <c r="G9" s="33">
        <f t="shared" si="3"/>
        <v>953.0419500726108</v>
      </c>
      <c r="H9" s="35">
        <f t="shared" si="4"/>
        <v>70.971209047960372</v>
      </c>
      <c r="I9" s="35">
        <f t="shared" si="5"/>
        <v>1024.0131591205711</v>
      </c>
    </row>
    <row r="10" spans="1:9" x14ac:dyDescent="0.2">
      <c r="A10" s="5" t="s">
        <v>10</v>
      </c>
      <c r="B10" s="8" t="str">
        <f t="shared" si="0"/>
        <v>Bowman</v>
      </c>
      <c r="C10" s="8" t="str">
        <f t="shared" si="1"/>
        <v>Sherry</v>
      </c>
      <c r="D10" s="11">
        <v>38.292466722620993</v>
      </c>
      <c r="E10" s="14">
        <v>44</v>
      </c>
      <c r="F10" s="14">
        <f t="shared" si="2"/>
        <v>4</v>
      </c>
      <c r="G10" s="33">
        <f t="shared" si="3"/>
        <v>1684.8685357953236</v>
      </c>
      <c r="H10" s="35">
        <f t="shared" si="4"/>
        <v>76.584933445241987</v>
      </c>
      <c r="I10" s="35">
        <f t="shared" si="5"/>
        <v>1761.4534692405657</v>
      </c>
    </row>
    <row r="11" spans="1:9" x14ac:dyDescent="0.2">
      <c r="A11" s="5" t="s">
        <v>11</v>
      </c>
      <c r="B11" s="8" t="str">
        <f t="shared" si="0"/>
        <v>Richard</v>
      </c>
      <c r="C11" s="8" t="str">
        <f t="shared" si="1"/>
        <v>Donte</v>
      </c>
      <c r="D11" s="11">
        <v>20.557545884963929</v>
      </c>
      <c r="E11" s="14">
        <v>33</v>
      </c>
      <c r="F11" s="14">
        <f t="shared" si="2"/>
        <v>0</v>
      </c>
      <c r="G11" s="33">
        <f t="shared" si="3"/>
        <v>678.39901420380966</v>
      </c>
      <c r="H11" s="35">
        <f t="shared" si="4"/>
        <v>0</v>
      </c>
      <c r="I11" s="35">
        <f t="shared" si="5"/>
        <v>678.39901420380966</v>
      </c>
    </row>
    <row r="12" spans="1:9" x14ac:dyDescent="0.2">
      <c r="A12" s="5" t="s">
        <v>12</v>
      </c>
      <c r="B12" s="8" t="str">
        <f t="shared" si="0"/>
        <v>Horton</v>
      </c>
      <c r="C12" s="8" t="str">
        <f t="shared" si="1"/>
        <v>Bobby</v>
      </c>
      <c r="D12" s="11">
        <v>44.074821699922282</v>
      </c>
      <c r="E12" s="14">
        <v>56</v>
      </c>
      <c r="F12" s="14">
        <f t="shared" si="2"/>
        <v>16</v>
      </c>
      <c r="G12" s="33">
        <f t="shared" si="3"/>
        <v>2468.1900151956479</v>
      </c>
      <c r="H12" s="35">
        <f t="shared" si="4"/>
        <v>352.59857359937826</v>
      </c>
      <c r="I12" s="35">
        <f t="shared" si="5"/>
        <v>2820.788588795026</v>
      </c>
    </row>
    <row r="13" spans="1:9" x14ac:dyDescent="0.2">
      <c r="A13" s="5" t="s">
        <v>13</v>
      </c>
      <c r="B13" s="8" t="str">
        <f t="shared" si="0"/>
        <v>Montoya</v>
      </c>
      <c r="C13" s="8" t="str">
        <f t="shared" si="1"/>
        <v>Kenya</v>
      </c>
      <c r="D13" s="11">
        <v>23.687075586701013</v>
      </c>
      <c r="E13" s="14">
        <v>30</v>
      </c>
      <c r="F13" s="14">
        <f t="shared" si="2"/>
        <v>0</v>
      </c>
      <c r="G13" s="33">
        <f t="shared" si="3"/>
        <v>710.61226760103045</v>
      </c>
      <c r="H13" s="35">
        <f t="shared" si="4"/>
        <v>0</v>
      </c>
      <c r="I13" s="35">
        <f t="shared" si="5"/>
        <v>710.61226760103045</v>
      </c>
    </row>
    <row r="14" spans="1:9" x14ac:dyDescent="0.2">
      <c r="A14" s="5" t="s">
        <v>14</v>
      </c>
      <c r="B14" s="8" t="str">
        <f t="shared" si="0"/>
        <v>Lara</v>
      </c>
      <c r="C14" s="8" t="str">
        <f t="shared" si="1"/>
        <v>Ola</v>
      </c>
      <c r="D14" s="11">
        <v>34.007667349442876</v>
      </c>
      <c r="E14" s="14">
        <v>38</v>
      </c>
      <c r="F14" s="14">
        <f t="shared" si="2"/>
        <v>0</v>
      </c>
      <c r="G14" s="33">
        <f t="shared" si="3"/>
        <v>1292.2913592788293</v>
      </c>
      <c r="H14" s="35">
        <f t="shared" si="4"/>
        <v>0</v>
      </c>
      <c r="I14" s="35">
        <f t="shared" si="5"/>
        <v>1292.2913592788293</v>
      </c>
    </row>
    <row r="15" spans="1:9" x14ac:dyDescent="0.2">
      <c r="A15" s="5" t="s">
        <v>15</v>
      </c>
      <c r="B15" s="8" t="str">
        <f t="shared" si="0"/>
        <v>Carey</v>
      </c>
      <c r="C15" s="8" t="str">
        <f t="shared" si="1"/>
        <v>Graham</v>
      </c>
      <c r="D15" s="11">
        <v>38.764638188928238</v>
      </c>
      <c r="E15" s="14">
        <v>34</v>
      </c>
      <c r="F15" s="14">
        <f t="shared" si="2"/>
        <v>0</v>
      </c>
      <c r="G15" s="33">
        <f t="shared" si="3"/>
        <v>1317.99769842356</v>
      </c>
      <c r="H15" s="35">
        <f t="shared" si="4"/>
        <v>0</v>
      </c>
      <c r="I15" s="35">
        <f t="shared" si="5"/>
        <v>1317.99769842356</v>
      </c>
    </row>
    <row r="16" spans="1:9" x14ac:dyDescent="0.2">
      <c r="A16" s="5" t="s">
        <v>16</v>
      </c>
      <c r="B16" s="8" t="str">
        <f t="shared" si="0"/>
        <v>Owens</v>
      </c>
      <c r="C16" s="8" t="str">
        <f t="shared" si="1"/>
        <v>Morgan</v>
      </c>
      <c r="D16" s="11">
        <v>16.289999690547688</v>
      </c>
      <c r="E16" s="14">
        <v>40</v>
      </c>
      <c r="F16" s="14">
        <f t="shared" si="2"/>
        <v>0</v>
      </c>
      <c r="G16" s="33">
        <f t="shared" si="3"/>
        <v>651.59998762190753</v>
      </c>
      <c r="H16" s="35">
        <f t="shared" si="4"/>
        <v>0</v>
      </c>
      <c r="I16" s="35">
        <f t="shared" si="5"/>
        <v>651.59998762190753</v>
      </c>
    </row>
    <row r="17" spans="1:9" x14ac:dyDescent="0.2">
      <c r="A17" s="5" t="s">
        <v>17</v>
      </c>
      <c r="B17" s="8" t="str">
        <f t="shared" si="0"/>
        <v>Norton</v>
      </c>
      <c r="C17" s="8" t="str">
        <f t="shared" si="1"/>
        <v>Angie</v>
      </c>
      <c r="D17" s="11">
        <v>21.318719509364385</v>
      </c>
      <c r="E17" s="14">
        <v>33</v>
      </c>
      <c r="F17" s="14">
        <f t="shared" si="2"/>
        <v>0</v>
      </c>
      <c r="G17" s="33">
        <f t="shared" si="3"/>
        <v>703.51774380902475</v>
      </c>
      <c r="H17" s="35">
        <f t="shared" si="4"/>
        <v>0</v>
      </c>
      <c r="I17" s="35">
        <f t="shared" si="5"/>
        <v>703.51774380902475</v>
      </c>
    </row>
    <row r="18" spans="1:9" x14ac:dyDescent="0.2">
      <c r="A18" s="5" t="s">
        <v>18</v>
      </c>
      <c r="B18" s="8" t="str">
        <f t="shared" si="0"/>
        <v>Gamble</v>
      </c>
      <c r="C18" s="8" t="str">
        <f t="shared" si="1"/>
        <v>Jarvis</v>
      </c>
      <c r="D18" s="11">
        <v>28.988451917645811</v>
      </c>
      <c r="E18" s="14">
        <v>33</v>
      </c>
      <c r="F18" s="14">
        <f t="shared" si="2"/>
        <v>0</v>
      </c>
      <c r="G18" s="33">
        <f t="shared" si="3"/>
        <v>956.61891328231172</v>
      </c>
      <c r="H18" s="35">
        <f t="shared" si="4"/>
        <v>0</v>
      </c>
      <c r="I18" s="35">
        <f t="shared" si="5"/>
        <v>956.61891328231172</v>
      </c>
    </row>
    <row r="19" spans="1:9" x14ac:dyDescent="0.2">
      <c r="A19" s="5" t="s">
        <v>19</v>
      </c>
      <c r="B19" s="8" t="str">
        <f t="shared" si="0"/>
        <v>Sweeney</v>
      </c>
      <c r="C19" s="8" t="str">
        <f t="shared" si="1"/>
        <v>Otto</v>
      </c>
      <c r="D19" s="11">
        <v>35.413676270391093</v>
      </c>
      <c r="E19" s="14">
        <v>37</v>
      </c>
      <c r="F19" s="14">
        <f t="shared" si="2"/>
        <v>0</v>
      </c>
      <c r="G19" s="33">
        <f t="shared" si="3"/>
        <v>1310.3060220044704</v>
      </c>
      <c r="H19" s="35">
        <f t="shared" si="4"/>
        <v>0</v>
      </c>
      <c r="I19" s="35">
        <f t="shared" si="5"/>
        <v>1310.3060220044704</v>
      </c>
    </row>
    <row r="20" spans="1:9" x14ac:dyDescent="0.2">
      <c r="A20" s="5" t="s">
        <v>20</v>
      </c>
      <c r="B20" s="8" t="str">
        <f t="shared" si="0"/>
        <v>Mccormick</v>
      </c>
      <c r="C20" s="8" t="str">
        <f t="shared" si="1"/>
        <v>Lea</v>
      </c>
      <c r="D20" s="11">
        <v>37.279537558799582</v>
      </c>
      <c r="E20" s="14">
        <v>48</v>
      </c>
      <c r="F20" s="14">
        <f t="shared" si="2"/>
        <v>8</v>
      </c>
      <c r="G20" s="33">
        <f t="shared" si="3"/>
        <v>1789.4178028223801</v>
      </c>
      <c r="H20" s="35">
        <f t="shared" si="4"/>
        <v>149.11815023519833</v>
      </c>
      <c r="I20" s="35">
        <f t="shared" si="5"/>
        <v>1938.5359530575784</v>
      </c>
    </row>
    <row r="21" spans="1:9" x14ac:dyDescent="0.2">
      <c r="A21" s="5" t="s">
        <v>21</v>
      </c>
      <c r="B21" s="8" t="str">
        <f t="shared" si="0"/>
        <v>Mcguire</v>
      </c>
      <c r="C21" s="8" t="str">
        <f t="shared" si="1"/>
        <v>Marvin</v>
      </c>
      <c r="D21" s="11">
        <v>41.626199130137181</v>
      </c>
      <c r="E21" s="14">
        <v>50</v>
      </c>
      <c r="F21" s="14">
        <f t="shared" si="2"/>
        <v>10</v>
      </c>
      <c r="G21" s="33">
        <f t="shared" si="3"/>
        <v>2081.3099565068592</v>
      </c>
      <c r="H21" s="35">
        <f t="shared" si="4"/>
        <v>208.13099565068592</v>
      </c>
      <c r="I21" s="35">
        <f t="shared" si="5"/>
        <v>2289.4409521575453</v>
      </c>
    </row>
    <row r="22" spans="1:9" x14ac:dyDescent="0.2">
      <c r="A22" s="5" t="s">
        <v>22</v>
      </c>
      <c r="B22" s="8" t="str">
        <f t="shared" si="0"/>
        <v>Hodge</v>
      </c>
      <c r="C22" s="8" t="str">
        <f t="shared" si="1"/>
        <v>Booker</v>
      </c>
      <c r="D22" s="11">
        <v>40.970900479750654</v>
      </c>
      <c r="E22" s="14">
        <v>49</v>
      </c>
      <c r="F22" s="14">
        <f t="shared" si="2"/>
        <v>9</v>
      </c>
      <c r="G22" s="33">
        <f t="shared" si="3"/>
        <v>2007.5741235077821</v>
      </c>
      <c r="H22" s="35">
        <f t="shared" si="4"/>
        <v>184.36905215887793</v>
      </c>
      <c r="I22" s="35">
        <f t="shared" si="5"/>
        <v>2191.94317566666</v>
      </c>
    </row>
    <row r="23" spans="1:9" x14ac:dyDescent="0.2">
      <c r="A23" s="5" t="s">
        <v>23</v>
      </c>
      <c r="B23" s="8" t="str">
        <f t="shared" si="0"/>
        <v>Reed</v>
      </c>
      <c r="C23" s="8" t="str">
        <f t="shared" si="1"/>
        <v>Fanny</v>
      </c>
      <c r="D23" s="11">
        <v>41.163387310843397</v>
      </c>
      <c r="E23" s="14">
        <v>45</v>
      </c>
      <c r="F23" s="14">
        <f t="shared" si="2"/>
        <v>5</v>
      </c>
      <c r="G23" s="33">
        <f t="shared" si="3"/>
        <v>1852.3524289879529</v>
      </c>
      <c r="H23" s="35">
        <f t="shared" si="4"/>
        <v>102.9084682771085</v>
      </c>
      <c r="I23" s="35">
        <f t="shared" si="5"/>
        <v>1955.2608972650614</v>
      </c>
    </row>
    <row r="24" spans="1:9" ht="17" thickBot="1" x14ac:dyDescent="0.25">
      <c r="A24" s="6" t="s">
        <v>24</v>
      </c>
      <c r="B24" s="9" t="str">
        <f t="shared" si="0"/>
        <v>Forbes</v>
      </c>
      <c r="C24" s="9" t="str">
        <f t="shared" si="1"/>
        <v>Long</v>
      </c>
      <c r="D24" s="12">
        <v>23.72558745402047</v>
      </c>
      <c r="E24" s="15">
        <v>28</v>
      </c>
      <c r="F24" s="15">
        <f t="shared" si="2"/>
        <v>0</v>
      </c>
      <c r="G24" s="34">
        <f t="shared" si="3"/>
        <v>664.31644871257322</v>
      </c>
      <c r="H24" s="36">
        <f t="shared" si="4"/>
        <v>0</v>
      </c>
      <c r="I24" s="36">
        <f t="shared" si="5"/>
        <v>664.31644871257322</v>
      </c>
    </row>
    <row r="25" spans="1:9" ht="17" thickBot="1" x14ac:dyDescent="0.25"/>
    <row r="26" spans="1:9" ht="17" thickBot="1" x14ac:dyDescent="0.25">
      <c r="A26" s="22" t="s">
        <v>27</v>
      </c>
      <c r="B26" s="23"/>
      <c r="C26" s="23"/>
      <c r="D26" s="24">
        <f>MAX(D4:D24)</f>
        <v>44.074821699922282</v>
      </c>
      <c r="E26" s="25">
        <f>MAX(E4:E24)</f>
        <v>56</v>
      </c>
      <c r="F26" s="25"/>
      <c r="G26" s="24">
        <f>MAX(G4:G24)</f>
        <v>2468.1900151956479</v>
      </c>
      <c r="H26" s="24">
        <f>MAX(H4:H24)</f>
        <v>352.59857359937826</v>
      </c>
      <c r="I26" s="24">
        <f>MAX(I4:I24)</f>
        <v>2820.788588795026</v>
      </c>
    </row>
    <row r="27" spans="1:9" ht="17" thickBot="1" x14ac:dyDescent="0.25">
      <c r="A27" s="5" t="s">
        <v>28</v>
      </c>
      <c r="D27" s="16">
        <f>MIN(D4:D24)</f>
        <v>9.4015828676531488</v>
      </c>
      <c r="E27" s="17">
        <f>MIN(E4:E24)</f>
        <v>28</v>
      </c>
      <c r="F27" s="17"/>
      <c r="G27" s="16">
        <f>MIN(G4:G24)</f>
        <v>329.05540036786022</v>
      </c>
      <c r="H27" s="16">
        <f>MIN(H4:H24)</f>
        <v>0</v>
      </c>
      <c r="I27" s="16">
        <f>MIN(I4:I24)</f>
        <v>329.05540036786022</v>
      </c>
    </row>
    <row r="28" spans="1:9" ht="17" thickBot="1" x14ac:dyDescent="0.25">
      <c r="A28" s="18" t="s">
        <v>29</v>
      </c>
      <c r="B28" s="19"/>
      <c r="C28" s="19"/>
      <c r="D28" s="20">
        <f>AVERAGE(D4:D24)</f>
        <v>27.895605053052826</v>
      </c>
      <c r="E28" s="21">
        <f>AVERAGE(E4:E24)</f>
        <v>39.428571428571431</v>
      </c>
      <c r="F28" s="21"/>
      <c r="G28" s="20">
        <f>AVERAGE(G4:G24)</f>
        <v>1142.9627091149489</v>
      </c>
      <c r="H28" s="20">
        <f>AVERAGE(H4:H24)</f>
        <v>55.881779695584036</v>
      </c>
      <c r="I28" s="20">
        <f>AVERAGE(I4:I24)</f>
        <v>1198.8444888105328</v>
      </c>
    </row>
    <row r="29" spans="1:9" ht="17" thickBot="1" x14ac:dyDescent="0.25">
      <c r="A29" s="26" t="s">
        <v>30</v>
      </c>
      <c r="B29" s="27"/>
      <c r="C29" s="27"/>
      <c r="D29" s="28">
        <f>SUM(D4:D24)</f>
        <v>585.80770611410935</v>
      </c>
      <c r="E29" s="29">
        <f t="shared" ref="E29:G29" si="6">SUM(E4:E24)</f>
        <v>828</v>
      </c>
      <c r="F29" s="29"/>
      <c r="G29" s="28">
        <f t="shared" si="6"/>
        <v>24002.216891413926</v>
      </c>
      <c r="H29" s="28">
        <f t="shared" ref="H29:I29" si="7">SUM(H4:H24)</f>
        <v>1173.5173736072647</v>
      </c>
      <c r="I29" s="28">
        <f t="shared" si="7"/>
        <v>25175.73426502119</v>
      </c>
    </row>
    <row r="40" spans="5:6" ht="17" thickBot="1" x14ac:dyDescent="0.25">
      <c r="E40" s="2"/>
      <c r="F40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2023-04-15T05:46:00Z</dcterms:created>
  <dcterms:modified xsi:type="dcterms:W3CDTF">2023-04-15T07:57:57Z</dcterms:modified>
</cp:coreProperties>
</file>