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pivotCache/pivotCacheDefinition28.xml" ContentType="application/vnd.openxmlformats-officedocument.spreadsheetml.pivotCacheDefinition+xml"/>
  <Override PartName="/xl/pivotCache/pivotCacheDefinition29.xml" ContentType="application/vnd.openxmlformats-officedocument.spreadsheetml.pivotCacheDefinition+xml"/>
  <Override PartName="/xl/pivotCache/pivotCacheDefinition30.xml" ContentType="application/vnd.openxmlformats-officedocument.spreadsheetml.pivotCacheDefinition+xml"/>
  <Override PartName="/xl/pivotCache/pivotCacheDefinition31.xml" ContentType="application/vnd.openxmlformats-officedocument.spreadsheetml.pivotCacheDefinition+xml"/>
  <Override PartName="/xl/pivotCache/pivotCacheDefinition32.xml" ContentType="application/vnd.openxmlformats-officedocument.spreadsheetml.pivotCacheDefinition+xml"/>
  <Override PartName="/xl/pivotCache/pivotCacheDefinition33.xml" ContentType="application/vnd.openxmlformats-officedocument.spreadsheetml.pivotCacheDefinition+xml"/>
  <Override PartName="/xl/pivotCache/pivotCacheDefinition34.xml" ContentType="application/vnd.openxmlformats-officedocument.spreadsheetml.pivotCacheDefinition+xml"/>
  <Override PartName="/xl/pivotCache/pivotCacheDefinition35.xml" ContentType="application/vnd.openxmlformats-officedocument.spreadsheetml.pivotCacheDefinition+xml"/>
  <Override PartName="/xl/pivotCache/pivotCacheDefinition36.xml" ContentType="application/vnd.openxmlformats-officedocument.spreadsheetml.pivotCacheDefinition+xml"/>
  <Override PartName="/xl/pivotCache/pivotCacheDefinition37.xml" ContentType="application/vnd.openxmlformats-officedocument.spreadsheetml.pivotCacheDefinition+xml"/>
  <Override PartName="/xl/pivotCache/pivotCacheDefinition38.xml" ContentType="application/vnd.openxmlformats-officedocument.spreadsheetml.pivotCacheDefinition+xml"/>
  <Override PartName="/xl/pivotCache/pivotCacheDefinition39.xml" ContentType="application/vnd.openxmlformats-officedocument.spreadsheetml.pivotCacheDefinition+xml"/>
  <Override PartName="/xl/pivotCache/pivotCacheDefinition40.xml" ContentType="application/vnd.openxmlformats-officedocument.spreadsheetml.pivotCacheDefinition+xml"/>
  <Override PartName="/xl/pivotCache/pivotCacheDefinition41.xml" ContentType="application/vnd.openxmlformats-officedocument.spreadsheetml.pivotCacheDefinition+xml"/>
  <Override PartName="/xl/pivotCache/pivotCacheDefinition42.xml" ContentType="application/vnd.openxmlformats-officedocument.spreadsheetml.pivotCacheDefinition+xml"/>
  <Override PartName="/xl/pivotCache/pivotCacheDefinition43.xml" ContentType="application/vnd.openxmlformats-officedocument.spreadsheetml.pivotCacheDefinition+xml"/>
  <Override PartName="/xl/pivotCache/pivotCacheDefinition44.xml" ContentType="application/vnd.openxmlformats-officedocument.spreadsheetml.pivotCacheDefinition+xml"/>
  <Override PartName="/xl/pivotCache/pivotCacheDefinition4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pivotCache/pivotCacheDefinition46.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timelines/timeline2.xml" ContentType="application/vnd.ms-excel.timelin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timelines/timeline3.xml" ContentType="application/vnd.ms-excel.timelin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timelines/timeline4.xml" ContentType="application/vnd.ms-excel.timelin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5.xml" ContentType="application/vnd.openxmlformats-officedocument.drawing+xml"/>
  <Override PartName="/xl/slicers/slicer5.xml" ContentType="application/vnd.ms-excel.slicer+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drawings/drawing6.xml" ContentType="application/vnd.openxmlformats-officedocument.drawing+xml"/>
  <Override PartName="/xl/ctrlProps/ctrlProp1.xml" ContentType="application/vnd.ms-excel.controlproperties+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tables/table7.xml" ContentType="application/vnd.openxmlformats-officedocument.spreadsheetml.table+xml"/>
  <Override PartName="/xl/queryTables/queryTable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mc:AlternateContent xmlns:mc="http://schemas.openxmlformats.org/markup-compatibility/2006">
    <mc:Choice Requires="x15">
      <x15ac:absPath xmlns:x15ac="http://schemas.microsoft.com/office/spreadsheetml/2010/11/ac" url="C:\Users\User\Downloads\FNP-Sales-Analysis-main\Analysis\"/>
    </mc:Choice>
  </mc:AlternateContent>
  <xr:revisionPtr revIDLastSave="0" documentId="13_ncr:1_{9EA1B8B7-8CF2-4CB6-967E-0FA20FEA680B}" xr6:coauthVersionLast="47" xr6:coauthVersionMax="47" xr10:uidLastSave="{00000000-0000-0000-0000-000000000000}"/>
  <bookViews>
    <workbookView xWindow="-108" yWindow="-108" windowWidth="23256" windowHeight="12456" firstSheet="3" activeTab="10" xr2:uid="{335762AA-1C56-4102-B077-6D81FDC9181F}"/>
  </bookViews>
  <sheets>
    <sheet name="Sheet1" sheetId="1" state="hidden" r:id="rId1"/>
    <sheet name="Dataset" sheetId="2" state="hidden" r:id="rId2"/>
    <sheet name="Customers" sheetId="3" state="hidden" r:id="rId3"/>
    <sheet name="Orders(MasterSheet)" sheetId="4" r:id="rId4"/>
    <sheet name="freq" sheetId="21" state="hidden" r:id="rId5"/>
    <sheet name="last_order" sheetId="20" state="hidden" r:id="rId6"/>
    <sheet name="Orders (2)" sheetId="18" state="hidden" r:id="rId7"/>
    <sheet name="Sales_Analysis" sheetId="6" r:id="rId8"/>
    <sheet name="Customer_Analysis" sheetId="7" r:id="rId9"/>
    <sheet name="Product_Analysis" sheetId="8" r:id="rId10"/>
    <sheet name="Order_Insights" sheetId="9" r:id="rId11"/>
    <sheet name="Delivery_Analysis" sheetId="10" r:id="rId12"/>
    <sheet name="Helpers" sheetId="17" r:id="rId13"/>
    <sheet name="Products" sheetId="5" state="hidden" r:id="rId14"/>
  </sheets>
  <definedNames>
    <definedName name="_xlnm._FilterDatabase" localSheetId="12" hidden="1">Helpers!$T$6:$W$107</definedName>
    <definedName name="ExternalData_1" localSheetId="1" hidden="1">Dataset!$A$1:$F$4</definedName>
    <definedName name="ExternalData_1" localSheetId="6" hidden="1">'Orders (2)'!$A$1:$B$101</definedName>
    <definedName name="ExternalData_2" localSheetId="2" hidden="1">'Customers'!$A$1:$G$101</definedName>
    <definedName name="ExternalData_3" localSheetId="3" hidden="1">'Orders(MasterSheet)'!$A$1:$AI$1001</definedName>
    <definedName name="ExternalData_4" localSheetId="4" hidden="1">freq!$A$1:$B$101</definedName>
    <definedName name="ExternalData_4" localSheetId="5" hidden="1">last_order!$A$1:$B$101</definedName>
    <definedName name="ExternalData_4" localSheetId="13" hidden="1">Products!$A$1:$E$71</definedName>
    <definedName name="Slicer_Customers.City">#N/A</definedName>
    <definedName name="Slicer_Customers.Gender">#N/A</definedName>
    <definedName name="Slicer_Occasion">#N/A</definedName>
    <definedName name="Slicer_Products.Category1">#N/A</definedName>
    <definedName name="Slicer_Products.Product_Name">#N/A</definedName>
    <definedName name="Timeline_Order_Date">#N/A</definedName>
  </definedNames>
  <calcPr calcId="191029"/>
  <pivotCaches>
    <pivotCache cacheId="0" r:id="rId15"/>
    <pivotCache cacheId="1" r:id="rId16"/>
    <pivotCache cacheId="2" r:id="rId17"/>
    <pivotCache cacheId="3" r:id="rId18"/>
    <pivotCache cacheId="4" r:id="rId19"/>
    <pivotCache cacheId="5" r:id="rId20"/>
    <pivotCache cacheId="6" r:id="rId21"/>
    <pivotCache cacheId="7" r:id="rId22"/>
    <pivotCache cacheId="8" r:id="rId23"/>
    <pivotCache cacheId="9" r:id="rId24"/>
    <pivotCache cacheId="10" r:id="rId25"/>
    <pivotCache cacheId="11" r:id="rId26"/>
    <pivotCache cacheId="12" r:id="rId27"/>
    <pivotCache cacheId="13" r:id="rId28"/>
    <pivotCache cacheId="14" r:id="rId29"/>
    <pivotCache cacheId="15" r:id="rId30"/>
    <pivotCache cacheId="16" r:id="rId31"/>
    <pivotCache cacheId="17" r:id="rId32"/>
    <pivotCache cacheId="18" r:id="rId33"/>
    <pivotCache cacheId="19" r:id="rId34"/>
    <pivotCache cacheId="20" r:id="rId35"/>
    <pivotCache cacheId="21" r:id="rId36"/>
    <pivotCache cacheId="22" r:id="rId37"/>
    <pivotCache cacheId="23" r:id="rId38"/>
    <pivotCache cacheId="24" r:id="rId39"/>
    <pivotCache cacheId="25" r:id="rId40"/>
    <pivotCache cacheId="26" r:id="rId41"/>
    <pivotCache cacheId="27" r:id="rId42"/>
    <pivotCache cacheId="28" r:id="rId43"/>
    <pivotCache cacheId="29" r:id="rId44"/>
    <pivotCache cacheId="30" r:id="rId45"/>
    <pivotCache cacheId="31" r:id="rId46"/>
    <pivotCache cacheId="32" r:id="rId47"/>
    <pivotCache cacheId="33" r:id="rId48"/>
    <pivotCache cacheId="34" r:id="rId49"/>
    <pivotCache cacheId="35" r:id="rId50"/>
    <pivotCache cacheId="36" r:id="rId51"/>
    <pivotCache cacheId="37" r:id="rId52"/>
    <pivotCache cacheId="38" r:id="rId53"/>
    <pivotCache cacheId="39" r:id="rId54"/>
    <pivotCache cacheId="40" r:id="rId55"/>
    <pivotCache cacheId="41" r:id="rId56"/>
    <pivotCache cacheId="42" r:id="rId57"/>
  </pivotCaches>
  <extLst>
    <ext xmlns:x14="http://schemas.microsoft.com/office/spreadsheetml/2009/9/main" uri="{876F7934-8845-4945-9796-88D515C7AA90}">
      <x14:pivotCaches>
        <pivotCache cacheId="43" r:id="rId58"/>
        <pivotCache cacheId="44" r:id="rId59"/>
      </x14:pivotCaches>
    </ext>
    <ext xmlns:x14="http://schemas.microsoft.com/office/spreadsheetml/2009/9/main" uri="{BBE1A952-AA13-448e-AADC-164F8A28A991}">
      <x14:slicerCaches>
        <x14:slicerCache r:id="rId60"/>
        <x14:slicerCache r:id="rId61"/>
        <x14:slicerCache r:id="rId62"/>
        <x14:slicerCache r:id="rId63"/>
        <x14:slicerCache r:id="rId64"/>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45" r:id="rId65"/>
      </x15:timelineCachePivotCaches>
    </ext>
    <ext xmlns:x15="http://schemas.microsoft.com/office/spreadsheetml/2010/11/main" uri="{D0CA8CA8-9F24-4464-BF8E-62219DCF47F9}">
      <x15:timelineCacheRefs>
        <x15:timelineCacheRef r:id="rId66"/>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aset_c99ea010-7236-4ce4-aabd-3a7474c67265" name="Dataset" connection="Query - Dataset"/>
          <x15:modelTable id="Customers_79a86fcb-74d0-4328-a8f5-1007043f6939" name="Customers" connection="Query - Customers"/>
          <x15:modelTable id="Orders_7f66c8cf-66d7-4a31-9c12-d47acfb285fa" name="Orders" connection="Query - Orders"/>
          <x15:modelTable id="Products_1035204e-f316-4034-aff1-2ea269239e8f" name="Products" connection="Query - Products"/>
          <x15:modelTable id="Orders  2_faf5edab-f1e2-4a09-8425-5d918173e8e6" name="Orders  2" connection="Query - first_order"/>
          <x15:modelTable id="last_order_aec2b56d-9543-4c16-aaf4-28a63a465e22" name="last_order" connection="Query - last_order"/>
          <x15:modelTable id="freq_37fc2fed-069f-4219-8483-3874a99ccf55" name="freq" connection="Query - freq"/>
        </x15:modelTables>
        <x15:modelRelationships>
          <x15:modelRelationship fromTable="Orders" fromColumn="Customer_ID" toTable="Customers" toColumn="Customer_ID"/>
          <x15:modelRelationship fromTable="Orders" fromColumn="Product_ID" toTable="Products" toColumn="Product_ID"/>
          <x15:modelRelationship fromTable="Orders" fromColumn="Customer_ID" toTable="Orders  2" toColumn="Customer_ID"/>
          <x15:modelRelationship fromTable="Orders  2" fromColumn="Customer_ID" toTable="last_order" toColumn="Customer_ID"/>
          <x15:modelRelationship fromTable="freq" fromColumn="Customer_ID" toTable="last_order" toColumn="Customer_ID"/>
        </x15:modelRelationships>
        <x15:extLst>
          <ext xmlns:x16="http://schemas.microsoft.com/office/spreadsheetml/2014/11/main" uri="{9835A34E-60A6-4A7C-AAB8-D5F71C897F49}">
            <x16:modelTimeGroupings>
              <x16:modelTimeGrouping tableName="Orders" columnName="Order_Date" columnId="Order_Date">
                <x16:calculatedTimeColumn columnName="Order_Date (Month Index)" columnId="Order_Date (Month Index)" contentType="monthsindex" isSelected="1"/>
                <x16:calculatedTimeColumn columnName="Order_Date (Month)" columnId="Order_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002" i="4" l="1"/>
  <c r="D1002" i="4"/>
  <c r="R1002" i="4"/>
  <c r="V112" i="17" l="1"/>
  <c r="V111" i="17"/>
  <c r="V110" i="17"/>
  <c r="V109" i="17"/>
  <c r="V108" i="17"/>
  <c r="V107" i="17"/>
  <c r="V106" i="17"/>
  <c r="V105" i="17"/>
  <c r="V104" i="17"/>
  <c r="V103" i="17"/>
  <c r="V102" i="17"/>
  <c r="V101" i="17"/>
  <c r="V100" i="17"/>
  <c r="V99" i="17"/>
  <c r="V98" i="17"/>
  <c r="V97" i="17"/>
  <c r="V96" i="17"/>
  <c r="V95" i="17"/>
  <c r="V94" i="17"/>
  <c r="V93" i="17"/>
  <c r="V92" i="17"/>
  <c r="V91" i="17"/>
  <c r="V90" i="17"/>
  <c r="V89" i="17"/>
  <c r="V88" i="17"/>
  <c r="V87" i="17"/>
  <c r="V86" i="17"/>
  <c r="V85" i="17"/>
  <c r="V84" i="17"/>
  <c r="V83" i="17"/>
  <c r="V82" i="17"/>
  <c r="V81" i="17"/>
  <c r="V80" i="17"/>
  <c r="V79" i="17"/>
  <c r="V78" i="17"/>
  <c r="V77" i="17"/>
  <c r="V76" i="17"/>
  <c r="V75" i="17"/>
  <c r="V74" i="17"/>
  <c r="V73" i="17"/>
  <c r="V72" i="17"/>
  <c r="V71" i="17"/>
  <c r="V70" i="17"/>
  <c r="V69" i="17"/>
  <c r="V68" i="17"/>
  <c r="V67" i="17"/>
  <c r="V66" i="17"/>
  <c r="V65" i="17"/>
  <c r="V64" i="17"/>
  <c r="V63" i="17"/>
  <c r="V62" i="17"/>
  <c r="V61" i="17"/>
  <c r="V60" i="17"/>
  <c r="V59" i="17"/>
  <c r="V58" i="17"/>
  <c r="V57" i="17"/>
  <c r="V56" i="17"/>
  <c r="V55" i="17"/>
  <c r="V54" i="17"/>
  <c r="V53" i="17"/>
  <c r="V52" i="17"/>
  <c r="V51" i="17"/>
  <c r="V50" i="17"/>
  <c r="V49" i="17"/>
  <c r="V48" i="17"/>
  <c r="V47" i="17"/>
  <c r="V46" i="17"/>
  <c r="V45" i="17"/>
  <c r="V44" i="17"/>
  <c r="V43" i="17"/>
  <c r="V42" i="17"/>
  <c r="V41" i="17"/>
  <c r="V40" i="17"/>
  <c r="V39" i="17"/>
  <c r="V38" i="17"/>
  <c r="V37" i="17"/>
  <c r="V36" i="17"/>
  <c r="V35" i="17"/>
  <c r="V34" i="17"/>
  <c r="V33" i="17"/>
  <c r="V32" i="17"/>
  <c r="V31" i="17"/>
  <c r="V30" i="17"/>
  <c r="V29" i="17"/>
  <c r="V28" i="17"/>
  <c r="V27" i="17"/>
  <c r="V26" i="17"/>
  <c r="V25" i="17"/>
  <c r="V24" i="17"/>
  <c r="V23" i="17"/>
  <c r="V22" i="17"/>
  <c r="V21" i="17"/>
  <c r="V20" i="17"/>
  <c r="V19" i="17"/>
  <c r="V18" i="17"/>
  <c r="V17" i="17"/>
  <c r="V16" i="17"/>
  <c r="V15" i="17"/>
  <c r="V14" i="17"/>
  <c r="V13" i="17"/>
  <c r="V12" i="17"/>
  <c r="B1006" i="4"/>
  <c r="B1005" i="4"/>
  <c r="A1005" i="4"/>
  <c r="AO7" i="17"/>
  <c r="Q10" i="17"/>
  <c r="D42" i="17"/>
  <c r="B3" i="7"/>
  <c r="E42" i="17"/>
  <c r="AO6" i="17"/>
  <c r="D44" i="17"/>
  <c r="S114" i="17"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C5C26FC-58DB-4813-B82C-3A9385E7E24F}" keepAlive="1" name="ModelConnection_ExternalData_1" description="Data Model" type="5" refreshedVersion="8" minRefreshableVersion="5" saveData="1">
    <dbPr connection="Data Model Connection" command="Dataset" commandType="3"/>
    <extLst>
      <ext xmlns:x15="http://schemas.microsoft.com/office/spreadsheetml/2010/11/main" uri="{DE250136-89BD-433C-8126-D09CA5730AF9}">
        <x15:connection id="" model="1"/>
      </ext>
    </extLst>
  </connection>
  <connection id="2" xr16:uid="{654BF179-9666-41EA-AB42-FD98E1C5DC52}" keepAlive="1" name="ModelConnection_ExternalData_11" description="Data Model" type="5" refreshedVersion="8" minRefreshableVersion="5" saveData="1">
    <dbPr connection="Data Model Connection" command="Orders  2" commandType="3"/>
    <extLst>
      <ext xmlns:x15="http://schemas.microsoft.com/office/spreadsheetml/2010/11/main" uri="{DE250136-89BD-433C-8126-D09CA5730AF9}">
        <x15:connection id="" model="1"/>
      </ext>
    </extLst>
  </connection>
  <connection id="3" xr16:uid="{7A056C71-4747-4300-A74F-BEAABA82B8B0}" keepAlive="1" name="ModelConnection_ExternalData_2" description="Data Model" type="5" refreshedVersion="8" minRefreshableVersion="5" saveData="1">
    <dbPr connection="Data Model Connection" command="Customers" commandType="3"/>
    <extLst>
      <ext xmlns:x15="http://schemas.microsoft.com/office/spreadsheetml/2010/11/main" uri="{DE250136-89BD-433C-8126-D09CA5730AF9}">
        <x15:connection id="" model="1"/>
      </ext>
    </extLst>
  </connection>
  <connection id="4" xr16:uid="{BFB34228-C0F1-461A-80DD-94038C12811A}" keepAlive="1" name="ModelConnection_ExternalData_3" description="Data Model" type="5" refreshedVersion="8" minRefreshableVersion="5" saveData="1">
    <dbPr connection="Data Model Connection" command="Orders" commandType="3"/>
    <extLst>
      <ext xmlns:x15="http://schemas.microsoft.com/office/spreadsheetml/2010/11/main" uri="{DE250136-89BD-433C-8126-D09CA5730AF9}">
        <x15:connection id="" model="1"/>
      </ext>
    </extLst>
  </connection>
  <connection id="5" xr16:uid="{DCE4766B-7047-4718-9746-599B1D45BE83}" keepAlive="1" name="ModelConnection_ExternalData_4" description="Data Model" type="5" refreshedVersion="8" minRefreshableVersion="5" saveData="1">
    <dbPr connection="Data Model Connection" command="Products" commandType="3"/>
    <extLst>
      <ext xmlns:x15="http://schemas.microsoft.com/office/spreadsheetml/2010/11/main" uri="{DE250136-89BD-433C-8126-D09CA5730AF9}">
        <x15:connection id="" model="1"/>
      </ext>
    </extLst>
  </connection>
  <connection id="6" xr16:uid="{5299A8D3-1B1D-4E95-B9A3-72F9DC67C06C}" keepAlive="1" name="ModelConnection_ExternalData_41" description="Data Model" type="5" refreshedVersion="8" minRefreshableVersion="5" saveData="1">
    <dbPr connection="Data Model Connection" command="last_order" commandType="3"/>
    <extLst>
      <ext xmlns:x15="http://schemas.microsoft.com/office/spreadsheetml/2010/11/main" uri="{DE250136-89BD-433C-8126-D09CA5730AF9}">
        <x15:connection id="" model="1"/>
      </ext>
    </extLst>
  </connection>
  <connection id="7" xr16:uid="{C1738BCC-916E-46E5-8069-C8E78865B5E9}" keepAlive="1" name="ModelConnection_ExternalData_42" description="Data Model" type="5" refreshedVersion="8" minRefreshableVersion="5" saveData="1">
    <dbPr connection="Data Model Connection" command="freq" commandType="3"/>
    <extLst>
      <ext xmlns:x15="http://schemas.microsoft.com/office/spreadsheetml/2010/11/main" uri="{DE250136-89BD-433C-8126-D09CA5730AF9}">
        <x15:connection id="" model="1"/>
      </ext>
    </extLst>
  </connection>
  <connection id="8" xr16:uid="{402A0EDE-2EAC-4D17-BF86-01D1819784E1}" name="Query - Customers" description="Connection to the 'Customers' query in the workbook." type="100" refreshedVersion="8" minRefreshableVersion="5">
    <extLst>
      <ext xmlns:x15="http://schemas.microsoft.com/office/spreadsheetml/2010/11/main" uri="{DE250136-89BD-433C-8126-D09CA5730AF9}">
        <x15:connection id="4d3a6fe4-b7b0-468e-9ef9-fc36bebee252">
          <x15:oledbPr connection="Provider=Microsoft.Mashup.OleDb.1;Data Source=$Workbook$;Location=Customers;Extended Properties=&quot;&quot;">
            <x15:dbTables>
              <x15:dbTable name="Customers"/>
            </x15:dbTables>
          </x15:oledbPr>
        </x15:connection>
      </ext>
    </extLst>
  </connection>
  <connection id="9" xr16:uid="{B340975F-3816-42B1-8A4B-380D7E5FEBDF}" name="Query - Dataset" description="Connection to the 'Dataset' query in the workbook." type="100" refreshedVersion="8" minRefreshableVersion="5">
    <extLst>
      <ext xmlns:x15="http://schemas.microsoft.com/office/spreadsheetml/2010/11/main" uri="{DE250136-89BD-433C-8126-D09CA5730AF9}">
        <x15:connection id="4934128d-7d37-4b4b-a855-2a295bfa0d27">
          <x15:oledbPr connection="Provider=Microsoft.Mashup.OleDb.1;Data Source=$Workbook$;Location=Dataset;Extended Properties=&quot;&quot;">
            <x15:dbTables>
              <x15:dbTable name="Dataset"/>
            </x15:dbTables>
          </x15:oledbPr>
        </x15:connection>
      </ext>
    </extLst>
  </connection>
  <connection id="10" xr16:uid="{1A723B1B-7E1F-4B69-AC2E-0E2F99EFEF4F}" name="Query - first_order" description="Connection to the 'first_order' query in the workbook." type="100" refreshedVersion="8" minRefreshableVersion="5">
    <extLst>
      <ext xmlns:x15="http://schemas.microsoft.com/office/spreadsheetml/2010/11/main" uri="{DE250136-89BD-433C-8126-D09CA5730AF9}">
        <x15:connection id="724fd692-a467-492c-a137-d990f1f48003">
          <x15:oledbPr connection="Provider=Microsoft.Mashup.OleDb.1;Data Source=$Workbook$;Location=first_order;Extended Properties=&quot;&quot;">
            <x15:dbTables>
              <x15:dbTable name="first_order"/>
            </x15:dbTables>
          </x15:oledbPr>
        </x15:connection>
      </ext>
    </extLst>
  </connection>
  <connection id="11" xr16:uid="{10AB8D7F-4F3B-41B0-8A34-37AC40F2C611}" name="Query - freq" description="Connection to the 'freq' query in the workbook." type="100" refreshedVersion="8" minRefreshableVersion="5">
    <extLst>
      <ext xmlns:x15="http://schemas.microsoft.com/office/spreadsheetml/2010/11/main" uri="{DE250136-89BD-433C-8126-D09CA5730AF9}">
        <x15:connection id="1dcc81b4-d219-432c-804e-2aa38c89b50e">
          <x15:oledbPr connection="Provider=Microsoft.Mashup.OleDb.1;Data Source=$Workbook$;Location=freq;Extended Properties=&quot;&quot;">
            <x15:dbTables>
              <x15:dbTable name="freq"/>
            </x15:dbTables>
          </x15:oledbPr>
        </x15:connection>
      </ext>
    </extLst>
  </connection>
  <connection id="12" xr16:uid="{10E775FD-746D-48F6-BBD9-26336432F9CE}" name="Query - last_order" description="Connection to the 'last_order' query in the workbook." type="100" refreshedVersion="8" minRefreshableVersion="5">
    <extLst>
      <ext xmlns:x15="http://schemas.microsoft.com/office/spreadsheetml/2010/11/main" uri="{DE250136-89BD-433C-8126-D09CA5730AF9}">
        <x15:connection id="d3ce70d3-6760-4fe3-91ad-bb1f611cf570">
          <x15:oledbPr connection="Provider=Microsoft.Mashup.OleDb.1;Data Source=$Workbook$;Location=last_order;Extended Properties=&quot;&quot;">
            <x15:dbTables>
              <x15:dbTable name="last_order"/>
            </x15:dbTables>
          </x15:oledbPr>
        </x15:connection>
      </ext>
    </extLst>
  </connection>
  <connection id="13" xr16:uid="{F5E0A8C2-C5B8-41DF-BF7D-8274E776DACB}" name="Query - Orders" description="Connection to the 'Orders' query in the workbook." type="100" refreshedVersion="8" minRefreshableVersion="5">
    <extLst>
      <ext xmlns:x15="http://schemas.microsoft.com/office/spreadsheetml/2010/11/main" uri="{DE250136-89BD-433C-8126-D09CA5730AF9}">
        <x15:connection id="7f704ad5-e120-47c7-84a6-3b541c12beb9"/>
      </ext>
    </extLst>
  </connection>
  <connection id="14" xr16:uid="{206FC5C8-EC76-4926-B5A4-AF1B60C384CC}" name="Query - Products" description="Connection to the 'Products' query in the workbook." type="100" refreshedVersion="8" minRefreshableVersion="5">
    <extLst>
      <ext xmlns:x15="http://schemas.microsoft.com/office/spreadsheetml/2010/11/main" uri="{DE250136-89BD-433C-8126-D09CA5730AF9}">
        <x15:connection id="0510fab3-98fc-4823-8df0-ceb1040f3a4f">
          <x15:oledbPr connection="Provider=Microsoft.Mashup.OleDb.1;Data Source=$Workbook$;Location=Products;Extended Properties=&quot;&quot;">
            <x15:dbTables>
              <x15:dbTable name="Products"/>
            </x15:dbTables>
          </x15:oledbPr>
        </x15:connection>
      </ext>
    </extLst>
  </connection>
  <connection id="15" xr16:uid="{A04A7ABA-277F-4C55-AB88-F60DDDCE029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<sst xmlns="http://schemas.openxmlformats.org/spreadsheetml/2006/main" count="17830" uniqueCount="903">
  <si>
    <t>Name</t>
  </si>
  <si>
    <t>Extension</t>
  </si>
  <si>
    <t>Date accessed</t>
  </si>
  <si>
    <t>Date modified</t>
  </si>
  <si>
    <t>Date created</t>
  </si>
  <si>
    <t>Folder Path</t>
  </si>
  <si>
    <t>customers.csv</t>
  </si>
  <si>
    <t>.csv</t>
  </si>
  <si>
    <t>C:\Users\User\Downloads\FNP-Sales-Analysis-main\FNP-Sales-Analysis-main\Dataset\</t>
  </si>
  <si>
    <t>orders.csv</t>
  </si>
  <si>
    <t>products.csv</t>
  </si>
  <si>
    <t>Customer_ID</t>
  </si>
  <si>
    <t>City</t>
  </si>
  <si>
    <t>Contact_Number</t>
  </si>
  <si>
    <t>Email</t>
  </si>
  <si>
    <t>Gender</t>
  </si>
  <si>
    <t>Address</t>
  </si>
  <si>
    <t>C001</t>
  </si>
  <si>
    <t>Tara Krishnan</t>
  </si>
  <si>
    <t>Panchkula</t>
  </si>
  <si>
    <t>mandrati@chad.org</t>
  </si>
  <si>
    <t>Female</t>
  </si>
  <si>
    <t>65/04
Dhawan Marg, Rajpur Sonarpur 590551</t>
  </si>
  <si>
    <t>C002</t>
  </si>
  <si>
    <t>Myra Edwin</t>
  </si>
  <si>
    <t>Bulandshahr</t>
  </si>
  <si>
    <t>yshukla@hotmail.com</t>
  </si>
  <si>
    <t>H.No. 78
Sharaf Ganj
Indore 928261</t>
  </si>
  <si>
    <t>C003</t>
  </si>
  <si>
    <t>Jayesh Lanka</t>
  </si>
  <si>
    <t>Bilaspur</t>
  </si>
  <si>
    <t>kavyabarad@hotmail.com</t>
  </si>
  <si>
    <t>Male</t>
  </si>
  <si>
    <t>H.No. 53, Krishna Ganj, Dhule-346480</t>
  </si>
  <si>
    <t>C004</t>
  </si>
  <si>
    <t>Tarini Bava</t>
  </si>
  <si>
    <t>Miryalaguda</t>
  </si>
  <si>
    <t>vsen@hotmail.com</t>
  </si>
  <si>
    <t>145
Sibal, Rourkela-650344</t>
  </si>
  <si>
    <t>C005</t>
  </si>
  <si>
    <t>Hiran Kaul</t>
  </si>
  <si>
    <t>Kottayam</t>
  </si>
  <si>
    <t>hanshkapur@buch.biz</t>
  </si>
  <si>
    <t>34/168
Sachar Street
Bhatpara 002691</t>
  </si>
  <si>
    <t>C006</t>
  </si>
  <si>
    <t>Rania Mann</t>
  </si>
  <si>
    <t>Karimnagar</t>
  </si>
  <si>
    <t>evaswamy@biswas-sekhon.com</t>
  </si>
  <si>
    <t>15/89, Dayal Chowk, Rohtak 586046</t>
  </si>
  <si>
    <t>C007</t>
  </si>
  <si>
    <t>Jayant Kamdar</t>
  </si>
  <si>
    <t>Berhampore</t>
  </si>
  <si>
    <t>pcontractor@hotmail.com</t>
  </si>
  <si>
    <t>H.No. 501
Goswami Path, Bhilwara 482554</t>
  </si>
  <si>
    <t>C008</t>
  </si>
  <si>
    <t>Veer Ray</t>
  </si>
  <si>
    <t>Chinsurah</t>
  </si>
  <si>
    <t>uthkarshjohal@yahoo.com</t>
  </si>
  <si>
    <t>H.No. 589, Gala Circle, Nandyal-774484</t>
  </si>
  <si>
    <t>C009</t>
  </si>
  <si>
    <t>Ritvik Borah</t>
  </si>
  <si>
    <t>Madurai</t>
  </si>
  <si>
    <t>daliajivika@yahoo.com</t>
  </si>
  <si>
    <t>28/64
Lanka Marg, Ramgarh 141634</t>
  </si>
  <si>
    <t>C010</t>
  </si>
  <si>
    <t>Darshit Dave</t>
  </si>
  <si>
    <t>Kanpur</t>
  </si>
  <si>
    <t>fateh26@hotmail.com</t>
  </si>
  <si>
    <t>H.No. 21
Singhal Path
Hindupur 170985</t>
  </si>
  <si>
    <t>C011</t>
  </si>
  <si>
    <t>Lagan Kapoor</t>
  </si>
  <si>
    <t>Orai</t>
  </si>
  <si>
    <t>rsidhu@gmail.com</t>
  </si>
  <si>
    <t>53/710, Tailor Ganj, Gorakhpur-030540</t>
  </si>
  <si>
    <t>C012</t>
  </si>
  <si>
    <t>Onkar Mangat</t>
  </si>
  <si>
    <t>oorjabassi@wali.com</t>
  </si>
  <si>
    <t>H.No. 460, Sankar Ganj
Tadipatri 227246</t>
  </si>
  <si>
    <t>C013</t>
  </si>
  <si>
    <t>Manikya Goswami</t>
  </si>
  <si>
    <t>Mangalore</t>
  </si>
  <si>
    <t>settytara@gmail.com</t>
  </si>
  <si>
    <t>382, Banerjee Ganj
Patna 002103</t>
  </si>
  <si>
    <t>C014</t>
  </si>
  <si>
    <t>Indrans Shukla</t>
  </si>
  <si>
    <t>Panvel</t>
  </si>
  <si>
    <t>rajagopalfateh@dhingra.info</t>
  </si>
  <si>
    <t>67/61, Balan Nagar
Dehri-162882</t>
  </si>
  <si>
    <t>C015</t>
  </si>
  <si>
    <t>Romil Bajwa</t>
  </si>
  <si>
    <t>Kolkata</t>
  </si>
  <si>
    <t>taimurkashyap@halder.com</t>
  </si>
  <si>
    <t>890, Sathe Circle
Moradabad 800838</t>
  </si>
  <si>
    <t>C016</t>
  </si>
  <si>
    <t>Amani Ganesh</t>
  </si>
  <si>
    <t>Tenali</t>
  </si>
  <si>
    <t>sumerkaur@yahoo.com</t>
  </si>
  <si>
    <t>667
Som Marg
Rajkot 238865</t>
  </si>
  <si>
    <t>C017</t>
  </si>
  <si>
    <t>Advika Dhar</t>
  </si>
  <si>
    <t>Gangtok</t>
  </si>
  <si>
    <t>pmaster@deol.com</t>
  </si>
  <si>
    <t>80/81, Varghese Chowk, Bidhannagar-928710</t>
  </si>
  <si>
    <t>C018</t>
  </si>
  <si>
    <t>Eva Vaidya</t>
  </si>
  <si>
    <t>Nizamabad</t>
  </si>
  <si>
    <t>drishya20@kapadia.com</t>
  </si>
  <si>
    <t>34/29
Manne Circle, Ahmedabad 929297</t>
  </si>
  <si>
    <t>C019</t>
  </si>
  <si>
    <t>Amira Sengupta</t>
  </si>
  <si>
    <t>Danapur</t>
  </si>
  <si>
    <t>purab20@dhar.com</t>
  </si>
  <si>
    <t>77
Dass Street
Sasaram-948992</t>
  </si>
  <si>
    <t>C020</t>
  </si>
  <si>
    <t>Samaira Ganesh</t>
  </si>
  <si>
    <t>Machilipatnam</t>
  </si>
  <si>
    <t>golesana@varty-gill.com</t>
  </si>
  <si>
    <t>12, Khosla Chowk
Gopalpur-059682</t>
  </si>
  <si>
    <t>C021</t>
  </si>
  <si>
    <t>Siya Talwar</t>
  </si>
  <si>
    <t>Mehsana</t>
  </si>
  <si>
    <t>hsunder@raman.info</t>
  </si>
  <si>
    <t>H.No. 617, Brahmbhatt Path, Madanapalle-879728</t>
  </si>
  <si>
    <t>C022</t>
  </si>
  <si>
    <t>Ivana Rout</t>
  </si>
  <si>
    <t>Khandwa</t>
  </si>
  <si>
    <t>adhar@yahoo.com</t>
  </si>
  <si>
    <t>24
Babu Nagar, Khammam 703294</t>
  </si>
  <si>
    <t>C023</t>
  </si>
  <si>
    <t>Abram Sandhu</t>
  </si>
  <si>
    <t>Bidhannagar</t>
  </si>
  <si>
    <t>sibalnitya@bhasin.net</t>
  </si>
  <si>
    <t>H.No. 13
Lad Road
Bhiwandi 874382</t>
  </si>
  <si>
    <t>C024</t>
  </si>
  <si>
    <t>Jhanvi Chowdhury</t>
  </si>
  <si>
    <t>Kavali</t>
  </si>
  <si>
    <t>magarvardaniya@biswas.com</t>
  </si>
  <si>
    <t>827, Shere Nagar, Mangalore 084058</t>
  </si>
  <si>
    <t>C025</t>
  </si>
  <si>
    <t>Ira Bava</t>
  </si>
  <si>
    <t>Singrauli</t>
  </si>
  <si>
    <t>rastogizain@yahoo.com</t>
  </si>
  <si>
    <t>13/846, Bajaj Road, Nangloi Jat-882740</t>
  </si>
  <si>
    <t>C026</t>
  </si>
  <si>
    <t>Ira Chahal</t>
  </si>
  <si>
    <t>Farrukhabad</t>
  </si>
  <si>
    <t>ayeshathakkar@yahoo.com</t>
  </si>
  <si>
    <t>37, Bhasin Path, Deoghar-816439</t>
  </si>
  <si>
    <t>C027</t>
  </si>
  <si>
    <t>Kashvi Sur</t>
  </si>
  <si>
    <t>Serampore</t>
  </si>
  <si>
    <t>edwinkeya@gmail.com</t>
  </si>
  <si>
    <t>34, Sanghvi Path
Sikar 774265</t>
  </si>
  <si>
    <t>C028</t>
  </si>
  <si>
    <t>Hridaan Rajagopalan</t>
  </si>
  <si>
    <t>Noida</t>
  </si>
  <si>
    <t>indrans49@thaman-chopra.net</t>
  </si>
  <si>
    <t>01, Kapur Road, Agra-329913</t>
  </si>
  <si>
    <t>C029</t>
  </si>
  <si>
    <t>Badal Sathe</t>
  </si>
  <si>
    <t>Haridwar</t>
  </si>
  <si>
    <t>lavanya23@yahoo.com</t>
  </si>
  <si>
    <t>H.No. 78, Suresh, Hapur-924072</t>
  </si>
  <si>
    <t>C030</t>
  </si>
  <si>
    <t>Vardaniya Contractor</t>
  </si>
  <si>
    <t>Sambhal</t>
  </si>
  <si>
    <t>choprakavya@dugar.org</t>
  </si>
  <si>
    <t>H.No. 904
Dave Zila
Pimpri-Chinchwad 244227</t>
  </si>
  <si>
    <t>C031</t>
  </si>
  <si>
    <t>Madhup Wable</t>
  </si>
  <si>
    <t>Sasaram</t>
  </si>
  <si>
    <t>priyansh11@dua-tella.com</t>
  </si>
  <si>
    <t>H.No. 69
Shere
Durgapur 474507</t>
  </si>
  <si>
    <t>C032</t>
  </si>
  <si>
    <t>Mannat Anand</t>
  </si>
  <si>
    <t>Surat</t>
  </si>
  <si>
    <t>advika02@gmail.com</t>
  </si>
  <si>
    <t>81/76, Khanna Nagar, Vasai-Virar-913106</t>
  </si>
  <si>
    <t>C033</t>
  </si>
  <si>
    <t>Suhana Kurian</t>
  </si>
  <si>
    <t>Indore</t>
  </si>
  <si>
    <t>nbains@hotmail.com</t>
  </si>
  <si>
    <t>56/734, Som Marg
Bhimavaram 598548</t>
  </si>
  <si>
    <t>C034</t>
  </si>
  <si>
    <t>Hridaan Sood</t>
  </si>
  <si>
    <t>Bhatpara</t>
  </si>
  <si>
    <t>drishyabalan@yahoo.com</t>
  </si>
  <si>
    <t>H.No. 60, Deep Street
Phusro 320629</t>
  </si>
  <si>
    <t>C035</t>
  </si>
  <si>
    <t>Ira Sarna</t>
  </si>
  <si>
    <t>Vellore</t>
  </si>
  <si>
    <t>zben@cherian.org</t>
  </si>
  <si>
    <t>63, Baria Circle
Siliguri 399443</t>
  </si>
  <si>
    <t>C036</t>
  </si>
  <si>
    <t>Biju Bajwa</t>
  </si>
  <si>
    <t>Dibrugarh</t>
  </si>
  <si>
    <t>choudhryrohan@hotmail.com</t>
  </si>
  <si>
    <t>373
Ganguly Street, Kurnool 041608</t>
  </si>
  <si>
    <t>C037</t>
  </si>
  <si>
    <t>Aradhya Kumar</t>
  </si>
  <si>
    <t>Davanagere</t>
  </si>
  <si>
    <t>faiyaz10@yahoo.com</t>
  </si>
  <si>
    <t>123, Sagar Road
Dharmavaram-048740</t>
  </si>
  <si>
    <t>C038</t>
  </si>
  <si>
    <t>Yakshit Shah</t>
  </si>
  <si>
    <t>Aizawl</t>
  </si>
  <si>
    <t>kthaker@gmail.com</t>
  </si>
  <si>
    <t>H.No. 77
Kalita Circle, Muzaffarnagar-768793</t>
  </si>
  <si>
    <t>C039</t>
  </si>
  <si>
    <t>Kaira Bahl</t>
  </si>
  <si>
    <t>Kamarhati</t>
  </si>
  <si>
    <t>keerzara@deshpande-sandhu.net</t>
  </si>
  <si>
    <t>318
Chokshi Road, Miryalaguda-997025</t>
  </si>
  <si>
    <t>C040</t>
  </si>
  <si>
    <t>Hazel Mangat</t>
  </si>
  <si>
    <t>Pallavaram</t>
  </si>
  <si>
    <t>aarnakrishna@chokshi.org</t>
  </si>
  <si>
    <t>H.No. 07
Lad Ganj, Jaipur-750706</t>
  </si>
  <si>
    <t>C041</t>
  </si>
  <si>
    <t>Rati Dhingra</t>
  </si>
  <si>
    <t>Karaikudi</t>
  </si>
  <si>
    <t>nirvisekhon@yahoo.com</t>
  </si>
  <si>
    <t>71/531
Kibe Circle, Indore-971559</t>
  </si>
  <si>
    <t>C042</t>
  </si>
  <si>
    <t>Eshani Sharma</t>
  </si>
  <si>
    <t>Ajmer</t>
  </si>
  <si>
    <t>waliavaibhav@yahoo.com</t>
  </si>
  <si>
    <t>85/523
Raval Path, Bhind-188340</t>
  </si>
  <si>
    <t>C043</t>
  </si>
  <si>
    <t>Yasmin Sheth</t>
  </si>
  <si>
    <t>aliavasa@chakraborty-koshy.com</t>
  </si>
  <si>
    <t>80
Vala Ganj, Dindigul-437862</t>
  </si>
  <si>
    <t>C044</t>
  </si>
  <si>
    <t>Seher Mann</t>
  </si>
  <si>
    <t>Agra</t>
  </si>
  <si>
    <t>vardaniyakaran@krishnamurthy.com</t>
  </si>
  <si>
    <t>H.No. 146, Ram Chowk
Meerut-776118</t>
  </si>
  <si>
    <t>C045</t>
  </si>
  <si>
    <t>Divit Mahajan</t>
  </si>
  <si>
    <t>Maheshtala</t>
  </si>
  <si>
    <t>krishchoudhury@kakar.com</t>
  </si>
  <si>
    <t>25/685, Kannan Street, Erode-345276</t>
  </si>
  <si>
    <t>C046</t>
  </si>
  <si>
    <t>Tara Kannan</t>
  </si>
  <si>
    <t>Guna</t>
  </si>
  <si>
    <t>madanheer@gmail.com</t>
  </si>
  <si>
    <t>H.No. 26
Khurana, Kharagpur-183176</t>
  </si>
  <si>
    <t>C047</t>
  </si>
  <si>
    <t>Bhamini Ravi</t>
  </si>
  <si>
    <t>Jorhat</t>
  </si>
  <si>
    <t>ramachandranraghav@uppal-bhandari.com</t>
  </si>
  <si>
    <t>56, Tak Street, Giridih 114150</t>
  </si>
  <si>
    <t>C048</t>
  </si>
  <si>
    <t>Aradhya Kale</t>
  </si>
  <si>
    <t>Guntakal</t>
  </si>
  <si>
    <t>gkhanna@tripathi.biz</t>
  </si>
  <si>
    <t>H.No. 60, Dhingra Marg
Jalna 036174</t>
  </si>
  <si>
    <t>C049</t>
  </si>
  <si>
    <t>Aarush Balasubramanian</t>
  </si>
  <si>
    <t>Imphal</t>
  </si>
  <si>
    <t>divijsheth@doshi.com</t>
  </si>
  <si>
    <t>60, Loke Circle, Kadapa 528564</t>
  </si>
  <si>
    <t>C050</t>
  </si>
  <si>
    <t>Chirag Srinivas</t>
  </si>
  <si>
    <t>xmand@hotmail.com</t>
  </si>
  <si>
    <t>80/683
Gandhi Zila
Amravati-523734</t>
  </si>
  <si>
    <t>C051</t>
  </si>
  <si>
    <t>Aradhya Batta</t>
  </si>
  <si>
    <t>Kota</t>
  </si>
  <si>
    <t>diyakapadia@gmail.com</t>
  </si>
  <si>
    <t>25
Vaidya Street, Deoghar-807286</t>
  </si>
  <si>
    <t>C052</t>
  </si>
  <si>
    <t>Vardaniya Apte</t>
  </si>
  <si>
    <t>Dhanbad</t>
  </si>
  <si>
    <t>ysoman@thaman.com</t>
  </si>
  <si>
    <t>H.No. 78, Tara Nagar
Narasaraopet-260778</t>
  </si>
  <si>
    <t>C053</t>
  </si>
  <si>
    <t>Kismat Kapadia</t>
  </si>
  <si>
    <t>Bharatpur</t>
  </si>
  <si>
    <t>aniruddhbhatia@apte-ramaswamy.net</t>
  </si>
  <si>
    <t>592, Sachar Circle
Thoothukudi 513426</t>
  </si>
  <si>
    <t>C054</t>
  </si>
  <si>
    <t>Umang Ahuja</t>
  </si>
  <si>
    <t>saksham09@hotmail.com</t>
  </si>
  <si>
    <t>06/32
Kade
Mehsana-061743</t>
  </si>
  <si>
    <t>C055</t>
  </si>
  <si>
    <t>Umang Luthra</t>
  </si>
  <si>
    <t>manikya74@bava.com</t>
  </si>
  <si>
    <t>H.No. 728, Datta Chowk
Kumbakonam-380227</t>
  </si>
  <si>
    <t>C056</t>
  </si>
  <si>
    <t>Pihu Choudhury</t>
  </si>
  <si>
    <t>dhanuksastry@yahoo.com</t>
  </si>
  <si>
    <t>H.No. 029, Grover
Kadapa-492513</t>
  </si>
  <si>
    <t>C057</t>
  </si>
  <si>
    <t>Zain Hegde</t>
  </si>
  <si>
    <t>Delhi</t>
  </si>
  <si>
    <t>faiyazsagar@thakur-chakrabarti.com</t>
  </si>
  <si>
    <t>63/17
Bal Circle
Dehradun 365978</t>
  </si>
  <si>
    <t>C058</t>
  </si>
  <si>
    <t>Charvi Kanda</t>
  </si>
  <si>
    <t>miraan05@gmail.com</t>
  </si>
  <si>
    <t>25
Srinivasan Ganj, Mira-Bhayandar-341661</t>
  </si>
  <si>
    <t>C059</t>
  </si>
  <si>
    <t>Nirvi Wagle</t>
  </si>
  <si>
    <t>Kalyan-Dombivli</t>
  </si>
  <si>
    <t>mandalbhamini@gmail.com</t>
  </si>
  <si>
    <t>77
Walla Ganj, Ambarnath-616114</t>
  </si>
  <si>
    <t>C060</t>
  </si>
  <si>
    <t>Riya Wagle</t>
  </si>
  <si>
    <t>Satara</t>
  </si>
  <si>
    <t>veercheema@khosla.com</t>
  </si>
  <si>
    <t>H.No. 775
Sha Circle
Mumbai 290110</t>
  </si>
  <si>
    <t>C061</t>
  </si>
  <si>
    <t>Akarsh Ramesh</t>
  </si>
  <si>
    <t>tsaini@johal-char.com</t>
  </si>
  <si>
    <t>078, Ghose Nagar, Bikaner 211920</t>
  </si>
  <si>
    <t>C062</t>
  </si>
  <si>
    <t>Inaaya  Sarraf</t>
  </si>
  <si>
    <t>Nagpur</t>
  </si>
  <si>
    <t>kotharilakshay@cherian.com</t>
  </si>
  <si>
    <t>78/08
Dyal Ganj
Satara-877913</t>
  </si>
  <si>
    <t>C063</t>
  </si>
  <si>
    <t>Arhaan Ahluwalia</t>
  </si>
  <si>
    <t>Jamnagar</t>
  </si>
  <si>
    <t>pihu31@edwin-bawa.com</t>
  </si>
  <si>
    <t>70/415
Sarna Road, Junagadh-305320</t>
  </si>
  <si>
    <t>C064</t>
  </si>
  <si>
    <t>Indrajit Kale</t>
  </si>
  <si>
    <t>Srikakulam</t>
  </si>
  <si>
    <t>sabharwalmamooty@tella.com</t>
  </si>
  <si>
    <t>191
Bera Path, Bhimavaram 502334</t>
  </si>
  <si>
    <t>C065</t>
  </si>
  <si>
    <t>Badal Vora</t>
  </si>
  <si>
    <t>North Dumdum</t>
  </si>
  <si>
    <t>kbobal@hotmail.com</t>
  </si>
  <si>
    <t>413
Ram Circle, Dhanbad-458174</t>
  </si>
  <si>
    <t>C066</t>
  </si>
  <si>
    <t>Eshani Buch</t>
  </si>
  <si>
    <t>Malegaon</t>
  </si>
  <si>
    <t>traval@ratta-bumb.net</t>
  </si>
  <si>
    <t>209
Lad Street, Ludhiana-431855</t>
  </si>
  <si>
    <t>C067</t>
  </si>
  <si>
    <t>Eva Sankaran</t>
  </si>
  <si>
    <t>Anand</t>
  </si>
  <si>
    <t>zdhar@gmail.com</t>
  </si>
  <si>
    <t>538
Doctor Street, Machilipatnam 092427</t>
  </si>
  <si>
    <t>C068</t>
  </si>
  <si>
    <t>Ritvik Garde</t>
  </si>
  <si>
    <t>parinaaz89@varty-gaba.com</t>
  </si>
  <si>
    <t>59/845, Kade Path, Barasat 294473</t>
  </si>
  <si>
    <t>C069</t>
  </si>
  <si>
    <t>Hunar Tripathi</t>
  </si>
  <si>
    <t>Madhyamgram</t>
  </si>
  <si>
    <t>gabainaaya@chhabra.info</t>
  </si>
  <si>
    <t>H.No. 637
Walla Zila, Begusarai 750201</t>
  </si>
  <si>
    <t>C070</t>
  </si>
  <si>
    <t>Emir Gokhale</t>
  </si>
  <si>
    <t>emirlala@sethi-kari.com</t>
  </si>
  <si>
    <t>49/10
Sengupta Marg, Madhyamgram 629284</t>
  </si>
  <si>
    <t>C071</t>
  </si>
  <si>
    <t>Purab Sheth</t>
  </si>
  <si>
    <t>Tiruppur</t>
  </si>
  <si>
    <t>suhana89@yahoo.com</t>
  </si>
  <si>
    <t>H.No. 12
Dua Zila, Thrissur 303124</t>
  </si>
  <si>
    <t>C072</t>
  </si>
  <si>
    <t>Charvi Karnik</t>
  </si>
  <si>
    <t>Hyderabad</t>
  </si>
  <si>
    <t>mishti69@cheema.info</t>
  </si>
  <si>
    <t>99/790
Subramanian Chowk, Bhagalpur 125926</t>
  </si>
  <si>
    <t>C073</t>
  </si>
  <si>
    <t>Zeeshan Tailor</t>
  </si>
  <si>
    <t>Parbhani</t>
  </si>
  <si>
    <t>vardaniya27@yahoo.com</t>
  </si>
  <si>
    <t>63/76, Karan Street
Kanpur 487263</t>
  </si>
  <si>
    <t>C074</t>
  </si>
  <si>
    <t>Vanya Apte</t>
  </si>
  <si>
    <t>Sultan Pur Majra</t>
  </si>
  <si>
    <t>gdoshi@gmail.com</t>
  </si>
  <si>
    <t>509, Shah Road, Medininagar 212721</t>
  </si>
  <si>
    <t>C075</t>
  </si>
  <si>
    <t>Yashvi Bansal</t>
  </si>
  <si>
    <t>Aligarh</t>
  </si>
  <si>
    <t>indranilsastry@gmail.com</t>
  </si>
  <si>
    <t>62, Dash Street
Pondicherry-945886</t>
  </si>
  <si>
    <t>C076</t>
  </si>
  <si>
    <t>Oorja Dayal</t>
  </si>
  <si>
    <t>Gaya</t>
  </si>
  <si>
    <t>indrajit78@balay-ravi.com</t>
  </si>
  <si>
    <t>49
Sami
Dibrugarh-768751</t>
  </si>
  <si>
    <t>C077</t>
  </si>
  <si>
    <t>Gokul Ahluwalia</t>
  </si>
  <si>
    <t>khalsatarini@bora.com</t>
  </si>
  <si>
    <t>645, Grewal Street, Bardhaman-621911</t>
  </si>
  <si>
    <t>C078</t>
  </si>
  <si>
    <t>Jivika Rajan</t>
  </si>
  <si>
    <t>Bhubaneswar</t>
  </si>
  <si>
    <t>hunar08@hotmail.com</t>
  </si>
  <si>
    <t>67
Cheema
Bardhaman 968232</t>
  </si>
  <si>
    <t>C079</t>
  </si>
  <si>
    <t>Vedika Sankaran</t>
  </si>
  <si>
    <t>Bhilai</t>
  </si>
  <si>
    <t>advikakrishnan@hotmail.com</t>
  </si>
  <si>
    <t>89
Srivastava Circle
Solapur 947664</t>
  </si>
  <si>
    <t>C080</t>
  </si>
  <si>
    <t>Mohanlal Garde</t>
  </si>
  <si>
    <t>Bhopal</t>
  </si>
  <si>
    <t>shroffzaina@hotmail.com</t>
  </si>
  <si>
    <t>80/990
Yogi Road
Anantapuram-218176</t>
  </si>
  <si>
    <t>C081</t>
  </si>
  <si>
    <t>Kaira Ramachandran</t>
  </si>
  <si>
    <t>Ratlam</t>
  </si>
  <si>
    <t>baradnirvi@yahoo.com</t>
  </si>
  <si>
    <t>H.No. 717
Warrior Circle
Etawah-124622</t>
  </si>
  <si>
    <t>C082</t>
  </si>
  <si>
    <t>Anya Chaudhari</t>
  </si>
  <si>
    <t>Ahmednagar</t>
  </si>
  <si>
    <t>subramanianojas@gmail.com</t>
  </si>
  <si>
    <t>64/161, Kaur Ganj, Kadapa 257529</t>
  </si>
  <si>
    <t>C083</t>
  </si>
  <si>
    <t>Aaryahi Sodhi</t>
  </si>
  <si>
    <t>Raurkela Industrial Township</t>
  </si>
  <si>
    <t>devanromil@hotmail.com</t>
  </si>
  <si>
    <t>H.No. 256
Sami Street, Lucknow-283322</t>
  </si>
  <si>
    <t>C084</t>
  </si>
  <si>
    <t>Anahita Shankar</t>
  </si>
  <si>
    <t>Tiruchirappalli</t>
  </si>
  <si>
    <t>jchada@hotmail.com</t>
  </si>
  <si>
    <t>537
Bahl Nagar
Tinsukia 000008</t>
  </si>
  <si>
    <t>C085</t>
  </si>
  <si>
    <t>Bhamini Johal</t>
  </si>
  <si>
    <t>Raipur</t>
  </si>
  <si>
    <t>prisha85@gaba.com</t>
  </si>
  <si>
    <t>53/88, Soni Chowk
Etawah-422592</t>
  </si>
  <si>
    <t>C086</t>
  </si>
  <si>
    <t>Ivana Amble</t>
  </si>
  <si>
    <t>Purnia</t>
  </si>
  <si>
    <t>sundarampari@garg-khurana.biz</t>
  </si>
  <si>
    <t>54/216, Tak Ganj
Mangalore 180959</t>
  </si>
  <si>
    <t>C087</t>
  </si>
  <si>
    <t>Rania Bhatt</t>
  </si>
  <si>
    <t>dishanithaker@dey-choudhry.info</t>
  </si>
  <si>
    <t>H.No. 782
Dey Circle
Jalna 640789</t>
  </si>
  <si>
    <t>C088</t>
  </si>
  <si>
    <t>Shalv Kulkarni</t>
  </si>
  <si>
    <t>Khora</t>
  </si>
  <si>
    <t>uthkarsh12@yahoo.com</t>
  </si>
  <si>
    <t>H.No. 82, Kala Road, Moradabad-953360</t>
  </si>
  <si>
    <t>C089</t>
  </si>
  <si>
    <t>Oorja Dey</t>
  </si>
  <si>
    <t>Nellore</t>
  </si>
  <si>
    <t>shanaya87@gmail.com</t>
  </si>
  <si>
    <t>91, Handa Circle
Baranagar-841504</t>
  </si>
  <si>
    <t>C090</t>
  </si>
  <si>
    <t>Drishya De</t>
  </si>
  <si>
    <t>Anantapuram</t>
  </si>
  <si>
    <t>kakarazad@sura.com</t>
  </si>
  <si>
    <t>12, Wali Ganj
Secunderabad 891177</t>
  </si>
  <si>
    <t>C091</t>
  </si>
  <si>
    <t>Adira Rajan</t>
  </si>
  <si>
    <t>New Delhi</t>
  </si>
  <si>
    <t>indrans79@gmail.com</t>
  </si>
  <si>
    <t>H.No. 85
Bora Road
Rajpur Sonarpur-156686</t>
  </si>
  <si>
    <t>C092</t>
  </si>
  <si>
    <t>Zoya Mani</t>
  </si>
  <si>
    <t>obose@gmail.com</t>
  </si>
  <si>
    <t>H.No. 319
Mandal Ganj, Vijayawada-709890</t>
  </si>
  <si>
    <t>C093</t>
  </si>
  <si>
    <t>Mamooty Bawa</t>
  </si>
  <si>
    <t>Tumkur</t>
  </si>
  <si>
    <t>veer55@chaudhari.net</t>
  </si>
  <si>
    <t>499
Apte Street
Gorakhpur 610533</t>
  </si>
  <si>
    <t>C094</t>
  </si>
  <si>
    <t>Raghav Babu</t>
  </si>
  <si>
    <t>Deoghar</t>
  </si>
  <si>
    <t>shenoynirvaan@chawla.com</t>
  </si>
  <si>
    <t>83/108
Goyal Chowk
Bhusawal-294899</t>
  </si>
  <si>
    <t>C095</t>
  </si>
  <si>
    <t>Mahika Cherian</t>
  </si>
  <si>
    <t>Warangal</t>
  </si>
  <si>
    <t>pgala@yahoo.com</t>
  </si>
  <si>
    <t>765
Srinivasan Ganj
Gangtok-960690</t>
  </si>
  <si>
    <t>C096</t>
  </si>
  <si>
    <t>Kavya Reddy</t>
  </si>
  <si>
    <t>Medininagar</t>
  </si>
  <si>
    <t>balakrishnanzaina@gmail.com</t>
  </si>
  <si>
    <t>88/80
Sheth Chowk, Dewas 052601</t>
  </si>
  <si>
    <t>C097</t>
  </si>
  <si>
    <t>Nakul Randhawa</t>
  </si>
  <si>
    <t>Sri Ganganagar</t>
  </si>
  <si>
    <t>tlall@ramanathan.info</t>
  </si>
  <si>
    <t>376
Tiwari Zila, Munger-178543</t>
  </si>
  <si>
    <t>C098</t>
  </si>
  <si>
    <t>Navya Golla</t>
  </si>
  <si>
    <t>Cuttack</t>
  </si>
  <si>
    <t>tellamadhup@bhatt-bhasin.info</t>
  </si>
  <si>
    <t>910
Rastogi Circle, Tiruppur 102771</t>
  </si>
  <si>
    <t>C099</t>
  </si>
  <si>
    <t>Ranbir Loyal</t>
  </si>
  <si>
    <t>reyanshghosh@rajagopalan.com</t>
  </si>
  <si>
    <t>496
Kumer Zila
Raurkela Industrial Township-618990</t>
  </si>
  <si>
    <t>C100</t>
  </si>
  <si>
    <t>Pranay Chaudhary</t>
  </si>
  <si>
    <t>Phagwara</t>
  </si>
  <si>
    <t>prisha77@loke.org</t>
  </si>
  <si>
    <t>H.No. 58
Sem Street, Amravati 316691</t>
  </si>
  <si>
    <t>Order_ID</t>
  </si>
  <si>
    <t>Product_ID</t>
  </si>
  <si>
    <t>Quantity</t>
  </si>
  <si>
    <t>Order_Date</t>
  </si>
  <si>
    <t>Order_Time</t>
  </si>
  <si>
    <t>Delivery_Date</t>
  </si>
  <si>
    <t>Delivery_Time</t>
  </si>
  <si>
    <t>Location</t>
  </si>
  <si>
    <t>Occasion</t>
  </si>
  <si>
    <t>Order Month</t>
  </si>
  <si>
    <t>Order Hour</t>
  </si>
  <si>
    <t>Delivery Month</t>
  </si>
  <si>
    <t>Delivery Hour</t>
  </si>
  <si>
    <t>Delivery Duration</t>
  </si>
  <si>
    <t>Products.Price (INR)</t>
  </si>
  <si>
    <t>Revenue</t>
  </si>
  <si>
    <t>Same Day Delivery Flag</t>
  </si>
  <si>
    <t>Customers.Name</t>
  </si>
  <si>
    <t>Customers.City</t>
  </si>
  <si>
    <t>Customers.Gender</t>
  </si>
  <si>
    <t>Products.Product_Name</t>
  </si>
  <si>
    <t>Products.Category</t>
  </si>
  <si>
    <t>Holi</t>
  </si>
  <si>
    <t>March</t>
  </si>
  <si>
    <t>No</t>
  </si>
  <si>
    <t>Quas Box</t>
  </si>
  <si>
    <t>Colors</t>
  </si>
  <si>
    <t>Aliquam Box</t>
  </si>
  <si>
    <t>Tirupati</t>
  </si>
  <si>
    <t>Harum Pack</t>
  </si>
  <si>
    <t>Vijayanagaram</t>
  </si>
  <si>
    <t>Sed Set</t>
  </si>
  <si>
    <t>Bally</t>
  </si>
  <si>
    <t>Kishanganj</t>
  </si>
  <si>
    <t>Nam Gift</t>
  </si>
  <si>
    <t>Bidar</t>
  </si>
  <si>
    <t>Patiala</t>
  </si>
  <si>
    <t>Jalandhar</t>
  </si>
  <si>
    <t>Jammu</t>
  </si>
  <si>
    <t>Sirsa</t>
  </si>
  <si>
    <t>Chandrapur</t>
  </si>
  <si>
    <t>Ranchi</t>
  </si>
  <si>
    <t>In Set</t>
  </si>
  <si>
    <t>Lucknow</t>
  </si>
  <si>
    <t>Ambattur</t>
  </si>
  <si>
    <t>Hosur</t>
  </si>
  <si>
    <t>Rajkot</t>
  </si>
  <si>
    <t>South Dumdum</t>
  </si>
  <si>
    <t>Bhavnagar</t>
  </si>
  <si>
    <t>Mahbubnagar</t>
  </si>
  <si>
    <t>Akola</t>
  </si>
  <si>
    <t>Thrissur</t>
  </si>
  <si>
    <t>Khammam</t>
  </si>
  <si>
    <t>Agartala</t>
  </si>
  <si>
    <t>Kolhapur</t>
  </si>
  <si>
    <t>Sagar</t>
  </si>
  <si>
    <t>Belgaum</t>
  </si>
  <si>
    <t>Unnao</t>
  </si>
  <si>
    <t>Kozhikode</t>
  </si>
  <si>
    <t>Phusro</t>
  </si>
  <si>
    <t>Shimla</t>
  </si>
  <si>
    <t>Shivpuri</t>
  </si>
  <si>
    <t>Silchar</t>
  </si>
  <si>
    <t>Ichalkaranji</t>
  </si>
  <si>
    <t>Ozhukarai</t>
  </si>
  <si>
    <t>Kirari Suleman Nagar</t>
  </si>
  <si>
    <t>Dindigul</t>
  </si>
  <si>
    <t>Sambalpur</t>
  </si>
  <si>
    <t>Ludhiana</t>
  </si>
  <si>
    <t>Kumbakonam</t>
  </si>
  <si>
    <t>Shahjahanpur</t>
  </si>
  <si>
    <t>Bhalswa Jahangir Pur</t>
  </si>
  <si>
    <t>Uluberia</t>
  </si>
  <si>
    <t>Dehradun</t>
  </si>
  <si>
    <t>Amaravati</t>
  </si>
  <si>
    <t>Rajpur Sonarpur</t>
  </si>
  <si>
    <t>Pudukkottai</t>
  </si>
  <si>
    <t>Quos Set</t>
  </si>
  <si>
    <t>Soft Toys</t>
  </si>
  <si>
    <t>Asansol</t>
  </si>
  <si>
    <t>Amroha</t>
  </si>
  <si>
    <t>Quos Box</t>
  </si>
  <si>
    <t>Cake</t>
  </si>
  <si>
    <t>Ut Pack</t>
  </si>
  <si>
    <t>Sweets</t>
  </si>
  <si>
    <t>Id Box</t>
  </si>
  <si>
    <t>Fatehpur</t>
  </si>
  <si>
    <t>Malda</t>
  </si>
  <si>
    <t>Rewa</t>
  </si>
  <si>
    <t>Amravati</t>
  </si>
  <si>
    <t>Durgapur</t>
  </si>
  <si>
    <t>Et Set</t>
  </si>
  <si>
    <t>Mugs</t>
  </si>
  <si>
    <t>Bhimavaram</t>
  </si>
  <si>
    <t>Eligendi Set</t>
  </si>
  <si>
    <t>Plants</t>
  </si>
  <si>
    <t>Mango</t>
  </si>
  <si>
    <t>Muzaffarnagar</t>
  </si>
  <si>
    <t>Alwar</t>
  </si>
  <si>
    <t>Bijapur</t>
  </si>
  <si>
    <t>Pondicherry</t>
  </si>
  <si>
    <t>Nashik</t>
  </si>
  <si>
    <t>Hindupur</t>
  </si>
  <si>
    <t>Gudivada</t>
  </si>
  <si>
    <t>Bhagalpur</t>
  </si>
  <si>
    <t>Bangalore</t>
  </si>
  <si>
    <t>Pimpri-Chinchwad</t>
  </si>
  <si>
    <t>Kochi</t>
  </si>
  <si>
    <t>Bardhaman</t>
  </si>
  <si>
    <t>Gwalior</t>
  </si>
  <si>
    <t>Mathura</t>
  </si>
  <si>
    <t>Rohtak</t>
  </si>
  <si>
    <t>Shimoga</t>
  </si>
  <si>
    <t>Ujjain</t>
  </si>
  <si>
    <t>Tiruvottiyur</t>
  </si>
  <si>
    <t>Udaipur</t>
  </si>
  <si>
    <t>Bokaro</t>
  </si>
  <si>
    <t>Gandhinagar</t>
  </si>
  <si>
    <t>Bihar Sharif</t>
  </si>
  <si>
    <t>Birthday</t>
  </si>
  <si>
    <t>Accusantium Gift</t>
  </si>
  <si>
    <t>Latur</t>
  </si>
  <si>
    <t>Anniversary</t>
  </si>
  <si>
    <t>Qui Gift</t>
  </si>
  <si>
    <t>All Occasions</t>
  </si>
  <si>
    <t>Nihil Box</t>
  </si>
  <si>
    <t>Non Set</t>
  </si>
  <si>
    <t>Siliguri</t>
  </si>
  <si>
    <t>Voluptatem Box</t>
  </si>
  <si>
    <t>Jodhpur</t>
  </si>
  <si>
    <t>Qui Box</t>
  </si>
  <si>
    <t>Fuga Set</t>
  </si>
  <si>
    <t>Moradabad</t>
  </si>
  <si>
    <t>Delectus Gift</t>
  </si>
  <si>
    <t>Etawah</t>
  </si>
  <si>
    <t>Iusto Set</t>
  </si>
  <si>
    <t>Raksha Bandhan</t>
  </si>
  <si>
    <t>Cum Gift</t>
  </si>
  <si>
    <t>Darbhanga</t>
  </si>
  <si>
    <t>Natus Gift</t>
  </si>
  <si>
    <t>Error Gift</t>
  </si>
  <si>
    <t>Chittoor</t>
  </si>
  <si>
    <t>Maiores Box</t>
  </si>
  <si>
    <t>Haldia</t>
  </si>
  <si>
    <t>Rampur</t>
  </si>
  <si>
    <t>Dewas</t>
  </si>
  <si>
    <t>Mollitia Set</t>
  </si>
  <si>
    <t>Magnam Set</t>
  </si>
  <si>
    <t>Fugit Set</t>
  </si>
  <si>
    <t>Raichur</t>
  </si>
  <si>
    <t>Dignissimos Pack</t>
  </si>
  <si>
    <t>Panipat</t>
  </si>
  <si>
    <t>Hazaribagh</t>
  </si>
  <si>
    <t>Pariatur Set</t>
  </si>
  <si>
    <t>Tezpur</t>
  </si>
  <si>
    <t>Kharagpur</t>
  </si>
  <si>
    <t>Kulti</t>
  </si>
  <si>
    <t>Provident Pack</t>
  </si>
  <si>
    <t>February</t>
  </si>
  <si>
    <t>Nandyal</t>
  </si>
  <si>
    <t>Gandhidham</t>
  </si>
  <si>
    <t>Reiciendis Box</t>
  </si>
  <si>
    <t>Ambala</t>
  </si>
  <si>
    <t>Quia Gift</t>
  </si>
  <si>
    <t>Ahmedabad</t>
  </si>
  <si>
    <t>Faridabad</t>
  </si>
  <si>
    <t>Allahabad</t>
  </si>
  <si>
    <t>Ramagundam</t>
  </si>
  <si>
    <t>Thiruvananthapuram</t>
  </si>
  <si>
    <t>Guntur</t>
  </si>
  <si>
    <t>Tirunelveli</t>
  </si>
  <si>
    <t>Narasaraopet</t>
  </si>
  <si>
    <t>Kurnool</t>
  </si>
  <si>
    <t>Bhilwara</t>
  </si>
  <si>
    <t>Varanasi</t>
  </si>
  <si>
    <t>Avadi</t>
  </si>
  <si>
    <t>Bettiah</t>
  </si>
  <si>
    <t>Sangli-Miraj &amp; Kupwad</t>
  </si>
  <si>
    <t>Satna</t>
  </si>
  <si>
    <t>Adipisci Set</t>
  </si>
  <si>
    <t>Guwahati</t>
  </si>
  <si>
    <t>Pali</t>
  </si>
  <si>
    <t>Aurangabad</t>
  </si>
  <si>
    <t>Chennai</t>
  </si>
  <si>
    <t>Jhansi</t>
  </si>
  <si>
    <t>Bareilly</t>
  </si>
  <si>
    <t>Bhind</t>
  </si>
  <si>
    <t>Begusarai</t>
  </si>
  <si>
    <t>Barasat</t>
  </si>
  <si>
    <t>Srinagar</t>
  </si>
  <si>
    <t>Salem</t>
  </si>
  <si>
    <t>January</t>
  </si>
  <si>
    <t>Tadipatri</t>
  </si>
  <si>
    <t>Voluptate Set</t>
  </si>
  <si>
    <t>Berhampur</t>
  </si>
  <si>
    <t>Ad Box</t>
  </si>
  <si>
    <t>Jaipur</t>
  </si>
  <si>
    <t>Munger</t>
  </si>
  <si>
    <t>Bathinda</t>
  </si>
  <si>
    <t>Nemo Set</t>
  </si>
  <si>
    <t>Ramgarh</t>
  </si>
  <si>
    <t>Iusto Box</t>
  </si>
  <si>
    <t>Occaecati Gift</t>
  </si>
  <si>
    <t>Expedita Gift</t>
  </si>
  <si>
    <t>Deserunt Box</t>
  </si>
  <si>
    <t>Exercitationem Pack</t>
  </si>
  <si>
    <t>Mysore</t>
  </si>
  <si>
    <t>Jamalpur</t>
  </si>
  <si>
    <t>Saharanpur</t>
  </si>
  <si>
    <t>Motihari</t>
  </si>
  <si>
    <t>Gorakhpur</t>
  </si>
  <si>
    <t>Mau</t>
  </si>
  <si>
    <t>Kollam</t>
  </si>
  <si>
    <t>Bhusawal</t>
  </si>
  <si>
    <t>Gulbarga</t>
  </si>
  <si>
    <t>Valentine's Day</t>
  </si>
  <si>
    <t>Voluptas Box</t>
  </si>
  <si>
    <t>Sed Pack</t>
  </si>
  <si>
    <t>Dolorum Box</t>
  </si>
  <si>
    <t>Voluptate Pack</t>
  </si>
  <si>
    <t>Katni</t>
  </si>
  <si>
    <t>Iure Gift</t>
  </si>
  <si>
    <t>Eius Gift</t>
  </si>
  <si>
    <t>Maxime Set</t>
  </si>
  <si>
    <t>Earum Set</t>
  </si>
  <si>
    <t>Dharmavaram</t>
  </si>
  <si>
    <t>Thoothukudi</t>
  </si>
  <si>
    <t>Vijayawada</t>
  </si>
  <si>
    <t>Anantapur</t>
  </si>
  <si>
    <t>Ulhasnagar</t>
  </si>
  <si>
    <t>Quas Gift</t>
  </si>
  <si>
    <t>Arrah</t>
  </si>
  <si>
    <t>Junagadh</t>
  </si>
  <si>
    <t>Siwan</t>
  </si>
  <si>
    <t>Nadiad</t>
  </si>
  <si>
    <t>Bahraich</t>
  </si>
  <si>
    <t>Bellary</t>
  </si>
  <si>
    <t>Alappuzha</t>
  </si>
  <si>
    <t>Secunderabad</t>
  </si>
  <si>
    <t>Suryapet</t>
  </si>
  <si>
    <t>Nangloi Jat</t>
  </si>
  <si>
    <t>Ambarnath</t>
  </si>
  <si>
    <t>Ghaziabad</t>
  </si>
  <si>
    <t>Eluru</t>
  </si>
  <si>
    <t>Gopalpur</t>
  </si>
  <si>
    <t>Thane</t>
  </si>
  <si>
    <t>Ongole</t>
  </si>
  <si>
    <t>Panihati</t>
  </si>
  <si>
    <t>Dehri</t>
  </si>
  <si>
    <t>Jabalpur</t>
  </si>
  <si>
    <t>Vasai-Virar</t>
  </si>
  <si>
    <t>Morena</t>
  </si>
  <si>
    <t>Chapra</t>
  </si>
  <si>
    <t>Bikaner</t>
  </si>
  <si>
    <t>Mirzapur</t>
  </si>
  <si>
    <t>Kadapa</t>
  </si>
  <si>
    <t>Mira-Bhayandar</t>
  </si>
  <si>
    <t>Chandigarh</t>
  </si>
  <si>
    <t>Diwali</t>
  </si>
  <si>
    <t>November</t>
  </si>
  <si>
    <t>Accusantium Set</t>
  </si>
  <si>
    <t>Aut Box</t>
  </si>
  <si>
    <t>Quisquam Pack</t>
  </si>
  <si>
    <t>Ea Set</t>
  </si>
  <si>
    <t>Dolorum Set</t>
  </si>
  <si>
    <t>Officiis Pack</t>
  </si>
  <si>
    <t>Raiganj</t>
  </si>
  <si>
    <t>Maiores Gift</t>
  </si>
  <si>
    <t>Howrah</t>
  </si>
  <si>
    <t>Jalna</t>
  </si>
  <si>
    <t>Madanapalle</t>
  </si>
  <si>
    <t>Korba</t>
  </si>
  <si>
    <t>Raebareli</t>
  </si>
  <si>
    <t>Patna</t>
  </si>
  <si>
    <t>Buxar</t>
  </si>
  <si>
    <t>Bhiwandi</t>
  </si>
  <si>
    <t>Naihati</t>
  </si>
  <si>
    <t>Jaunpur</t>
  </si>
  <si>
    <t>Giridih</t>
  </si>
  <si>
    <t>Tinsukia</t>
  </si>
  <si>
    <t>Hajipur</t>
  </si>
  <si>
    <t>Ballia</t>
  </si>
  <si>
    <t>Burhanpur</t>
  </si>
  <si>
    <t>Erode</t>
  </si>
  <si>
    <t>Solapur</t>
  </si>
  <si>
    <t>Navi Mumbai</t>
  </si>
  <si>
    <t>Udupi</t>
  </si>
  <si>
    <t>Bongaigaon</t>
  </si>
  <si>
    <t>October</t>
  </si>
  <si>
    <t>Recusandae Pack</t>
  </si>
  <si>
    <t>December</t>
  </si>
  <si>
    <t>April</t>
  </si>
  <si>
    <t>Bhiwani</t>
  </si>
  <si>
    <t>May</t>
  </si>
  <si>
    <t>Durg</t>
  </si>
  <si>
    <t>July</t>
  </si>
  <si>
    <t>August</t>
  </si>
  <si>
    <t>June</t>
  </si>
  <si>
    <t>September</t>
  </si>
  <si>
    <t>Gurgaon</t>
  </si>
  <si>
    <t>Rajahmundry</t>
  </si>
  <si>
    <t>Morbi</t>
  </si>
  <si>
    <t>Adoni</t>
  </si>
  <si>
    <t>Karnal</t>
  </si>
  <si>
    <t>Sikar</t>
  </si>
  <si>
    <t>Dhule</t>
  </si>
  <si>
    <t>Hospet</t>
  </si>
  <si>
    <t>Visakhapatnam</t>
  </si>
  <si>
    <t>Amritsar</t>
  </si>
  <si>
    <t>Nanded</t>
  </si>
  <si>
    <t>Sonipat</t>
  </si>
  <si>
    <t>Tadepalligudem</t>
  </si>
  <si>
    <t>Surendranagar Dudhrej</t>
  </si>
  <si>
    <t>Kakinada</t>
  </si>
  <si>
    <t>Repudiandae Box</t>
  </si>
  <si>
    <t>Saharsa</t>
  </si>
  <si>
    <t>Muzaffarpur</t>
  </si>
  <si>
    <t>Jalgaon</t>
  </si>
  <si>
    <t>Meerut</t>
  </si>
  <si>
    <t>Jehanabad</t>
  </si>
  <si>
    <t>Yamunanagar</t>
  </si>
  <si>
    <t>Proddatur</t>
  </si>
  <si>
    <t>Aperiam Box</t>
  </si>
  <si>
    <t>Architecto Gift</t>
  </si>
  <si>
    <t>Pariatur Box</t>
  </si>
  <si>
    <t>Dolores Gift</t>
  </si>
  <si>
    <t>Nostrum Box</t>
  </si>
  <si>
    <t>Placeat Pack</t>
  </si>
  <si>
    <t>Ipsam Set</t>
  </si>
  <si>
    <t>Velit Set</t>
  </si>
  <si>
    <t>Pune</t>
  </si>
  <si>
    <t>Loni</t>
  </si>
  <si>
    <t>Rourkela</t>
  </si>
  <si>
    <t>Hapur</t>
  </si>
  <si>
    <t>Product_Name</t>
  </si>
  <si>
    <t>Category</t>
  </si>
  <si>
    <t>Price (INR)</t>
  </si>
  <si>
    <t>AOV</t>
  </si>
  <si>
    <t>AQO</t>
  </si>
  <si>
    <t>Grand Total</t>
  </si>
  <si>
    <t>Month</t>
  </si>
  <si>
    <t>Del_Mon_Short</t>
  </si>
  <si>
    <t>Order_Mon_Short</t>
  </si>
  <si>
    <t>Mar</t>
  </si>
  <si>
    <t>Feb</t>
  </si>
  <si>
    <t>Jan</t>
  </si>
  <si>
    <t>Nov</t>
  </si>
  <si>
    <t>Oct</t>
  </si>
  <si>
    <t>Dec</t>
  </si>
  <si>
    <t>Apr</t>
  </si>
  <si>
    <t>Jul</t>
  </si>
  <si>
    <t>Jun</t>
  </si>
  <si>
    <t>Sep</t>
  </si>
  <si>
    <t>Aug</t>
  </si>
  <si>
    <t>Product Name</t>
  </si>
  <si>
    <t>Order Week</t>
  </si>
  <si>
    <t>Order_Date (Month Index)</t>
  </si>
  <si>
    <t>Order_Date (Month)</t>
  </si>
  <si>
    <t>Hour</t>
  </si>
  <si>
    <t>Total</t>
  </si>
  <si>
    <t>Avg revenue per cus</t>
  </si>
  <si>
    <t>Count of Customer_ID</t>
  </si>
  <si>
    <t>Customer ID</t>
  </si>
  <si>
    <t>First_Order_Date</t>
  </si>
  <si>
    <t>New_Customer_Flag</t>
  </si>
  <si>
    <t>Yes</t>
  </si>
  <si>
    <t>Distinct Count of Customer_ID</t>
  </si>
  <si>
    <t>New Customer Flag</t>
  </si>
  <si>
    <t>return_cust_flag</t>
  </si>
  <si>
    <t>Returning</t>
  </si>
  <si>
    <t>First Time</t>
  </si>
  <si>
    <t>Column Labels</t>
  </si>
  <si>
    <t>retrn cust flag</t>
  </si>
  <si>
    <t>Row Labels</t>
  </si>
  <si>
    <t>Count of Order_ID</t>
  </si>
  <si>
    <t>Sum of Revenue</t>
  </si>
  <si>
    <t>New</t>
  </si>
  <si>
    <t>Last_Order_Date</t>
  </si>
  <si>
    <t>CLTV_months</t>
  </si>
  <si>
    <t>LastOrder</t>
  </si>
  <si>
    <t>Average of CLTV_months</t>
  </si>
  <si>
    <t>Customer Name</t>
  </si>
  <si>
    <t>freq.Order_Count</t>
  </si>
  <si>
    <t>Order_Count</t>
  </si>
  <si>
    <t>Count of Customers.Name</t>
  </si>
  <si>
    <t>Count of City</t>
  </si>
  <si>
    <t>Count of Gender</t>
  </si>
  <si>
    <t>Sum of Quantity</t>
  </si>
  <si>
    <t>Total Products Sold</t>
  </si>
  <si>
    <t>Total Product Revenue</t>
  </si>
  <si>
    <t>Average of Products.Price (INR)</t>
  </si>
  <si>
    <t>Total Orders</t>
  </si>
  <si>
    <t>Basket size</t>
  </si>
  <si>
    <t>avg quant per ord</t>
  </si>
  <si>
    <t>Average of Delivery Duration</t>
  </si>
  <si>
    <t>Same Day Delivery</t>
  </si>
  <si>
    <t>Delivery_mon_short</t>
  </si>
  <si>
    <t>Count of Product_ID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</si>
</sst>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dd/mm/yyyy\ h\.mm"/>
    <numFmt numFmtId="165" formatCode="[$-F400]h\.mm\.ss\ AM/PM"/>
    <numFmt numFmtId="166" formatCode="&quot;₹&quot;\ #,##0.00"/>
    <numFmt numFmtId="167" formatCode="&quot;₹&quot;\ #,##0.00;#,##0.00\ \-&quot;₹&quot;;&quot;₹&quot;\ #,##0.00"/>
  </numFmts>
  <fonts count="4" x14ac:knownFonts="1">
    <font>
      <sz val="11"/>
      <color theme="1"/>
      <name val="Aptos Narrow"/>
      <family val="2"/>
      <scheme val="minor"/>
    </font>
    <font>
      <b/>
      <sz val="11"/>
      <color theme="1"/>
      <name val="Aptos Narrow"/>
      <family val="2"/>
      <scheme val="minor"/>
    </font>
    <font>
      <sz val="8"/>
      <name val="Aptos Narrow"/>
      <family val="2"/>
      <scheme val="minor"/>
    </font>
    <font>
      <sz val="11"/>
      <color rgb="FF000000"/>
      <name val="Aptos Narrow"/>
      <family val="2"/>
    </font>
  </fonts>
  <fills count="6">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3" tint="0.59999389629810485"/>
        <bgColor indexed="64"/>
      </patternFill>
    </fill>
  </fills>
  <borders count="1">
    <border>
      <left/>
      <right/>
      <top/>
      <bottom/>
      <diagonal/>
    </border>
  </borders>
  <cellStyleXfs count="1">
    <xf numFmtId="0" fontId="0" fillId="0" borderId="0"/>
  </cellStyleXfs>
  <cellXfs count="27">
    <xf numFmtId="0" fontId="0" fillId="0" borderId="0" xfId="0"/>
    <xf numFmtId="164" fontId="0" fillId="0" borderId="0" xfId="0" applyNumberFormat="1"/>
    <xf numFmtId="14" fontId="0" fillId="0" borderId="0" xfId="0" applyNumberFormat="1"/>
    <xf numFmtId="165" fontId="0" fillId="0" borderId="0" xfId="0" applyNumberFormat="1"/>
    <xf numFmtId="166" fontId="0" fillId="0" borderId="0" xfId="0" applyNumberFormat="1"/>
    <xf numFmtId="0" fontId="1" fillId="0" borderId="0" xfId="0" applyFont="1" applyAlignment="1">
      <alignment horizontal="center" vertical="center"/>
    </xf>
    <xf numFmtId="166" fontId="1" fillId="0" borderId="0" xfId="0" applyNumberFormat="1" applyFont="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left" indent="1"/>
    </xf>
    <xf numFmtId="0" fontId="0" fillId="2" borderId="0" xfId="0" applyFill="1"/>
    <xf numFmtId="0" fontId="1" fillId="2" borderId="0" xfId="0" applyFont="1" applyFill="1" applyAlignment="1">
      <alignment horizontal="center" vertical="center"/>
    </xf>
    <xf numFmtId="166" fontId="1" fillId="2" borderId="0" xfId="0" applyNumberFormat="1" applyFont="1" applyFill="1" applyAlignment="1">
      <alignment horizontal="center" vertical="center"/>
    </xf>
    <xf numFmtId="0" fontId="0" fillId="4" borderId="0" xfId="0" applyFill="1" applyAlignment="1">
      <alignment horizontal="center" vertical="center"/>
    </xf>
    <xf numFmtId="0" fontId="0" fillId="4" borderId="0" xfId="0" applyFill="1" applyAlignment="1">
      <alignment horizontal="right" vertical="center"/>
    </xf>
    <xf numFmtId="0" fontId="0" fillId="3" borderId="0" xfId="0" applyFill="1" applyAlignment="1">
      <alignment horizontal="right" vertical="center"/>
    </xf>
    <xf numFmtId="10" fontId="0" fillId="0" borderId="0" xfId="0" applyNumberFormat="1"/>
    <xf numFmtId="2" fontId="0" fillId="0" borderId="0" xfId="0" applyNumberFormat="1"/>
    <xf numFmtId="0" fontId="1" fillId="0" borderId="0" xfId="0" applyFont="1"/>
    <xf numFmtId="167" fontId="0" fillId="0" borderId="0" xfId="0" applyNumberFormat="1"/>
    <xf numFmtId="167" fontId="1" fillId="2" borderId="0" xfId="0" applyNumberFormat="1" applyFont="1" applyFill="1"/>
    <xf numFmtId="167" fontId="1" fillId="4" borderId="0" xfId="0" applyNumberFormat="1" applyFont="1" applyFill="1"/>
    <xf numFmtId="0" fontId="0" fillId="5" borderId="0" xfId="0" applyFill="1"/>
    <xf numFmtId="0" fontId="0" fillId="5" borderId="0" xfId="0" applyFill="1" applyAlignment="1">
      <alignment horizontal="left"/>
    </xf>
    <xf numFmtId="167" fontId="0" fillId="5" borderId="0" xfId="0" applyNumberFormat="1" applyFill="1"/>
    <xf numFmtId="0" fontId="0" fillId="0" borderId="0" xfId="0" applyFill="1" applyAlignment="1">
      <alignment horizontal="left"/>
    </xf>
    <xf numFmtId="0" fontId="0" fillId="0" borderId="0" xfId="0" applyFill="1"/>
  </cellXfs>
  <cellStyles count="1">
    <cellStyle name="Normal" xfId="0" builtinId="0"/>
  </cellStyles>
  <dxfs count="99">
    <dxf>
      <fill>
        <patternFill patternType="solid">
          <bgColor theme="3" tint="0.79998168889431442"/>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2" formatCode="0.00"/>
    </dxf>
    <dxf>
      <numFmt numFmtId="2" formatCode="0.00"/>
    </dxf>
    <dxf>
      <fill>
        <patternFill patternType="solid">
          <bgColor theme="5" tint="0.79998168889431442"/>
        </patternFill>
      </fill>
    </dxf>
    <dxf>
      <fill>
        <patternFill patternType="solid">
          <bgColor theme="4" tint="0.59999389629810485"/>
        </patternFill>
      </fill>
    </dxf>
    <dxf>
      <fill>
        <patternFill patternType="solid">
          <bgColor theme="4" tint="0.59999389629810485"/>
        </patternFill>
      </fill>
    </dxf>
    <dxf>
      <fill>
        <patternFill patternType="solid">
          <bgColor theme="4" tint="0.59999389629810485"/>
        </patternFill>
      </fill>
    </dxf>
    <dxf>
      <fill>
        <patternFill patternType="solid">
          <bgColor theme="4" tint="0.59999389629810485"/>
        </patternFill>
      </fill>
    </dxf>
    <dxf>
      <fill>
        <patternFill>
          <bgColor theme="4" tint="0.79998168889431442"/>
        </patternFill>
      </fill>
    </dxf>
    <dxf>
      <fill>
        <patternFill>
          <bgColor theme="4" tint="0.79998168889431442"/>
        </patternFill>
      </fill>
    </dxf>
    <dxf>
      <fill>
        <patternFill patternType="none">
          <bgColor auto="1"/>
        </patternFill>
      </fill>
    </dxf>
    <dxf>
      <fill>
        <patternFill patternType="none">
          <bgColor auto="1"/>
        </patternFill>
      </fill>
    </dxf>
    <dxf>
      <alignment horizontal="center"/>
    </dxf>
    <dxf>
      <alignment horizontal="right"/>
    </dxf>
    <dxf>
      <alignment horizontal="right"/>
    </dxf>
    <dxf>
      <alignment vertical="center"/>
    </dxf>
    <dxf>
      <alignment vertical="center"/>
    </dxf>
    <dxf>
      <alignment vertical="center"/>
    </dxf>
    <dxf>
      <font>
        <b/>
      </font>
    </dxf>
    <dxf>
      <font>
        <b/>
      </font>
    </dxf>
    <dxf>
      <numFmt numFmtId="2" formatCode="0.00"/>
    </dxf>
    <dxf>
      <fill>
        <patternFill patternType="solid">
          <bgColor theme="3" tint="0.59999389629810485"/>
        </patternFill>
      </fill>
    </dxf>
    <dxf>
      <fill>
        <patternFill patternType="solid">
          <bgColor theme="3" tint="0.59999389629810485"/>
        </patternFill>
      </fill>
    </dxf>
    <dxf>
      <fill>
        <patternFill patternType="solid">
          <bgColor theme="3" tint="0.59999389629810485"/>
        </patternFill>
      </fill>
    </dxf>
    <dxf>
      <fill>
        <patternFill patternType="solid">
          <bgColor theme="3" tint="0.59999389629810485"/>
        </patternFill>
      </fill>
    </dxf>
    <dxf>
      <fill>
        <patternFill patternType="solid">
          <bgColor theme="3" tint="0.59999389629810485"/>
        </patternFill>
      </fill>
    </dxf>
    <dxf>
      <fill>
        <patternFill patternType="solid">
          <bgColor theme="3" tint="0.59999389629810485"/>
        </patternFill>
      </fill>
    </dxf>
    <dxf>
      <fill>
        <patternFill patternType="solid">
          <bgColor theme="3" tint="0.59999389629810485"/>
        </patternFill>
      </fill>
    </dxf>
    <dxf>
      <fill>
        <patternFill patternType="solid">
          <bgColor theme="3"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3" tint="0.59999389629810485"/>
        </patternFill>
      </fill>
    </dxf>
    <dxf>
      <fill>
        <patternFill patternType="solid">
          <bgColor theme="3" tint="0.59999389629810485"/>
        </patternFill>
      </fill>
    </dxf>
    <dxf>
      <fill>
        <patternFill patternType="solid">
          <bgColor theme="3" tint="0.59999389629810485"/>
        </patternFill>
      </fill>
    </dxf>
    <dxf>
      <fill>
        <patternFill patternType="solid">
          <bgColor theme="3" tint="0.59999389629810485"/>
        </patternFill>
      </fill>
    </dxf>
    <dxf>
      <fill>
        <patternFill patternType="solid">
          <bgColor theme="3"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3" tint="0.59999389629810485"/>
        </patternFill>
      </fill>
    </dxf>
    <dxf>
      <fill>
        <patternFill patternType="solid">
          <bgColor theme="3" tint="0.59999389629810485"/>
        </patternFill>
      </fill>
    </dxf>
    <dxf>
      <fill>
        <patternFill patternType="solid">
          <bgColor theme="3" tint="0.59999389629810485"/>
        </patternFill>
      </fill>
    </dxf>
    <dxf>
      <fill>
        <patternFill patternType="solid">
          <bgColor theme="3" tint="0.59999389629810485"/>
        </patternFill>
      </fill>
    </dxf>
    <dxf>
      <fill>
        <patternFill patternType="solid">
          <bgColor theme="3"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6" formatCode="&quot;₹&quot;\ #,##0.00"/>
    </dxf>
    <dxf>
      <numFmt numFmtId="166" formatCode="&quot;₹&quot;\ #,##0.00"/>
    </dxf>
    <dxf>
      <numFmt numFmtId="166" formatCode="&quot;₹&quot;\ #,##0.00"/>
    </dxf>
    <dxf>
      <numFmt numFmtId="166" formatCode="&quot;₹&quot;\ #,##0.00"/>
    </dxf>
    <dxf>
      <numFmt numFmtId="0" formatCode="General"/>
    </dxf>
    <dxf>
      <numFmt numFmtId="0" formatCode="General"/>
    </dxf>
    <dxf>
      <numFmt numFmtId="0" formatCode="General"/>
    </dxf>
    <dxf>
      <numFmt numFmtId="0" formatCode="General"/>
    </dxf>
    <dxf>
      <numFmt numFmtId="165" formatCode="[$-F400]h\.mm\.ss\ AM/PM"/>
    </dxf>
    <dxf>
      <numFmt numFmtId="165" formatCode="[$-F400]h\.mm\.ss\ AM/PM"/>
    </dxf>
    <dxf>
      <numFmt numFmtId="19" formatCode="dd/mm/yyyy"/>
    </dxf>
    <dxf>
      <numFmt numFmtId="19" formatCode="dd/mm/yyyy"/>
    </dxf>
    <dxf>
      <numFmt numFmtId="165" formatCode="[$-F400]h\.mm\.ss\ AM/PM"/>
    </dxf>
    <dxf>
      <numFmt numFmtId="165" formatCode="[$-F400]h\.mm\.ss\ AM/PM"/>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dd/mm/yyyy\ h\.mm"/>
    </dxf>
    <dxf>
      <numFmt numFmtId="164" formatCode="dd/mm/yyyy\ h\.mm"/>
    </dxf>
    <dxf>
      <numFmt numFmtId="164" formatCode="dd/mm/yyyy\ h\.mm"/>
    </dxf>
    <dxf>
      <numFmt numFmtId="0" formatCode="General"/>
    </dxf>
    <dxf>
      <numFmt numFmtId="0" formatCode="General"/>
    </dxf>
  </dxfs>
  <tableStyles count="1" defaultTableStyle="TableStyleMedium2" defaultPivotStyle="PivotStyleLight16">
    <tableStyle name="Invisible" pivot="0" table="0" count="0" xr9:uid="{180CC807-C8E3-49C6-948E-91296F5DBEB8}"/>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2.xml"/><Relationship Id="rId21" Type="http://schemas.openxmlformats.org/officeDocument/2006/relationships/pivotCacheDefinition" Target="pivotCache/pivotCacheDefinition7.xml"/><Relationship Id="rId42" Type="http://schemas.openxmlformats.org/officeDocument/2006/relationships/pivotCacheDefinition" Target="pivotCache/pivotCacheDefinition28.xml"/><Relationship Id="rId47" Type="http://schemas.openxmlformats.org/officeDocument/2006/relationships/pivotCacheDefinition" Target="pivotCache/pivotCacheDefinition33.xml"/><Relationship Id="rId63" Type="http://schemas.microsoft.com/office/2007/relationships/slicerCache" Target="slicerCaches/slicerCache4.xml"/><Relationship Id="rId68" Type="http://schemas.openxmlformats.org/officeDocument/2006/relationships/connections" Target="connections.xml"/><Relationship Id="rId84" Type="http://schemas.openxmlformats.org/officeDocument/2006/relationships/customXml" Target="../customXml/item12.xml"/><Relationship Id="rId89" Type="http://schemas.openxmlformats.org/officeDocument/2006/relationships/customXml" Target="../customXml/item17.xml"/><Relationship Id="rId16" Type="http://schemas.openxmlformats.org/officeDocument/2006/relationships/pivotCacheDefinition" Target="pivotCache/pivotCacheDefinition2.xml"/><Relationship Id="rId11" Type="http://schemas.openxmlformats.org/officeDocument/2006/relationships/worksheet" Target="worksheets/sheet11.xml"/><Relationship Id="rId32" Type="http://schemas.openxmlformats.org/officeDocument/2006/relationships/pivotCacheDefinition" Target="pivotCache/pivotCacheDefinition18.xml"/><Relationship Id="rId37" Type="http://schemas.openxmlformats.org/officeDocument/2006/relationships/pivotCacheDefinition" Target="pivotCache/pivotCacheDefinition23.xml"/><Relationship Id="rId53" Type="http://schemas.openxmlformats.org/officeDocument/2006/relationships/pivotCacheDefinition" Target="pivotCache/pivotCacheDefinition39.xml"/><Relationship Id="rId58" Type="http://schemas.openxmlformats.org/officeDocument/2006/relationships/pivotCacheDefinition" Target="pivotCache/pivotCacheDefinition44.xml"/><Relationship Id="rId74" Type="http://schemas.openxmlformats.org/officeDocument/2006/relationships/customXml" Target="../customXml/item2.xml"/><Relationship Id="rId79" Type="http://schemas.openxmlformats.org/officeDocument/2006/relationships/customXml" Target="../customXml/item7.xml"/><Relationship Id="rId5" Type="http://schemas.openxmlformats.org/officeDocument/2006/relationships/worksheet" Target="worksheets/sheet5.xml"/><Relationship Id="rId90" Type="http://schemas.openxmlformats.org/officeDocument/2006/relationships/customXml" Target="../customXml/item18.xml"/><Relationship Id="rId95" Type="http://schemas.openxmlformats.org/officeDocument/2006/relationships/customXml" Target="../customXml/item23.xml"/><Relationship Id="rId22" Type="http://schemas.openxmlformats.org/officeDocument/2006/relationships/pivotCacheDefinition" Target="pivotCache/pivotCacheDefinition8.xml"/><Relationship Id="rId27" Type="http://schemas.openxmlformats.org/officeDocument/2006/relationships/pivotCacheDefinition" Target="pivotCache/pivotCacheDefinition13.xml"/><Relationship Id="rId43" Type="http://schemas.openxmlformats.org/officeDocument/2006/relationships/pivotCacheDefinition" Target="pivotCache/pivotCacheDefinition29.xml"/><Relationship Id="rId48" Type="http://schemas.openxmlformats.org/officeDocument/2006/relationships/pivotCacheDefinition" Target="pivotCache/pivotCacheDefinition34.xml"/><Relationship Id="rId64" Type="http://schemas.microsoft.com/office/2007/relationships/slicerCache" Target="slicerCaches/slicerCache5.xml"/><Relationship Id="rId69" Type="http://schemas.openxmlformats.org/officeDocument/2006/relationships/styles" Target="styles.xml"/><Relationship Id="rId80" Type="http://schemas.openxmlformats.org/officeDocument/2006/relationships/customXml" Target="../customXml/item8.xml"/><Relationship Id="rId85" Type="http://schemas.openxmlformats.org/officeDocument/2006/relationships/customXml" Target="../customXml/item1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pivotCacheDefinition" Target="pivotCache/pivotCacheDefinition11.xml"/><Relationship Id="rId33" Type="http://schemas.openxmlformats.org/officeDocument/2006/relationships/pivotCacheDefinition" Target="pivotCache/pivotCacheDefinition19.xml"/><Relationship Id="rId38" Type="http://schemas.openxmlformats.org/officeDocument/2006/relationships/pivotCacheDefinition" Target="pivotCache/pivotCacheDefinition24.xml"/><Relationship Id="rId46" Type="http://schemas.openxmlformats.org/officeDocument/2006/relationships/pivotCacheDefinition" Target="pivotCache/pivotCacheDefinition32.xml"/><Relationship Id="rId59" Type="http://schemas.openxmlformats.org/officeDocument/2006/relationships/pivotCacheDefinition" Target="pivotCache/pivotCacheDefinition45.xml"/><Relationship Id="rId67" Type="http://schemas.openxmlformats.org/officeDocument/2006/relationships/theme" Target="theme/theme1.xml"/><Relationship Id="rId20" Type="http://schemas.openxmlformats.org/officeDocument/2006/relationships/pivotCacheDefinition" Target="pivotCache/pivotCacheDefinition6.xml"/><Relationship Id="rId41" Type="http://schemas.openxmlformats.org/officeDocument/2006/relationships/pivotCacheDefinition" Target="pivotCache/pivotCacheDefinition27.xml"/><Relationship Id="rId54" Type="http://schemas.openxmlformats.org/officeDocument/2006/relationships/pivotCacheDefinition" Target="pivotCache/pivotCacheDefinition40.xml"/><Relationship Id="rId62" Type="http://schemas.microsoft.com/office/2007/relationships/slicerCache" Target="slicerCaches/slicerCache3.xml"/><Relationship Id="rId70" Type="http://schemas.openxmlformats.org/officeDocument/2006/relationships/sharedStrings" Target="sharedStrings.xml"/><Relationship Id="rId75" Type="http://schemas.openxmlformats.org/officeDocument/2006/relationships/customXml" Target="../customXml/item3.xml"/><Relationship Id="rId83" Type="http://schemas.openxmlformats.org/officeDocument/2006/relationships/customXml" Target="../customXml/item11.xml"/><Relationship Id="rId88" Type="http://schemas.openxmlformats.org/officeDocument/2006/relationships/customXml" Target="../customXml/item16.xml"/><Relationship Id="rId91" Type="http://schemas.openxmlformats.org/officeDocument/2006/relationships/customXml" Target="../customXml/item19.xml"/><Relationship Id="rId96" Type="http://schemas.openxmlformats.org/officeDocument/2006/relationships/customXml" Target="../customXml/item2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1.xml"/><Relationship Id="rId23" Type="http://schemas.openxmlformats.org/officeDocument/2006/relationships/pivotCacheDefinition" Target="pivotCache/pivotCacheDefinition9.xml"/><Relationship Id="rId28" Type="http://schemas.openxmlformats.org/officeDocument/2006/relationships/pivotCacheDefinition" Target="pivotCache/pivotCacheDefinition14.xml"/><Relationship Id="rId36" Type="http://schemas.openxmlformats.org/officeDocument/2006/relationships/pivotCacheDefinition" Target="pivotCache/pivotCacheDefinition22.xml"/><Relationship Id="rId49" Type="http://schemas.openxmlformats.org/officeDocument/2006/relationships/pivotCacheDefinition" Target="pivotCache/pivotCacheDefinition35.xml"/><Relationship Id="rId57" Type="http://schemas.openxmlformats.org/officeDocument/2006/relationships/pivotCacheDefinition" Target="pivotCache/pivotCacheDefinition43.xml"/><Relationship Id="rId10" Type="http://schemas.openxmlformats.org/officeDocument/2006/relationships/worksheet" Target="worksheets/sheet10.xml"/><Relationship Id="rId31" Type="http://schemas.openxmlformats.org/officeDocument/2006/relationships/pivotCacheDefinition" Target="pivotCache/pivotCacheDefinition17.xml"/><Relationship Id="rId44" Type="http://schemas.openxmlformats.org/officeDocument/2006/relationships/pivotCacheDefinition" Target="pivotCache/pivotCacheDefinition30.xml"/><Relationship Id="rId52" Type="http://schemas.openxmlformats.org/officeDocument/2006/relationships/pivotCacheDefinition" Target="pivotCache/pivotCacheDefinition38.xml"/><Relationship Id="rId60" Type="http://schemas.microsoft.com/office/2007/relationships/slicerCache" Target="slicerCaches/slicerCache1.xml"/><Relationship Id="rId65" Type="http://schemas.openxmlformats.org/officeDocument/2006/relationships/pivotCacheDefinition" Target="pivotCache/pivotCacheDefinition46.xml"/><Relationship Id="rId73" Type="http://schemas.openxmlformats.org/officeDocument/2006/relationships/customXml" Target="../customXml/item1.xml"/><Relationship Id="rId78" Type="http://schemas.openxmlformats.org/officeDocument/2006/relationships/customXml" Target="../customXml/item6.xml"/><Relationship Id="rId81" Type="http://schemas.openxmlformats.org/officeDocument/2006/relationships/customXml" Target="../customXml/item9.xml"/><Relationship Id="rId86" Type="http://schemas.openxmlformats.org/officeDocument/2006/relationships/customXml" Target="../customXml/item14.xml"/><Relationship Id="rId94" Type="http://schemas.openxmlformats.org/officeDocument/2006/relationships/customXml" Target="../customXml/item2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4.xml"/><Relationship Id="rId39" Type="http://schemas.openxmlformats.org/officeDocument/2006/relationships/pivotCacheDefinition" Target="pivotCache/pivotCacheDefinition25.xml"/><Relationship Id="rId34" Type="http://schemas.openxmlformats.org/officeDocument/2006/relationships/pivotCacheDefinition" Target="pivotCache/pivotCacheDefinition20.xml"/><Relationship Id="rId50" Type="http://schemas.openxmlformats.org/officeDocument/2006/relationships/pivotCacheDefinition" Target="pivotCache/pivotCacheDefinition36.xml"/><Relationship Id="rId55" Type="http://schemas.openxmlformats.org/officeDocument/2006/relationships/pivotCacheDefinition" Target="pivotCache/pivotCacheDefinition41.xml"/><Relationship Id="rId76" Type="http://schemas.openxmlformats.org/officeDocument/2006/relationships/customXml" Target="../customXml/item4.xml"/><Relationship Id="rId97" Type="http://schemas.openxmlformats.org/officeDocument/2006/relationships/customXml" Target="../customXml/item25.xml"/><Relationship Id="rId7" Type="http://schemas.openxmlformats.org/officeDocument/2006/relationships/worksheet" Target="worksheets/sheet7.xml"/><Relationship Id="rId71" Type="http://schemas.openxmlformats.org/officeDocument/2006/relationships/powerPivotData" Target="model/item.data"/><Relationship Id="rId92" Type="http://schemas.openxmlformats.org/officeDocument/2006/relationships/customXml" Target="../customXml/item20.xml"/><Relationship Id="rId2" Type="http://schemas.openxmlformats.org/officeDocument/2006/relationships/worksheet" Target="worksheets/sheet2.xml"/><Relationship Id="rId29" Type="http://schemas.openxmlformats.org/officeDocument/2006/relationships/pivotCacheDefinition" Target="pivotCache/pivotCacheDefinition15.xml"/><Relationship Id="rId24" Type="http://schemas.openxmlformats.org/officeDocument/2006/relationships/pivotCacheDefinition" Target="pivotCache/pivotCacheDefinition10.xml"/><Relationship Id="rId40" Type="http://schemas.openxmlformats.org/officeDocument/2006/relationships/pivotCacheDefinition" Target="pivotCache/pivotCacheDefinition26.xml"/><Relationship Id="rId45" Type="http://schemas.openxmlformats.org/officeDocument/2006/relationships/pivotCacheDefinition" Target="pivotCache/pivotCacheDefinition31.xml"/><Relationship Id="rId66" Type="http://schemas.microsoft.com/office/2011/relationships/timelineCache" Target="timelineCaches/timelineCache1.xml"/><Relationship Id="rId87" Type="http://schemas.openxmlformats.org/officeDocument/2006/relationships/customXml" Target="../customXml/item15.xml"/><Relationship Id="rId61" Type="http://schemas.microsoft.com/office/2007/relationships/slicerCache" Target="slicerCaches/slicerCache2.xml"/><Relationship Id="rId82" Type="http://schemas.openxmlformats.org/officeDocument/2006/relationships/customXml" Target="../customXml/item10.xml"/><Relationship Id="rId19" Type="http://schemas.openxmlformats.org/officeDocument/2006/relationships/pivotCacheDefinition" Target="pivotCache/pivotCacheDefinition5.xml"/><Relationship Id="rId14" Type="http://schemas.openxmlformats.org/officeDocument/2006/relationships/worksheet" Target="worksheets/sheet14.xml"/><Relationship Id="rId30" Type="http://schemas.openxmlformats.org/officeDocument/2006/relationships/pivotCacheDefinition" Target="pivotCache/pivotCacheDefinition16.xml"/><Relationship Id="rId35" Type="http://schemas.openxmlformats.org/officeDocument/2006/relationships/pivotCacheDefinition" Target="pivotCache/pivotCacheDefinition21.xml"/><Relationship Id="rId56" Type="http://schemas.openxmlformats.org/officeDocument/2006/relationships/pivotCacheDefinition" Target="pivotCache/pivotCacheDefinition42.xml"/><Relationship Id="rId77" Type="http://schemas.openxmlformats.org/officeDocument/2006/relationships/customXml" Target="../customXml/item5.xml"/><Relationship Id="rId8" Type="http://schemas.openxmlformats.org/officeDocument/2006/relationships/worksheet" Target="worksheets/sheet8.xml"/><Relationship Id="rId51" Type="http://schemas.openxmlformats.org/officeDocument/2006/relationships/pivotCacheDefinition" Target="pivotCache/pivotCacheDefinition37.xml"/><Relationship Id="rId72" Type="http://schemas.openxmlformats.org/officeDocument/2006/relationships/calcChain" Target="calcChain.xml"/><Relationship Id="rId93" Type="http://schemas.openxmlformats.org/officeDocument/2006/relationships/customXml" Target="../customXml/item21.xml"/><Relationship Id="rId98"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[FnP_Analytics.xlsm]Helpers!PivotTable10</c:name>
    <c:fmtId val="44"/>
  </c:pivotSource>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b="1"/>
              <a:t>Revenue</a:t>
            </a:r>
            <a:r>
              <a:rPr lang="en-US" sz="1100" b="1" baseline="0"/>
              <a:t> by Category</a:t>
            </a:r>
            <a:endParaRPr lang="en-US" sz="1100" b="1"/>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Helpers!$N$6</c:f>
              <c:strCache>
                <c:ptCount val="1"/>
                <c:pt idx="0">
                  <c:v>Total</c:v>
                </c:pt>
              </c:strCache>
            </c:strRef>
          </c:tx>
          <c:spPr>
            <a:solidFill>
              <a:schemeClr val="accent1"/>
            </a:solidFill>
            <a:ln>
              <a:noFill/>
            </a:ln>
            <a:effectLst/>
          </c:spPr>
          <c:invertIfNegative val="0"/>
          <c:cat>
            <c:strRef>
              <c:f>Helpers!$M$7:$M$14</c:f>
              <c:strCache>
                <c:ptCount val="7"/>
                <c:pt idx="0">
                  <c:v>Cake</c:v>
                </c:pt>
                <c:pt idx="1">
                  <c:v>Colors</c:v>
                </c:pt>
                <c:pt idx="2">
                  <c:v>Mugs</c:v>
                </c:pt>
                <c:pt idx="3">
                  <c:v>Plants</c:v>
                </c:pt>
                <c:pt idx="4">
                  <c:v>Raksha Bandhan</c:v>
                </c:pt>
                <c:pt idx="5">
                  <c:v>Soft Toys</c:v>
                </c:pt>
                <c:pt idx="6">
                  <c:v>Sweets</c:v>
                </c:pt>
              </c:strCache>
            </c:strRef>
          </c:cat>
          <c:val>
            <c:numRef>
              <c:f>Helpers!$N$7:$N$14</c:f>
              <c:numCache>
                <c:formatCode>"₹"\ #,##0.00;#,##0.00\ \-"₹";"₹"\ #,##0.00</c:formatCode>
                <c:ptCount val="7"/>
                <c:pt idx="0">
                  <c:v>329862</c:v>
                </c:pt>
                <c:pt idx="1">
                  <c:v>1005645</c:v>
                </c:pt>
                <c:pt idx="2">
                  <c:v>201151</c:v>
                </c:pt>
                <c:pt idx="3">
                  <c:v>212281</c:v>
                </c:pt>
                <c:pt idx="4">
                  <c:v>297372</c:v>
                </c:pt>
                <c:pt idx="5">
                  <c:v>740831</c:v>
                </c:pt>
                <c:pt idx="6">
                  <c:v>733842</c:v>
                </c:pt>
              </c:numCache>
            </c:numRef>
          </c:val>
          <c:extLst>
            <c:ext xmlns:c16="http://schemas.microsoft.com/office/drawing/2014/chart" uri="{C3380CC4-5D6E-409C-BE32-E72D297353CC}">
              <c16:uniqueId val="{00000000-68EC-40B4-B667-9EB4E48B2961}"/>
            </c:ext>
          </c:extLst>
        </c:ser>
        <c:dLbls>
          <c:showLegendKey val="0"/>
          <c:showVal val="0"/>
          <c:showCatName val="0"/>
          <c:showSerName val="0"/>
          <c:showPercent val="0"/>
          <c:showBubbleSize val="0"/>
        </c:dLbls>
        <c:gapWidth val="219"/>
        <c:overlap val="-27"/>
        <c:axId val="1401679760"/>
        <c:axId val="1401682160"/>
      </c:barChart>
      <c:catAx>
        <c:axId val="1401679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401682160"/>
        <c:crosses val="autoZero"/>
        <c:auto val="1"/>
        <c:lblAlgn val="ctr"/>
        <c:lblOffset val="100"/>
        <c:noMultiLvlLbl val="0"/>
      </c:catAx>
      <c:valAx>
        <c:axId val="1401682160"/>
        <c:scaling>
          <c:orientation val="minMax"/>
          <c:max val="1200000"/>
          <c:min val="0"/>
        </c:scaling>
        <c:delete val="0"/>
        <c:axPos val="l"/>
        <c:majorGridlines>
          <c:spPr>
            <a:ln w="9525" cap="flat" cmpd="sng" algn="ctr">
              <a:solidFill>
                <a:schemeClr val="tx1">
                  <a:lumMod val="15000"/>
                  <a:lumOff val="85000"/>
                </a:schemeClr>
              </a:solidFill>
              <a:round/>
            </a:ln>
            <a:effectLst/>
          </c:spPr>
        </c:majorGridlines>
        <c:numFmt formatCode="&quot;₹&quot;\ #,##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1679760"/>
        <c:crosses val="autoZero"/>
        <c:crossBetween val="between"/>
        <c:dispUnits>
          <c:builtInUnit val="thousands"/>
          <c:dispUnitsLbl>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[FnP_Analytics.xlsm]Helpers!PivotTable8</c:name>
    <c:fmtId val="4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b="1"/>
              <a:t>Revenue of Top</a:t>
            </a:r>
            <a:r>
              <a:rPr lang="en-US" sz="1100" b="1" baseline="0"/>
              <a:t> 10 Products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Helpers!$H$6</c:f>
              <c:strCache>
                <c:ptCount val="1"/>
                <c:pt idx="0">
                  <c:v>Total</c:v>
                </c:pt>
              </c:strCache>
            </c:strRef>
          </c:tx>
          <c:spPr>
            <a:solidFill>
              <a:schemeClr val="accent1"/>
            </a:solidFill>
            <a:ln>
              <a:noFill/>
            </a:ln>
            <a:effectLst/>
          </c:spPr>
          <c:invertIfNegative val="0"/>
          <c:cat>
            <c:strRef>
              <c:f>Helpers!$G$7:$G$17</c:f>
              <c:strCache>
                <c:ptCount val="10"/>
                <c:pt idx="0">
                  <c:v>Magnam Set</c:v>
                </c:pt>
                <c:pt idx="1">
                  <c:v>Quia Gift</c:v>
                </c:pt>
                <c:pt idx="2">
                  <c:v>Dolores Gift</c:v>
                </c:pt>
                <c:pt idx="3">
                  <c:v>Harum Pack</c:v>
                </c:pt>
                <c:pt idx="4">
                  <c:v>Deserunt Box</c:v>
                </c:pt>
                <c:pt idx="5">
                  <c:v>Nostrum Box</c:v>
                </c:pt>
                <c:pt idx="6">
                  <c:v>Error Gift</c:v>
                </c:pt>
                <c:pt idx="7">
                  <c:v>Exercitationem Pack</c:v>
                </c:pt>
                <c:pt idx="8">
                  <c:v>Nam Gift</c:v>
                </c:pt>
                <c:pt idx="9">
                  <c:v>Dignissimos Pack</c:v>
                </c:pt>
              </c:strCache>
            </c:strRef>
          </c:cat>
          <c:val>
            <c:numRef>
              <c:f>Helpers!$H$7:$H$17</c:f>
              <c:numCache>
                <c:formatCode>"₹"\ #,##0.00;#,##0.00\ \-"₹";"₹"\ #,##0.00</c:formatCode>
                <c:ptCount val="10"/>
                <c:pt idx="0">
                  <c:v>121905</c:v>
                </c:pt>
                <c:pt idx="1">
                  <c:v>114476</c:v>
                </c:pt>
                <c:pt idx="2">
                  <c:v>106624</c:v>
                </c:pt>
                <c:pt idx="3">
                  <c:v>101556</c:v>
                </c:pt>
                <c:pt idx="4">
                  <c:v>97665</c:v>
                </c:pt>
                <c:pt idx="5">
                  <c:v>97656</c:v>
                </c:pt>
                <c:pt idx="6">
                  <c:v>97012</c:v>
                </c:pt>
                <c:pt idx="7">
                  <c:v>96701</c:v>
                </c:pt>
                <c:pt idx="8">
                  <c:v>91385</c:v>
                </c:pt>
                <c:pt idx="9">
                  <c:v>90036</c:v>
                </c:pt>
              </c:numCache>
            </c:numRef>
          </c:val>
          <c:extLst>
            <c:ext xmlns:c16="http://schemas.microsoft.com/office/drawing/2014/chart" uri="{C3380CC4-5D6E-409C-BE32-E72D297353CC}">
              <c16:uniqueId val="{00000003-1C24-46C1-A3FB-98FF37B19922}"/>
            </c:ext>
          </c:extLst>
        </c:ser>
        <c:dLbls>
          <c:showLegendKey val="0"/>
          <c:showVal val="0"/>
          <c:showCatName val="0"/>
          <c:showSerName val="0"/>
          <c:showPercent val="0"/>
          <c:showBubbleSize val="0"/>
        </c:dLbls>
        <c:gapWidth val="182"/>
        <c:axId val="160378752"/>
        <c:axId val="160373472"/>
      </c:barChart>
      <c:catAx>
        <c:axId val="1603787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60373472"/>
        <c:crosses val="autoZero"/>
        <c:auto val="1"/>
        <c:lblAlgn val="ctr"/>
        <c:lblOffset val="100"/>
        <c:noMultiLvlLbl val="0"/>
      </c:catAx>
      <c:valAx>
        <c:axId val="160373472"/>
        <c:scaling>
          <c:orientation val="minMax"/>
        </c:scaling>
        <c:delete val="0"/>
        <c:axPos val="b"/>
        <c:majorGridlines>
          <c:spPr>
            <a:ln w="9525" cap="flat" cmpd="sng" algn="ctr">
              <a:solidFill>
                <a:schemeClr val="tx1">
                  <a:lumMod val="15000"/>
                  <a:lumOff val="85000"/>
                </a:schemeClr>
              </a:solidFill>
              <a:round/>
            </a:ln>
            <a:effectLst/>
          </c:spPr>
        </c:majorGridlines>
        <c:numFmt formatCode="&quot;₹&quot;\ #,##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60378752"/>
        <c:crosses val="autoZero"/>
        <c:crossBetween val="between"/>
        <c:dispUnits>
          <c:builtInUnit val="thousands"/>
          <c:dispUnitsLbl>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[FnP_Analytics.xlsm]Helpers!PivotTable2</c:name>
    <c:fmtId val="6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b="1"/>
              <a:t>Revenue by</a:t>
            </a:r>
            <a:r>
              <a:rPr lang="en-US" sz="1100" b="1" baseline="0"/>
              <a:t> Month and Week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Helpers!$B$6</c:f>
              <c:strCache>
                <c:ptCount val="1"/>
                <c:pt idx="0">
                  <c:v>Total</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0"/>
          </c:trendline>
          <c:cat>
            <c:multiLvlStrRef>
              <c:f>Helpers!$A$7:$A$80</c:f>
              <c:multiLvlStrCache>
                <c:ptCount val="61"/>
                <c:lvl>
                  <c:pt idx="0">
                    <c:v>1</c:v>
                  </c:pt>
                  <c:pt idx="1">
                    <c:v>2</c:v>
                  </c:pt>
                  <c:pt idx="2">
                    <c:v>3</c:v>
                  </c:pt>
                  <c:pt idx="3">
                    <c:v>4</c:v>
                  </c:pt>
                  <c:pt idx="4">
                    <c:v>5</c:v>
                  </c:pt>
                  <c:pt idx="5">
                    <c:v>5</c:v>
                  </c:pt>
                  <c:pt idx="6">
                    <c:v>6</c:v>
                  </c:pt>
                  <c:pt idx="7">
                    <c:v>7</c:v>
                  </c:pt>
                  <c:pt idx="8">
                    <c:v>8</c:v>
                  </c:pt>
                  <c:pt idx="9">
                    <c:v>9</c:v>
                  </c:pt>
                  <c:pt idx="10">
                    <c:v>9</c:v>
                  </c:pt>
                  <c:pt idx="11">
                    <c:v>10</c:v>
                  </c:pt>
                  <c:pt idx="12">
                    <c:v>11</c:v>
                  </c:pt>
                  <c:pt idx="13">
                    <c:v>12</c:v>
                  </c:pt>
                  <c:pt idx="14">
                    <c:v>13</c:v>
                  </c:pt>
                  <c:pt idx="15">
                    <c:v>13</c:v>
                  </c:pt>
                  <c:pt idx="16">
                    <c:v>14</c:v>
                  </c:pt>
                  <c:pt idx="17">
                    <c:v>15</c:v>
                  </c:pt>
                  <c:pt idx="18">
                    <c:v>16</c:v>
                  </c:pt>
                  <c:pt idx="19">
                    <c:v>17</c:v>
                  </c:pt>
                  <c:pt idx="20">
                    <c:v>18</c:v>
                  </c:pt>
                  <c:pt idx="21">
                    <c:v>18</c:v>
                  </c:pt>
                  <c:pt idx="22">
                    <c:v>19</c:v>
                  </c:pt>
                  <c:pt idx="23">
                    <c:v>20</c:v>
                  </c:pt>
                  <c:pt idx="24">
                    <c:v>21</c:v>
                  </c:pt>
                  <c:pt idx="25">
                    <c:v>22</c:v>
                  </c:pt>
                  <c:pt idx="26">
                    <c:v>22</c:v>
                  </c:pt>
                  <c:pt idx="27">
                    <c:v>23</c:v>
                  </c:pt>
                  <c:pt idx="28">
                    <c:v>24</c:v>
                  </c:pt>
                  <c:pt idx="29">
                    <c:v>25</c:v>
                  </c:pt>
                  <c:pt idx="30">
                    <c:v>26</c:v>
                  </c:pt>
                  <c:pt idx="31">
                    <c:v>27</c:v>
                  </c:pt>
                  <c:pt idx="32">
                    <c:v>28</c:v>
                  </c:pt>
                  <c:pt idx="33">
                    <c:v>29</c:v>
                  </c:pt>
                  <c:pt idx="34">
                    <c:v>30</c:v>
                  </c:pt>
                  <c:pt idx="35">
                    <c:v>31</c:v>
                  </c:pt>
                  <c:pt idx="36">
                    <c:v>31</c:v>
                  </c:pt>
                  <c:pt idx="37">
                    <c:v>32</c:v>
                  </c:pt>
                  <c:pt idx="38">
                    <c:v>33</c:v>
                  </c:pt>
                  <c:pt idx="39">
                    <c:v>34</c:v>
                  </c:pt>
                  <c:pt idx="40">
                    <c:v>35</c:v>
                  </c:pt>
                  <c:pt idx="41">
                    <c:v>35</c:v>
                  </c:pt>
                  <c:pt idx="42">
                    <c:v>36</c:v>
                  </c:pt>
                  <c:pt idx="43">
                    <c:v>37</c:v>
                  </c:pt>
                  <c:pt idx="44">
                    <c:v>38</c:v>
                  </c:pt>
                  <c:pt idx="45">
                    <c:v>39</c:v>
                  </c:pt>
                  <c:pt idx="46">
                    <c:v>40</c:v>
                  </c:pt>
                  <c:pt idx="47">
                    <c:v>41</c:v>
                  </c:pt>
                  <c:pt idx="48">
                    <c:v>42</c:v>
                  </c:pt>
                  <c:pt idx="49">
                    <c:v>43</c:v>
                  </c:pt>
                  <c:pt idx="50">
                    <c:v>44</c:v>
                  </c:pt>
                  <c:pt idx="51">
                    <c:v>44</c:v>
                  </c:pt>
                  <c:pt idx="52">
                    <c:v>45</c:v>
                  </c:pt>
                  <c:pt idx="53">
                    <c:v>46</c:v>
                  </c:pt>
                  <c:pt idx="54">
                    <c:v>47</c:v>
                  </c:pt>
                  <c:pt idx="55">
                    <c:v>48</c:v>
                  </c:pt>
                  <c:pt idx="56">
                    <c:v>48</c:v>
                  </c:pt>
                  <c:pt idx="57">
                    <c:v>49</c:v>
                  </c:pt>
                  <c:pt idx="58">
                    <c:v>50</c:v>
                  </c:pt>
                  <c:pt idx="59">
                    <c:v>51</c:v>
                  </c:pt>
                  <c:pt idx="60">
                    <c:v>52</c:v>
                  </c:pt>
                </c:lvl>
                <c:lvl>
                  <c:pt idx="0">
                    <c:v>Jan</c:v>
                  </c:pt>
                  <c:pt idx="5">
                    <c:v>Feb</c:v>
                  </c:pt>
                  <c:pt idx="10">
                    <c:v>Mar</c:v>
                  </c:pt>
                  <c:pt idx="15">
                    <c:v>Apr</c:v>
                  </c:pt>
                  <c:pt idx="21">
                    <c:v>May</c:v>
                  </c:pt>
                  <c:pt idx="26">
                    <c:v>Jun</c:v>
                  </c:pt>
                  <c:pt idx="31">
                    <c:v>Jul</c:v>
                  </c:pt>
                  <c:pt idx="36">
                    <c:v>Aug</c:v>
                  </c:pt>
                  <c:pt idx="41">
                    <c:v>Sep</c:v>
                  </c:pt>
                  <c:pt idx="46">
                    <c:v>Oct</c:v>
                  </c:pt>
                  <c:pt idx="51">
                    <c:v>Nov</c:v>
                  </c:pt>
                  <c:pt idx="56">
                    <c:v>Dec</c:v>
                  </c:pt>
                </c:lvl>
              </c:multiLvlStrCache>
            </c:multiLvlStrRef>
          </c:cat>
          <c:val>
            <c:numRef>
              <c:f>Helpers!$B$7:$B$80</c:f>
              <c:numCache>
                <c:formatCode>"₹"\ #,##0.00;#,##0.00\ \-"₹";"₹"\ #,##0.00</c:formatCode>
                <c:ptCount val="61"/>
                <c:pt idx="0">
                  <c:v>24957</c:v>
                </c:pt>
                <c:pt idx="1">
                  <c:v>25736</c:v>
                </c:pt>
                <c:pt idx="2">
                  <c:v>18351</c:v>
                </c:pt>
                <c:pt idx="3">
                  <c:v>14902</c:v>
                </c:pt>
                <c:pt idx="4">
                  <c:v>11522</c:v>
                </c:pt>
                <c:pt idx="5">
                  <c:v>92961</c:v>
                </c:pt>
                <c:pt idx="6">
                  <c:v>254311</c:v>
                </c:pt>
                <c:pt idx="7">
                  <c:v>90469</c:v>
                </c:pt>
                <c:pt idx="8">
                  <c:v>50692</c:v>
                </c:pt>
                <c:pt idx="9">
                  <c:v>216076</c:v>
                </c:pt>
                <c:pt idx="10">
                  <c:v>201382</c:v>
                </c:pt>
                <c:pt idx="11">
                  <c:v>208781</c:v>
                </c:pt>
                <c:pt idx="12">
                  <c:v>31229</c:v>
                </c:pt>
                <c:pt idx="13">
                  <c:v>43972</c:v>
                </c:pt>
                <c:pt idx="14">
                  <c:v>26459</c:v>
                </c:pt>
                <c:pt idx="15">
                  <c:v>9706</c:v>
                </c:pt>
                <c:pt idx="16">
                  <c:v>27969</c:v>
                </c:pt>
                <c:pt idx="17">
                  <c:v>37562</c:v>
                </c:pt>
                <c:pt idx="18">
                  <c:v>34702</c:v>
                </c:pt>
                <c:pt idx="19">
                  <c:v>25082</c:v>
                </c:pt>
                <c:pt idx="20">
                  <c:v>5372</c:v>
                </c:pt>
                <c:pt idx="21">
                  <c:v>26688</c:v>
                </c:pt>
                <c:pt idx="22">
                  <c:v>51868</c:v>
                </c:pt>
                <c:pt idx="23">
                  <c:v>25969</c:v>
                </c:pt>
                <c:pt idx="24">
                  <c:v>34238</c:v>
                </c:pt>
                <c:pt idx="25">
                  <c:v>11583</c:v>
                </c:pt>
                <c:pt idx="26">
                  <c:v>31456</c:v>
                </c:pt>
                <c:pt idx="27">
                  <c:v>35656</c:v>
                </c:pt>
                <c:pt idx="28">
                  <c:v>29556</c:v>
                </c:pt>
                <c:pt idx="29">
                  <c:v>23064</c:v>
                </c:pt>
                <c:pt idx="30">
                  <c:v>38181</c:v>
                </c:pt>
                <c:pt idx="31">
                  <c:v>52892</c:v>
                </c:pt>
                <c:pt idx="32">
                  <c:v>45516</c:v>
                </c:pt>
                <c:pt idx="33">
                  <c:v>18726</c:v>
                </c:pt>
                <c:pt idx="34">
                  <c:v>14006</c:v>
                </c:pt>
                <c:pt idx="35">
                  <c:v>4686</c:v>
                </c:pt>
                <c:pt idx="36">
                  <c:v>17686</c:v>
                </c:pt>
                <c:pt idx="37">
                  <c:v>38272</c:v>
                </c:pt>
                <c:pt idx="38">
                  <c:v>21856</c:v>
                </c:pt>
                <c:pt idx="39">
                  <c:v>424999</c:v>
                </c:pt>
                <c:pt idx="40">
                  <c:v>234576</c:v>
                </c:pt>
                <c:pt idx="41">
                  <c:v>14218</c:v>
                </c:pt>
                <c:pt idx="42">
                  <c:v>28205</c:v>
                </c:pt>
                <c:pt idx="43">
                  <c:v>23772</c:v>
                </c:pt>
                <c:pt idx="44">
                  <c:v>47138</c:v>
                </c:pt>
                <c:pt idx="45">
                  <c:v>23605</c:v>
                </c:pt>
                <c:pt idx="46">
                  <c:v>24447</c:v>
                </c:pt>
                <c:pt idx="47">
                  <c:v>23743</c:v>
                </c:pt>
                <c:pt idx="48">
                  <c:v>61464</c:v>
                </c:pt>
                <c:pt idx="49">
                  <c:v>39017</c:v>
                </c:pt>
                <c:pt idx="50">
                  <c:v>2948</c:v>
                </c:pt>
                <c:pt idx="51">
                  <c:v>119618</c:v>
                </c:pt>
                <c:pt idx="52">
                  <c:v>238908</c:v>
                </c:pt>
                <c:pt idx="53">
                  <c:v>38777</c:v>
                </c:pt>
                <c:pt idx="54">
                  <c:v>18204</c:v>
                </c:pt>
                <c:pt idx="55">
                  <c:v>33662</c:v>
                </c:pt>
                <c:pt idx="56">
                  <c:v>10803</c:v>
                </c:pt>
                <c:pt idx="57">
                  <c:v>26292</c:v>
                </c:pt>
                <c:pt idx="58">
                  <c:v>56783</c:v>
                </c:pt>
                <c:pt idx="59">
                  <c:v>38464</c:v>
                </c:pt>
                <c:pt idx="60">
                  <c:v>17249</c:v>
                </c:pt>
              </c:numCache>
            </c:numRef>
          </c:val>
          <c:smooth val="0"/>
          <c:extLst>
            <c:ext xmlns:c16="http://schemas.microsoft.com/office/drawing/2014/chart" uri="{C3380CC4-5D6E-409C-BE32-E72D297353CC}">
              <c16:uniqueId val="{0000000C-E291-4029-8776-DC82C30DCBF9}"/>
            </c:ext>
          </c:extLst>
        </c:ser>
        <c:dLbls>
          <c:showLegendKey val="0"/>
          <c:showVal val="0"/>
          <c:showCatName val="0"/>
          <c:showSerName val="0"/>
          <c:showPercent val="0"/>
          <c:showBubbleSize val="0"/>
        </c:dLbls>
        <c:smooth val="0"/>
        <c:axId val="160388352"/>
        <c:axId val="160388832"/>
      </c:lineChart>
      <c:catAx>
        <c:axId val="160388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60388832"/>
        <c:crosses val="autoZero"/>
        <c:auto val="1"/>
        <c:lblAlgn val="ctr"/>
        <c:lblOffset val="100"/>
        <c:noMultiLvlLbl val="0"/>
      </c:catAx>
      <c:valAx>
        <c:axId val="160388832"/>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388352"/>
        <c:crosses val="autoZero"/>
        <c:crossBetween val="between"/>
        <c:dispUnits>
          <c:builtInUnit val="thousands"/>
          <c:dispUnitsLbl>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[FnP_Analytics.xlsm]Helpers!PivotTable9</c:name>
    <c:fmtId val="5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b="1"/>
              <a:t>Revenue by Occasion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s>
    <c:plotArea>
      <c:layout/>
      <c:pieChart>
        <c:varyColors val="1"/>
        <c:ser>
          <c:idx val="0"/>
          <c:order val="0"/>
          <c:tx>
            <c:strRef>
              <c:f>Helpers!$N$16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465-4F7C-B0D2-5829894CC1E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465-4F7C-B0D2-5829894CC1E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465-4F7C-B0D2-5829894CC1E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F53-49BF-8864-F23DDBF25B1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F53-49BF-8864-F23DDBF25B1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EF53-49BF-8864-F23DDBF25B1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EF53-49BF-8864-F23DDBF25B1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Helpers!$M$17:$M$24</c:f>
              <c:strCache>
                <c:ptCount val="7"/>
                <c:pt idx="0">
                  <c:v>All Occasions</c:v>
                </c:pt>
                <c:pt idx="1">
                  <c:v>Anniversary</c:v>
                </c:pt>
                <c:pt idx="2">
                  <c:v>Birthday</c:v>
                </c:pt>
                <c:pt idx="3">
                  <c:v>Diwali</c:v>
                </c:pt>
                <c:pt idx="4">
                  <c:v>Holi</c:v>
                </c:pt>
                <c:pt idx="5">
                  <c:v>Raksha Bandhan</c:v>
                </c:pt>
                <c:pt idx="6">
                  <c:v>Valentine's Day</c:v>
                </c:pt>
              </c:strCache>
            </c:strRef>
          </c:cat>
          <c:val>
            <c:numRef>
              <c:f>Helpers!$N$17:$N$24</c:f>
              <c:numCache>
                <c:formatCode>"₹"\ #,##0.00;#,##0.00\ \-"₹";"₹"\ #,##0.00</c:formatCode>
                <c:ptCount val="7"/>
                <c:pt idx="0">
                  <c:v>586176</c:v>
                </c:pt>
                <c:pt idx="1">
                  <c:v>674634</c:v>
                </c:pt>
                <c:pt idx="2">
                  <c:v>408194</c:v>
                </c:pt>
                <c:pt idx="3">
                  <c:v>313783</c:v>
                </c:pt>
                <c:pt idx="4">
                  <c:v>574682</c:v>
                </c:pt>
                <c:pt idx="5">
                  <c:v>631585</c:v>
                </c:pt>
                <c:pt idx="6">
                  <c:v>331930</c:v>
                </c:pt>
              </c:numCache>
            </c:numRef>
          </c:val>
          <c:extLst>
            <c:ext xmlns:c16="http://schemas.microsoft.com/office/drawing/2014/chart" uri="{C3380CC4-5D6E-409C-BE32-E72D297353CC}">
              <c16:uniqueId val="{0000000E-4C88-45C6-BA32-C9C923E2D3D9}"/>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[FnP_Analytics.xlsm]Helpers!PivotTable3</c:name>
    <c:fmtId val="4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Revenue by</a:t>
            </a:r>
            <a:r>
              <a:rPr lang="en-US" b="1" baseline="0"/>
              <a:t>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Helpers!$E$6</c:f>
              <c:strCache>
                <c:ptCount val="1"/>
                <c:pt idx="0">
                  <c:v>Total</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0"/>
          </c:trendline>
          <c:cat>
            <c:strRef>
              <c:f>Helpers!$D$7:$D$31</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Helpers!$E$7:$E$31</c:f>
              <c:numCache>
                <c:formatCode>"₹"\ #,##0.00;#,##0.00\ \-"₹";"₹"\ #,##0.00</c:formatCode>
                <c:ptCount val="24"/>
                <c:pt idx="0">
                  <c:v>99400</c:v>
                </c:pt>
                <c:pt idx="1">
                  <c:v>129309</c:v>
                </c:pt>
                <c:pt idx="2">
                  <c:v>152940</c:v>
                </c:pt>
                <c:pt idx="3">
                  <c:v>146810</c:v>
                </c:pt>
                <c:pt idx="4">
                  <c:v>114700</c:v>
                </c:pt>
                <c:pt idx="5">
                  <c:v>156198</c:v>
                </c:pt>
                <c:pt idx="6">
                  <c:v>177211</c:v>
                </c:pt>
                <c:pt idx="7">
                  <c:v>147749</c:v>
                </c:pt>
                <c:pt idx="8">
                  <c:v>133617</c:v>
                </c:pt>
                <c:pt idx="9">
                  <c:v>153678</c:v>
                </c:pt>
                <c:pt idx="10">
                  <c:v>94985</c:v>
                </c:pt>
                <c:pt idx="11">
                  <c:v>130287</c:v>
                </c:pt>
                <c:pt idx="12">
                  <c:v>162394</c:v>
                </c:pt>
                <c:pt idx="13">
                  <c:v>152340</c:v>
                </c:pt>
                <c:pt idx="14">
                  <c:v>126406</c:v>
                </c:pt>
                <c:pt idx="15">
                  <c:v>163586</c:v>
                </c:pt>
                <c:pt idx="16">
                  <c:v>128797</c:v>
                </c:pt>
                <c:pt idx="17">
                  <c:v>155373</c:v>
                </c:pt>
                <c:pt idx="18">
                  <c:v>173118</c:v>
                </c:pt>
                <c:pt idx="19">
                  <c:v>185771</c:v>
                </c:pt>
                <c:pt idx="20">
                  <c:v>186426</c:v>
                </c:pt>
                <c:pt idx="21">
                  <c:v>155466</c:v>
                </c:pt>
                <c:pt idx="22">
                  <c:v>125912</c:v>
                </c:pt>
                <c:pt idx="23">
                  <c:v>168511</c:v>
                </c:pt>
              </c:numCache>
            </c:numRef>
          </c:val>
          <c:smooth val="0"/>
          <c:extLst>
            <c:ext xmlns:c16="http://schemas.microsoft.com/office/drawing/2014/chart" uri="{C3380CC4-5D6E-409C-BE32-E72D297353CC}">
              <c16:uniqueId val="{00000007-B6DC-405A-A13D-24FCA06C5512}"/>
            </c:ext>
          </c:extLst>
        </c:ser>
        <c:dLbls>
          <c:showLegendKey val="0"/>
          <c:showVal val="0"/>
          <c:showCatName val="0"/>
          <c:showSerName val="0"/>
          <c:showPercent val="0"/>
          <c:showBubbleSize val="0"/>
        </c:dLbls>
        <c:smooth val="0"/>
        <c:axId val="579585296"/>
        <c:axId val="579585776"/>
      </c:lineChart>
      <c:catAx>
        <c:axId val="579585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9585776"/>
        <c:crosses val="autoZero"/>
        <c:auto val="1"/>
        <c:lblAlgn val="ctr"/>
        <c:lblOffset val="100"/>
        <c:tickLblSkip val="2"/>
        <c:tickMarkSkip val="1"/>
        <c:noMultiLvlLbl val="0"/>
      </c:catAx>
      <c:valAx>
        <c:axId val="579585776"/>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9585296"/>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[FnP_Analytics.xlsm]Helpers!PivotTable1</c:name>
    <c:fmtId val="53"/>
  </c:pivotSource>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b="1"/>
              <a:t>Revenue of Top</a:t>
            </a:r>
            <a:r>
              <a:rPr lang="en-US" sz="1100" b="1" baseline="0"/>
              <a:t> 10 Cities</a:t>
            </a:r>
            <a:endParaRPr lang="en-US" sz="1100" b="1"/>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Helpers!$H$21</c:f>
              <c:strCache>
                <c:ptCount val="1"/>
                <c:pt idx="0">
                  <c:v>Total</c:v>
                </c:pt>
              </c:strCache>
            </c:strRef>
          </c:tx>
          <c:spPr>
            <a:solidFill>
              <a:schemeClr val="accent1"/>
            </a:solidFill>
            <a:ln>
              <a:noFill/>
            </a:ln>
            <a:effectLst/>
          </c:spPr>
          <c:invertIfNegative val="0"/>
          <c:cat>
            <c:strRef>
              <c:f>Helpers!$G$22:$G$32</c:f>
              <c:strCache>
                <c:ptCount val="10"/>
                <c:pt idx="0">
                  <c:v>Agra</c:v>
                </c:pt>
                <c:pt idx="1">
                  <c:v>Bhatpara</c:v>
                </c:pt>
                <c:pt idx="2">
                  <c:v>Bidhannagar</c:v>
                </c:pt>
                <c:pt idx="3">
                  <c:v>Dhanbad</c:v>
                </c:pt>
                <c:pt idx="4">
                  <c:v>Dibrugarh</c:v>
                </c:pt>
                <c:pt idx="5">
                  <c:v>Haridwar</c:v>
                </c:pt>
                <c:pt idx="6">
                  <c:v>Imphal</c:v>
                </c:pt>
                <c:pt idx="7">
                  <c:v>Kavali</c:v>
                </c:pt>
                <c:pt idx="8">
                  <c:v>Machilipatnam</c:v>
                </c:pt>
                <c:pt idx="9">
                  <c:v>North Dumdum</c:v>
                </c:pt>
              </c:strCache>
            </c:strRef>
          </c:cat>
          <c:val>
            <c:numRef>
              <c:f>Helpers!$H$22:$H$32</c:f>
              <c:numCache>
                <c:formatCode>"₹"\ #,##0.00;#,##0.00\ \-"₹";"₹"\ #,##0.00</c:formatCode>
                <c:ptCount val="10"/>
                <c:pt idx="0">
                  <c:v>70409</c:v>
                </c:pt>
                <c:pt idx="1">
                  <c:v>72973</c:v>
                </c:pt>
                <c:pt idx="2">
                  <c:v>69117</c:v>
                </c:pt>
                <c:pt idx="3">
                  <c:v>93813</c:v>
                </c:pt>
                <c:pt idx="4">
                  <c:v>76822</c:v>
                </c:pt>
                <c:pt idx="5">
                  <c:v>80733</c:v>
                </c:pt>
                <c:pt idx="6">
                  <c:v>125854</c:v>
                </c:pt>
                <c:pt idx="7">
                  <c:v>109979</c:v>
                </c:pt>
                <c:pt idx="8">
                  <c:v>75029</c:v>
                </c:pt>
                <c:pt idx="9">
                  <c:v>81663</c:v>
                </c:pt>
              </c:numCache>
            </c:numRef>
          </c:val>
          <c:extLst>
            <c:ext xmlns:c16="http://schemas.microsoft.com/office/drawing/2014/chart" uri="{C3380CC4-5D6E-409C-BE32-E72D297353CC}">
              <c16:uniqueId val="{00000003-B113-4388-B519-7C3698048B47}"/>
            </c:ext>
          </c:extLst>
        </c:ser>
        <c:dLbls>
          <c:showLegendKey val="0"/>
          <c:showVal val="0"/>
          <c:showCatName val="0"/>
          <c:showSerName val="0"/>
          <c:showPercent val="0"/>
          <c:showBubbleSize val="0"/>
        </c:dLbls>
        <c:gapWidth val="219"/>
        <c:overlap val="-27"/>
        <c:axId val="448883056"/>
        <c:axId val="448888816"/>
      </c:barChart>
      <c:catAx>
        <c:axId val="448883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48888816"/>
        <c:crosses val="autoZero"/>
        <c:auto val="1"/>
        <c:lblAlgn val="ctr"/>
        <c:lblOffset val="100"/>
        <c:noMultiLvlLbl val="0"/>
      </c:catAx>
      <c:valAx>
        <c:axId val="448888816"/>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883056"/>
        <c:crosses val="autoZero"/>
        <c:crossBetween val="between"/>
        <c:dispUnits>
          <c:builtInUnit val="thousands"/>
          <c:dispUnitsLbl>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[FnP_Analytics.xlsm]Helpers!PivotTable17</c:name>
    <c:fmtId val="86"/>
  </c:pivotSource>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en-US" sz="1100" b="1"/>
              <a:t>Top 10 Customers by Revenue</a:t>
            </a:r>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Helpers!$Q$12</c:f>
              <c:strCache>
                <c:ptCount val="1"/>
                <c:pt idx="0">
                  <c:v>Total</c:v>
                </c:pt>
              </c:strCache>
            </c:strRef>
          </c:tx>
          <c:spPr>
            <a:solidFill>
              <a:schemeClr val="accent1"/>
            </a:solidFill>
            <a:ln>
              <a:noFill/>
            </a:ln>
            <a:effectLst/>
          </c:spPr>
          <c:invertIfNegative val="0"/>
          <c:cat>
            <c:strRef>
              <c:f>Helpers!$P$13:$P$23</c:f>
              <c:strCache>
                <c:ptCount val="10"/>
                <c:pt idx="0">
                  <c:v>Akarsh Ramesh</c:v>
                </c:pt>
                <c:pt idx="1">
                  <c:v>Anahita Shankar</c:v>
                </c:pt>
                <c:pt idx="2">
                  <c:v>Aradhya Batta</c:v>
                </c:pt>
                <c:pt idx="3">
                  <c:v>Divit Mahajan</c:v>
                </c:pt>
                <c:pt idx="4">
                  <c:v>Jhanvi Chowdhury</c:v>
                </c:pt>
                <c:pt idx="5">
                  <c:v>Mannat Anand</c:v>
                </c:pt>
                <c:pt idx="6">
                  <c:v>Ranbir Loyal</c:v>
                </c:pt>
                <c:pt idx="7">
                  <c:v>Samaira Ganesh</c:v>
                </c:pt>
                <c:pt idx="8">
                  <c:v>Seher Mann</c:v>
                </c:pt>
                <c:pt idx="9">
                  <c:v>Veer Ray</c:v>
                </c:pt>
              </c:strCache>
            </c:strRef>
          </c:cat>
          <c:val>
            <c:numRef>
              <c:f>Helpers!$Q$13:$Q$23</c:f>
              <c:numCache>
                <c:formatCode>"₹"\ #,##0.00;#,##0.00\ \-"₹";"₹"\ #,##0.00</c:formatCode>
                <c:ptCount val="10"/>
                <c:pt idx="0">
                  <c:v>50313</c:v>
                </c:pt>
                <c:pt idx="1">
                  <c:v>49100</c:v>
                </c:pt>
                <c:pt idx="2">
                  <c:v>50856</c:v>
                </c:pt>
                <c:pt idx="3">
                  <c:v>61294</c:v>
                </c:pt>
                <c:pt idx="4">
                  <c:v>59666</c:v>
                </c:pt>
                <c:pt idx="5">
                  <c:v>49494</c:v>
                </c:pt>
                <c:pt idx="6">
                  <c:v>53082</c:v>
                </c:pt>
                <c:pt idx="7">
                  <c:v>75029</c:v>
                </c:pt>
                <c:pt idx="8">
                  <c:v>70409</c:v>
                </c:pt>
                <c:pt idx="9">
                  <c:v>50151</c:v>
                </c:pt>
              </c:numCache>
            </c:numRef>
          </c:val>
          <c:extLst>
            <c:ext xmlns:c16="http://schemas.microsoft.com/office/drawing/2014/chart" uri="{C3380CC4-5D6E-409C-BE32-E72D297353CC}">
              <c16:uniqueId val="{00000000-7719-4445-9350-62181AB3B414}"/>
            </c:ext>
          </c:extLst>
        </c:ser>
        <c:dLbls>
          <c:showLegendKey val="0"/>
          <c:showVal val="0"/>
          <c:showCatName val="0"/>
          <c:showSerName val="0"/>
          <c:showPercent val="0"/>
          <c:showBubbleSize val="0"/>
        </c:dLbls>
        <c:gapWidth val="182"/>
        <c:axId val="431365375"/>
        <c:axId val="431354335"/>
      </c:barChart>
      <c:catAx>
        <c:axId val="4313653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31354335"/>
        <c:crosses val="autoZero"/>
        <c:auto val="1"/>
        <c:lblAlgn val="ctr"/>
        <c:lblOffset val="100"/>
        <c:noMultiLvlLbl val="0"/>
      </c:catAx>
      <c:valAx>
        <c:axId val="431354335"/>
        <c:scaling>
          <c:orientation val="minMax"/>
        </c:scaling>
        <c:delete val="0"/>
        <c:axPos val="b"/>
        <c:majorGridlines>
          <c:spPr>
            <a:ln w="9525" cap="flat" cmpd="sng" algn="ctr">
              <a:solidFill>
                <a:schemeClr val="tx1">
                  <a:lumMod val="15000"/>
                  <a:lumOff val="85000"/>
                </a:schemeClr>
              </a:solidFill>
              <a:round/>
            </a:ln>
            <a:effectLst/>
          </c:spPr>
        </c:majorGridlines>
        <c:numFmt formatCode="&quot;₹&quot;\ #,##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65375"/>
        <c:crosses val="autoZero"/>
        <c:crossBetween val="between"/>
        <c:dispUnits>
          <c:builtInUnit val="thousands"/>
          <c:dispUnitsLbl>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[FnP_Analytics.xlsm]Helpers!PivotTable21</c:name>
    <c:fmtId val="4"/>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1"/>
              <a:t>Customer Order Frequency Distribution</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Helpers!$Y$1</c:f>
              <c:strCache>
                <c:ptCount val="1"/>
                <c:pt idx="0">
                  <c:v>Total</c:v>
                </c:pt>
              </c:strCache>
            </c:strRef>
          </c:tx>
          <c:spPr>
            <a:solidFill>
              <a:schemeClr val="accent1"/>
            </a:solidFill>
            <a:ln>
              <a:noFill/>
            </a:ln>
            <a:effectLst/>
          </c:spPr>
          <c:invertIfNegative val="0"/>
          <c:cat>
            <c:strRef>
              <c:f>Helpers!$X$2:$X$17</c:f>
              <c:strCache>
                <c:ptCount val="15"/>
                <c:pt idx="0">
                  <c:v>3</c:v>
                </c:pt>
                <c:pt idx="1">
                  <c:v>4</c:v>
                </c:pt>
                <c:pt idx="2">
                  <c:v>5</c:v>
                </c:pt>
                <c:pt idx="3">
                  <c:v>6</c:v>
                </c:pt>
                <c:pt idx="4">
                  <c:v>7</c:v>
                </c:pt>
                <c:pt idx="5">
                  <c:v>8</c:v>
                </c:pt>
                <c:pt idx="6">
                  <c:v>9</c:v>
                </c:pt>
                <c:pt idx="7">
                  <c:v>10</c:v>
                </c:pt>
                <c:pt idx="8">
                  <c:v>11</c:v>
                </c:pt>
                <c:pt idx="9">
                  <c:v>12</c:v>
                </c:pt>
                <c:pt idx="10">
                  <c:v>13</c:v>
                </c:pt>
                <c:pt idx="11">
                  <c:v>14</c:v>
                </c:pt>
                <c:pt idx="12">
                  <c:v>15</c:v>
                </c:pt>
                <c:pt idx="13">
                  <c:v>16</c:v>
                </c:pt>
                <c:pt idx="14">
                  <c:v>17</c:v>
                </c:pt>
              </c:strCache>
            </c:strRef>
          </c:cat>
          <c:val>
            <c:numRef>
              <c:f>Helpers!$Y$2:$Y$17</c:f>
              <c:numCache>
                <c:formatCode>General</c:formatCode>
                <c:ptCount val="15"/>
                <c:pt idx="0">
                  <c:v>3</c:v>
                </c:pt>
                <c:pt idx="1">
                  <c:v>4</c:v>
                </c:pt>
                <c:pt idx="2">
                  <c:v>10</c:v>
                </c:pt>
                <c:pt idx="3">
                  <c:v>42</c:v>
                </c:pt>
                <c:pt idx="4">
                  <c:v>49</c:v>
                </c:pt>
                <c:pt idx="5">
                  <c:v>96</c:v>
                </c:pt>
                <c:pt idx="6">
                  <c:v>135</c:v>
                </c:pt>
                <c:pt idx="7">
                  <c:v>110</c:v>
                </c:pt>
                <c:pt idx="8">
                  <c:v>154</c:v>
                </c:pt>
                <c:pt idx="9">
                  <c:v>156</c:v>
                </c:pt>
                <c:pt idx="10">
                  <c:v>104</c:v>
                </c:pt>
                <c:pt idx="11">
                  <c:v>56</c:v>
                </c:pt>
                <c:pt idx="12">
                  <c:v>15</c:v>
                </c:pt>
                <c:pt idx="13">
                  <c:v>32</c:v>
                </c:pt>
                <c:pt idx="14">
                  <c:v>34</c:v>
                </c:pt>
              </c:numCache>
            </c:numRef>
          </c:val>
          <c:extLst>
            <c:ext xmlns:c16="http://schemas.microsoft.com/office/drawing/2014/chart" uri="{C3380CC4-5D6E-409C-BE32-E72D297353CC}">
              <c16:uniqueId val="{00000000-4AE7-48A9-87C8-2ACC59240E97}"/>
            </c:ext>
          </c:extLst>
        </c:ser>
        <c:dLbls>
          <c:showLegendKey val="0"/>
          <c:showVal val="0"/>
          <c:showCatName val="0"/>
          <c:showSerName val="0"/>
          <c:showPercent val="0"/>
          <c:showBubbleSize val="0"/>
        </c:dLbls>
        <c:gapWidth val="219"/>
        <c:overlap val="-27"/>
        <c:axId val="431388415"/>
        <c:axId val="431385055"/>
      </c:barChart>
      <c:catAx>
        <c:axId val="431388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85055"/>
        <c:crosses val="autoZero"/>
        <c:auto val="1"/>
        <c:lblAlgn val="ctr"/>
        <c:lblOffset val="100"/>
        <c:noMultiLvlLbl val="0"/>
      </c:catAx>
      <c:valAx>
        <c:axId val="431385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884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[FnP_Analytics.xlsm]Helpers!PivotTable22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t>Revenue by Gender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2.7777777777777776E-2"/>
              <c:y val="0"/>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2"/>
          </a:solidFill>
          <a:ln w="19050">
            <a:solidFill>
              <a:schemeClr val="lt1"/>
            </a:solidFill>
          </a:ln>
          <a:effectLst/>
        </c:spPr>
        <c:dLbl>
          <c:idx val="0"/>
          <c:layout>
            <c:manualLayout>
              <c:x val="-3.3333333333333333E-2"/>
              <c:y val="-8.4875562720133283E-17"/>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w="19050">
            <a:solidFill>
              <a:schemeClr val="lt1"/>
            </a:solidFill>
          </a:ln>
          <a:effectLst/>
        </c:spPr>
        <c:dLbl>
          <c:idx val="0"/>
          <c:layout>
            <c:manualLayout>
              <c:x val="2.7777777777777776E-2"/>
              <c:y val="0"/>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dLbl>
          <c:idx val="0"/>
          <c:layout>
            <c:manualLayout>
              <c:x val="-3.3333333333333333E-2"/>
              <c:y val="-8.4875562720133283E-17"/>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19050">
            <a:solidFill>
              <a:schemeClr val="lt1"/>
            </a:solidFill>
          </a:ln>
          <a:effectLst/>
        </c:spPr>
        <c:dLbl>
          <c:idx val="0"/>
          <c:layout>
            <c:manualLayout>
              <c:x val="2.7777777777777776E-2"/>
              <c:y val="0"/>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19050">
            <a:solidFill>
              <a:schemeClr val="lt1"/>
            </a:solidFill>
          </a:ln>
          <a:effectLst/>
        </c:spPr>
        <c:dLbl>
          <c:idx val="0"/>
          <c:layout>
            <c:manualLayout>
              <c:x val="-3.3333333333333333E-2"/>
              <c:y val="-8.4875562720133283E-17"/>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pieChart>
        <c:varyColors val="1"/>
        <c:ser>
          <c:idx val="0"/>
          <c:order val="0"/>
          <c:tx>
            <c:strRef>
              <c:f>Helpers!$Y$20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0C5-4E40-AD61-C39A47E0F4F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0C5-4E40-AD61-C39A47E0F4F6}"/>
              </c:ext>
            </c:extLst>
          </c:dPt>
          <c:dLbls>
            <c:dLbl>
              <c:idx val="0"/>
              <c:layout>
                <c:manualLayout>
                  <c:x val="2.7777777777777776E-2"/>
                  <c:y val="0"/>
                </c:manualLayout>
              </c:layout>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60C5-4E40-AD61-C39A47E0F4F6}"/>
                </c:ext>
              </c:extLst>
            </c:dLbl>
            <c:dLbl>
              <c:idx val="1"/>
              <c:layout>
                <c:manualLayout>
                  <c:x val="-3.3333333333333333E-2"/>
                  <c:y val="-8.4875562720133283E-17"/>
                </c:manualLayout>
              </c:layout>
              <c:dLblPos val="bestFi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60C5-4E40-AD61-C39A47E0F4F6}"/>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Helpers!$X$21:$X$23</c:f>
              <c:strCache>
                <c:ptCount val="2"/>
                <c:pt idx="0">
                  <c:v>Female</c:v>
                </c:pt>
                <c:pt idx="1">
                  <c:v>Male</c:v>
                </c:pt>
              </c:strCache>
            </c:strRef>
          </c:cat>
          <c:val>
            <c:numRef>
              <c:f>Helpers!$Y$21:$Y$23</c:f>
              <c:numCache>
                <c:formatCode>"₹"\ #,##0.00;#,##0.00\ \-"₹";"₹"\ #,##0.00</c:formatCode>
                <c:ptCount val="2"/>
                <c:pt idx="0">
                  <c:v>1730761</c:v>
                </c:pt>
                <c:pt idx="1">
                  <c:v>1790223</c:v>
                </c:pt>
              </c:numCache>
            </c:numRef>
          </c:val>
          <c:extLst>
            <c:ext xmlns:c16="http://schemas.microsoft.com/office/drawing/2014/chart" uri="{C3380CC4-5D6E-409C-BE32-E72D297353CC}">
              <c16:uniqueId val="{00000004-60C5-4E40-AD61-C39A47E0F4F6}"/>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[FnP_Analytics.xlsm]Helpers!PivotTable23</c:name>
    <c:fmtId val="16"/>
  </c:pivotSource>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en-US" sz="1200" b="1"/>
              <a:t>Customers by City - Top 10</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Helpers!$Y$25</c:f>
              <c:strCache>
                <c:ptCount val="1"/>
                <c:pt idx="0">
                  <c:v>Total</c:v>
                </c:pt>
              </c:strCache>
            </c:strRef>
          </c:tx>
          <c:spPr>
            <a:solidFill>
              <a:schemeClr val="accent1"/>
            </a:solidFill>
            <a:ln>
              <a:noFill/>
            </a:ln>
            <a:effectLst/>
          </c:spPr>
          <c:invertIfNegative val="0"/>
          <c:cat>
            <c:strRef>
              <c:f>Helpers!$X$26:$X$36</c:f>
              <c:strCache>
                <c:ptCount val="10"/>
                <c:pt idx="0">
                  <c:v>Agra</c:v>
                </c:pt>
                <c:pt idx="1">
                  <c:v>Bhatpara</c:v>
                </c:pt>
                <c:pt idx="2">
                  <c:v>Bidhannagar</c:v>
                </c:pt>
                <c:pt idx="3">
                  <c:v>Dhanbad</c:v>
                </c:pt>
                <c:pt idx="4">
                  <c:v>Dibrugarh</c:v>
                </c:pt>
                <c:pt idx="5">
                  <c:v>Haridwar</c:v>
                </c:pt>
                <c:pt idx="6">
                  <c:v>Imphal</c:v>
                </c:pt>
                <c:pt idx="7">
                  <c:v>Kavali</c:v>
                </c:pt>
                <c:pt idx="8">
                  <c:v>Machilipatnam</c:v>
                </c:pt>
                <c:pt idx="9">
                  <c:v>North Dumdum</c:v>
                </c:pt>
              </c:strCache>
            </c:strRef>
          </c:cat>
          <c:val>
            <c:numRef>
              <c:f>Helpers!$Y$26:$Y$36</c:f>
              <c:numCache>
                <c:formatCode>General</c:formatCode>
                <c:ptCount val="10"/>
                <c:pt idx="0">
                  <c:v>17</c:v>
                </c:pt>
                <c:pt idx="1">
                  <c:v>18</c:v>
                </c:pt>
                <c:pt idx="2">
                  <c:v>21</c:v>
                </c:pt>
                <c:pt idx="3">
                  <c:v>28</c:v>
                </c:pt>
                <c:pt idx="4">
                  <c:v>21</c:v>
                </c:pt>
                <c:pt idx="5">
                  <c:v>24</c:v>
                </c:pt>
                <c:pt idx="6">
                  <c:v>29</c:v>
                </c:pt>
                <c:pt idx="7">
                  <c:v>27</c:v>
                </c:pt>
                <c:pt idx="8">
                  <c:v>16</c:v>
                </c:pt>
                <c:pt idx="9">
                  <c:v>19</c:v>
                </c:pt>
              </c:numCache>
            </c:numRef>
          </c:val>
          <c:extLst>
            <c:ext xmlns:c16="http://schemas.microsoft.com/office/drawing/2014/chart" uri="{C3380CC4-5D6E-409C-BE32-E72D297353CC}">
              <c16:uniqueId val="{00000000-EB9E-4F28-AE47-B81519E8807C}"/>
            </c:ext>
          </c:extLst>
        </c:ser>
        <c:dLbls>
          <c:showLegendKey val="0"/>
          <c:showVal val="0"/>
          <c:showCatName val="0"/>
          <c:showSerName val="0"/>
          <c:showPercent val="0"/>
          <c:showBubbleSize val="0"/>
        </c:dLbls>
        <c:gapWidth val="219"/>
        <c:overlap val="-27"/>
        <c:axId val="675068223"/>
        <c:axId val="675071583"/>
      </c:barChart>
      <c:catAx>
        <c:axId val="6750682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75071583"/>
        <c:crosses val="autoZero"/>
        <c:auto val="1"/>
        <c:lblAlgn val="ctr"/>
        <c:lblOffset val="100"/>
        <c:noMultiLvlLbl val="0"/>
      </c:catAx>
      <c:valAx>
        <c:axId val="6750715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750682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[FnP_Analytics.xlsm]Helpers!PivotTable19</c:name>
    <c:fmtId val="4"/>
  </c:pivotSource>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en-US" sz="1100" b="1"/>
              <a:t>Top 10 Products by Quantity Sold</a:t>
            </a:r>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Helpers!$AG$2</c:f>
              <c:strCache>
                <c:ptCount val="1"/>
                <c:pt idx="0">
                  <c:v>Total</c:v>
                </c:pt>
              </c:strCache>
            </c:strRef>
          </c:tx>
          <c:spPr>
            <a:solidFill>
              <a:schemeClr val="accent1"/>
            </a:solidFill>
            <a:ln>
              <a:noFill/>
            </a:ln>
            <a:effectLst/>
          </c:spPr>
          <c:invertIfNegative val="0"/>
          <c:cat>
            <c:strRef>
              <c:f>Helpers!$AF$3:$AF$13</c:f>
              <c:strCache>
                <c:ptCount val="10"/>
                <c:pt idx="0">
                  <c:v>Dignissimos Pack</c:v>
                </c:pt>
                <c:pt idx="1">
                  <c:v>Quia Gift</c:v>
                </c:pt>
                <c:pt idx="2">
                  <c:v>Error Gift</c:v>
                </c:pt>
                <c:pt idx="3">
                  <c:v>Ad Box</c:v>
                </c:pt>
                <c:pt idx="4">
                  <c:v>Aliquam Box</c:v>
                </c:pt>
                <c:pt idx="5">
                  <c:v>Magnam Set</c:v>
                </c:pt>
                <c:pt idx="6">
                  <c:v>Fugit Set</c:v>
                </c:pt>
                <c:pt idx="7">
                  <c:v>Harum Pack</c:v>
                </c:pt>
                <c:pt idx="8">
                  <c:v>Et Set</c:v>
                </c:pt>
                <c:pt idx="9">
                  <c:v>Exercitationem Pack</c:v>
                </c:pt>
              </c:strCache>
            </c:strRef>
          </c:cat>
          <c:val>
            <c:numRef>
              <c:f>Helpers!$AG$3:$AG$13</c:f>
              <c:numCache>
                <c:formatCode>General</c:formatCode>
                <c:ptCount val="10"/>
                <c:pt idx="0">
                  <c:v>82</c:v>
                </c:pt>
                <c:pt idx="1">
                  <c:v>80</c:v>
                </c:pt>
                <c:pt idx="2">
                  <c:v>74</c:v>
                </c:pt>
                <c:pt idx="3">
                  <c:v>72</c:v>
                </c:pt>
                <c:pt idx="4">
                  <c:v>65</c:v>
                </c:pt>
                <c:pt idx="5">
                  <c:v>63</c:v>
                </c:pt>
                <c:pt idx="6">
                  <c:v>63</c:v>
                </c:pt>
                <c:pt idx="7">
                  <c:v>62</c:v>
                </c:pt>
                <c:pt idx="8">
                  <c:v>61</c:v>
                </c:pt>
                <c:pt idx="9">
                  <c:v>59</c:v>
                </c:pt>
              </c:numCache>
            </c:numRef>
          </c:val>
          <c:extLst>
            <c:ext xmlns:c16="http://schemas.microsoft.com/office/drawing/2014/chart" uri="{C3380CC4-5D6E-409C-BE32-E72D297353CC}">
              <c16:uniqueId val="{00000000-FF19-4BF0-B07C-D571CA852F83}"/>
            </c:ext>
          </c:extLst>
        </c:ser>
        <c:dLbls>
          <c:showLegendKey val="0"/>
          <c:showVal val="0"/>
          <c:showCatName val="0"/>
          <c:showSerName val="0"/>
          <c:showPercent val="0"/>
          <c:showBubbleSize val="0"/>
        </c:dLbls>
        <c:gapWidth val="219"/>
        <c:overlap val="-27"/>
        <c:axId val="253335311"/>
        <c:axId val="253321391"/>
      </c:barChart>
      <c:catAx>
        <c:axId val="253335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53321391"/>
        <c:crosses val="autoZero"/>
        <c:auto val="1"/>
        <c:lblAlgn val="ctr"/>
        <c:lblOffset val="100"/>
        <c:noMultiLvlLbl val="0"/>
      </c:catAx>
      <c:valAx>
        <c:axId val="2533213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33353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[FnP_Analytics.xlsm]Helpers!PivotTable16</c:name>
    <c:fmtId val="6"/>
  </c:pivotSource>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en-US" sz="1100" b="1"/>
              <a:t>Top 10 Products by Revenue</a:t>
            </a:r>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Helpers!$AD$5</c:f>
              <c:strCache>
                <c:ptCount val="1"/>
                <c:pt idx="0">
                  <c:v>Total</c:v>
                </c:pt>
              </c:strCache>
            </c:strRef>
          </c:tx>
          <c:spPr>
            <a:solidFill>
              <a:schemeClr val="accent1"/>
            </a:solidFill>
            <a:ln>
              <a:noFill/>
            </a:ln>
            <a:effectLst/>
          </c:spPr>
          <c:invertIfNegative val="0"/>
          <c:cat>
            <c:strRef>
              <c:f>Helpers!$AC$6:$AC$16</c:f>
              <c:strCache>
                <c:ptCount val="10"/>
                <c:pt idx="0">
                  <c:v>Magnam Set</c:v>
                </c:pt>
                <c:pt idx="1">
                  <c:v>Quia Gift</c:v>
                </c:pt>
                <c:pt idx="2">
                  <c:v>Dolores Gift</c:v>
                </c:pt>
                <c:pt idx="3">
                  <c:v>Harum Pack</c:v>
                </c:pt>
                <c:pt idx="4">
                  <c:v>Deserunt Box</c:v>
                </c:pt>
                <c:pt idx="5">
                  <c:v>Nostrum Box</c:v>
                </c:pt>
                <c:pt idx="6">
                  <c:v>Error Gift</c:v>
                </c:pt>
                <c:pt idx="7">
                  <c:v>Exercitationem Pack</c:v>
                </c:pt>
                <c:pt idx="8">
                  <c:v>Nam Gift</c:v>
                </c:pt>
                <c:pt idx="9">
                  <c:v>Dignissimos Pack</c:v>
                </c:pt>
              </c:strCache>
            </c:strRef>
          </c:cat>
          <c:val>
            <c:numRef>
              <c:f>Helpers!$AD$6:$AD$16</c:f>
              <c:numCache>
                <c:formatCode>"₹"\ #,##0.00;#,##0.00\ \-"₹";"₹"\ #,##0.00</c:formatCode>
                <c:ptCount val="10"/>
                <c:pt idx="0">
                  <c:v>121905</c:v>
                </c:pt>
                <c:pt idx="1">
                  <c:v>114476</c:v>
                </c:pt>
                <c:pt idx="2">
                  <c:v>106624</c:v>
                </c:pt>
                <c:pt idx="3">
                  <c:v>101556</c:v>
                </c:pt>
                <c:pt idx="4">
                  <c:v>97665</c:v>
                </c:pt>
                <c:pt idx="5">
                  <c:v>97656</c:v>
                </c:pt>
                <c:pt idx="6">
                  <c:v>97012</c:v>
                </c:pt>
                <c:pt idx="7">
                  <c:v>96701</c:v>
                </c:pt>
                <c:pt idx="8">
                  <c:v>91385</c:v>
                </c:pt>
                <c:pt idx="9">
                  <c:v>90036</c:v>
                </c:pt>
              </c:numCache>
            </c:numRef>
          </c:val>
          <c:extLst>
            <c:ext xmlns:c16="http://schemas.microsoft.com/office/drawing/2014/chart" uri="{C3380CC4-5D6E-409C-BE32-E72D297353CC}">
              <c16:uniqueId val="{00000000-EFAB-485C-B966-714169DE9B62}"/>
            </c:ext>
          </c:extLst>
        </c:ser>
        <c:dLbls>
          <c:showLegendKey val="0"/>
          <c:showVal val="0"/>
          <c:showCatName val="0"/>
          <c:showSerName val="0"/>
          <c:showPercent val="0"/>
          <c:showBubbleSize val="0"/>
        </c:dLbls>
        <c:gapWidth val="219"/>
        <c:overlap val="-27"/>
        <c:axId val="40938207"/>
        <c:axId val="602862111"/>
      </c:barChart>
      <c:catAx>
        <c:axId val="409382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02862111"/>
        <c:crosses val="autoZero"/>
        <c:auto val="1"/>
        <c:lblAlgn val="ctr"/>
        <c:lblOffset val="100"/>
        <c:noMultiLvlLbl val="0"/>
      </c:catAx>
      <c:valAx>
        <c:axId val="602862111"/>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0938207"/>
        <c:crosses val="autoZero"/>
        <c:crossBetween val="between"/>
        <c:dispUnits>
          <c:builtInUnit val="thousands"/>
          <c:dispUnitsLbl>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[FnP_Analytics.xlsm]Helpers!PivotTable9</c:name>
    <c:fmtId val="8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b="1"/>
              <a:t>Revenue by Occasion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s>
    <c:plotArea>
      <c:layout/>
      <c:pieChart>
        <c:varyColors val="1"/>
        <c:ser>
          <c:idx val="0"/>
          <c:order val="0"/>
          <c:tx>
            <c:strRef>
              <c:f>Helpers!$N$16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836-4D94-95CB-1021526E59C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836-4D94-95CB-1021526E59C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836-4D94-95CB-1021526E59C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836-4D94-95CB-1021526E59C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836-4D94-95CB-1021526E59C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836-4D94-95CB-1021526E59C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836-4D94-95CB-1021526E59C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Helpers!$M$17:$M$24</c:f>
              <c:strCache>
                <c:ptCount val="7"/>
                <c:pt idx="0">
                  <c:v>All Occasions</c:v>
                </c:pt>
                <c:pt idx="1">
                  <c:v>Anniversary</c:v>
                </c:pt>
                <c:pt idx="2">
                  <c:v>Birthday</c:v>
                </c:pt>
                <c:pt idx="3">
                  <c:v>Diwali</c:v>
                </c:pt>
                <c:pt idx="4">
                  <c:v>Holi</c:v>
                </c:pt>
                <c:pt idx="5">
                  <c:v>Raksha Bandhan</c:v>
                </c:pt>
                <c:pt idx="6">
                  <c:v>Valentine's Day</c:v>
                </c:pt>
              </c:strCache>
            </c:strRef>
          </c:cat>
          <c:val>
            <c:numRef>
              <c:f>Helpers!$N$17:$N$24</c:f>
              <c:numCache>
                <c:formatCode>"₹"\ #,##0.00;#,##0.00\ \-"₹";"₹"\ #,##0.00</c:formatCode>
                <c:ptCount val="7"/>
                <c:pt idx="0">
                  <c:v>586176</c:v>
                </c:pt>
                <c:pt idx="1">
                  <c:v>674634</c:v>
                </c:pt>
                <c:pt idx="2">
                  <c:v>408194</c:v>
                </c:pt>
                <c:pt idx="3">
                  <c:v>313783</c:v>
                </c:pt>
                <c:pt idx="4">
                  <c:v>574682</c:v>
                </c:pt>
                <c:pt idx="5">
                  <c:v>631585</c:v>
                </c:pt>
                <c:pt idx="6">
                  <c:v>331930</c:v>
                </c:pt>
              </c:numCache>
            </c:numRef>
          </c:val>
          <c:extLst>
            <c:ext xmlns:c16="http://schemas.microsoft.com/office/drawing/2014/chart" uri="{C3380CC4-5D6E-409C-BE32-E72D297353CC}">
              <c16:uniqueId val="{0000000E-4836-4D94-95CB-1021526E59C8}"/>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[FnP_Analytics.xlsm]Helpers!PivotTable27</c:name>
    <c:fmtId val="73"/>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400" b="1"/>
              <a:t>Quantity Sold by Category</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s>
    <c:plotArea>
      <c:layout/>
      <c:pieChart>
        <c:varyColors val="1"/>
        <c:ser>
          <c:idx val="0"/>
          <c:order val="0"/>
          <c:tx>
            <c:strRef>
              <c:f>Helpers!$K$6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46B-4D00-9855-2BF751E12EC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46B-4D00-9855-2BF751E12EC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46B-4D00-9855-2BF751E12EC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46B-4D00-9855-2BF751E12EC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46B-4D00-9855-2BF751E12EC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46B-4D00-9855-2BF751E12EC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46B-4D00-9855-2BF751E12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Helpers!$J$7:$J$14</c:f>
              <c:strCache>
                <c:ptCount val="7"/>
                <c:pt idx="0">
                  <c:v>Cake</c:v>
                </c:pt>
                <c:pt idx="1">
                  <c:v>Colors</c:v>
                </c:pt>
                <c:pt idx="2">
                  <c:v>Mugs</c:v>
                </c:pt>
                <c:pt idx="3">
                  <c:v>Plants</c:v>
                </c:pt>
                <c:pt idx="4">
                  <c:v>Raksha Bandhan</c:v>
                </c:pt>
                <c:pt idx="5">
                  <c:v>Soft Toys</c:v>
                </c:pt>
                <c:pt idx="6">
                  <c:v>Sweets</c:v>
                </c:pt>
              </c:strCache>
            </c:strRef>
          </c:cat>
          <c:val>
            <c:numRef>
              <c:f>Helpers!$K$7:$K$14</c:f>
              <c:numCache>
                <c:formatCode>General</c:formatCode>
                <c:ptCount val="7"/>
                <c:pt idx="0">
                  <c:v>375</c:v>
                </c:pt>
                <c:pt idx="1">
                  <c:v>810</c:v>
                </c:pt>
                <c:pt idx="2">
                  <c:v>232</c:v>
                </c:pt>
                <c:pt idx="3">
                  <c:v>306</c:v>
                </c:pt>
                <c:pt idx="4">
                  <c:v>278</c:v>
                </c:pt>
                <c:pt idx="5">
                  <c:v>503</c:v>
                </c:pt>
                <c:pt idx="6">
                  <c:v>541</c:v>
                </c:pt>
              </c:numCache>
            </c:numRef>
          </c:val>
          <c:extLst>
            <c:ext xmlns:c16="http://schemas.microsoft.com/office/drawing/2014/chart" uri="{C3380CC4-5D6E-409C-BE32-E72D297353CC}">
              <c16:uniqueId val="{0000000E-A46B-4D00-9855-2BF751E12EC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[FnP_Analytics.xlsm]Helpers!PivotTable28</c:name>
    <c:fmtId val="11"/>
  </c:pivotSource>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en-US" sz="1100" b="1"/>
              <a:t>Monthly Product Sales Trend</a:t>
            </a:r>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Helpers!$AE$22</c:f>
              <c:strCache>
                <c:ptCount val="1"/>
                <c:pt idx="0">
                  <c:v>Quantity</c:v>
                </c:pt>
              </c:strCache>
            </c:strRef>
          </c:tx>
          <c:spPr>
            <a:solidFill>
              <a:schemeClr val="accent2"/>
            </a:solidFill>
            <a:ln>
              <a:noFill/>
            </a:ln>
            <a:effectLst/>
          </c:spPr>
          <c:invertIfNegative val="0"/>
          <c:cat>
            <c:strRef>
              <c:f>Helpers!$AC$23:$AC$35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Helpers!$AE$23:$AE$35</c:f>
              <c:numCache>
                <c:formatCode>General</c:formatCode>
                <c:ptCount val="12"/>
                <c:pt idx="0">
                  <c:v>92</c:v>
                </c:pt>
                <c:pt idx="1">
                  <c:v>673</c:v>
                </c:pt>
                <c:pt idx="2">
                  <c:v>474</c:v>
                </c:pt>
                <c:pt idx="3">
                  <c:v>122</c:v>
                </c:pt>
                <c:pt idx="4">
                  <c:v>139</c:v>
                </c:pt>
                <c:pt idx="5">
                  <c:v>149</c:v>
                </c:pt>
                <c:pt idx="6">
                  <c:v>117</c:v>
                </c:pt>
                <c:pt idx="7">
                  <c:v>517</c:v>
                </c:pt>
                <c:pt idx="8">
                  <c:v>116</c:v>
                </c:pt>
                <c:pt idx="9">
                  <c:v>119</c:v>
                </c:pt>
                <c:pt idx="10">
                  <c:v>410</c:v>
                </c:pt>
                <c:pt idx="11">
                  <c:v>117</c:v>
                </c:pt>
              </c:numCache>
            </c:numRef>
          </c:val>
          <c:extLst>
            <c:ext xmlns:c16="http://schemas.microsoft.com/office/drawing/2014/chart" uri="{C3380CC4-5D6E-409C-BE32-E72D297353CC}">
              <c16:uniqueId val="{00000000-E5FD-46A3-8F6E-5CE1607C062D}"/>
            </c:ext>
          </c:extLst>
        </c:ser>
        <c:dLbls>
          <c:showLegendKey val="0"/>
          <c:showVal val="0"/>
          <c:showCatName val="0"/>
          <c:showSerName val="0"/>
          <c:showPercent val="0"/>
          <c:showBubbleSize val="0"/>
        </c:dLbls>
        <c:gapWidth val="219"/>
        <c:axId val="605028671"/>
        <c:axId val="605034431"/>
      </c:barChart>
      <c:lineChart>
        <c:grouping val="standard"/>
        <c:varyColors val="0"/>
        <c:ser>
          <c:idx val="0"/>
          <c:order val="0"/>
          <c:tx>
            <c:strRef>
              <c:f>Helpers!$AD$22</c:f>
              <c:strCache>
                <c:ptCount val="1"/>
                <c:pt idx="0">
                  <c:v>Sum of Revenue</c:v>
                </c:pt>
              </c:strCache>
            </c:strRef>
          </c:tx>
          <c:spPr>
            <a:ln w="28575" cap="rnd">
              <a:solidFill>
                <a:schemeClr val="accent1"/>
              </a:solidFill>
              <a:round/>
            </a:ln>
            <a:effectLst/>
          </c:spPr>
          <c:marker>
            <c:symbol val="none"/>
          </c:marker>
          <c:cat>
            <c:strRef>
              <c:f>Helpers!$AC$23:$AC$35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Helpers!$AD$23:$AD$35</c:f>
              <c:numCache>
                <c:formatCode>"₹"\ #,##0.00;#,##0.00\ \-"₹";"₹"\ #,##0.00</c:formatCode>
                <c:ptCount val="12"/>
                <c:pt idx="0">
                  <c:v>95468</c:v>
                </c:pt>
                <c:pt idx="1">
                  <c:v>704509</c:v>
                </c:pt>
                <c:pt idx="2">
                  <c:v>511823</c:v>
                </c:pt>
                <c:pt idx="3">
                  <c:v>140393</c:v>
                </c:pt>
                <c:pt idx="4">
                  <c:v>150346</c:v>
                </c:pt>
                <c:pt idx="5">
                  <c:v>157913</c:v>
                </c:pt>
                <c:pt idx="6">
                  <c:v>135826</c:v>
                </c:pt>
                <c:pt idx="7">
                  <c:v>737389</c:v>
                </c:pt>
                <c:pt idx="8">
                  <c:v>136938</c:v>
                </c:pt>
                <c:pt idx="9">
                  <c:v>151619</c:v>
                </c:pt>
                <c:pt idx="10">
                  <c:v>449169</c:v>
                </c:pt>
                <c:pt idx="11">
                  <c:v>149591</c:v>
                </c:pt>
              </c:numCache>
            </c:numRef>
          </c:val>
          <c:smooth val="0"/>
          <c:extLst>
            <c:ext xmlns:c16="http://schemas.microsoft.com/office/drawing/2014/chart" uri="{C3380CC4-5D6E-409C-BE32-E72D297353CC}">
              <c16:uniqueId val="{00000001-E5FD-46A3-8F6E-5CE1607C062D}"/>
            </c:ext>
          </c:extLst>
        </c:ser>
        <c:dLbls>
          <c:showLegendKey val="0"/>
          <c:showVal val="0"/>
          <c:showCatName val="0"/>
          <c:showSerName val="0"/>
          <c:showPercent val="0"/>
          <c:showBubbleSize val="0"/>
        </c:dLbls>
        <c:marker val="1"/>
        <c:smooth val="0"/>
        <c:axId val="605024831"/>
        <c:axId val="605018111"/>
      </c:lineChart>
      <c:catAx>
        <c:axId val="6050248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05018111"/>
        <c:crosses val="autoZero"/>
        <c:auto val="1"/>
        <c:lblAlgn val="ctr"/>
        <c:lblOffset val="100"/>
        <c:noMultiLvlLbl val="0"/>
      </c:catAx>
      <c:valAx>
        <c:axId val="605018111"/>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05024831"/>
        <c:crosses val="autoZero"/>
        <c:crossBetween val="between"/>
        <c:dispUnits>
          <c:builtInUnit val="thousands"/>
          <c:dispUnitsLbl>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dispUnitsLbl>
        </c:dispUnits>
      </c:valAx>
      <c:valAx>
        <c:axId val="605034431"/>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05028671"/>
        <c:crosses val="max"/>
        <c:crossBetween val="between"/>
      </c:valAx>
      <c:catAx>
        <c:axId val="605028671"/>
        <c:scaling>
          <c:orientation val="minMax"/>
        </c:scaling>
        <c:delete val="1"/>
        <c:axPos val="b"/>
        <c:numFmt formatCode="General" sourceLinked="1"/>
        <c:majorTickMark val="out"/>
        <c:minorTickMark val="none"/>
        <c:tickLblPos val="nextTo"/>
        <c:crossAx val="605034431"/>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[FnP_Analytics.xlsm]Helpers!PivotTable29</c:name>
    <c:fmtId val="105"/>
  </c:pivotSource>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en-US"/>
              <a:t>Occasion-wise Product Sales</a:t>
            </a:r>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Helpers!$AI$16</c:f>
              <c:strCache>
                <c:ptCount val="1"/>
                <c:pt idx="0">
                  <c:v>Sum of Quantity</c:v>
                </c:pt>
              </c:strCache>
            </c:strRef>
          </c:tx>
          <c:spPr>
            <a:solidFill>
              <a:schemeClr val="accent2"/>
            </a:solidFill>
            <a:ln>
              <a:noFill/>
            </a:ln>
            <a:effectLst/>
          </c:spPr>
          <c:invertIfNegative val="0"/>
          <c:cat>
            <c:strRef>
              <c:f>Helpers!$AG$17:$AG$24</c:f>
              <c:strCache>
                <c:ptCount val="7"/>
                <c:pt idx="0">
                  <c:v>All Occasions</c:v>
                </c:pt>
                <c:pt idx="1">
                  <c:v>Anniversary</c:v>
                </c:pt>
                <c:pt idx="2">
                  <c:v>Birthday</c:v>
                </c:pt>
                <c:pt idx="3">
                  <c:v>Diwali</c:v>
                </c:pt>
                <c:pt idx="4">
                  <c:v>Holi</c:v>
                </c:pt>
                <c:pt idx="5">
                  <c:v>Raksha Bandhan</c:v>
                </c:pt>
                <c:pt idx="6">
                  <c:v>Valentine's Day</c:v>
                </c:pt>
              </c:strCache>
            </c:strRef>
          </c:cat>
          <c:val>
            <c:numRef>
              <c:f>Helpers!$AI$17:$AI$24</c:f>
              <c:numCache>
                <c:formatCode>General</c:formatCode>
                <c:ptCount val="7"/>
                <c:pt idx="0">
                  <c:v>385</c:v>
                </c:pt>
                <c:pt idx="1">
                  <c:v>607</c:v>
                </c:pt>
                <c:pt idx="2">
                  <c:v>438</c:v>
                </c:pt>
                <c:pt idx="3">
                  <c:v>297</c:v>
                </c:pt>
                <c:pt idx="4">
                  <c:v>544</c:v>
                </c:pt>
                <c:pt idx="5">
                  <c:v>424</c:v>
                </c:pt>
                <c:pt idx="6">
                  <c:v>350</c:v>
                </c:pt>
              </c:numCache>
            </c:numRef>
          </c:val>
          <c:extLst>
            <c:ext xmlns:c16="http://schemas.microsoft.com/office/drawing/2014/chart" uri="{C3380CC4-5D6E-409C-BE32-E72D297353CC}">
              <c16:uniqueId val="{00000000-1A1D-426F-AA29-BCF62AA495CF}"/>
            </c:ext>
          </c:extLst>
        </c:ser>
        <c:dLbls>
          <c:showLegendKey val="0"/>
          <c:showVal val="0"/>
          <c:showCatName val="0"/>
          <c:showSerName val="0"/>
          <c:showPercent val="0"/>
          <c:showBubbleSize val="0"/>
        </c:dLbls>
        <c:gapWidth val="219"/>
        <c:axId val="268110431"/>
        <c:axId val="268120511"/>
      </c:barChart>
      <c:lineChart>
        <c:grouping val="standard"/>
        <c:varyColors val="0"/>
        <c:ser>
          <c:idx val="0"/>
          <c:order val="0"/>
          <c:tx>
            <c:strRef>
              <c:f>Helpers!$AH$16</c:f>
              <c:strCache>
                <c:ptCount val="1"/>
                <c:pt idx="0">
                  <c:v>Revenue</c:v>
                </c:pt>
              </c:strCache>
            </c:strRef>
          </c:tx>
          <c:spPr>
            <a:ln w="28575" cap="rnd">
              <a:solidFill>
                <a:schemeClr val="accent1"/>
              </a:solidFill>
              <a:round/>
            </a:ln>
            <a:effectLst/>
          </c:spPr>
          <c:marker>
            <c:symbol val="none"/>
          </c:marker>
          <c:cat>
            <c:strRef>
              <c:f>Helpers!$AG$17:$AG$24</c:f>
              <c:strCache>
                <c:ptCount val="7"/>
                <c:pt idx="0">
                  <c:v>All Occasions</c:v>
                </c:pt>
                <c:pt idx="1">
                  <c:v>Anniversary</c:v>
                </c:pt>
                <c:pt idx="2">
                  <c:v>Birthday</c:v>
                </c:pt>
                <c:pt idx="3">
                  <c:v>Diwali</c:v>
                </c:pt>
                <c:pt idx="4">
                  <c:v>Holi</c:v>
                </c:pt>
                <c:pt idx="5">
                  <c:v>Raksha Bandhan</c:v>
                </c:pt>
                <c:pt idx="6">
                  <c:v>Valentine's Day</c:v>
                </c:pt>
              </c:strCache>
            </c:strRef>
          </c:cat>
          <c:val>
            <c:numRef>
              <c:f>Helpers!$AH$17:$AH$24</c:f>
              <c:numCache>
                <c:formatCode>"₹"\ #,##0.00;#,##0.00\ \-"₹";"₹"\ #,##0.00</c:formatCode>
                <c:ptCount val="7"/>
                <c:pt idx="0">
                  <c:v>586176</c:v>
                </c:pt>
                <c:pt idx="1">
                  <c:v>674634</c:v>
                </c:pt>
                <c:pt idx="2">
                  <c:v>408194</c:v>
                </c:pt>
                <c:pt idx="3">
                  <c:v>313783</c:v>
                </c:pt>
                <c:pt idx="4">
                  <c:v>574682</c:v>
                </c:pt>
                <c:pt idx="5">
                  <c:v>631585</c:v>
                </c:pt>
                <c:pt idx="6">
                  <c:v>331930</c:v>
                </c:pt>
              </c:numCache>
            </c:numRef>
          </c:val>
          <c:smooth val="0"/>
          <c:extLst>
            <c:ext xmlns:c16="http://schemas.microsoft.com/office/drawing/2014/chart" uri="{C3380CC4-5D6E-409C-BE32-E72D297353CC}">
              <c16:uniqueId val="{00000001-1A1D-426F-AA29-BCF62AA495CF}"/>
            </c:ext>
          </c:extLst>
        </c:ser>
        <c:dLbls>
          <c:showLegendKey val="0"/>
          <c:showVal val="0"/>
          <c:showCatName val="0"/>
          <c:showSerName val="0"/>
          <c:showPercent val="0"/>
          <c:showBubbleSize val="0"/>
        </c:dLbls>
        <c:marker val="1"/>
        <c:smooth val="0"/>
        <c:axId val="268105151"/>
        <c:axId val="268119551"/>
      </c:lineChart>
      <c:catAx>
        <c:axId val="2681104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68120511"/>
        <c:crosses val="autoZero"/>
        <c:auto val="1"/>
        <c:lblAlgn val="ctr"/>
        <c:lblOffset val="100"/>
        <c:noMultiLvlLbl val="0"/>
      </c:catAx>
      <c:valAx>
        <c:axId val="2681205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68110431"/>
        <c:crosses val="autoZero"/>
        <c:crossBetween val="between"/>
      </c:valAx>
      <c:valAx>
        <c:axId val="268119551"/>
        <c:scaling>
          <c:orientation val="minMax"/>
        </c:scaling>
        <c:delete val="0"/>
        <c:axPos val="r"/>
        <c:numFmt formatCode="&quot;₹&quot;\ #,##0" sourceLinked="0"/>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68105151"/>
        <c:crosses val="max"/>
        <c:crossBetween val="between"/>
        <c:dispUnits>
          <c:builtInUnit val="thousands"/>
          <c:dispUnitsLbl>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dispUnitsLbl>
        </c:dispUnits>
      </c:valAx>
      <c:catAx>
        <c:axId val="268105151"/>
        <c:scaling>
          <c:orientation val="minMax"/>
        </c:scaling>
        <c:delete val="1"/>
        <c:axPos val="b"/>
        <c:numFmt formatCode="General" sourceLinked="1"/>
        <c:majorTickMark val="out"/>
        <c:minorTickMark val="none"/>
        <c:tickLblPos val="nextTo"/>
        <c:crossAx val="268119551"/>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[FnP_Analytics.xlsm]Helpers!PivotTable15</c:name>
    <c:fmtId val="1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t>Orders by Occasion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Helpers!$AH$29</c:f>
              <c:strCache>
                <c:ptCount val="1"/>
                <c:pt idx="0">
                  <c:v>Total</c:v>
                </c:pt>
              </c:strCache>
            </c:strRef>
          </c:tx>
          <c:spPr>
            <a:solidFill>
              <a:schemeClr val="accent1"/>
            </a:solidFill>
            <a:ln>
              <a:noFill/>
            </a:ln>
            <a:effectLst/>
          </c:spPr>
          <c:invertIfNegative val="0"/>
          <c:cat>
            <c:strRef>
              <c:f>Helpers!$AG$30:$AG$37</c:f>
              <c:strCache>
                <c:ptCount val="7"/>
                <c:pt idx="0">
                  <c:v>All Occasions</c:v>
                </c:pt>
                <c:pt idx="1">
                  <c:v>Anniversary</c:v>
                </c:pt>
                <c:pt idx="2">
                  <c:v>Birthday</c:v>
                </c:pt>
                <c:pt idx="3">
                  <c:v>Diwali</c:v>
                </c:pt>
                <c:pt idx="4">
                  <c:v>Holi</c:v>
                </c:pt>
                <c:pt idx="5">
                  <c:v>Raksha Bandhan</c:v>
                </c:pt>
                <c:pt idx="6">
                  <c:v>Valentine's Day</c:v>
                </c:pt>
              </c:strCache>
            </c:strRef>
          </c:cat>
          <c:val>
            <c:numRef>
              <c:f>Helpers!$AH$30:$AH$37</c:f>
              <c:numCache>
                <c:formatCode>General</c:formatCode>
                <c:ptCount val="7"/>
                <c:pt idx="0">
                  <c:v>126</c:v>
                </c:pt>
                <c:pt idx="1">
                  <c:v>205</c:v>
                </c:pt>
                <c:pt idx="2">
                  <c:v>149</c:v>
                </c:pt>
                <c:pt idx="3">
                  <c:v>95</c:v>
                </c:pt>
                <c:pt idx="4">
                  <c:v>180</c:v>
                </c:pt>
                <c:pt idx="5">
                  <c:v>132</c:v>
                </c:pt>
                <c:pt idx="6">
                  <c:v>113</c:v>
                </c:pt>
              </c:numCache>
            </c:numRef>
          </c:val>
          <c:extLst>
            <c:ext xmlns:c16="http://schemas.microsoft.com/office/drawing/2014/chart" uri="{C3380CC4-5D6E-409C-BE32-E72D297353CC}">
              <c16:uniqueId val="{00000000-AF88-412D-B59D-60C28433537F}"/>
            </c:ext>
          </c:extLst>
        </c:ser>
        <c:dLbls>
          <c:showLegendKey val="0"/>
          <c:showVal val="0"/>
          <c:showCatName val="0"/>
          <c:showSerName val="0"/>
          <c:showPercent val="0"/>
          <c:showBubbleSize val="0"/>
        </c:dLbls>
        <c:gapWidth val="219"/>
        <c:overlap val="-27"/>
        <c:axId val="544573888"/>
        <c:axId val="544583968"/>
      </c:barChart>
      <c:catAx>
        <c:axId val="544573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4583968"/>
        <c:crosses val="autoZero"/>
        <c:auto val="1"/>
        <c:lblAlgn val="ctr"/>
        <c:lblOffset val="100"/>
        <c:noMultiLvlLbl val="0"/>
      </c:catAx>
      <c:valAx>
        <c:axId val="544583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45738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[FnP_Analytics.xlsm]Helpers!PivotTable18</c:name>
    <c:fmtId val="112"/>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1"/>
              <a:t>Monthly Order</a:t>
            </a:r>
            <a:r>
              <a:rPr lang="en-US" sz="1200" b="1" baseline="0"/>
              <a:t> Trend</a:t>
            </a:r>
            <a:endParaRPr lang="en-US" sz="1200" b="1"/>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Helpers!$AK$29</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0"/>
            <c:dispEq val="0"/>
          </c:trendline>
          <c:cat>
            <c:strRef>
              <c:f>Helpers!$AJ$30:$AJ$42</c:f>
              <c:strCache>
                <c:ptCount val="12"/>
                <c:pt idx="0">
                  <c:v>Aug</c:v>
                </c:pt>
                <c:pt idx="1">
                  <c:v>Nov</c:v>
                </c:pt>
                <c:pt idx="2">
                  <c:v>Oct</c:v>
                </c:pt>
                <c:pt idx="3">
                  <c:v>Sep</c:v>
                </c:pt>
                <c:pt idx="4">
                  <c:v>Apr</c:v>
                </c:pt>
                <c:pt idx="5">
                  <c:v>Dec</c:v>
                </c:pt>
                <c:pt idx="6">
                  <c:v>Feb</c:v>
                </c:pt>
                <c:pt idx="7">
                  <c:v>Jan</c:v>
                </c:pt>
                <c:pt idx="8">
                  <c:v>Jul</c:v>
                </c:pt>
                <c:pt idx="9">
                  <c:v>Jun</c:v>
                </c:pt>
                <c:pt idx="10">
                  <c:v>Mar</c:v>
                </c:pt>
                <c:pt idx="11">
                  <c:v>May</c:v>
                </c:pt>
              </c:strCache>
            </c:strRef>
          </c:cat>
          <c:val>
            <c:numRef>
              <c:f>Helpers!$AK$30:$AK$42</c:f>
              <c:numCache>
                <c:formatCode>General</c:formatCode>
                <c:ptCount val="12"/>
                <c:pt idx="0">
                  <c:v>165</c:v>
                </c:pt>
                <c:pt idx="1">
                  <c:v>134</c:v>
                </c:pt>
                <c:pt idx="2">
                  <c:v>39</c:v>
                </c:pt>
                <c:pt idx="3">
                  <c:v>40</c:v>
                </c:pt>
                <c:pt idx="4">
                  <c:v>40</c:v>
                </c:pt>
                <c:pt idx="5">
                  <c:v>42</c:v>
                </c:pt>
                <c:pt idx="6">
                  <c:v>213</c:v>
                </c:pt>
                <c:pt idx="7">
                  <c:v>34</c:v>
                </c:pt>
                <c:pt idx="8">
                  <c:v>39</c:v>
                </c:pt>
                <c:pt idx="9">
                  <c:v>45</c:v>
                </c:pt>
                <c:pt idx="10">
                  <c:v>166</c:v>
                </c:pt>
                <c:pt idx="11">
                  <c:v>43</c:v>
                </c:pt>
              </c:numCache>
            </c:numRef>
          </c:val>
          <c:smooth val="0"/>
          <c:extLst>
            <c:ext xmlns:c16="http://schemas.microsoft.com/office/drawing/2014/chart" uri="{C3380CC4-5D6E-409C-BE32-E72D297353CC}">
              <c16:uniqueId val="{00000004-D0FD-4409-ADD2-D5233C3D8F1B}"/>
            </c:ext>
          </c:extLst>
        </c:ser>
        <c:dLbls>
          <c:showLegendKey val="0"/>
          <c:showVal val="0"/>
          <c:showCatName val="0"/>
          <c:showSerName val="0"/>
          <c:showPercent val="0"/>
          <c:showBubbleSize val="0"/>
        </c:dLbls>
        <c:marker val="1"/>
        <c:smooth val="0"/>
        <c:axId val="1331737120"/>
        <c:axId val="1331736640"/>
      </c:lineChart>
      <c:catAx>
        <c:axId val="1331737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1736640"/>
        <c:crosses val="autoZero"/>
        <c:auto val="1"/>
        <c:lblAlgn val="ctr"/>
        <c:lblOffset val="100"/>
        <c:noMultiLvlLbl val="0"/>
      </c:catAx>
      <c:valAx>
        <c:axId val="1331736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17371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[FnP_Analytics.xlsm]Helpers!PivotTable24</c:name>
    <c:fmtId val="1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t>Order Trends by Hour of Day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Helpers!$AH$40</c:f>
              <c:strCache>
                <c:ptCount val="1"/>
                <c:pt idx="0">
                  <c:v>Total</c:v>
                </c:pt>
              </c:strCache>
            </c:strRef>
          </c:tx>
          <c:spPr>
            <a:solidFill>
              <a:schemeClr val="accent1"/>
            </a:solidFill>
            <a:ln>
              <a:noFill/>
            </a:ln>
            <a:effectLst/>
          </c:spPr>
          <c:invertIfNegative val="0"/>
          <c:cat>
            <c:strRef>
              <c:f>Helpers!$AG$41:$AG$65</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Helpers!$AH$41:$AH$65</c:f>
              <c:numCache>
                <c:formatCode>General</c:formatCode>
                <c:ptCount val="24"/>
                <c:pt idx="0">
                  <c:v>33</c:v>
                </c:pt>
                <c:pt idx="1">
                  <c:v>39</c:v>
                </c:pt>
                <c:pt idx="2">
                  <c:v>42</c:v>
                </c:pt>
                <c:pt idx="3">
                  <c:v>39</c:v>
                </c:pt>
                <c:pt idx="4">
                  <c:v>29</c:v>
                </c:pt>
                <c:pt idx="5">
                  <c:v>43</c:v>
                </c:pt>
                <c:pt idx="6">
                  <c:v>45</c:v>
                </c:pt>
                <c:pt idx="7">
                  <c:v>51</c:v>
                </c:pt>
                <c:pt idx="8">
                  <c:v>34</c:v>
                </c:pt>
                <c:pt idx="9">
                  <c:v>49</c:v>
                </c:pt>
                <c:pt idx="10">
                  <c:v>29</c:v>
                </c:pt>
                <c:pt idx="11">
                  <c:v>35</c:v>
                </c:pt>
                <c:pt idx="12">
                  <c:v>43</c:v>
                </c:pt>
                <c:pt idx="13">
                  <c:v>39</c:v>
                </c:pt>
                <c:pt idx="14">
                  <c:v>42</c:v>
                </c:pt>
                <c:pt idx="15">
                  <c:v>47</c:v>
                </c:pt>
                <c:pt idx="16">
                  <c:v>38</c:v>
                </c:pt>
                <c:pt idx="17">
                  <c:v>43</c:v>
                </c:pt>
                <c:pt idx="18">
                  <c:v>48</c:v>
                </c:pt>
                <c:pt idx="19">
                  <c:v>53</c:v>
                </c:pt>
                <c:pt idx="20">
                  <c:v>47</c:v>
                </c:pt>
                <c:pt idx="21">
                  <c:v>48</c:v>
                </c:pt>
                <c:pt idx="22">
                  <c:v>40</c:v>
                </c:pt>
                <c:pt idx="23">
                  <c:v>44</c:v>
                </c:pt>
              </c:numCache>
            </c:numRef>
          </c:val>
          <c:extLst>
            <c:ext xmlns:c16="http://schemas.microsoft.com/office/drawing/2014/chart" uri="{C3380CC4-5D6E-409C-BE32-E72D297353CC}">
              <c16:uniqueId val="{00000000-597B-4A6E-9952-1E3B1E353729}"/>
            </c:ext>
          </c:extLst>
        </c:ser>
        <c:dLbls>
          <c:showLegendKey val="0"/>
          <c:showVal val="0"/>
          <c:showCatName val="0"/>
          <c:showSerName val="0"/>
          <c:showPercent val="0"/>
          <c:showBubbleSize val="0"/>
        </c:dLbls>
        <c:gapWidth val="219"/>
        <c:overlap val="-27"/>
        <c:axId val="1331773120"/>
        <c:axId val="1331774560"/>
      </c:barChart>
      <c:catAx>
        <c:axId val="1331773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1774560"/>
        <c:crosses val="autoZero"/>
        <c:auto val="1"/>
        <c:lblAlgn val="ctr"/>
        <c:lblOffset val="100"/>
        <c:tickLblSkip val="2"/>
        <c:tickMarkSkip val="1"/>
        <c:noMultiLvlLbl val="0"/>
      </c:catAx>
      <c:valAx>
        <c:axId val="13317745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17731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[FnP_Analytics.xlsm]Helpers!PivotTable34</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i="0" u="none" strike="noStrike" baseline="0"/>
              <a:t>Avg Delivery Duration per Month</a:t>
            </a:r>
            <a:endParaRPr lang="en-US" sz="12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Helpers!$AX$8</c:f>
              <c:strCache>
                <c:ptCount val="1"/>
                <c:pt idx="0">
                  <c:v>Total</c:v>
                </c:pt>
              </c:strCache>
            </c:strRef>
          </c:tx>
          <c:spPr>
            <a:ln w="28575" cap="rnd">
              <a:solidFill>
                <a:schemeClr val="accent1"/>
              </a:solidFill>
              <a:round/>
            </a:ln>
            <a:effectLst/>
          </c:spPr>
          <c:marker>
            <c:symbol val="none"/>
          </c:marker>
          <c:cat>
            <c:strRef>
              <c:f>Helpers!$AW$9:$AW$21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Helpers!$AX$9:$AX$21</c:f>
              <c:numCache>
                <c:formatCode>General</c:formatCode>
                <c:ptCount val="12"/>
                <c:pt idx="0">
                  <c:v>5.8</c:v>
                </c:pt>
                <c:pt idx="1">
                  <c:v>5.1937499999999996</c:v>
                </c:pt>
                <c:pt idx="2">
                  <c:v>5.9723502304147464</c:v>
                </c:pt>
                <c:pt idx="3">
                  <c:v>6</c:v>
                </c:pt>
                <c:pt idx="4">
                  <c:v>5</c:v>
                </c:pt>
                <c:pt idx="5">
                  <c:v>5.041666666666667</c:v>
                </c:pt>
                <c:pt idx="6">
                  <c:v>5.4473684210526319</c:v>
                </c:pt>
                <c:pt idx="7">
                  <c:v>4.8928571428571432</c:v>
                </c:pt>
                <c:pt idx="8">
                  <c:v>6.9130434782608692</c:v>
                </c:pt>
                <c:pt idx="9">
                  <c:v>5.1282051282051286</c:v>
                </c:pt>
                <c:pt idx="10">
                  <c:v>5.1703703703703701</c:v>
                </c:pt>
                <c:pt idx="11">
                  <c:v>5.166666666666667</c:v>
                </c:pt>
              </c:numCache>
            </c:numRef>
          </c:val>
          <c:smooth val="0"/>
          <c:extLst>
            <c:ext xmlns:c16="http://schemas.microsoft.com/office/drawing/2014/chart" uri="{C3380CC4-5D6E-409C-BE32-E72D297353CC}">
              <c16:uniqueId val="{00000007-7883-4384-8AFF-ED0BD1F6359D}"/>
            </c:ext>
          </c:extLst>
        </c:ser>
        <c:dLbls>
          <c:showLegendKey val="0"/>
          <c:showVal val="0"/>
          <c:showCatName val="0"/>
          <c:showSerName val="0"/>
          <c:showPercent val="0"/>
          <c:showBubbleSize val="0"/>
        </c:dLbls>
        <c:smooth val="0"/>
        <c:axId val="1269083728"/>
        <c:axId val="1269089488"/>
      </c:lineChart>
      <c:catAx>
        <c:axId val="1269083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9089488"/>
        <c:crosses val="autoZero"/>
        <c:auto val="1"/>
        <c:lblAlgn val="ctr"/>
        <c:lblOffset val="100"/>
        <c:noMultiLvlLbl val="0"/>
      </c:catAx>
      <c:valAx>
        <c:axId val="126908948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9083728"/>
        <c:crosses val="autoZero"/>
        <c:crossBetween val="between"/>
        <c:majorUnit val="1"/>
        <c:minorUnit val="0.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[FnP_Analytics.xlsm]Helpers!PivotTable35</c:name>
    <c:fmtId val="10"/>
  </c:pivotSource>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IN" sz="1100" b="1" i="0" u="none" strike="noStrike" baseline="0"/>
              <a:t>Avg Delivery Duration by City - Top 10</a:t>
            </a:r>
            <a:endParaRPr lang="en-US" sz="1100" b="1"/>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Helpers!$AX$24</c:f>
              <c:strCache>
                <c:ptCount val="1"/>
                <c:pt idx="0">
                  <c:v>Total</c:v>
                </c:pt>
              </c:strCache>
            </c:strRef>
          </c:tx>
          <c:spPr>
            <a:solidFill>
              <a:schemeClr val="accent1"/>
            </a:solidFill>
            <a:ln>
              <a:noFill/>
            </a:ln>
            <a:effectLst/>
          </c:spPr>
          <c:invertIfNegative val="0"/>
          <c:cat>
            <c:strRef>
              <c:f>Helpers!$AW$25:$AW$35</c:f>
              <c:strCache>
                <c:ptCount val="10"/>
                <c:pt idx="0">
                  <c:v>Bharatpur</c:v>
                </c:pt>
                <c:pt idx="1">
                  <c:v>Bhopal</c:v>
                </c:pt>
                <c:pt idx="2">
                  <c:v>Guna</c:v>
                </c:pt>
                <c:pt idx="3">
                  <c:v>Kanpur</c:v>
                </c:pt>
                <c:pt idx="4">
                  <c:v>Khandwa</c:v>
                </c:pt>
                <c:pt idx="5">
                  <c:v>Khora</c:v>
                </c:pt>
                <c:pt idx="6">
                  <c:v>New Delhi</c:v>
                </c:pt>
                <c:pt idx="7">
                  <c:v>Orai</c:v>
                </c:pt>
                <c:pt idx="8">
                  <c:v>Raurkela Industrial Township</c:v>
                </c:pt>
                <c:pt idx="9">
                  <c:v>Serampore</c:v>
                </c:pt>
              </c:strCache>
            </c:strRef>
          </c:cat>
          <c:val>
            <c:numRef>
              <c:f>Helpers!$AX$25:$AX$35</c:f>
              <c:numCache>
                <c:formatCode>General</c:formatCode>
                <c:ptCount val="10"/>
                <c:pt idx="0">
                  <c:v>6.5</c:v>
                </c:pt>
                <c:pt idx="1">
                  <c:v>7.25</c:v>
                </c:pt>
                <c:pt idx="2">
                  <c:v>6.7857142857142856</c:v>
                </c:pt>
                <c:pt idx="3">
                  <c:v>7.625</c:v>
                </c:pt>
                <c:pt idx="4">
                  <c:v>6.5</c:v>
                </c:pt>
                <c:pt idx="5">
                  <c:v>6.5</c:v>
                </c:pt>
                <c:pt idx="6">
                  <c:v>6.583333333333333</c:v>
                </c:pt>
                <c:pt idx="7">
                  <c:v>6.5714285714285712</c:v>
                </c:pt>
                <c:pt idx="8">
                  <c:v>7.2142857142857144</c:v>
                </c:pt>
                <c:pt idx="9">
                  <c:v>8.25</c:v>
                </c:pt>
              </c:numCache>
            </c:numRef>
          </c:val>
          <c:extLst>
            <c:ext xmlns:c16="http://schemas.microsoft.com/office/drawing/2014/chart" uri="{C3380CC4-5D6E-409C-BE32-E72D297353CC}">
              <c16:uniqueId val="{0000000A-2CA5-4C18-8C7F-C8114D3AF03C}"/>
            </c:ext>
          </c:extLst>
        </c:ser>
        <c:dLbls>
          <c:showLegendKey val="0"/>
          <c:showVal val="0"/>
          <c:showCatName val="0"/>
          <c:showSerName val="0"/>
          <c:showPercent val="0"/>
          <c:showBubbleSize val="0"/>
        </c:dLbls>
        <c:gapWidth val="150"/>
        <c:axId val="1269130768"/>
        <c:axId val="1269125008"/>
      </c:barChart>
      <c:catAx>
        <c:axId val="1269130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269125008"/>
        <c:crosses val="autoZero"/>
        <c:auto val="1"/>
        <c:lblAlgn val="ctr"/>
        <c:lblOffset val="100"/>
        <c:noMultiLvlLbl val="0"/>
      </c:catAx>
      <c:valAx>
        <c:axId val="1269125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2691307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[FnP_Analytics.xlsm]Helpers!PivotTable36</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t>Deliveries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Helpers!$AX$38</c:f>
              <c:strCache>
                <c:ptCount val="1"/>
                <c:pt idx="0">
                  <c:v>Total</c:v>
                </c:pt>
              </c:strCache>
            </c:strRef>
          </c:tx>
          <c:spPr>
            <a:solidFill>
              <a:schemeClr val="accent1"/>
            </a:solidFill>
            <a:ln>
              <a:noFill/>
            </a:ln>
            <a:effectLst/>
          </c:spPr>
          <c:invertIfNegative val="0"/>
          <c:cat>
            <c:strRef>
              <c:f>Helpers!$AW$39:$AW$63</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Helpers!$AX$39:$AX$63</c:f>
              <c:numCache>
                <c:formatCode>General</c:formatCode>
                <c:ptCount val="24"/>
                <c:pt idx="0">
                  <c:v>33</c:v>
                </c:pt>
                <c:pt idx="1">
                  <c:v>54</c:v>
                </c:pt>
                <c:pt idx="2">
                  <c:v>46</c:v>
                </c:pt>
                <c:pt idx="3">
                  <c:v>34</c:v>
                </c:pt>
                <c:pt idx="4">
                  <c:v>45</c:v>
                </c:pt>
                <c:pt idx="5">
                  <c:v>37</c:v>
                </c:pt>
                <c:pt idx="6">
                  <c:v>49</c:v>
                </c:pt>
                <c:pt idx="7">
                  <c:v>38</c:v>
                </c:pt>
                <c:pt idx="8">
                  <c:v>56</c:v>
                </c:pt>
                <c:pt idx="9">
                  <c:v>39</c:v>
                </c:pt>
                <c:pt idx="10">
                  <c:v>51</c:v>
                </c:pt>
                <c:pt idx="11">
                  <c:v>40</c:v>
                </c:pt>
                <c:pt idx="12">
                  <c:v>38</c:v>
                </c:pt>
                <c:pt idx="13">
                  <c:v>42</c:v>
                </c:pt>
                <c:pt idx="14">
                  <c:v>46</c:v>
                </c:pt>
                <c:pt idx="15">
                  <c:v>43</c:v>
                </c:pt>
                <c:pt idx="16">
                  <c:v>39</c:v>
                </c:pt>
                <c:pt idx="17">
                  <c:v>32</c:v>
                </c:pt>
                <c:pt idx="18">
                  <c:v>35</c:v>
                </c:pt>
                <c:pt idx="19">
                  <c:v>44</c:v>
                </c:pt>
                <c:pt idx="20">
                  <c:v>42</c:v>
                </c:pt>
                <c:pt idx="21">
                  <c:v>29</c:v>
                </c:pt>
                <c:pt idx="22">
                  <c:v>49</c:v>
                </c:pt>
                <c:pt idx="23">
                  <c:v>39</c:v>
                </c:pt>
              </c:numCache>
            </c:numRef>
          </c:val>
          <c:extLst>
            <c:ext xmlns:c16="http://schemas.microsoft.com/office/drawing/2014/chart" uri="{C3380CC4-5D6E-409C-BE32-E72D297353CC}">
              <c16:uniqueId val="{00000007-CC93-4544-BF42-C9FC43ED9CB5}"/>
            </c:ext>
          </c:extLst>
        </c:ser>
        <c:dLbls>
          <c:showLegendKey val="0"/>
          <c:showVal val="0"/>
          <c:showCatName val="0"/>
          <c:showSerName val="0"/>
          <c:showPercent val="0"/>
          <c:showBubbleSize val="0"/>
        </c:dLbls>
        <c:gapWidth val="219"/>
        <c:overlap val="-27"/>
        <c:axId val="1269126448"/>
        <c:axId val="1269128368"/>
      </c:barChart>
      <c:catAx>
        <c:axId val="1269126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9128368"/>
        <c:crosses val="autoZero"/>
        <c:auto val="1"/>
        <c:lblAlgn val="ctr"/>
        <c:lblOffset val="100"/>
        <c:tickLblSkip val="2"/>
        <c:noMultiLvlLbl val="0"/>
      </c:catAx>
      <c:valAx>
        <c:axId val="1269128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91264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[FnP_Analytics.xlsm]Helpers!PivotTable37</c:name>
    <c:fmtId val="12"/>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1"/>
              <a:t>Occasion</a:t>
            </a:r>
            <a:r>
              <a:rPr lang="en-US" sz="1200" b="1" baseline="0"/>
              <a:t> vs Avg. Delivery Time</a:t>
            </a:r>
            <a:endParaRPr lang="en-US" sz="1200" b="1"/>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Helpers!$BA$2</c:f>
              <c:strCache>
                <c:ptCount val="1"/>
                <c:pt idx="0">
                  <c:v>Total</c:v>
                </c:pt>
              </c:strCache>
            </c:strRef>
          </c:tx>
          <c:spPr>
            <a:solidFill>
              <a:schemeClr val="accent1"/>
            </a:solidFill>
            <a:ln>
              <a:noFill/>
            </a:ln>
            <a:effectLst/>
          </c:spPr>
          <c:invertIfNegative val="0"/>
          <c:cat>
            <c:strRef>
              <c:f>Helpers!$AZ$3:$AZ$10</c:f>
              <c:strCache>
                <c:ptCount val="7"/>
                <c:pt idx="0">
                  <c:v>All Occasions</c:v>
                </c:pt>
                <c:pt idx="1">
                  <c:v>Anniversary</c:v>
                </c:pt>
                <c:pt idx="2">
                  <c:v>Birthday</c:v>
                </c:pt>
                <c:pt idx="3">
                  <c:v>Diwali</c:v>
                </c:pt>
                <c:pt idx="4">
                  <c:v>Holi</c:v>
                </c:pt>
                <c:pt idx="5">
                  <c:v>Raksha Bandhan</c:v>
                </c:pt>
                <c:pt idx="6">
                  <c:v>Valentine's Day</c:v>
                </c:pt>
              </c:strCache>
            </c:strRef>
          </c:cat>
          <c:val>
            <c:numRef>
              <c:f>Helpers!$BA$3:$BA$10</c:f>
              <c:numCache>
                <c:formatCode>0.00</c:formatCode>
                <c:ptCount val="7"/>
                <c:pt idx="0">
                  <c:v>5.7222222222222223</c:v>
                </c:pt>
                <c:pt idx="1">
                  <c:v>5.5170731707317069</c:v>
                </c:pt>
                <c:pt idx="2">
                  <c:v>5.4630872483221475</c:v>
                </c:pt>
                <c:pt idx="3">
                  <c:v>4.9473684210526319</c:v>
                </c:pt>
                <c:pt idx="4">
                  <c:v>5.7777777777777777</c:v>
                </c:pt>
                <c:pt idx="5">
                  <c:v>5.6893939393939394</c:v>
                </c:pt>
                <c:pt idx="6">
                  <c:v>5.336283185840708</c:v>
                </c:pt>
              </c:numCache>
            </c:numRef>
          </c:val>
          <c:extLst>
            <c:ext xmlns:c16="http://schemas.microsoft.com/office/drawing/2014/chart" uri="{C3380CC4-5D6E-409C-BE32-E72D297353CC}">
              <c16:uniqueId val="{00000008-5DAF-43AC-B4D1-7F882B4BBD78}"/>
            </c:ext>
          </c:extLst>
        </c:ser>
        <c:dLbls>
          <c:showLegendKey val="0"/>
          <c:showVal val="0"/>
          <c:showCatName val="0"/>
          <c:showSerName val="0"/>
          <c:showPercent val="0"/>
          <c:showBubbleSize val="0"/>
        </c:dLbls>
        <c:gapWidth val="182"/>
        <c:axId val="1269081328"/>
        <c:axId val="1269101008"/>
      </c:barChart>
      <c:catAx>
        <c:axId val="12690813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269101008"/>
        <c:crosses val="autoZero"/>
        <c:auto val="1"/>
        <c:lblAlgn val="ctr"/>
        <c:lblOffset val="100"/>
        <c:noMultiLvlLbl val="0"/>
      </c:catAx>
      <c:valAx>
        <c:axId val="126910100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9081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[FnP_Analytics.xlsm]Helpers!PivotTable38</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t>Category vs Avg. Delivery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Helpers!$BA$14</c:f>
              <c:strCache>
                <c:ptCount val="1"/>
                <c:pt idx="0">
                  <c:v>Total</c:v>
                </c:pt>
              </c:strCache>
            </c:strRef>
          </c:tx>
          <c:spPr>
            <a:solidFill>
              <a:schemeClr val="accent1"/>
            </a:solidFill>
            <a:ln>
              <a:noFill/>
            </a:ln>
            <a:effectLst/>
          </c:spPr>
          <c:invertIfNegative val="0"/>
          <c:cat>
            <c:strRef>
              <c:f>Helpers!$AZ$15:$AZ$22</c:f>
              <c:strCache>
                <c:ptCount val="7"/>
                <c:pt idx="0">
                  <c:v>Cake</c:v>
                </c:pt>
                <c:pt idx="1">
                  <c:v>Colors</c:v>
                </c:pt>
                <c:pt idx="2">
                  <c:v>Mugs</c:v>
                </c:pt>
                <c:pt idx="3">
                  <c:v>Plants</c:v>
                </c:pt>
                <c:pt idx="4">
                  <c:v>Raksha Bandhan</c:v>
                </c:pt>
                <c:pt idx="5">
                  <c:v>Soft Toys</c:v>
                </c:pt>
                <c:pt idx="6">
                  <c:v>Sweets</c:v>
                </c:pt>
              </c:strCache>
            </c:strRef>
          </c:cat>
          <c:val>
            <c:numRef>
              <c:f>Helpers!$BA$15:$BA$22</c:f>
              <c:numCache>
                <c:formatCode>0.00</c:formatCode>
                <c:ptCount val="7"/>
                <c:pt idx="0">
                  <c:v>6.0169491525423728</c:v>
                </c:pt>
                <c:pt idx="1">
                  <c:v>5.6336996336996341</c:v>
                </c:pt>
                <c:pt idx="2">
                  <c:v>5.3513513513513518</c:v>
                </c:pt>
                <c:pt idx="3">
                  <c:v>5.1111111111111107</c:v>
                </c:pt>
                <c:pt idx="4">
                  <c:v>5.3838383838383841</c:v>
                </c:pt>
                <c:pt idx="5">
                  <c:v>5.2289156626506026</c:v>
                </c:pt>
                <c:pt idx="6">
                  <c:v>5.7251461988304095</c:v>
                </c:pt>
              </c:numCache>
            </c:numRef>
          </c:val>
          <c:extLst>
            <c:ext xmlns:c16="http://schemas.microsoft.com/office/drawing/2014/chart" uri="{C3380CC4-5D6E-409C-BE32-E72D297353CC}">
              <c16:uniqueId val="{00000007-73DD-42F7-A593-2BFE0BAE3BDF}"/>
            </c:ext>
          </c:extLst>
        </c:ser>
        <c:dLbls>
          <c:showLegendKey val="0"/>
          <c:showVal val="0"/>
          <c:showCatName val="0"/>
          <c:showSerName val="0"/>
          <c:showPercent val="0"/>
          <c:showBubbleSize val="0"/>
        </c:dLbls>
        <c:gapWidth val="182"/>
        <c:axId val="1269079888"/>
        <c:axId val="1269064048"/>
      </c:barChart>
      <c:catAx>
        <c:axId val="12690798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9064048"/>
        <c:crosses val="autoZero"/>
        <c:auto val="1"/>
        <c:lblAlgn val="ctr"/>
        <c:lblOffset val="100"/>
        <c:noMultiLvlLbl val="0"/>
      </c:catAx>
      <c:valAx>
        <c:axId val="126906404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90798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Series1</c:v>
          </c:tx>
          <c:spPr>
            <a:ln w="28575" cap="rnd">
              <a:solidFill>
                <a:schemeClr val="accent1"/>
              </a:solidFill>
              <a:round/>
            </a:ln>
            <a:effectLst/>
          </c:spPr>
          <c:marker>
            <c:symbol val="none"/>
          </c:marker>
          <c:cat>
            <c:numLit>
              <c:formatCode>General</c:formatCode>
              <c:ptCount val="1"/>
              <c:pt idx="0">
                <c:v>1</c:v>
              </c:pt>
            </c:numLit>
          </c:cat>
          <c:val>
            <c:numLit>
              <c:formatCode>General</c:formatCode>
              <c:ptCount val="1"/>
              <c:pt idx="0">
                <c:v>135826</c:v>
              </c:pt>
            </c:numLit>
          </c:val>
          <c:smooth val="0"/>
          <c:extLst>
            <c:ext xmlns:c16="http://schemas.microsoft.com/office/drawing/2014/chart" uri="{C3380CC4-5D6E-409C-BE32-E72D297353CC}">
              <c16:uniqueId val="{00000000-153E-4F72-840B-06527F18DC8E}"/>
            </c:ext>
          </c:extLst>
        </c:ser>
        <c:dLbls>
          <c:showLegendKey val="0"/>
          <c:showVal val="0"/>
          <c:showCatName val="0"/>
          <c:showSerName val="0"/>
          <c:showPercent val="0"/>
          <c:showBubbleSize val="0"/>
        </c:dLbls>
        <c:smooth val="0"/>
        <c:axId val="487315791"/>
        <c:axId val="487324431"/>
      </c:lineChart>
      <c:catAx>
        <c:axId val="4873157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24431"/>
        <c:crosses val="autoZero"/>
        <c:auto val="1"/>
        <c:lblAlgn val="ctr"/>
        <c:lblOffset val="100"/>
        <c:noMultiLvlLbl val="0"/>
      </c:catAx>
      <c:valAx>
        <c:axId val="487324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157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Series1</c:v>
          </c:tx>
          <c:spPr>
            <a:ln w="28575" cap="rnd">
              <a:solidFill>
                <a:schemeClr val="accent1"/>
              </a:solidFill>
              <a:round/>
            </a:ln>
            <a:effectLst/>
          </c:spPr>
          <c:marker>
            <c:symbol val="none"/>
          </c:marker>
          <c:cat>
            <c:numLit>
              <c:formatCode>General</c:formatCode>
              <c:ptCount val="5"/>
              <c:pt idx="0">
                <c:v>1</c:v>
              </c:pt>
              <c:pt idx="1">
                <c:v>2</c:v>
              </c:pt>
              <c:pt idx="2">
                <c:v>3</c:v>
              </c:pt>
              <c:pt idx="3">
                <c:v>4</c:v>
              </c:pt>
              <c:pt idx="4">
                <c:v>5</c:v>
              </c:pt>
            </c:numLit>
          </c:cat>
          <c:val>
            <c:numLit>
              <c:formatCode>General</c:formatCode>
              <c:ptCount val="5"/>
              <c:pt idx="0">
                <c:v>52892</c:v>
              </c:pt>
              <c:pt idx="1">
                <c:v>45516</c:v>
              </c:pt>
              <c:pt idx="2">
                <c:v>18726</c:v>
              </c:pt>
              <c:pt idx="3">
                <c:v>14006</c:v>
              </c:pt>
              <c:pt idx="4">
                <c:v>4686</c:v>
              </c:pt>
            </c:numLit>
          </c:val>
          <c:smooth val="0"/>
          <c:extLst>
            <c:ext xmlns:c16="http://schemas.microsoft.com/office/drawing/2014/chart" uri="{C3380CC4-5D6E-409C-BE32-E72D297353CC}">
              <c16:uniqueId val="{00000000-2662-4982-9A47-44C7A21FE74A}"/>
            </c:ext>
          </c:extLst>
        </c:ser>
        <c:dLbls>
          <c:showLegendKey val="0"/>
          <c:showVal val="0"/>
          <c:showCatName val="0"/>
          <c:showSerName val="0"/>
          <c:showPercent val="0"/>
          <c:showBubbleSize val="0"/>
        </c:dLbls>
        <c:smooth val="0"/>
        <c:axId val="487311951"/>
        <c:axId val="487323951"/>
      </c:lineChart>
      <c:catAx>
        <c:axId val="487311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23951"/>
        <c:crosses val="autoZero"/>
        <c:auto val="1"/>
        <c:lblAlgn val="ctr"/>
        <c:lblOffset val="100"/>
        <c:noMultiLvlLbl val="0"/>
      </c:catAx>
      <c:valAx>
        <c:axId val="4873239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119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Series1</c:v>
          </c:tx>
          <c:spPr>
            <a:ln w="28575" cap="rnd">
              <a:solidFill>
                <a:schemeClr val="accent1"/>
              </a:solidFill>
              <a:round/>
            </a:ln>
            <a:effectLst/>
          </c:spPr>
          <c:marker>
            <c:symbol val="none"/>
          </c:marker>
          <c:cat>
            <c:numLit>
              <c:formatCode>General</c:formatCod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numLit>
          </c:cat>
          <c:val>
            <c:numLit>
              <c:formatCode>General</c:formatCode>
              <c:ptCount val="22"/>
              <c:pt idx="0">
                <c:v>11555</c:v>
              </c:pt>
              <c:pt idx="1">
                <c:v>1036</c:v>
              </c:pt>
              <c:pt idx="2">
                <c:v>9205</c:v>
              </c:pt>
              <c:pt idx="3">
                <c:v>9720</c:v>
              </c:pt>
              <c:pt idx="4">
                <c:v>15855</c:v>
              </c:pt>
              <c:pt idx="5">
                <c:v>5521</c:v>
              </c:pt>
              <c:pt idx="6">
                <c:v>5070</c:v>
              </c:pt>
              <c:pt idx="7">
                <c:v>9575</c:v>
              </c:pt>
              <c:pt idx="8">
                <c:v>14681</c:v>
              </c:pt>
              <c:pt idx="9">
                <c:v>6432</c:v>
              </c:pt>
              <c:pt idx="10">
                <c:v>9758</c:v>
              </c:pt>
              <c:pt idx="11">
                <c:v>812</c:v>
              </c:pt>
              <c:pt idx="12">
                <c:v>1915</c:v>
              </c:pt>
              <c:pt idx="13">
                <c:v>3584</c:v>
              </c:pt>
              <c:pt idx="14">
                <c:v>3164</c:v>
              </c:pt>
              <c:pt idx="15">
                <c:v>7749</c:v>
              </c:pt>
              <c:pt idx="16">
                <c:v>1502</c:v>
              </c:pt>
              <c:pt idx="17">
                <c:v>8655</c:v>
              </c:pt>
              <c:pt idx="18">
                <c:v>1015</c:v>
              </c:pt>
              <c:pt idx="19">
                <c:v>4336</c:v>
              </c:pt>
              <c:pt idx="20">
                <c:v>1562</c:v>
              </c:pt>
              <c:pt idx="21">
                <c:v>3124</c:v>
              </c:pt>
            </c:numLit>
          </c:val>
          <c:smooth val="0"/>
          <c:extLst>
            <c:ext xmlns:c16="http://schemas.microsoft.com/office/drawing/2014/chart" uri="{C3380CC4-5D6E-409C-BE32-E72D297353CC}">
              <c16:uniqueId val="{00000000-0803-4B40-AA12-BA2F28BDD125}"/>
            </c:ext>
          </c:extLst>
        </c:ser>
        <c:dLbls>
          <c:showLegendKey val="0"/>
          <c:showVal val="0"/>
          <c:showCatName val="0"/>
          <c:showSerName val="0"/>
          <c:showPercent val="0"/>
          <c:showBubbleSize val="0"/>
        </c:dLbls>
        <c:smooth val="0"/>
        <c:axId val="487319631"/>
        <c:axId val="487315311"/>
      </c:lineChart>
      <c:catAx>
        <c:axId val="4873196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15311"/>
        <c:crosses val="autoZero"/>
        <c:auto val="1"/>
        <c:lblAlgn val="ctr"/>
        <c:lblOffset val="100"/>
        <c:noMultiLvlLbl val="0"/>
      </c:catAx>
      <c:valAx>
        <c:axId val="4873153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196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5" Type="http://schemas.openxmlformats.org/officeDocument/2006/relationships/chart" Target="../charts/chart24.xml"/><Relationship Id="rId4" Type="http://schemas.openxmlformats.org/officeDocument/2006/relationships/chart" Target="../charts/chart2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s>
</file>

<file path=xl/drawings/drawing1.xml><?xml version="1.0" encoding="utf-8"?>
<xdr:wsDr xmlns:xdr="http://schemas.openxmlformats.org/drawingml/2006/spreadsheetDrawing" xmlns:a="http://schemas.openxmlformats.org/drawingml/2006/main">
  <xdr:twoCellAnchor editAs="absolute">
    <xdr:from>
      <xdr:col>4</xdr:col>
      <xdr:colOff>521780</xdr:colOff>
      <xdr:row>0</xdr:row>
      <xdr:rowOff>148434</xdr:rowOff>
    </xdr:from>
    <xdr:to>
      <xdr:col>6</xdr:col>
      <xdr:colOff>683480</xdr:colOff>
      <xdr:row>3</xdr:row>
      <xdr:rowOff>145509</xdr:rowOff>
    </xdr:to>
    <xdr:sp macro="" textlink="'Orders(MasterSheet)'!A1002">
      <xdr:nvSpPr>
        <xdr:cNvPr id="3" name="Rectangle: Rounded Corners 2">
          <a:extLst>
            <a:ext uri="{FF2B5EF4-FFF2-40B4-BE49-F238E27FC236}">
              <a16:creationId xmlns:a16="http://schemas.microsoft.com/office/drawing/2014/main" id="{C74A27C6-BD29-4C4F-96CE-9F624CF33626}"/>
            </a:ext>
          </a:extLst>
        </xdr:cNvPr>
        <xdr:cNvSpPr/>
      </xdr:nvSpPr>
      <xdr:spPr>
        <a:xfrm>
          <a:off x="3293555" y="148434"/>
          <a:ext cx="1800000" cy="540000"/>
        </a:xfrm>
        <a:prstGeom prst="roundRect">
          <a:avLst>
            <a:gd name="adj" fmla="val 0"/>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i="0" u="none" strike="noStrike">
              <a:solidFill>
                <a:srgbClr val="000000"/>
              </a:solidFill>
              <a:latin typeface="Aptos Narrow"/>
              <a:ea typeface="+mn-ea"/>
              <a:cs typeface="+mn-cs"/>
            </a:rPr>
            <a:t>Total Orders</a:t>
          </a:r>
        </a:p>
        <a:p>
          <a:pPr marL="0" indent="0" algn="ctr"/>
          <a:fld id="{4A7E632B-27A8-4C06-A601-5212CDB09F6F}" type="TxLink">
            <a:rPr lang="en-US" sz="1100" b="1" i="0" u="none" strike="noStrike">
              <a:solidFill>
                <a:srgbClr val="000000"/>
              </a:solidFill>
              <a:latin typeface="Aptos Narrow"/>
              <a:ea typeface="+mn-ea"/>
              <a:cs typeface="+mn-cs"/>
            </a:rPr>
            <a:pPr marL="0" indent="0" algn="ctr"/>
            <a:t>1000</a:t>
          </a:fld>
          <a:endParaRPr lang="en-IN" sz="1100" b="1" i="0" u="none" strike="noStrike">
            <a:solidFill>
              <a:srgbClr val="000000"/>
            </a:solidFill>
            <a:latin typeface="Aptos Narrow"/>
            <a:ea typeface="+mn-ea"/>
            <a:cs typeface="+mn-cs"/>
          </a:endParaRPr>
        </a:p>
      </xdr:txBody>
    </xdr:sp>
    <xdr:clientData/>
  </xdr:twoCellAnchor>
  <xdr:twoCellAnchor editAs="absolute">
    <xdr:from>
      <xdr:col>8</xdr:col>
      <xdr:colOff>355478</xdr:colOff>
      <xdr:row>0</xdr:row>
      <xdr:rowOff>151587</xdr:rowOff>
    </xdr:from>
    <xdr:to>
      <xdr:col>10</xdr:col>
      <xdr:colOff>517178</xdr:colOff>
      <xdr:row>3</xdr:row>
      <xdr:rowOff>148662</xdr:rowOff>
    </xdr:to>
    <xdr:sp macro="" textlink="'Orders(MasterSheet)'!D1002">
      <xdr:nvSpPr>
        <xdr:cNvPr id="4" name="Rectangle: Rounded Corners 3">
          <a:extLst>
            <a:ext uri="{FF2B5EF4-FFF2-40B4-BE49-F238E27FC236}">
              <a16:creationId xmlns:a16="http://schemas.microsoft.com/office/drawing/2014/main" id="{80C2FB07-1A97-4372-A28B-C6F64CC34996}"/>
            </a:ext>
          </a:extLst>
        </xdr:cNvPr>
        <xdr:cNvSpPr/>
      </xdr:nvSpPr>
      <xdr:spPr>
        <a:xfrm>
          <a:off x="6403853" y="151587"/>
          <a:ext cx="1800000" cy="54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0" u="none" strike="noStrike">
              <a:solidFill>
                <a:srgbClr val="000000"/>
              </a:solidFill>
              <a:latin typeface="Aptos Narrow"/>
            </a:rPr>
            <a:t>Total Quantity Sold</a:t>
          </a:r>
        </a:p>
        <a:p>
          <a:pPr algn="ctr"/>
          <a:fld id="{A5280AB0-71A6-46E3-A6FA-8D1415774A6B}" type="TxLink">
            <a:rPr lang="en-US" sz="1100" b="1" i="0" u="none" strike="noStrike">
              <a:solidFill>
                <a:srgbClr val="000000"/>
              </a:solidFill>
              <a:latin typeface="Aptos Narrow"/>
            </a:rPr>
            <a:pPr algn="ctr"/>
            <a:t>3045</a:t>
          </a:fld>
          <a:endParaRPr lang="en-IN" sz="1100" b="1"/>
        </a:p>
      </xdr:txBody>
    </xdr:sp>
    <xdr:clientData/>
  </xdr:twoCellAnchor>
  <xdr:twoCellAnchor editAs="absolute">
    <xdr:from>
      <xdr:col>12</xdr:col>
      <xdr:colOff>189176</xdr:colOff>
      <xdr:row>0</xdr:row>
      <xdr:rowOff>145281</xdr:rowOff>
    </xdr:from>
    <xdr:to>
      <xdr:col>14</xdr:col>
      <xdr:colOff>455651</xdr:colOff>
      <xdr:row>3</xdr:row>
      <xdr:rowOff>142356</xdr:rowOff>
    </xdr:to>
    <xdr:sp macro="" textlink="'Orders(MasterSheet)'!A1005">
      <xdr:nvSpPr>
        <xdr:cNvPr id="5" name="Rectangle: Rounded Corners 4">
          <a:extLst>
            <a:ext uri="{FF2B5EF4-FFF2-40B4-BE49-F238E27FC236}">
              <a16:creationId xmlns:a16="http://schemas.microsoft.com/office/drawing/2014/main" id="{D2108A71-557A-4A07-9C6E-9E1BFF6FA505}"/>
            </a:ext>
          </a:extLst>
        </xdr:cNvPr>
        <xdr:cNvSpPr/>
      </xdr:nvSpPr>
      <xdr:spPr>
        <a:xfrm>
          <a:off x="9514151" y="145281"/>
          <a:ext cx="1800000" cy="54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0" u="none" strike="noStrike">
              <a:solidFill>
                <a:srgbClr val="000000"/>
              </a:solidFill>
              <a:latin typeface="Aptos Narrow"/>
            </a:rPr>
            <a:t>Average Order Value (AOV)</a:t>
          </a:r>
        </a:p>
        <a:p>
          <a:pPr algn="ctr"/>
          <a:fld id="{0BD8F4FC-A733-41B2-9886-B23CE3E35162}" type="TxLink">
            <a:rPr lang="en-US" sz="1100" b="1" i="0" u="none" strike="noStrike">
              <a:solidFill>
                <a:srgbClr val="000000"/>
              </a:solidFill>
              <a:latin typeface="Aptos Narrow"/>
            </a:rPr>
            <a:pPr algn="ctr"/>
            <a:t>₹ 1,156.32</a:t>
          </a:fld>
          <a:endParaRPr lang="en-US" sz="1100" b="1" i="0" u="none" strike="noStrike">
            <a:solidFill>
              <a:srgbClr val="000000"/>
            </a:solidFill>
            <a:latin typeface="Aptos Narrow"/>
          </a:endParaRPr>
        </a:p>
      </xdr:txBody>
    </xdr:sp>
    <xdr:clientData/>
  </xdr:twoCellAnchor>
  <xdr:twoCellAnchor editAs="absolute">
    <xdr:from>
      <xdr:col>19</xdr:col>
      <xdr:colOff>780497</xdr:colOff>
      <xdr:row>0</xdr:row>
      <xdr:rowOff>154740</xdr:rowOff>
    </xdr:from>
    <xdr:to>
      <xdr:col>22</xdr:col>
      <xdr:colOff>123047</xdr:colOff>
      <xdr:row>3</xdr:row>
      <xdr:rowOff>151815</xdr:rowOff>
    </xdr:to>
    <xdr:sp macro="" textlink="'Orders(MasterSheet)'!B1005">
      <xdr:nvSpPr>
        <xdr:cNvPr id="6" name="Rectangle: Rounded Corners 5">
          <a:extLst>
            <a:ext uri="{FF2B5EF4-FFF2-40B4-BE49-F238E27FC236}">
              <a16:creationId xmlns:a16="http://schemas.microsoft.com/office/drawing/2014/main" id="{41803E4E-B6B7-4909-BD36-1FB449F05981}"/>
            </a:ext>
          </a:extLst>
        </xdr:cNvPr>
        <xdr:cNvSpPr/>
      </xdr:nvSpPr>
      <xdr:spPr>
        <a:xfrm>
          <a:off x="15734747" y="154740"/>
          <a:ext cx="1800000" cy="54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0" u="none" strike="noStrike">
              <a:solidFill>
                <a:srgbClr val="000000"/>
              </a:solidFill>
              <a:latin typeface="+mn-lt"/>
            </a:rPr>
            <a:t>Average Quantity per Order</a:t>
          </a:r>
        </a:p>
        <a:p>
          <a:pPr algn="ctr"/>
          <a:fld id="{9263A6B6-E1FC-41FF-AFD5-A88267CB56E0}" type="TxLink">
            <a:rPr lang="en-US" sz="1100" b="1" i="0" u="none" strike="noStrike">
              <a:solidFill>
                <a:srgbClr val="000000"/>
              </a:solidFill>
              <a:latin typeface="Aptos Narrow"/>
            </a:rPr>
            <a:pPr algn="ctr"/>
            <a:t>3.045</a:t>
          </a:fld>
          <a:endParaRPr lang="en-US" sz="1100" b="1" i="0" u="none" strike="noStrike">
            <a:solidFill>
              <a:srgbClr val="000000"/>
            </a:solidFill>
            <a:latin typeface="Aptos Narrow"/>
          </a:endParaRPr>
        </a:p>
      </xdr:txBody>
    </xdr:sp>
    <xdr:clientData/>
  </xdr:twoCellAnchor>
  <xdr:twoCellAnchor editAs="absolute">
    <xdr:from>
      <xdr:col>6</xdr:col>
      <xdr:colOff>143499</xdr:colOff>
      <xdr:row>21</xdr:row>
      <xdr:rowOff>103386</xdr:rowOff>
    </xdr:from>
    <xdr:to>
      <xdr:col>11</xdr:col>
      <xdr:colOff>324283</xdr:colOff>
      <xdr:row>35</xdr:row>
      <xdr:rowOff>69076</xdr:rowOff>
    </xdr:to>
    <xdr:graphicFrame macro="">
      <xdr:nvGraphicFramePr>
        <xdr:cNvPr id="8" name="Chart 7">
          <a:extLst>
            <a:ext uri="{FF2B5EF4-FFF2-40B4-BE49-F238E27FC236}">
              <a16:creationId xmlns:a16="http://schemas.microsoft.com/office/drawing/2014/main" id="{2CF29366-0B43-4778-AF64-B6EC05873D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11</xdr:col>
      <xdr:colOff>381178</xdr:colOff>
      <xdr:row>21</xdr:row>
      <xdr:rowOff>104013</xdr:rowOff>
    </xdr:from>
    <xdr:to>
      <xdr:col>16</xdr:col>
      <xdr:colOff>676530</xdr:colOff>
      <xdr:row>35</xdr:row>
      <xdr:rowOff>69703</xdr:rowOff>
    </xdr:to>
    <xdr:graphicFrame macro="">
      <xdr:nvGraphicFramePr>
        <xdr:cNvPr id="12" name="Chart 11">
          <a:extLst>
            <a:ext uri="{FF2B5EF4-FFF2-40B4-BE49-F238E27FC236}">
              <a16:creationId xmlns:a16="http://schemas.microsoft.com/office/drawing/2014/main" id="{F85B4609-BFBE-4776-9E94-DCE54DB1E0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177909</xdr:colOff>
      <xdr:row>4</xdr:row>
      <xdr:rowOff>12573</xdr:rowOff>
    </xdr:from>
    <xdr:to>
      <xdr:col>7</xdr:col>
      <xdr:colOff>586466</xdr:colOff>
      <xdr:row>21</xdr:row>
      <xdr:rowOff>64103</xdr:rowOff>
    </xdr:to>
    <xdr:graphicFrame macro="">
      <xdr:nvGraphicFramePr>
        <xdr:cNvPr id="13" name="Chart 12">
          <a:extLst>
            <a:ext uri="{FF2B5EF4-FFF2-40B4-BE49-F238E27FC236}">
              <a16:creationId xmlns:a16="http://schemas.microsoft.com/office/drawing/2014/main" id="{D529BD97-3B57-4DCF-B5FC-E85D7D7884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647463</xdr:colOff>
      <xdr:row>10</xdr:row>
      <xdr:rowOff>136546</xdr:rowOff>
    </xdr:from>
    <xdr:to>
      <xdr:col>22</xdr:col>
      <xdr:colOff>82402</xdr:colOff>
      <xdr:row>15</xdr:row>
      <xdr:rowOff>132042</xdr:rowOff>
    </xdr:to>
    <mc:AlternateContent xmlns:mc="http://schemas.openxmlformats.org/markup-compatibility/2006" xmlns:a14="http://schemas.microsoft.com/office/drawing/2010/main">
      <mc:Choice Requires="a14">
        <xdr:graphicFrame macro="">
          <xdr:nvGraphicFramePr>
            <xdr:cNvPr id="16" name="Products.Category">
              <a:extLst>
                <a:ext uri="{FF2B5EF4-FFF2-40B4-BE49-F238E27FC236}">
                  <a16:creationId xmlns:a16="http://schemas.microsoft.com/office/drawing/2014/main" id="{5FC1B304-E0F3-D47E-9DA9-24DB589E8805}"/>
                </a:ext>
              </a:extLst>
            </xdr:cNvPr>
            <xdr:cNvGraphicFramePr/>
          </xdr:nvGraphicFramePr>
          <xdr:xfrm>
            <a:off x="0" y="0"/>
            <a:ext cx="0" cy="0"/>
          </xdr:xfrm>
          <a:graphic>
            <a:graphicData uri="http://schemas.microsoft.com/office/drawing/2010/slicer">
              <sle:slicer xmlns:sle="http://schemas.microsoft.com/office/drawing/2010/slicer" name="Products.Category"/>
            </a:graphicData>
          </a:graphic>
        </xdr:graphicFrame>
      </mc:Choice>
      <mc:Fallback xmlns="">
        <xdr:sp macro="" textlink="">
          <xdr:nvSpPr>
            <xdr:cNvPr id="0" name=""/>
            <xdr:cNvSpPr>
              <a:spLocks noTextEdit="1"/>
            </xdr:cNvSpPr>
          </xdr:nvSpPr>
          <xdr:spPr>
            <a:xfrm>
              <a:off x="11575658" y="1995083"/>
              <a:ext cx="6051329" cy="92476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14</xdr:col>
      <xdr:colOff>648531</xdr:colOff>
      <xdr:row>16</xdr:row>
      <xdr:rowOff>68982</xdr:rowOff>
    </xdr:from>
    <xdr:to>
      <xdr:col>22</xdr:col>
      <xdr:colOff>84040</xdr:colOff>
      <xdr:row>21</xdr:row>
      <xdr:rowOff>65815</xdr:rowOff>
    </xdr:to>
    <mc:AlternateContent xmlns:mc="http://schemas.openxmlformats.org/markup-compatibility/2006" xmlns:a14="http://schemas.microsoft.com/office/drawing/2010/main">
      <mc:Choice Requires="a14">
        <xdr:graphicFrame macro="">
          <xdr:nvGraphicFramePr>
            <xdr:cNvPr id="18" name="Occasion">
              <a:extLst>
                <a:ext uri="{FF2B5EF4-FFF2-40B4-BE49-F238E27FC236}">
                  <a16:creationId xmlns:a16="http://schemas.microsoft.com/office/drawing/2014/main" id="{0078DEB1-2AE4-5D8E-C096-196FAEF51D21}"/>
                </a:ext>
              </a:extLst>
            </xdr:cNvPr>
            <xdr:cNvGraphicFramePr/>
          </xdr:nvGraphicFramePr>
          <xdr:xfrm>
            <a:off x="0" y="0"/>
            <a:ext cx="0" cy="0"/>
          </xdr:xfrm>
          <a:graphic>
            <a:graphicData uri="http://schemas.microsoft.com/office/drawing/2010/slicer">
              <sle:slicer xmlns:sle="http://schemas.microsoft.com/office/drawing/2010/slicer" name="Occasion"/>
            </a:graphicData>
          </a:graphic>
        </xdr:graphicFrame>
      </mc:Choice>
      <mc:Fallback xmlns="">
        <xdr:sp macro="" textlink="">
          <xdr:nvSpPr>
            <xdr:cNvPr id="0" name=""/>
            <xdr:cNvSpPr>
              <a:spLocks noTextEdit="1"/>
            </xdr:cNvSpPr>
          </xdr:nvSpPr>
          <xdr:spPr>
            <a:xfrm>
              <a:off x="11576726" y="3042641"/>
              <a:ext cx="6051899" cy="9261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181106</xdr:colOff>
      <xdr:row>21</xdr:row>
      <xdr:rowOff>102681</xdr:rowOff>
    </xdr:from>
    <xdr:to>
      <xdr:col>6</xdr:col>
      <xdr:colOff>86604</xdr:colOff>
      <xdr:row>35</xdr:row>
      <xdr:rowOff>68371</xdr:rowOff>
    </xdr:to>
    <xdr:graphicFrame macro="">
      <xdr:nvGraphicFramePr>
        <xdr:cNvPr id="20" name="Chart 19">
          <a:extLst>
            <a:ext uri="{FF2B5EF4-FFF2-40B4-BE49-F238E27FC236}">
              <a16:creationId xmlns:a16="http://schemas.microsoft.com/office/drawing/2014/main" id="{5BE281B5-91DF-47AD-B239-93EDA06E9E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0</xdr:col>
      <xdr:colOff>183257</xdr:colOff>
      <xdr:row>0</xdr:row>
      <xdr:rowOff>157895</xdr:rowOff>
    </xdr:from>
    <xdr:to>
      <xdr:col>2</xdr:col>
      <xdr:colOff>316382</xdr:colOff>
      <xdr:row>3</xdr:row>
      <xdr:rowOff>154970</xdr:rowOff>
    </xdr:to>
    <xdr:sp macro="" textlink="'Orders(MasterSheet)'!R1002">
      <xdr:nvSpPr>
        <xdr:cNvPr id="10" name="Rectangle: Rounded Corners 9">
          <a:extLst>
            <a:ext uri="{FF2B5EF4-FFF2-40B4-BE49-F238E27FC236}">
              <a16:creationId xmlns:a16="http://schemas.microsoft.com/office/drawing/2014/main" id="{63DCF423-37CB-4738-829D-ACC43DB9C79D}"/>
            </a:ext>
          </a:extLst>
        </xdr:cNvPr>
        <xdr:cNvSpPr/>
      </xdr:nvSpPr>
      <xdr:spPr>
        <a:xfrm>
          <a:off x="183257" y="157895"/>
          <a:ext cx="1800000" cy="54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i="0" u="none" strike="noStrike">
              <a:solidFill>
                <a:srgbClr val="000000"/>
              </a:solidFill>
              <a:latin typeface="Aptos Narrow"/>
              <a:ea typeface="+mn-ea"/>
              <a:cs typeface="+mn-cs"/>
            </a:rPr>
            <a:t>Total Revenue</a:t>
          </a:r>
        </a:p>
        <a:p>
          <a:pPr marL="0" indent="0" algn="ctr"/>
          <a:fld id="{7B9BA618-22C9-4CB7-A10E-26687B500D1A}" type="TxLink">
            <a:rPr lang="en-US" sz="1100" b="1" i="0" u="none" strike="noStrike">
              <a:solidFill>
                <a:srgbClr val="000000"/>
              </a:solidFill>
              <a:latin typeface="Aptos Narrow"/>
              <a:ea typeface="+mn-ea"/>
              <a:cs typeface="+mn-cs"/>
            </a:rPr>
            <a:pPr marL="0" indent="0" algn="ctr"/>
            <a:t>₹ 35,20,984.00</a:t>
          </a:fld>
          <a:endParaRPr lang="en-IN" sz="1100" b="1" i="0" u="none" strike="noStrike">
            <a:solidFill>
              <a:srgbClr val="000000"/>
            </a:solidFill>
            <a:latin typeface="Aptos Narrow"/>
            <a:ea typeface="+mn-ea"/>
            <a:cs typeface="+mn-cs"/>
          </a:endParaRPr>
        </a:p>
      </xdr:txBody>
    </xdr:sp>
    <xdr:clientData/>
  </xdr:twoCellAnchor>
  <xdr:twoCellAnchor editAs="absolute">
    <xdr:from>
      <xdr:col>14</xdr:col>
      <xdr:colOff>646638</xdr:colOff>
      <xdr:row>4</xdr:row>
      <xdr:rowOff>11075</xdr:rowOff>
    </xdr:from>
    <xdr:to>
      <xdr:col>22</xdr:col>
      <xdr:colOff>81577</xdr:colOff>
      <xdr:row>10</xdr:row>
      <xdr:rowOff>18631</xdr:rowOff>
    </xdr:to>
    <mc:AlternateContent xmlns:mc="http://schemas.openxmlformats.org/markup-compatibility/2006" xmlns:tsle="http://schemas.microsoft.com/office/drawing/2012/timeslicer">
      <mc:Choice Requires="tsle">
        <xdr:graphicFrame macro="">
          <xdr:nvGraphicFramePr>
            <xdr:cNvPr id="11" name="Order_Date">
              <a:extLst>
                <a:ext uri="{FF2B5EF4-FFF2-40B4-BE49-F238E27FC236}">
                  <a16:creationId xmlns:a16="http://schemas.microsoft.com/office/drawing/2014/main" id="{EFB00624-3FD4-4FFE-9C93-5B6451875672}"/>
                </a:ext>
              </a:extLst>
            </xdr:cNvPr>
            <xdr:cNvGraphicFramePr/>
          </xdr:nvGraphicFramePr>
          <xdr:xfrm>
            <a:off x="0" y="0"/>
            <a:ext cx="0" cy="0"/>
          </xdr:xfrm>
          <a:graphic>
            <a:graphicData uri="http://schemas.microsoft.com/office/drawing/2012/timeslicer">
              <tsle:timeslicer name="Order_Date"/>
            </a:graphicData>
          </a:graphic>
        </xdr:graphicFrame>
      </mc:Choice>
      <mc:Fallback xmlns="">
        <xdr:sp macro="" textlink="">
          <xdr:nvSpPr>
            <xdr:cNvPr id="0" name=""/>
            <xdr:cNvSpPr>
              <a:spLocks noTextEdit="1"/>
            </xdr:cNvSpPr>
          </xdr:nvSpPr>
          <xdr:spPr>
            <a:xfrm>
              <a:off x="11574833" y="754490"/>
              <a:ext cx="6051329" cy="1122678"/>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absolute">
    <xdr:from>
      <xdr:col>16</xdr:col>
      <xdr:colOff>127649</xdr:colOff>
      <xdr:row>0</xdr:row>
      <xdr:rowOff>142128</xdr:rowOff>
    </xdr:from>
    <xdr:to>
      <xdr:col>18</xdr:col>
      <xdr:colOff>289349</xdr:colOff>
      <xdr:row>3</xdr:row>
      <xdr:rowOff>139203</xdr:rowOff>
    </xdr:to>
    <xdr:sp macro="" textlink="'Orders(MasterSheet)'!B1006">
      <xdr:nvSpPr>
        <xdr:cNvPr id="23" name="Rectangle: Rounded Corners 22">
          <a:extLst>
            <a:ext uri="{FF2B5EF4-FFF2-40B4-BE49-F238E27FC236}">
              <a16:creationId xmlns:a16="http://schemas.microsoft.com/office/drawing/2014/main" id="{0C9DAD1F-67E9-4159-ABDE-EFC16D22265B}"/>
            </a:ext>
          </a:extLst>
        </xdr:cNvPr>
        <xdr:cNvSpPr/>
      </xdr:nvSpPr>
      <xdr:spPr>
        <a:xfrm>
          <a:off x="12624449" y="142128"/>
          <a:ext cx="1800000" cy="54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ptos Narrow"/>
            </a:rPr>
            <a:t>Avg.</a:t>
          </a:r>
          <a:r>
            <a:rPr lang="en-US" sz="1050" b="1" i="0" u="none" strike="noStrike" baseline="0">
              <a:solidFill>
                <a:srgbClr val="000000"/>
              </a:solidFill>
              <a:latin typeface="Aptos Narrow"/>
            </a:rPr>
            <a:t> </a:t>
          </a:r>
          <a:r>
            <a:rPr lang="en-US" sz="1050" b="1" i="0" u="none" strike="noStrike">
              <a:solidFill>
                <a:srgbClr val="000000"/>
              </a:solidFill>
              <a:latin typeface="Aptos Narrow"/>
            </a:rPr>
            <a:t>Revenue</a:t>
          </a:r>
          <a:r>
            <a:rPr lang="en-US" sz="1050" b="1" i="0" u="none" strike="noStrike" baseline="0">
              <a:solidFill>
                <a:srgbClr val="000000"/>
              </a:solidFill>
              <a:latin typeface="Aptos Narrow"/>
            </a:rPr>
            <a:t> per Customer</a:t>
          </a:r>
          <a:endParaRPr lang="en-US" sz="1050" b="1" i="0" u="none" strike="noStrike">
            <a:solidFill>
              <a:srgbClr val="000000"/>
            </a:solidFill>
            <a:latin typeface="Aptos Narrow"/>
          </a:endParaRPr>
        </a:p>
        <a:p>
          <a:pPr algn="ctr"/>
          <a:fld id="{22414847-E8BD-4B9A-A8FF-DCBF570D2922}" type="TxLink">
            <a:rPr lang="en-US" sz="1050" b="1" i="0" u="none" strike="noStrike">
              <a:solidFill>
                <a:srgbClr val="000000"/>
              </a:solidFill>
              <a:latin typeface="Aptos Narrow"/>
            </a:rPr>
            <a:pPr algn="ctr"/>
            <a:t>₹ 3,520.98</a:t>
          </a:fld>
          <a:endParaRPr lang="en-US" sz="1050" b="1" i="0" u="none" strike="noStrike">
            <a:solidFill>
              <a:srgbClr val="000000"/>
            </a:solidFill>
            <a:latin typeface="Aptos Narrow"/>
          </a:endParaRPr>
        </a:p>
      </xdr:txBody>
    </xdr:sp>
    <xdr:clientData/>
  </xdr:twoCellAnchor>
  <xdr:twoCellAnchor editAs="absolute">
    <xdr:from>
      <xdr:col>7</xdr:col>
      <xdr:colOff>620838</xdr:colOff>
      <xdr:row>4</xdr:row>
      <xdr:rowOff>11905</xdr:rowOff>
    </xdr:from>
    <xdr:to>
      <xdr:col>14</xdr:col>
      <xdr:colOff>614159</xdr:colOff>
      <xdr:row>21</xdr:row>
      <xdr:rowOff>63435</xdr:rowOff>
    </xdr:to>
    <xdr:graphicFrame macro="">
      <xdr:nvGraphicFramePr>
        <xdr:cNvPr id="24" name="Chart 23">
          <a:extLst>
            <a:ext uri="{FF2B5EF4-FFF2-40B4-BE49-F238E27FC236}">
              <a16:creationId xmlns:a16="http://schemas.microsoft.com/office/drawing/2014/main" id="{C2C0A37E-A00B-4E2C-AC19-74A6CBDE62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16</xdr:col>
      <xdr:colOff>733425</xdr:colOff>
      <xdr:row>21</xdr:row>
      <xdr:rowOff>99858</xdr:rowOff>
    </xdr:from>
    <xdr:to>
      <xdr:col>22</xdr:col>
      <xdr:colOff>102303</xdr:colOff>
      <xdr:row>35</xdr:row>
      <xdr:rowOff>65548</xdr:rowOff>
    </xdr:to>
    <xdr:graphicFrame macro="">
      <xdr:nvGraphicFramePr>
        <xdr:cNvPr id="25" name="Chart 24">
          <a:extLst>
            <a:ext uri="{FF2B5EF4-FFF2-40B4-BE49-F238E27FC236}">
              <a16:creationId xmlns:a16="http://schemas.microsoft.com/office/drawing/2014/main" id="{9E1B1E29-75B1-4D6D-93F4-043B5B6981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3122</xdr:colOff>
      <xdr:row>0</xdr:row>
      <xdr:rowOff>47625</xdr:rowOff>
    </xdr:from>
    <xdr:to>
      <xdr:col>4</xdr:col>
      <xdr:colOff>284872</xdr:colOff>
      <xdr:row>3</xdr:row>
      <xdr:rowOff>38739</xdr:rowOff>
    </xdr:to>
    <xdr:sp macro="" textlink="B3">
      <xdr:nvSpPr>
        <xdr:cNvPr id="3" name="Rectangle: Rounded Corners 2">
          <a:extLst>
            <a:ext uri="{FF2B5EF4-FFF2-40B4-BE49-F238E27FC236}">
              <a16:creationId xmlns:a16="http://schemas.microsoft.com/office/drawing/2014/main" id="{DBD8EFD0-C942-4090-931B-06E5394C7D52}"/>
            </a:ext>
          </a:extLst>
        </xdr:cNvPr>
        <xdr:cNvSpPr/>
      </xdr:nvSpPr>
      <xdr:spPr>
        <a:xfrm>
          <a:off x="609600" y="47625"/>
          <a:ext cx="1803743" cy="53403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i="0">
              <a:solidFill>
                <a:sysClr val="windowText" lastClr="000000"/>
              </a:solidFill>
              <a:effectLst/>
              <a:latin typeface="+mn-lt"/>
              <a:ea typeface="+mn-ea"/>
              <a:cs typeface="+mn-cs"/>
            </a:rPr>
            <a:t>No.</a:t>
          </a:r>
          <a:r>
            <a:rPr lang="en-US" sz="1100" b="1" i="0" baseline="0">
              <a:solidFill>
                <a:sysClr val="windowText" lastClr="000000"/>
              </a:solidFill>
              <a:effectLst/>
              <a:latin typeface="+mn-lt"/>
              <a:ea typeface="+mn-ea"/>
              <a:cs typeface="+mn-cs"/>
            </a:rPr>
            <a:t> of Distinct Customers</a:t>
          </a:r>
          <a:endParaRPr lang="en-US" sz="1100" b="1" i="0" u="none" strike="noStrike">
            <a:solidFill>
              <a:sysClr val="windowText" lastClr="000000"/>
            </a:solidFill>
            <a:latin typeface="Aptos Narrow"/>
            <a:ea typeface="+mn-ea"/>
            <a:cs typeface="+mn-cs"/>
          </a:endParaRPr>
        </a:p>
        <a:p>
          <a:pPr marL="0" indent="0" algn="ctr"/>
          <a:fld id="{F0F90BF2-47A1-42ED-90B9-F5DBCA915FB5}" type="TxLink">
            <a:rPr lang="en-US" sz="1100" b="1" i="0" u="none" strike="noStrike">
              <a:solidFill>
                <a:sysClr val="windowText" lastClr="000000"/>
              </a:solidFill>
              <a:latin typeface="Aptos Narrow"/>
              <a:ea typeface="+mn-ea"/>
              <a:cs typeface="+mn-cs"/>
            </a:rPr>
            <a:pPr marL="0" indent="0" algn="ctr"/>
            <a:t>100</a:t>
          </a:fld>
          <a:endParaRPr lang="en-IN" sz="1100" b="1" i="0" u="none" strike="noStrike">
            <a:solidFill>
              <a:sysClr val="windowText" lastClr="000000"/>
            </a:solidFill>
            <a:latin typeface="Aptos Narrow"/>
            <a:ea typeface="+mn-ea"/>
            <a:cs typeface="+mn-cs"/>
          </a:endParaRPr>
        </a:p>
      </xdr:txBody>
    </xdr:sp>
    <xdr:clientData/>
  </xdr:twoCellAnchor>
  <xdr:twoCellAnchor editAs="absolute">
    <xdr:from>
      <xdr:col>17</xdr:col>
      <xdr:colOff>44342</xdr:colOff>
      <xdr:row>3</xdr:row>
      <xdr:rowOff>109122</xdr:rowOff>
    </xdr:from>
    <xdr:to>
      <xdr:col>20</xdr:col>
      <xdr:colOff>672820</xdr:colOff>
      <xdr:row>9</xdr:row>
      <xdr:rowOff>105383</xdr:rowOff>
    </xdr:to>
    <mc:AlternateContent xmlns:mc="http://schemas.openxmlformats.org/markup-compatibility/2006" xmlns:tsle="http://schemas.microsoft.com/office/drawing/2012/timeslicer">
      <mc:Choice Requires="tsle">
        <xdr:graphicFrame macro="">
          <xdr:nvGraphicFramePr>
            <xdr:cNvPr id="5" name="Order_Date 1">
              <a:extLst>
                <a:ext uri="{FF2B5EF4-FFF2-40B4-BE49-F238E27FC236}">
                  <a16:creationId xmlns:a16="http://schemas.microsoft.com/office/drawing/2014/main" id="{E4992E61-88CA-465A-9878-A6ED4A9545DA}"/>
                </a:ext>
              </a:extLst>
            </xdr:cNvPr>
            <xdr:cNvGraphicFramePr/>
          </xdr:nvGraphicFramePr>
          <xdr:xfrm>
            <a:off x="0" y="0"/>
            <a:ext cx="0" cy="0"/>
          </xdr:xfrm>
          <a:graphic>
            <a:graphicData uri="http://schemas.microsoft.com/office/drawing/2012/timeslicer">
              <tsle:timeslicer name="Order_Date 1"/>
            </a:graphicData>
          </a:graphic>
        </xdr:graphicFrame>
      </mc:Choice>
      <mc:Fallback xmlns="">
        <xdr:sp macro="" textlink="">
          <xdr:nvSpPr>
            <xdr:cNvPr id="0" name=""/>
            <xdr:cNvSpPr>
              <a:spLocks noTextEdit="1"/>
            </xdr:cNvSpPr>
          </xdr:nvSpPr>
          <xdr:spPr>
            <a:xfrm>
              <a:off x="10059199" y="653408"/>
              <a:ext cx="4057478" cy="1084832"/>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absolute">
    <xdr:from>
      <xdr:col>9</xdr:col>
      <xdr:colOff>2716</xdr:colOff>
      <xdr:row>0</xdr:row>
      <xdr:rowOff>42473</xdr:rowOff>
    </xdr:from>
    <xdr:to>
      <xdr:col>11</xdr:col>
      <xdr:colOff>585195</xdr:colOff>
      <xdr:row>3</xdr:row>
      <xdr:rowOff>31118</xdr:rowOff>
    </xdr:to>
    <xdr:sp macro="" textlink="Helpers!Q10">
      <xdr:nvSpPr>
        <xdr:cNvPr id="6" name="Rectangle: Rounded Corners 5">
          <a:extLst>
            <a:ext uri="{FF2B5EF4-FFF2-40B4-BE49-F238E27FC236}">
              <a16:creationId xmlns:a16="http://schemas.microsoft.com/office/drawing/2014/main" id="{84ABCA85-57BE-4067-8DF3-CBEB29359DBE}"/>
            </a:ext>
          </a:extLst>
        </xdr:cNvPr>
        <xdr:cNvSpPr/>
      </xdr:nvSpPr>
      <xdr:spPr>
        <a:xfrm>
          <a:off x="5166842" y="42473"/>
          <a:ext cx="1807430" cy="55135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1" i="0">
              <a:solidFill>
                <a:sysClr val="windowText" lastClr="000000"/>
              </a:solidFill>
              <a:effectLst/>
              <a:latin typeface="+mn-lt"/>
              <a:ea typeface="+mn-ea"/>
              <a:cs typeface="+mn-cs"/>
            </a:rPr>
            <a:t>Repeat Customer Rate</a:t>
          </a:r>
          <a:endParaRPr lang="en-US" sz="1100" b="1" i="0" u="none" strike="noStrike">
            <a:solidFill>
              <a:sysClr val="windowText" lastClr="000000"/>
            </a:solidFill>
            <a:latin typeface="Aptos Narrow"/>
            <a:ea typeface="+mn-ea"/>
            <a:cs typeface="+mn-cs"/>
          </a:endParaRPr>
        </a:p>
        <a:p>
          <a:pPr marL="0" indent="0" algn="ctr"/>
          <a:fld id="{19760C78-7141-4F46-A492-B86627EA6B92}" type="TxLink">
            <a:rPr lang="en-US" sz="1100" b="1" i="0" u="none" strike="noStrike">
              <a:solidFill>
                <a:sysClr val="windowText" lastClr="000000"/>
              </a:solidFill>
              <a:latin typeface="Aptos Narrow"/>
              <a:ea typeface="+mn-ea"/>
              <a:cs typeface="+mn-cs"/>
            </a:rPr>
            <a:pPr marL="0" indent="0" algn="ctr"/>
            <a:t>100.00%</a:t>
          </a:fld>
          <a:endParaRPr lang="en-IN" sz="1100" b="1" i="0" u="none" strike="noStrike">
            <a:solidFill>
              <a:sysClr val="windowText" lastClr="000000"/>
            </a:solidFill>
            <a:latin typeface="Aptos Narrow"/>
            <a:ea typeface="+mn-ea"/>
            <a:cs typeface="+mn-cs"/>
          </a:endParaRPr>
        </a:p>
      </xdr:txBody>
    </xdr:sp>
    <xdr:clientData/>
  </xdr:twoCellAnchor>
  <xdr:twoCellAnchor editAs="absolute">
    <xdr:from>
      <xdr:col>5</xdr:col>
      <xdr:colOff>151603</xdr:colOff>
      <xdr:row>0</xdr:row>
      <xdr:rowOff>39650</xdr:rowOff>
    </xdr:from>
    <xdr:to>
      <xdr:col>8</xdr:col>
      <xdr:colOff>130234</xdr:colOff>
      <xdr:row>3</xdr:row>
      <xdr:rowOff>28295</xdr:rowOff>
    </xdr:to>
    <xdr:sp macro="" textlink="Helpers!E36">
      <xdr:nvSpPr>
        <xdr:cNvPr id="2" name="Rectangle: Rounded Corners 1">
          <a:extLst>
            <a:ext uri="{FF2B5EF4-FFF2-40B4-BE49-F238E27FC236}">
              <a16:creationId xmlns:a16="http://schemas.microsoft.com/office/drawing/2014/main" id="{741E77C9-D477-4CA9-BD19-C7596D258471}"/>
            </a:ext>
          </a:extLst>
        </xdr:cNvPr>
        <xdr:cNvSpPr/>
      </xdr:nvSpPr>
      <xdr:spPr>
        <a:xfrm>
          <a:off x="2883080" y="39650"/>
          <a:ext cx="1807431" cy="55135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i="0" u="none" strike="noStrike">
              <a:solidFill>
                <a:srgbClr val="000000"/>
              </a:solidFill>
              <a:latin typeface="Aptos Narrow"/>
              <a:ea typeface="+mn-ea"/>
              <a:cs typeface="+mn-cs"/>
            </a:rPr>
            <a:t>New Customers</a:t>
          </a:r>
        </a:p>
        <a:p>
          <a:pPr marL="0" indent="0" algn="ctr"/>
          <a:fld id="{4F64EA3F-1AEB-4374-A714-637081473846}" type="TxLink">
            <a:rPr lang="en-US" sz="1100" b="1" i="0" u="none" strike="noStrike">
              <a:solidFill>
                <a:srgbClr val="000000"/>
              </a:solidFill>
              <a:latin typeface="Aptos Narrow"/>
              <a:ea typeface="+mn-ea"/>
              <a:cs typeface="+mn-cs"/>
            </a:rPr>
            <a:pPr marL="0" indent="0" algn="ctr"/>
            <a:t>100</a:t>
          </a:fld>
          <a:endParaRPr lang="en-IN" sz="1100" b="1" i="0" u="none" strike="noStrike">
            <a:solidFill>
              <a:srgbClr val="000000"/>
            </a:solidFill>
            <a:latin typeface="Aptos Narrow"/>
            <a:ea typeface="+mn-ea"/>
            <a:cs typeface="+mn-cs"/>
          </a:endParaRPr>
        </a:p>
      </xdr:txBody>
    </xdr:sp>
    <xdr:clientData/>
  </xdr:twoCellAnchor>
  <xdr:twoCellAnchor editAs="absolute">
    <xdr:from>
      <xdr:col>12</xdr:col>
      <xdr:colOff>451926</xdr:colOff>
      <xdr:row>0</xdr:row>
      <xdr:rowOff>50245</xdr:rowOff>
    </xdr:from>
    <xdr:to>
      <xdr:col>15</xdr:col>
      <xdr:colOff>430556</xdr:colOff>
      <xdr:row>3</xdr:row>
      <xdr:rowOff>38173</xdr:rowOff>
    </xdr:to>
    <xdr:sp macro="" textlink="Helpers!D42">
      <xdr:nvSpPr>
        <xdr:cNvPr id="7" name="Rectangle: Rounded Corners 6">
          <a:extLst>
            <a:ext uri="{FF2B5EF4-FFF2-40B4-BE49-F238E27FC236}">
              <a16:creationId xmlns:a16="http://schemas.microsoft.com/office/drawing/2014/main" id="{92F90CDA-BEC2-4371-0169-ED8BB3BF42FB}"/>
            </a:ext>
          </a:extLst>
        </xdr:cNvPr>
        <xdr:cNvSpPr/>
      </xdr:nvSpPr>
      <xdr:spPr>
        <a:xfrm>
          <a:off x="7450603" y="50245"/>
          <a:ext cx="1807430" cy="55063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i="0">
              <a:solidFill>
                <a:sysClr val="windowText" lastClr="000000"/>
              </a:solidFill>
              <a:effectLst/>
              <a:latin typeface="+mn-lt"/>
              <a:ea typeface="+mn-ea"/>
              <a:cs typeface="+mn-cs"/>
            </a:rPr>
            <a:t>Avg. Orders Per Customer</a:t>
          </a:r>
          <a:endParaRPr lang="en-US" sz="1100" b="1" i="0" u="none" strike="noStrike">
            <a:solidFill>
              <a:sysClr val="windowText" lastClr="000000"/>
            </a:solidFill>
            <a:latin typeface="Aptos Narrow"/>
            <a:ea typeface="+mn-ea"/>
            <a:cs typeface="+mn-cs"/>
          </a:endParaRPr>
        </a:p>
        <a:p>
          <a:pPr marL="0" indent="0" algn="ctr"/>
          <a:fld id="{FBA20556-9149-4553-96AD-E48167C3307B}" type="TxLink">
            <a:rPr lang="en-US" sz="1100" b="1" i="0" u="none" strike="noStrike">
              <a:solidFill>
                <a:sysClr val="windowText" lastClr="000000"/>
              </a:solidFill>
              <a:latin typeface="Aptos Narrow"/>
              <a:ea typeface="+mn-ea"/>
              <a:cs typeface="+mn-cs"/>
            </a:rPr>
            <a:pPr marL="0" indent="0" algn="ctr"/>
            <a:t>10.00</a:t>
          </a:fld>
          <a:endParaRPr lang="en-IN" sz="1100" b="1" i="0" u="none" strike="noStrike">
            <a:solidFill>
              <a:sysClr val="windowText" lastClr="000000"/>
            </a:solidFill>
            <a:latin typeface="Aptos Narrow"/>
            <a:ea typeface="+mn-ea"/>
            <a:cs typeface="+mn-cs"/>
          </a:endParaRPr>
        </a:p>
      </xdr:txBody>
    </xdr:sp>
    <xdr:clientData/>
  </xdr:twoCellAnchor>
  <xdr:twoCellAnchor editAs="absolute">
    <xdr:from>
      <xdr:col>16</xdr:col>
      <xdr:colOff>297287</xdr:colOff>
      <xdr:row>0</xdr:row>
      <xdr:rowOff>61170</xdr:rowOff>
    </xdr:from>
    <xdr:to>
      <xdr:col>17</xdr:col>
      <xdr:colOff>1596136</xdr:colOff>
      <xdr:row>3</xdr:row>
      <xdr:rowOff>49814</xdr:rowOff>
    </xdr:to>
    <xdr:sp macro="" textlink="Helpers!E42">
      <xdr:nvSpPr>
        <xdr:cNvPr id="8" name="Rectangle: Rounded Corners 7">
          <a:extLst>
            <a:ext uri="{FF2B5EF4-FFF2-40B4-BE49-F238E27FC236}">
              <a16:creationId xmlns:a16="http://schemas.microsoft.com/office/drawing/2014/main" id="{E7AF3197-D28D-BC55-5A93-9CE0D63FF99D}"/>
            </a:ext>
          </a:extLst>
        </xdr:cNvPr>
        <xdr:cNvSpPr/>
      </xdr:nvSpPr>
      <xdr:spPr>
        <a:xfrm>
          <a:off x="9734364" y="61170"/>
          <a:ext cx="1908449" cy="551352"/>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i="0">
              <a:solidFill>
                <a:sysClr val="windowText" lastClr="000000"/>
              </a:solidFill>
              <a:effectLst/>
              <a:latin typeface="+mn-lt"/>
              <a:ea typeface="+mn-ea"/>
              <a:cs typeface="+mn-cs"/>
            </a:rPr>
            <a:t>Avg. Revenue Per Customer</a:t>
          </a:r>
          <a:endParaRPr lang="en-US" sz="1100" b="1" i="0" u="none" strike="noStrike">
            <a:solidFill>
              <a:sysClr val="windowText" lastClr="000000"/>
            </a:solidFill>
            <a:latin typeface="Aptos Narrow"/>
            <a:ea typeface="+mn-ea"/>
            <a:cs typeface="+mn-cs"/>
          </a:endParaRPr>
        </a:p>
        <a:p>
          <a:pPr marL="0" indent="0" algn="ctr"/>
          <a:fld id="{A62819E7-751F-4AAD-925F-A01D8728B8DE}" type="TxLink">
            <a:rPr lang="en-US" sz="1100" b="1" i="0" u="none" strike="noStrike">
              <a:solidFill>
                <a:sysClr val="windowText" lastClr="000000"/>
              </a:solidFill>
              <a:latin typeface="Aptos Narrow"/>
              <a:ea typeface="+mn-ea"/>
              <a:cs typeface="+mn-cs"/>
            </a:rPr>
            <a:pPr marL="0" indent="0" algn="ctr"/>
            <a:t>₹ 35,209.84</a:t>
          </a:fld>
          <a:endParaRPr lang="en-IN" sz="1100" b="1" i="0" u="none" strike="noStrike">
            <a:solidFill>
              <a:sysClr val="windowText" lastClr="000000"/>
            </a:solidFill>
            <a:latin typeface="Aptos Narrow"/>
            <a:ea typeface="+mn-ea"/>
            <a:cs typeface="+mn-cs"/>
          </a:endParaRPr>
        </a:p>
      </xdr:txBody>
    </xdr:sp>
    <xdr:clientData/>
  </xdr:twoCellAnchor>
  <xdr:twoCellAnchor editAs="absolute">
    <xdr:from>
      <xdr:col>18</xdr:col>
      <xdr:colOff>161607</xdr:colOff>
      <xdr:row>0</xdr:row>
      <xdr:rowOff>56914</xdr:rowOff>
    </xdr:from>
    <xdr:to>
      <xdr:col>20</xdr:col>
      <xdr:colOff>660327</xdr:colOff>
      <xdr:row>3</xdr:row>
      <xdr:rowOff>45559</xdr:rowOff>
    </xdr:to>
    <xdr:sp macro="" textlink="Helpers!S114">
      <xdr:nvSpPr>
        <xdr:cNvPr id="12" name="Rectangle: Rounded Corners 11">
          <a:extLst>
            <a:ext uri="{FF2B5EF4-FFF2-40B4-BE49-F238E27FC236}">
              <a16:creationId xmlns:a16="http://schemas.microsoft.com/office/drawing/2014/main" id="{AD9C7933-EAD4-8C54-040C-1089395BBE86}"/>
            </a:ext>
          </a:extLst>
        </xdr:cNvPr>
        <xdr:cNvSpPr/>
      </xdr:nvSpPr>
      <xdr:spPr>
        <a:xfrm>
          <a:off x="12119145" y="56914"/>
          <a:ext cx="2022720" cy="55135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i="0">
              <a:solidFill>
                <a:sysClr val="windowText" lastClr="000000"/>
              </a:solidFill>
              <a:effectLst/>
              <a:latin typeface="+mn-lt"/>
              <a:ea typeface="+mn-ea"/>
              <a:cs typeface="+mn-cs"/>
            </a:rPr>
            <a:t>Avg. Customer</a:t>
          </a:r>
          <a:r>
            <a:rPr lang="en-US" sz="1100" b="1" i="0" baseline="0">
              <a:solidFill>
                <a:sysClr val="windowText" lastClr="000000"/>
              </a:solidFill>
              <a:effectLst/>
              <a:latin typeface="+mn-lt"/>
              <a:ea typeface="+mn-ea"/>
              <a:cs typeface="+mn-cs"/>
            </a:rPr>
            <a:t> Lifetime Value</a:t>
          </a:r>
          <a:endParaRPr lang="en-US" sz="1100" b="1" i="0" u="none" strike="noStrike">
            <a:solidFill>
              <a:sysClr val="windowText" lastClr="000000"/>
            </a:solidFill>
            <a:latin typeface="Aptos Narrow"/>
            <a:ea typeface="+mn-ea"/>
            <a:cs typeface="+mn-cs"/>
          </a:endParaRPr>
        </a:p>
        <a:p>
          <a:pPr marL="0" indent="0" algn="ctr"/>
          <a:fld id="{C8773C7A-432A-4387-ADE2-F428476BAFA1}" type="TxLink">
            <a:rPr lang="en-US" sz="1100" b="1" i="0" u="none" strike="noStrike">
              <a:solidFill>
                <a:sysClr val="windowText" lastClr="000000"/>
              </a:solidFill>
              <a:latin typeface="Aptos Narrow"/>
              <a:ea typeface="+mn-ea"/>
              <a:cs typeface="+mn-cs"/>
            </a:rPr>
            <a:pPr marL="0" indent="0" algn="ctr"/>
            <a:t>₹ 3,618.37</a:t>
          </a:fld>
          <a:endParaRPr lang="en-IN" sz="1100" b="1" i="0" u="none" strike="noStrike">
            <a:solidFill>
              <a:sysClr val="windowText" lastClr="000000"/>
            </a:solidFill>
            <a:latin typeface="Aptos Narrow"/>
            <a:ea typeface="+mn-ea"/>
            <a:cs typeface="+mn-cs"/>
          </a:endParaRPr>
        </a:p>
      </xdr:txBody>
    </xdr:sp>
    <xdr:clientData/>
  </xdr:twoCellAnchor>
  <xdr:twoCellAnchor editAs="absolute">
    <xdr:from>
      <xdr:col>1</xdr:col>
      <xdr:colOff>3122</xdr:colOff>
      <xdr:row>3</xdr:row>
      <xdr:rowOff>79905</xdr:rowOff>
    </xdr:from>
    <xdr:to>
      <xdr:col>9</xdr:col>
      <xdr:colOff>27205</xdr:colOff>
      <xdr:row>18</xdr:row>
      <xdr:rowOff>119234</xdr:rowOff>
    </xdr:to>
    <xdr:graphicFrame macro="">
      <xdr:nvGraphicFramePr>
        <xdr:cNvPr id="14" name="Chart 13">
          <a:extLst>
            <a:ext uri="{FF2B5EF4-FFF2-40B4-BE49-F238E27FC236}">
              <a16:creationId xmlns:a16="http://schemas.microsoft.com/office/drawing/2014/main" id="{17A7F50A-9AD7-47B5-9A01-ECBA9464F8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9</xdr:col>
      <xdr:colOff>177912</xdr:colOff>
      <xdr:row>3</xdr:row>
      <xdr:rowOff>75085</xdr:rowOff>
    </xdr:from>
    <xdr:to>
      <xdr:col>16</xdr:col>
      <xdr:colOff>507193</xdr:colOff>
      <xdr:row>18</xdr:row>
      <xdr:rowOff>114414</xdr:rowOff>
    </xdr:to>
    <xdr:graphicFrame macro="">
      <xdr:nvGraphicFramePr>
        <xdr:cNvPr id="15" name="Chart 14">
          <a:extLst>
            <a:ext uri="{FF2B5EF4-FFF2-40B4-BE49-F238E27FC236}">
              <a16:creationId xmlns:a16="http://schemas.microsoft.com/office/drawing/2014/main" id="{6913EE3E-2FD4-472F-8F45-37E843DA74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3122</xdr:colOff>
      <xdr:row>18</xdr:row>
      <xdr:rowOff>160400</xdr:rowOff>
    </xdr:from>
    <xdr:to>
      <xdr:col>9</xdr:col>
      <xdr:colOff>27205</xdr:colOff>
      <xdr:row>34</xdr:row>
      <xdr:rowOff>160421</xdr:rowOff>
    </xdr:to>
    <xdr:graphicFrame macro="">
      <xdr:nvGraphicFramePr>
        <xdr:cNvPr id="16" name="Chart 15">
          <a:extLst>
            <a:ext uri="{FF2B5EF4-FFF2-40B4-BE49-F238E27FC236}">
              <a16:creationId xmlns:a16="http://schemas.microsoft.com/office/drawing/2014/main" id="{EDB9AAD7-3573-497A-A2ED-5946EC0EF7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17</xdr:col>
      <xdr:colOff>67109</xdr:colOff>
      <xdr:row>14</xdr:row>
      <xdr:rowOff>18367</xdr:rowOff>
    </xdr:from>
    <xdr:to>
      <xdr:col>20</xdr:col>
      <xdr:colOff>688734</xdr:colOff>
      <xdr:row>23</xdr:row>
      <xdr:rowOff>128952</xdr:rowOff>
    </xdr:to>
    <mc:AlternateContent xmlns:mc="http://schemas.openxmlformats.org/markup-compatibility/2006" xmlns:a14="http://schemas.microsoft.com/office/drawing/2010/main">
      <mc:Choice Requires="a14">
        <xdr:graphicFrame macro="">
          <xdr:nvGraphicFramePr>
            <xdr:cNvPr id="9" name="Occasion 1">
              <a:extLst>
                <a:ext uri="{FF2B5EF4-FFF2-40B4-BE49-F238E27FC236}">
                  <a16:creationId xmlns:a16="http://schemas.microsoft.com/office/drawing/2014/main" id="{2443F76C-6739-9D62-0941-4C0EA812AB22}"/>
                </a:ext>
              </a:extLst>
            </xdr:cNvPr>
            <xdr:cNvGraphicFramePr/>
          </xdr:nvGraphicFramePr>
          <xdr:xfrm>
            <a:off x="0" y="0"/>
            <a:ext cx="0" cy="0"/>
          </xdr:xfrm>
          <a:graphic>
            <a:graphicData uri="http://schemas.microsoft.com/office/drawing/2010/slicer">
              <sle:slicer xmlns:sle="http://schemas.microsoft.com/office/drawing/2010/slicer" name="Occasion 1"/>
            </a:graphicData>
          </a:graphic>
        </xdr:graphicFrame>
      </mc:Choice>
      <mc:Fallback xmlns="">
        <xdr:sp macro="" textlink="">
          <xdr:nvSpPr>
            <xdr:cNvPr id="0" name=""/>
            <xdr:cNvSpPr>
              <a:spLocks noTextEdit="1"/>
            </xdr:cNvSpPr>
          </xdr:nvSpPr>
          <xdr:spPr>
            <a:xfrm>
              <a:off x="10081966" y="2558367"/>
              <a:ext cx="4050625" cy="15620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17</xdr:col>
      <xdr:colOff>43947</xdr:colOff>
      <xdr:row>9</xdr:row>
      <xdr:rowOff>168946</xdr:rowOff>
    </xdr:from>
    <xdr:to>
      <xdr:col>20</xdr:col>
      <xdr:colOff>684128</xdr:colOff>
      <xdr:row>13</xdr:row>
      <xdr:rowOff>132933</xdr:rowOff>
    </xdr:to>
    <mc:AlternateContent xmlns:mc="http://schemas.openxmlformats.org/markup-compatibility/2006" xmlns:a14="http://schemas.microsoft.com/office/drawing/2010/main">
      <mc:Choice Requires="a14">
        <xdr:graphicFrame macro="">
          <xdr:nvGraphicFramePr>
            <xdr:cNvPr id="10" name="Customers.Gender">
              <a:extLst>
                <a:ext uri="{FF2B5EF4-FFF2-40B4-BE49-F238E27FC236}">
                  <a16:creationId xmlns:a16="http://schemas.microsoft.com/office/drawing/2014/main" id="{8034EA2A-962D-E03A-3121-5F037B2238DD}"/>
                </a:ext>
              </a:extLst>
            </xdr:cNvPr>
            <xdr:cNvGraphicFramePr/>
          </xdr:nvGraphicFramePr>
          <xdr:xfrm>
            <a:off x="0" y="0"/>
            <a:ext cx="0" cy="0"/>
          </xdr:xfrm>
          <a:graphic>
            <a:graphicData uri="http://schemas.microsoft.com/office/drawing/2010/slicer">
              <sle:slicer xmlns:sle="http://schemas.microsoft.com/office/drawing/2010/slicer" name="Customers.Gender"/>
            </a:graphicData>
          </a:graphic>
        </xdr:graphicFrame>
      </mc:Choice>
      <mc:Fallback xmlns="">
        <xdr:sp macro="" textlink="">
          <xdr:nvSpPr>
            <xdr:cNvPr id="0" name=""/>
            <xdr:cNvSpPr>
              <a:spLocks noTextEdit="1"/>
            </xdr:cNvSpPr>
          </xdr:nvSpPr>
          <xdr:spPr>
            <a:xfrm>
              <a:off x="10058804" y="1801803"/>
              <a:ext cx="4069181" cy="6897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9</xdr:col>
      <xdr:colOff>188644</xdr:colOff>
      <xdr:row>18</xdr:row>
      <xdr:rowOff>158381</xdr:rowOff>
    </xdr:from>
    <xdr:to>
      <xdr:col>16</xdr:col>
      <xdr:colOff>519229</xdr:colOff>
      <xdr:row>34</xdr:row>
      <xdr:rowOff>168442</xdr:rowOff>
    </xdr:to>
    <xdr:graphicFrame macro="">
      <xdr:nvGraphicFramePr>
        <xdr:cNvPr id="11" name="Chart 10">
          <a:extLst>
            <a:ext uri="{FF2B5EF4-FFF2-40B4-BE49-F238E27FC236}">
              <a16:creationId xmlns:a16="http://schemas.microsoft.com/office/drawing/2014/main" id="{50915489-A483-4C36-A253-31A5F2E504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1</xdr:row>
      <xdr:rowOff>380</xdr:rowOff>
    </xdr:from>
    <xdr:to>
      <xdr:col>2</xdr:col>
      <xdr:colOff>240343</xdr:colOff>
      <xdr:row>3</xdr:row>
      <xdr:rowOff>170764</xdr:rowOff>
    </xdr:to>
    <xdr:sp macro="" textlink="Helpers!AA3">
      <xdr:nvSpPr>
        <xdr:cNvPr id="2" name="Rectangle: Rounded Corners 1">
          <a:extLst>
            <a:ext uri="{FF2B5EF4-FFF2-40B4-BE49-F238E27FC236}">
              <a16:creationId xmlns:a16="http://schemas.microsoft.com/office/drawing/2014/main" id="{297A2DFF-E60B-46D8-81EA-376767F9A329}"/>
            </a:ext>
          </a:extLst>
        </xdr:cNvPr>
        <xdr:cNvSpPr/>
      </xdr:nvSpPr>
      <xdr:spPr>
        <a:xfrm>
          <a:off x="609600" y="182880"/>
          <a:ext cx="1811235" cy="53652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i="0" u="none" strike="noStrike">
              <a:solidFill>
                <a:srgbClr val="000000"/>
              </a:solidFill>
              <a:effectLst/>
              <a:latin typeface="Aptos Narrow"/>
              <a:ea typeface="+mn-ea"/>
              <a:cs typeface="+mn-cs"/>
            </a:rPr>
            <a:t>Total</a:t>
          </a:r>
          <a:r>
            <a:rPr lang="en-US" sz="1100" b="1" i="0" u="none" strike="noStrike" baseline="0">
              <a:solidFill>
                <a:srgbClr val="000000"/>
              </a:solidFill>
              <a:effectLst/>
              <a:latin typeface="Aptos Narrow"/>
              <a:ea typeface="+mn-ea"/>
              <a:cs typeface="+mn-cs"/>
            </a:rPr>
            <a:t> Products Sold</a:t>
          </a:r>
          <a:endParaRPr lang="en-US" sz="1100" b="1" i="0" u="none" strike="noStrike">
            <a:solidFill>
              <a:srgbClr val="000000"/>
            </a:solidFill>
            <a:effectLst/>
            <a:latin typeface="Aptos Narrow"/>
            <a:ea typeface="+mn-ea"/>
            <a:cs typeface="+mn-cs"/>
          </a:endParaRPr>
        </a:p>
        <a:p>
          <a:pPr marL="0" indent="0" algn="ctr"/>
          <a:fld id="{B668080D-BFFA-429A-95B7-E4CC2692600D}" type="TxLink">
            <a:rPr lang="en-US" sz="1100" b="1" i="0" u="none" strike="noStrike">
              <a:solidFill>
                <a:srgbClr val="000000"/>
              </a:solidFill>
              <a:effectLst/>
              <a:latin typeface="Aptos Narrow"/>
              <a:ea typeface="+mn-ea"/>
              <a:cs typeface="+mn-cs"/>
            </a:rPr>
            <a:pPr marL="0" indent="0" algn="ctr"/>
            <a:t>3045</a:t>
          </a:fld>
          <a:endParaRPr lang="en-IN" sz="1100" b="1" i="0" u="none" strike="noStrike">
            <a:solidFill>
              <a:sysClr val="windowText" lastClr="000000"/>
            </a:solidFill>
            <a:latin typeface="Aptos Narrow"/>
            <a:ea typeface="+mn-ea"/>
            <a:cs typeface="+mn-cs"/>
          </a:endParaRPr>
        </a:p>
      </xdr:txBody>
    </xdr:sp>
    <xdr:clientData/>
  </xdr:twoCellAnchor>
  <xdr:twoCellAnchor editAs="absolute">
    <xdr:from>
      <xdr:col>3</xdr:col>
      <xdr:colOff>352760</xdr:colOff>
      <xdr:row>1</xdr:row>
      <xdr:rowOff>1501</xdr:rowOff>
    </xdr:from>
    <xdr:to>
      <xdr:col>4</xdr:col>
      <xdr:colOff>721690</xdr:colOff>
      <xdr:row>3</xdr:row>
      <xdr:rowOff>173428</xdr:rowOff>
    </xdr:to>
    <xdr:sp macro="" textlink="Helpers!AB3">
      <xdr:nvSpPr>
        <xdr:cNvPr id="3" name="Rectangle: Rounded Corners 2">
          <a:extLst>
            <a:ext uri="{FF2B5EF4-FFF2-40B4-BE49-F238E27FC236}">
              <a16:creationId xmlns:a16="http://schemas.microsoft.com/office/drawing/2014/main" id="{C2DC4D0D-E254-FFEE-56FE-9237C5508983}"/>
            </a:ext>
          </a:extLst>
        </xdr:cNvPr>
        <xdr:cNvSpPr/>
      </xdr:nvSpPr>
      <xdr:spPr>
        <a:xfrm>
          <a:off x="3972260" y="180095"/>
          <a:ext cx="1821493" cy="52911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i="0" u="none" strike="noStrike">
              <a:solidFill>
                <a:srgbClr val="000000"/>
              </a:solidFill>
              <a:effectLst/>
              <a:latin typeface="Aptos Narrow"/>
              <a:ea typeface="+mn-ea"/>
              <a:cs typeface="+mn-cs"/>
            </a:rPr>
            <a:t>Total</a:t>
          </a:r>
          <a:r>
            <a:rPr lang="en-US" sz="1100" b="1" i="0" u="none" strike="noStrike" baseline="0">
              <a:solidFill>
                <a:srgbClr val="000000"/>
              </a:solidFill>
              <a:effectLst/>
              <a:latin typeface="Aptos Narrow"/>
              <a:ea typeface="+mn-ea"/>
              <a:cs typeface="+mn-cs"/>
            </a:rPr>
            <a:t> Product Revenue</a:t>
          </a:r>
          <a:endParaRPr lang="en-US" sz="1100" b="1" i="0" u="none" strike="noStrike">
            <a:solidFill>
              <a:srgbClr val="000000"/>
            </a:solidFill>
            <a:effectLst/>
            <a:latin typeface="Aptos Narrow"/>
            <a:ea typeface="+mn-ea"/>
            <a:cs typeface="+mn-cs"/>
          </a:endParaRPr>
        </a:p>
        <a:p>
          <a:pPr marL="0" indent="0" algn="ctr"/>
          <a:fld id="{1564ED0C-372F-4893-B741-1BAEF210FCC1}" type="TxLink">
            <a:rPr lang="en-US" sz="1100" b="1" i="0" u="none" strike="noStrike">
              <a:solidFill>
                <a:srgbClr val="000000"/>
              </a:solidFill>
              <a:effectLst/>
              <a:latin typeface="Aptos Narrow"/>
              <a:ea typeface="+mn-ea"/>
              <a:cs typeface="+mn-cs"/>
            </a:rPr>
            <a:pPr marL="0" indent="0" algn="ctr"/>
            <a:t>₹ 35,20,984.00</a:t>
          </a:fld>
          <a:endParaRPr lang="en-IN" sz="1100" b="1" i="0" u="none" strike="noStrike">
            <a:solidFill>
              <a:sysClr val="windowText" lastClr="000000"/>
            </a:solidFill>
            <a:latin typeface="Aptos Narrow"/>
            <a:ea typeface="+mn-ea"/>
            <a:cs typeface="+mn-cs"/>
          </a:endParaRPr>
        </a:p>
      </xdr:txBody>
    </xdr:sp>
    <xdr:clientData/>
  </xdr:twoCellAnchor>
  <xdr:twoCellAnchor editAs="absolute">
    <xdr:from>
      <xdr:col>6</xdr:col>
      <xdr:colOff>536451</xdr:colOff>
      <xdr:row>1</xdr:row>
      <xdr:rowOff>5852</xdr:rowOff>
    </xdr:from>
    <xdr:to>
      <xdr:col>9</xdr:col>
      <xdr:colOff>542700</xdr:colOff>
      <xdr:row>3</xdr:row>
      <xdr:rowOff>171536</xdr:rowOff>
    </xdr:to>
    <xdr:sp macro="" textlink="Helpers!AC3">
      <xdr:nvSpPr>
        <xdr:cNvPr id="4" name="Rectangle: Rounded Corners 3">
          <a:extLst>
            <a:ext uri="{FF2B5EF4-FFF2-40B4-BE49-F238E27FC236}">
              <a16:creationId xmlns:a16="http://schemas.microsoft.com/office/drawing/2014/main" id="{F1F74A26-E134-D8DD-88B9-33C4F8AD23DE}"/>
            </a:ext>
          </a:extLst>
        </xdr:cNvPr>
        <xdr:cNvSpPr/>
      </xdr:nvSpPr>
      <xdr:spPr>
        <a:xfrm>
          <a:off x="7334920" y="184446"/>
          <a:ext cx="1827905" cy="52287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i="0" u="none" strike="noStrike">
              <a:solidFill>
                <a:srgbClr val="000000"/>
              </a:solidFill>
              <a:effectLst/>
              <a:latin typeface="Aptos Narrow"/>
              <a:ea typeface="+mn-ea"/>
              <a:cs typeface="+mn-cs"/>
            </a:rPr>
            <a:t>Average</a:t>
          </a:r>
          <a:r>
            <a:rPr lang="en-US" sz="1100" b="1" i="0" u="none" strike="noStrike" baseline="0">
              <a:solidFill>
                <a:srgbClr val="000000"/>
              </a:solidFill>
              <a:effectLst/>
              <a:latin typeface="Aptos Narrow"/>
              <a:ea typeface="+mn-ea"/>
              <a:cs typeface="+mn-cs"/>
            </a:rPr>
            <a:t> Price per Product</a:t>
          </a:r>
          <a:endParaRPr lang="en-US" sz="1100" b="1" i="0" u="none" strike="noStrike">
            <a:solidFill>
              <a:srgbClr val="000000"/>
            </a:solidFill>
            <a:effectLst/>
            <a:latin typeface="Aptos Narrow"/>
            <a:ea typeface="+mn-ea"/>
            <a:cs typeface="+mn-cs"/>
          </a:endParaRPr>
        </a:p>
        <a:p>
          <a:pPr marL="0" indent="0" algn="ctr"/>
          <a:fld id="{DC67393A-9F35-4044-8413-E718306DF407}" type="TxLink">
            <a:rPr lang="en-US" sz="1100" b="1" i="0" u="none" strike="noStrike">
              <a:solidFill>
                <a:srgbClr val="000000"/>
              </a:solidFill>
              <a:effectLst/>
              <a:latin typeface="Aptos Narrow"/>
              <a:ea typeface="+mn-ea"/>
              <a:cs typeface="+mn-cs"/>
            </a:rPr>
            <a:pPr marL="0" indent="0" algn="ctr"/>
            <a:t>₹ 1,156.11</a:t>
          </a:fld>
          <a:endParaRPr lang="en-IN" sz="1100" b="1" i="0" u="none" strike="noStrike">
            <a:solidFill>
              <a:sysClr val="windowText" lastClr="000000"/>
            </a:solidFill>
            <a:latin typeface="Aptos Narrow"/>
            <a:ea typeface="+mn-ea"/>
            <a:cs typeface="+mn-cs"/>
          </a:endParaRPr>
        </a:p>
      </xdr:txBody>
    </xdr:sp>
    <xdr:clientData/>
  </xdr:twoCellAnchor>
  <xdr:twoCellAnchor editAs="absolute">
    <xdr:from>
      <xdr:col>12</xdr:col>
      <xdr:colOff>262211</xdr:colOff>
      <xdr:row>1</xdr:row>
      <xdr:rowOff>5594</xdr:rowOff>
    </xdr:from>
    <xdr:to>
      <xdr:col>15</xdr:col>
      <xdr:colOff>244645</xdr:colOff>
      <xdr:row>3</xdr:row>
      <xdr:rowOff>171278</xdr:rowOff>
    </xdr:to>
    <xdr:sp macro="" textlink="Helpers!AF3">
      <xdr:nvSpPr>
        <xdr:cNvPr id="5" name="Rectangle: Rounded Corners 4">
          <a:extLst>
            <a:ext uri="{FF2B5EF4-FFF2-40B4-BE49-F238E27FC236}">
              <a16:creationId xmlns:a16="http://schemas.microsoft.com/office/drawing/2014/main" id="{0390B0F4-F642-49CC-0775-D5484BE72D39}"/>
            </a:ext>
          </a:extLst>
        </xdr:cNvPr>
        <xdr:cNvSpPr/>
      </xdr:nvSpPr>
      <xdr:spPr>
        <a:xfrm>
          <a:off x="10703992" y="184188"/>
          <a:ext cx="1804091" cy="52287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i="0" u="none" strike="noStrike">
              <a:solidFill>
                <a:srgbClr val="000000"/>
              </a:solidFill>
              <a:effectLst/>
              <a:latin typeface="Aptos Narrow"/>
              <a:ea typeface="+mn-ea"/>
              <a:cs typeface="+mn-cs"/>
            </a:rPr>
            <a:t>Top</a:t>
          </a:r>
          <a:r>
            <a:rPr lang="en-US" sz="1100" b="1" i="0" u="none" strike="noStrike" baseline="0">
              <a:solidFill>
                <a:srgbClr val="000000"/>
              </a:solidFill>
              <a:effectLst/>
              <a:latin typeface="Aptos Narrow"/>
              <a:ea typeface="+mn-ea"/>
              <a:cs typeface="+mn-cs"/>
            </a:rPr>
            <a:t> Selling Product</a:t>
          </a:r>
          <a:endParaRPr lang="en-US" sz="1100" b="1" i="0" u="none" strike="noStrike">
            <a:solidFill>
              <a:srgbClr val="000000"/>
            </a:solidFill>
            <a:effectLst/>
            <a:latin typeface="Aptos Narrow"/>
            <a:ea typeface="+mn-ea"/>
            <a:cs typeface="+mn-cs"/>
          </a:endParaRPr>
        </a:p>
        <a:p>
          <a:pPr marL="0" indent="0" algn="ctr"/>
          <a:fld id="{399F0299-D00D-44F7-B44D-64817EECC387}" type="TxLink">
            <a:rPr lang="en-US" sz="1100" b="1" i="0" u="none" strike="noStrike">
              <a:solidFill>
                <a:srgbClr val="000000"/>
              </a:solidFill>
              <a:effectLst/>
              <a:latin typeface="Aptos Narrow"/>
              <a:ea typeface="+mn-ea"/>
              <a:cs typeface="+mn-cs"/>
            </a:rPr>
            <a:pPr marL="0" indent="0" algn="ctr"/>
            <a:t>Dignissimos Pack</a:t>
          </a:fld>
          <a:endParaRPr lang="en-IN" sz="1100" b="1" i="0" u="none" strike="noStrike">
            <a:solidFill>
              <a:sysClr val="windowText" lastClr="000000"/>
            </a:solidFill>
            <a:latin typeface="Aptos Narrow"/>
            <a:ea typeface="+mn-ea"/>
            <a:cs typeface="+mn-cs"/>
          </a:endParaRPr>
        </a:p>
      </xdr:txBody>
    </xdr:sp>
    <xdr:clientData/>
  </xdr:twoCellAnchor>
  <xdr:twoCellAnchor editAs="absolute">
    <xdr:from>
      <xdr:col>17</xdr:col>
      <xdr:colOff>571373</xdr:colOff>
      <xdr:row>1</xdr:row>
      <xdr:rowOff>648</xdr:rowOff>
    </xdr:from>
    <xdr:to>
      <xdr:col>20</xdr:col>
      <xdr:colOff>553809</xdr:colOff>
      <xdr:row>3</xdr:row>
      <xdr:rowOff>172574</xdr:rowOff>
    </xdr:to>
    <xdr:sp macro="" textlink="Helpers!AC6">
      <xdr:nvSpPr>
        <xdr:cNvPr id="6" name="Rectangle: Rounded Corners 5">
          <a:extLst>
            <a:ext uri="{FF2B5EF4-FFF2-40B4-BE49-F238E27FC236}">
              <a16:creationId xmlns:a16="http://schemas.microsoft.com/office/drawing/2014/main" id="{109C6C6D-342C-79FC-519F-FFC32CEDB192}"/>
            </a:ext>
          </a:extLst>
        </xdr:cNvPr>
        <xdr:cNvSpPr/>
      </xdr:nvSpPr>
      <xdr:spPr>
        <a:xfrm>
          <a:off x="14049248" y="179242"/>
          <a:ext cx="1804092" cy="5291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i="0" u="none" strike="noStrike">
              <a:solidFill>
                <a:srgbClr val="000000"/>
              </a:solidFill>
              <a:effectLst/>
              <a:latin typeface="Aptos Narrow"/>
              <a:ea typeface="+mn-ea"/>
              <a:cs typeface="+mn-cs"/>
            </a:rPr>
            <a:t>Top Grossing Product</a:t>
          </a:r>
        </a:p>
        <a:p>
          <a:pPr marL="0" indent="0" algn="ctr"/>
          <a:fld id="{B71CC6AE-29F4-4D89-B847-C37DD8FC09C3}" type="TxLink">
            <a:rPr lang="en-US" sz="1100" b="1" i="0" u="none" strike="noStrike">
              <a:solidFill>
                <a:srgbClr val="000000"/>
              </a:solidFill>
              <a:effectLst/>
              <a:latin typeface="Aptos Narrow"/>
              <a:ea typeface="+mn-ea"/>
              <a:cs typeface="+mn-cs"/>
            </a:rPr>
            <a:pPr marL="0" indent="0" algn="ctr"/>
            <a:t>Magnam Set</a:t>
          </a:fld>
          <a:endParaRPr lang="en-IN" sz="1100" b="1" i="0" u="none" strike="noStrike">
            <a:solidFill>
              <a:sysClr val="windowText" lastClr="000000"/>
            </a:solidFill>
            <a:latin typeface="Aptos Narrow"/>
            <a:ea typeface="+mn-ea"/>
            <a:cs typeface="+mn-cs"/>
          </a:endParaRPr>
        </a:p>
      </xdr:txBody>
    </xdr:sp>
    <xdr:clientData/>
  </xdr:twoCellAnchor>
  <xdr:twoCellAnchor editAs="absolute">
    <xdr:from>
      <xdr:col>1</xdr:col>
      <xdr:colOff>0</xdr:colOff>
      <xdr:row>5</xdr:row>
      <xdr:rowOff>3113</xdr:rowOff>
    </xdr:from>
    <xdr:to>
      <xdr:col>3</xdr:col>
      <xdr:colOff>1297400</xdr:colOff>
      <xdr:row>20</xdr:row>
      <xdr:rowOff>3628</xdr:rowOff>
    </xdr:to>
    <xdr:graphicFrame macro="">
      <xdr:nvGraphicFramePr>
        <xdr:cNvPr id="9" name="Chart 8">
          <a:extLst>
            <a:ext uri="{FF2B5EF4-FFF2-40B4-BE49-F238E27FC236}">
              <a16:creationId xmlns:a16="http://schemas.microsoft.com/office/drawing/2014/main" id="{916A6CCC-3DC0-4779-9F87-076C598434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xdr:col>
      <xdr:colOff>1381369</xdr:colOff>
      <xdr:row>5</xdr:row>
      <xdr:rowOff>3113</xdr:rowOff>
    </xdr:from>
    <xdr:to>
      <xdr:col>10</xdr:col>
      <xdr:colOff>75269</xdr:colOff>
      <xdr:row>20</xdr:row>
      <xdr:rowOff>3628</xdr:rowOff>
    </xdr:to>
    <xdr:graphicFrame macro="">
      <xdr:nvGraphicFramePr>
        <xdr:cNvPr id="10" name="Chart 9">
          <a:extLst>
            <a:ext uri="{FF2B5EF4-FFF2-40B4-BE49-F238E27FC236}">
              <a16:creationId xmlns:a16="http://schemas.microsoft.com/office/drawing/2014/main" id="{2084ACFC-9651-44E1-BE06-4EAE5FD67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0</xdr:colOff>
      <xdr:row>20</xdr:row>
      <xdr:rowOff>43960</xdr:rowOff>
    </xdr:from>
    <xdr:to>
      <xdr:col>3</xdr:col>
      <xdr:colOff>1345724</xdr:colOff>
      <xdr:row>35</xdr:row>
      <xdr:rowOff>76960</xdr:rowOff>
    </xdr:to>
    <xdr:graphicFrame macro="">
      <xdr:nvGraphicFramePr>
        <xdr:cNvPr id="11" name="Chart 10">
          <a:extLst>
            <a:ext uri="{FF2B5EF4-FFF2-40B4-BE49-F238E27FC236}">
              <a16:creationId xmlns:a16="http://schemas.microsoft.com/office/drawing/2014/main" id="{DC3FAC61-0E2D-4371-85EA-FDBBBFD10D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xdr:col>
      <xdr:colOff>1381369</xdr:colOff>
      <xdr:row>20</xdr:row>
      <xdr:rowOff>38100</xdr:rowOff>
    </xdr:from>
    <xdr:to>
      <xdr:col>10</xdr:col>
      <xdr:colOff>296008</xdr:colOff>
      <xdr:row>35</xdr:row>
      <xdr:rowOff>71100</xdr:rowOff>
    </xdr:to>
    <xdr:graphicFrame macro="">
      <xdr:nvGraphicFramePr>
        <xdr:cNvPr id="13" name="Chart 12">
          <a:extLst>
            <a:ext uri="{FF2B5EF4-FFF2-40B4-BE49-F238E27FC236}">
              <a16:creationId xmlns:a16="http://schemas.microsoft.com/office/drawing/2014/main" id="{F85C1324-27A2-42B2-BA40-1542FDD9B1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139700</xdr:colOff>
      <xdr:row>5</xdr:row>
      <xdr:rowOff>3113</xdr:rowOff>
    </xdr:from>
    <xdr:to>
      <xdr:col>17</xdr:col>
      <xdr:colOff>573500</xdr:colOff>
      <xdr:row>20</xdr:row>
      <xdr:rowOff>4200</xdr:rowOff>
    </xdr:to>
    <xdr:graphicFrame macro="">
      <xdr:nvGraphicFramePr>
        <xdr:cNvPr id="14" name="Chart 13">
          <a:extLst>
            <a:ext uri="{FF2B5EF4-FFF2-40B4-BE49-F238E27FC236}">
              <a16:creationId xmlns:a16="http://schemas.microsoft.com/office/drawing/2014/main" id="{6756CAFB-D8DF-4EA7-9B38-D8923CD295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330200</xdr:colOff>
      <xdr:row>20</xdr:row>
      <xdr:rowOff>38100</xdr:rowOff>
    </xdr:from>
    <xdr:to>
      <xdr:col>17</xdr:col>
      <xdr:colOff>571175</xdr:colOff>
      <xdr:row>35</xdr:row>
      <xdr:rowOff>71100</xdr:rowOff>
    </xdr:to>
    <xdr:graphicFrame macro="">
      <xdr:nvGraphicFramePr>
        <xdr:cNvPr id="15" name="Chart 14">
          <a:extLst>
            <a:ext uri="{FF2B5EF4-FFF2-40B4-BE49-F238E27FC236}">
              <a16:creationId xmlns:a16="http://schemas.microsoft.com/office/drawing/2014/main" id="{8E1AC3EE-E173-49A4-A8FF-E435D14A97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5</xdr:col>
      <xdr:colOff>116840</xdr:colOff>
      <xdr:row>36</xdr:row>
      <xdr:rowOff>16999</xdr:rowOff>
    </xdr:from>
    <xdr:to>
      <xdr:col>20</xdr:col>
      <xdr:colOff>559594</xdr:colOff>
      <xdr:row>45</xdr:row>
      <xdr:rowOff>1</xdr:rowOff>
    </xdr:to>
    <mc:AlternateContent xmlns:mc="http://schemas.openxmlformats.org/markup-compatibility/2006" xmlns:a14="http://schemas.microsoft.com/office/drawing/2010/main">
      <mc:Choice Requires="a14">
        <xdr:graphicFrame macro="">
          <xdr:nvGraphicFramePr>
            <xdr:cNvPr id="17" name="Products.Product_Name">
              <a:extLst>
                <a:ext uri="{FF2B5EF4-FFF2-40B4-BE49-F238E27FC236}">
                  <a16:creationId xmlns:a16="http://schemas.microsoft.com/office/drawing/2014/main" id="{ED302883-AD1A-342D-E08E-EFC829711734}"/>
                </a:ext>
              </a:extLst>
            </xdr:cNvPr>
            <xdr:cNvGraphicFramePr/>
          </xdr:nvGraphicFramePr>
          <xdr:xfrm>
            <a:off x="0" y="0"/>
            <a:ext cx="0" cy="0"/>
          </xdr:xfrm>
          <a:graphic>
            <a:graphicData uri="http://schemas.microsoft.com/office/drawing/2010/slicer">
              <sle:slicer xmlns:sle="http://schemas.microsoft.com/office/drawing/2010/slicer" name="Products.Product_Name"/>
            </a:graphicData>
          </a:graphic>
        </xdr:graphicFrame>
      </mc:Choice>
      <mc:Fallback xmlns="">
        <xdr:sp macro="" textlink="">
          <xdr:nvSpPr>
            <xdr:cNvPr id="0" name=""/>
            <xdr:cNvSpPr>
              <a:spLocks noTextEdit="1"/>
            </xdr:cNvSpPr>
          </xdr:nvSpPr>
          <xdr:spPr>
            <a:xfrm>
              <a:off x="6308090" y="6563272"/>
              <a:ext cx="9534799" cy="161957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18</xdr:col>
      <xdr:colOff>0</xdr:colOff>
      <xdr:row>5</xdr:row>
      <xdr:rowOff>3628</xdr:rowOff>
    </xdr:from>
    <xdr:to>
      <xdr:col>20</xdr:col>
      <xdr:colOff>559594</xdr:colOff>
      <xdr:row>12</xdr:row>
      <xdr:rowOff>146281</xdr:rowOff>
    </xdr:to>
    <mc:AlternateContent xmlns:mc="http://schemas.openxmlformats.org/markup-compatibility/2006" xmlns:tsle="http://schemas.microsoft.com/office/drawing/2012/timeslicer">
      <mc:Choice Requires="tsle">
        <xdr:graphicFrame macro="">
          <xdr:nvGraphicFramePr>
            <xdr:cNvPr id="19" name="Order_Date 2">
              <a:extLst>
                <a:ext uri="{FF2B5EF4-FFF2-40B4-BE49-F238E27FC236}">
                  <a16:creationId xmlns:a16="http://schemas.microsoft.com/office/drawing/2014/main" id="{763CDF00-4E1E-4E2B-B6F5-C1A149D1F78A}"/>
                </a:ext>
              </a:extLst>
            </xdr:cNvPr>
            <xdr:cNvGraphicFramePr/>
          </xdr:nvGraphicFramePr>
          <xdr:xfrm>
            <a:off x="0" y="0"/>
            <a:ext cx="0" cy="0"/>
          </xdr:xfrm>
          <a:graphic>
            <a:graphicData uri="http://schemas.microsoft.com/office/drawing/2012/timeslicer">
              <tsle:timeslicer name="Order_Date 2"/>
            </a:graphicData>
          </a:graphic>
        </xdr:graphicFrame>
      </mc:Choice>
      <mc:Fallback xmlns="">
        <xdr:sp macro="" textlink="">
          <xdr:nvSpPr>
            <xdr:cNvPr id="0" name=""/>
            <xdr:cNvSpPr>
              <a:spLocks noTextEdit="1"/>
            </xdr:cNvSpPr>
          </xdr:nvSpPr>
          <xdr:spPr>
            <a:xfrm>
              <a:off x="14071023" y="912833"/>
              <a:ext cx="1771866" cy="1415539"/>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absolute">
    <xdr:from>
      <xdr:col>18</xdr:col>
      <xdr:colOff>19390</xdr:colOff>
      <xdr:row>13</xdr:row>
      <xdr:rowOff>23812</xdr:rowOff>
    </xdr:from>
    <xdr:to>
      <xdr:col>20</xdr:col>
      <xdr:colOff>579753</xdr:colOff>
      <xdr:row>24</xdr:row>
      <xdr:rowOff>46611</xdr:rowOff>
    </xdr:to>
    <mc:AlternateContent xmlns:mc="http://schemas.openxmlformats.org/markup-compatibility/2006" xmlns:a14="http://schemas.microsoft.com/office/drawing/2010/main">
      <mc:Choice Requires="a14">
        <xdr:graphicFrame macro="">
          <xdr:nvGraphicFramePr>
            <xdr:cNvPr id="20" name="Occasion 3">
              <a:extLst>
                <a:ext uri="{FF2B5EF4-FFF2-40B4-BE49-F238E27FC236}">
                  <a16:creationId xmlns:a16="http://schemas.microsoft.com/office/drawing/2014/main" id="{0E708BAF-84BE-4203-850F-E15C30D08A17}"/>
                </a:ext>
              </a:extLst>
            </xdr:cNvPr>
            <xdr:cNvGraphicFramePr/>
          </xdr:nvGraphicFramePr>
          <xdr:xfrm>
            <a:off x="0" y="0"/>
            <a:ext cx="0" cy="0"/>
          </xdr:xfrm>
          <a:graphic>
            <a:graphicData uri="http://schemas.microsoft.com/office/drawing/2010/slicer">
              <sle:slicer xmlns:sle="http://schemas.microsoft.com/office/drawing/2010/slicer" name="Occasion 3"/>
            </a:graphicData>
          </a:graphic>
        </xdr:graphicFrame>
      </mc:Choice>
      <mc:Fallback xmlns="">
        <xdr:sp macro="" textlink="">
          <xdr:nvSpPr>
            <xdr:cNvPr id="0" name=""/>
            <xdr:cNvSpPr>
              <a:spLocks noTextEdit="1"/>
            </xdr:cNvSpPr>
          </xdr:nvSpPr>
          <xdr:spPr>
            <a:xfrm>
              <a:off x="14090413" y="2387744"/>
              <a:ext cx="1772635" cy="20230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18</xdr:col>
      <xdr:colOff>12518</xdr:colOff>
      <xdr:row>24</xdr:row>
      <xdr:rowOff>59532</xdr:rowOff>
    </xdr:from>
    <xdr:to>
      <xdr:col>20</xdr:col>
      <xdr:colOff>572881</xdr:colOff>
      <xdr:row>35</xdr:row>
      <xdr:rowOff>142874</xdr:rowOff>
    </xdr:to>
    <mc:AlternateContent xmlns:mc="http://schemas.openxmlformats.org/markup-compatibility/2006" xmlns:a14="http://schemas.microsoft.com/office/drawing/2010/main">
      <mc:Choice Requires="a14">
        <xdr:graphicFrame macro="">
          <xdr:nvGraphicFramePr>
            <xdr:cNvPr id="21" name="Products.Category 1">
              <a:extLst>
                <a:ext uri="{FF2B5EF4-FFF2-40B4-BE49-F238E27FC236}">
                  <a16:creationId xmlns:a16="http://schemas.microsoft.com/office/drawing/2014/main" id="{DFE5BF56-CB91-414F-8854-8D77D66A6A4E}"/>
                </a:ext>
              </a:extLst>
            </xdr:cNvPr>
            <xdr:cNvGraphicFramePr/>
          </xdr:nvGraphicFramePr>
          <xdr:xfrm>
            <a:off x="0" y="0"/>
            <a:ext cx="0" cy="0"/>
          </xdr:xfrm>
          <a:graphic>
            <a:graphicData uri="http://schemas.microsoft.com/office/drawing/2010/slicer">
              <sle:slicer xmlns:sle="http://schemas.microsoft.com/office/drawing/2010/slicer" name="Products.Category 1"/>
            </a:graphicData>
          </a:graphic>
        </xdr:graphicFrame>
      </mc:Choice>
      <mc:Fallback xmlns="">
        <xdr:sp macro="" textlink="">
          <xdr:nvSpPr>
            <xdr:cNvPr id="0" name=""/>
            <xdr:cNvSpPr>
              <a:spLocks noTextEdit="1"/>
            </xdr:cNvSpPr>
          </xdr:nvSpPr>
          <xdr:spPr>
            <a:xfrm>
              <a:off x="14083541" y="4423714"/>
              <a:ext cx="1772635" cy="208359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0</xdr:colOff>
      <xdr:row>3</xdr:row>
      <xdr:rowOff>118334</xdr:rowOff>
    </xdr:from>
    <xdr:to>
      <xdr:col>7</xdr:col>
      <xdr:colOff>145312</xdr:colOff>
      <xdr:row>20</xdr:row>
      <xdr:rowOff>152400</xdr:rowOff>
    </xdr:to>
    <xdr:graphicFrame macro="">
      <xdr:nvGraphicFramePr>
        <xdr:cNvPr id="2" name="Chart 1">
          <a:extLst>
            <a:ext uri="{FF2B5EF4-FFF2-40B4-BE49-F238E27FC236}">
              <a16:creationId xmlns:a16="http://schemas.microsoft.com/office/drawing/2014/main" id="{69C3FA6F-BB2D-42E0-A7D6-BEFC2DE791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7</xdr:col>
      <xdr:colOff>335727</xdr:colOff>
      <xdr:row>3</xdr:row>
      <xdr:rowOff>118332</xdr:rowOff>
    </xdr:from>
    <xdr:to>
      <xdr:col>13</xdr:col>
      <xdr:colOff>259822</xdr:colOff>
      <xdr:row>20</xdr:row>
      <xdr:rowOff>143436</xdr:rowOff>
    </xdr:to>
    <xdr:graphicFrame macro="">
      <xdr:nvGraphicFramePr>
        <xdr:cNvPr id="3" name="Chart 2">
          <a:extLst>
            <a:ext uri="{FF2B5EF4-FFF2-40B4-BE49-F238E27FC236}">
              <a16:creationId xmlns:a16="http://schemas.microsoft.com/office/drawing/2014/main" id="{A5732894-207B-436C-A27C-3591552901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14</xdr:col>
      <xdr:colOff>46824</xdr:colOff>
      <xdr:row>3</xdr:row>
      <xdr:rowOff>112988</xdr:rowOff>
    </xdr:from>
    <xdr:to>
      <xdr:col>20</xdr:col>
      <xdr:colOff>570653</xdr:colOff>
      <xdr:row>18</xdr:row>
      <xdr:rowOff>108493</xdr:rowOff>
    </xdr:to>
    <xdr:graphicFrame macro="">
      <xdr:nvGraphicFramePr>
        <xdr:cNvPr id="4" name="Chart 3">
          <a:extLst>
            <a:ext uri="{FF2B5EF4-FFF2-40B4-BE49-F238E27FC236}">
              <a16:creationId xmlns:a16="http://schemas.microsoft.com/office/drawing/2014/main" id="{727B1D79-5F21-4687-BDDB-80A821B802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xdr:col>
      <xdr:colOff>0</xdr:colOff>
      <xdr:row>0</xdr:row>
      <xdr:rowOff>62749</xdr:rowOff>
    </xdr:from>
    <xdr:to>
      <xdr:col>2</xdr:col>
      <xdr:colOff>736665</xdr:colOff>
      <xdr:row>3</xdr:row>
      <xdr:rowOff>40151</xdr:rowOff>
    </xdr:to>
    <xdr:sp macro="" textlink="Helpers!D41">
      <xdr:nvSpPr>
        <xdr:cNvPr id="6" name="Rectangle: Rounded Corners 5">
          <a:extLst>
            <a:ext uri="{FF2B5EF4-FFF2-40B4-BE49-F238E27FC236}">
              <a16:creationId xmlns:a16="http://schemas.microsoft.com/office/drawing/2014/main" id="{3D18D49F-6445-4D2C-AF15-927CA454967D}"/>
            </a:ext>
          </a:extLst>
        </xdr:cNvPr>
        <xdr:cNvSpPr/>
      </xdr:nvSpPr>
      <xdr:spPr>
        <a:xfrm>
          <a:off x="609600" y="62749"/>
          <a:ext cx="1830359" cy="51528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i="0" u="none" strike="noStrike">
              <a:solidFill>
                <a:srgbClr val="000000"/>
              </a:solidFill>
              <a:effectLst/>
              <a:latin typeface="Aptos Narrow"/>
              <a:ea typeface="+mn-ea"/>
              <a:cs typeface="+mn-cs"/>
            </a:rPr>
            <a:t>Total Orders</a:t>
          </a:r>
        </a:p>
        <a:p>
          <a:pPr marL="0" indent="0" algn="ctr"/>
          <a:fld id="{01D5F092-F3E9-4570-8AC9-DE1A34A57ADF}" type="TxLink">
            <a:rPr lang="en-US" sz="1100" b="1" i="0" u="none" strike="noStrike">
              <a:solidFill>
                <a:srgbClr val="000000"/>
              </a:solidFill>
              <a:effectLst/>
              <a:latin typeface="Aptos Narrow"/>
              <a:ea typeface="+mn-ea"/>
              <a:cs typeface="+mn-cs"/>
            </a:rPr>
            <a:pPr marL="0" indent="0" algn="ctr"/>
            <a:t>1000</a:t>
          </a:fld>
          <a:endParaRPr lang="en-IN" sz="1100" b="1" i="0" u="none" strike="noStrike">
            <a:solidFill>
              <a:sysClr val="windowText" lastClr="000000"/>
            </a:solidFill>
            <a:latin typeface="Aptos Narrow"/>
            <a:ea typeface="+mn-ea"/>
            <a:cs typeface="+mn-cs"/>
          </a:endParaRPr>
        </a:p>
      </xdr:txBody>
    </xdr:sp>
    <xdr:clientData/>
  </xdr:twoCellAnchor>
  <xdr:twoCellAnchor editAs="absolute">
    <xdr:from>
      <xdr:col>6</xdr:col>
      <xdr:colOff>691953</xdr:colOff>
      <xdr:row>0</xdr:row>
      <xdr:rowOff>61405</xdr:rowOff>
    </xdr:from>
    <xdr:to>
      <xdr:col>9</xdr:col>
      <xdr:colOff>422904</xdr:colOff>
      <xdr:row>3</xdr:row>
      <xdr:rowOff>35221</xdr:rowOff>
    </xdr:to>
    <xdr:sp macro="" textlink="Helpers!AO7">
      <xdr:nvSpPr>
        <xdr:cNvPr id="7" name="Rectangle: Rounded Corners 6">
          <a:extLst>
            <a:ext uri="{FF2B5EF4-FFF2-40B4-BE49-F238E27FC236}">
              <a16:creationId xmlns:a16="http://schemas.microsoft.com/office/drawing/2014/main" id="{9594F5A7-1CCA-1F34-8388-41CA7304A43B}"/>
            </a:ext>
          </a:extLst>
        </xdr:cNvPr>
        <xdr:cNvSpPr/>
      </xdr:nvSpPr>
      <xdr:spPr>
        <a:xfrm>
          <a:off x="4717106" y="61405"/>
          <a:ext cx="1828692" cy="51169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i="0" u="none" strike="noStrike">
              <a:solidFill>
                <a:srgbClr val="000000"/>
              </a:solidFill>
              <a:effectLst/>
              <a:latin typeface="Aptos Narrow"/>
              <a:ea typeface="+mn-ea"/>
              <a:cs typeface="+mn-cs"/>
            </a:rPr>
            <a:t>Basket Size</a:t>
          </a:r>
          <a:r>
            <a:rPr lang="en-US" sz="1100" b="1" i="0" u="none" strike="noStrike" baseline="0">
              <a:solidFill>
                <a:srgbClr val="000000"/>
              </a:solidFill>
              <a:effectLst/>
              <a:latin typeface="Aptos Narrow"/>
              <a:ea typeface="+mn-ea"/>
              <a:cs typeface="+mn-cs"/>
            </a:rPr>
            <a:t> per Order</a:t>
          </a:r>
          <a:endParaRPr lang="en-US" sz="1100" b="1" i="0" u="none" strike="noStrike">
            <a:solidFill>
              <a:srgbClr val="000000"/>
            </a:solidFill>
            <a:effectLst/>
            <a:latin typeface="Aptos Narrow"/>
            <a:ea typeface="+mn-ea"/>
            <a:cs typeface="+mn-cs"/>
          </a:endParaRPr>
        </a:p>
        <a:p>
          <a:pPr marL="0" indent="0" algn="ctr"/>
          <a:fld id="{4EFF49C6-F5AF-42D2-8F39-23E09754676D}" type="TxLink">
            <a:rPr lang="en-US" sz="1100" b="1" i="0" u="none" strike="noStrike">
              <a:solidFill>
                <a:srgbClr val="000000"/>
              </a:solidFill>
              <a:effectLst/>
              <a:latin typeface="Aptos Narrow"/>
              <a:ea typeface="+mn-ea"/>
              <a:cs typeface="+mn-cs"/>
            </a:rPr>
            <a:pPr marL="0" indent="0" algn="ctr"/>
            <a:t>3.045</a:t>
          </a:fld>
          <a:endParaRPr lang="en-IN" sz="1100" b="1" i="0" u="none" strike="noStrike">
            <a:solidFill>
              <a:sysClr val="windowText" lastClr="000000"/>
            </a:solidFill>
            <a:latin typeface="Aptos Narrow"/>
            <a:ea typeface="+mn-ea"/>
            <a:cs typeface="+mn-cs"/>
          </a:endParaRPr>
        </a:p>
      </xdr:txBody>
    </xdr:sp>
    <xdr:clientData/>
  </xdr:twoCellAnchor>
  <xdr:twoCellAnchor editAs="absolute">
    <xdr:from>
      <xdr:col>11</xdr:col>
      <xdr:colOff>817463</xdr:colOff>
      <xdr:row>0</xdr:row>
      <xdr:rowOff>61404</xdr:rowOff>
    </xdr:from>
    <xdr:to>
      <xdr:col>15</xdr:col>
      <xdr:colOff>61712</xdr:colOff>
      <xdr:row>3</xdr:row>
      <xdr:rowOff>38806</xdr:rowOff>
    </xdr:to>
    <xdr:sp macro="" textlink="Helpers!AN11">
      <xdr:nvSpPr>
        <xdr:cNvPr id="8" name="Rectangle: Rounded Corners 7">
          <a:extLst>
            <a:ext uri="{FF2B5EF4-FFF2-40B4-BE49-F238E27FC236}">
              <a16:creationId xmlns:a16="http://schemas.microsoft.com/office/drawing/2014/main" id="{A40EF702-A70D-8373-716B-D8EEDFEDB63F}"/>
            </a:ext>
          </a:extLst>
        </xdr:cNvPr>
        <xdr:cNvSpPr/>
      </xdr:nvSpPr>
      <xdr:spPr>
        <a:xfrm>
          <a:off x="8822945" y="61404"/>
          <a:ext cx="1826085" cy="51528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i="0" u="none" strike="noStrike">
              <a:solidFill>
                <a:srgbClr val="000000"/>
              </a:solidFill>
              <a:effectLst/>
              <a:latin typeface="Aptos Narrow"/>
              <a:ea typeface="+mn-ea"/>
              <a:cs typeface="+mn-cs"/>
            </a:rPr>
            <a:t>Peak Order Hour</a:t>
          </a:r>
        </a:p>
        <a:p>
          <a:pPr marL="0" indent="0" algn="ctr"/>
          <a:fld id="{B47B6A4D-A65F-4B8B-97B5-CE475ECDFBB5}" type="TxLink">
            <a:rPr lang="en-US" sz="1100" b="1" i="0" u="none" strike="noStrike">
              <a:solidFill>
                <a:srgbClr val="000000"/>
              </a:solidFill>
              <a:effectLst/>
              <a:latin typeface="Aptos Narrow"/>
              <a:ea typeface="+mn-ea"/>
              <a:cs typeface="+mn-cs"/>
            </a:rPr>
            <a:pPr marL="0" indent="0" algn="ctr"/>
            <a:t>19</a:t>
          </a:fld>
          <a:endParaRPr lang="en-IN" sz="1100" b="1" i="0" u="none" strike="noStrike">
            <a:solidFill>
              <a:sysClr val="windowText" lastClr="000000"/>
            </a:solidFill>
            <a:latin typeface="Aptos Narrow"/>
            <a:ea typeface="+mn-ea"/>
            <a:cs typeface="+mn-cs"/>
          </a:endParaRPr>
        </a:p>
      </xdr:txBody>
    </xdr:sp>
    <xdr:clientData/>
  </xdr:twoCellAnchor>
  <xdr:twoCellAnchor editAs="absolute">
    <xdr:from>
      <xdr:col>18</xdr:col>
      <xdr:colOff>124578</xdr:colOff>
      <xdr:row>0</xdr:row>
      <xdr:rowOff>65102</xdr:rowOff>
    </xdr:from>
    <xdr:to>
      <xdr:col>20</xdr:col>
      <xdr:colOff>580596</xdr:colOff>
      <xdr:row>3</xdr:row>
      <xdr:rowOff>38532</xdr:rowOff>
    </xdr:to>
    <xdr:sp macro="" textlink="Helpers!AQ10">
      <xdr:nvSpPr>
        <xdr:cNvPr id="12" name="Rectangle: Rounded Corners 11">
          <a:extLst>
            <a:ext uri="{FF2B5EF4-FFF2-40B4-BE49-F238E27FC236}">
              <a16:creationId xmlns:a16="http://schemas.microsoft.com/office/drawing/2014/main" id="{E3167FDA-3397-4513-B488-307B31C64425}"/>
            </a:ext>
          </a:extLst>
        </xdr:cNvPr>
        <xdr:cNvSpPr/>
      </xdr:nvSpPr>
      <xdr:spPr>
        <a:xfrm>
          <a:off x="12926178" y="65102"/>
          <a:ext cx="1818653" cy="511312"/>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i="0" u="none" strike="noStrike">
              <a:solidFill>
                <a:srgbClr val="000000"/>
              </a:solidFill>
              <a:effectLst/>
              <a:latin typeface="Aptos Narrow"/>
              <a:ea typeface="+mn-ea"/>
              <a:cs typeface="+mn-cs"/>
            </a:rPr>
            <a:t>Most Common Occasion</a:t>
          </a:r>
        </a:p>
        <a:p>
          <a:pPr marL="0" indent="0" algn="ctr"/>
          <a:fld id="{F3C39709-6257-431D-9DE7-20F87DF75BAC}" type="TxLink">
            <a:rPr lang="en-US" sz="1100" b="1" i="0" u="none" strike="noStrike">
              <a:solidFill>
                <a:srgbClr val="000000"/>
              </a:solidFill>
              <a:effectLst/>
              <a:latin typeface="Aptos Narrow"/>
              <a:ea typeface="+mn-ea"/>
              <a:cs typeface="+mn-cs"/>
            </a:rPr>
            <a:pPr marL="0" indent="0" algn="ctr"/>
            <a:t>Anniversary</a:t>
          </a:fld>
          <a:endParaRPr lang="en-IN" sz="1100" b="1" i="0" u="none" strike="noStrike">
            <a:solidFill>
              <a:sysClr val="windowText" lastClr="000000"/>
            </a:solidFill>
            <a:latin typeface="Aptos Narrow"/>
            <a:ea typeface="+mn-ea"/>
            <a:cs typeface="+mn-cs"/>
          </a:endParaRPr>
        </a:p>
      </xdr:txBody>
    </xdr:sp>
    <xdr:clientData/>
  </xdr:twoCellAnchor>
  <xdr:twoCellAnchor editAs="absolute">
    <xdr:from>
      <xdr:col>14</xdr:col>
      <xdr:colOff>147898</xdr:colOff>
      <xdr:row>25</xdr:row>
      <xdr:rowOff>62755</xdr:rowOff>
    </xdr:from>
    <xdr:to>
      <xdr:col>20</xdr:col>
      <xdr:colOff>582706</xdr:colOff>
      <xdr:row>30</xdr:row>
      <xdr:rowOff>161366</xdr:rowOff>
    </xdr:to>
    <mc:AlternateContent xmlns:mc="http://schemas.openxmlformats.org/markup-compatibility/2006" xmlns:a14="http://schemas.microsoft.com/office/drawing/2010/main">
      <mc:Choice Requires="a14">
        <xdr:graphicFrame macro="">
          <xdr:nvGraphicFramePr>
            <xdr:cNvPr id="9" name="Products.Category 2">
              <a:extLst>
                <a:ext uri="{FF2B5EF4-FFF2-40B4-BE49-F238E27FC236}">
                  <a16:creationId xmlns:a16="http://schemas.microsoft.com/office/drawing/2014/main" id="{DB33B77A-16D4-0916-D9A6-2A13E97ED1D1}"/>
                </a:ext>
              </a:extLst>
            </xdr:cNvPr>
            <xdr:cNvGraphicFramePr/>
          </xdr:nvGraphicFramePr>
          <xdr:xfrm>
            <a:off x="0" y="0"/>
            <a:ext cx="0" cy="0"/>
          </xdr:xfrm>
          <a:graphic>
            <a:graphicData uri="http://schemas.microsoft.com/office/drawing/2010/slicer">
              <sle:slicer xmlns:sle="http://schemas.microsoft.com/office/drawing/2010/slicer" name="Products.Category 2"/>
            </a:graphicData>
          </a:graphic>
        </xdr:graphicFrame>
      </mc:Choice>
      <mc:Fallback xmlns="">
        <xdr:sp macro="" textlink="">
          <xdr:nvSpPr>
            <xdr:cNvPr id="0" name=""/>
            <xdr:cNvSpPr>
              <a:spLocks noTextEdit="1"/>
            </xdr:cNvSpPr>
          </xdr:nvSpPr>
          <xdr:spPr>
            <a:xfrm>
              <a:off x="10269051" y="4365814"/>
              <a:ext cx="4477890" cy="9950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10</xdr:col>
      <xdr:colOff>37194</xdr:colOff>
      <xdr:row>21</xdr:row>
      <xdr:rowOff>8963</xdr:rowOff>
    </xdr:from>
    <xdr:to>
      <xdr:col>14</xdr:col>
      <xdr:colOff>109769</xdr:colOff>
      <xdr:row>30</xdr:row>
      <xdr:rowOff>143436</xdr:rowOff>
    </xdr:to>
    <mc:AlternateContent xmlns:mc="http://schemas.openxmlformats.org/markup-compatibility/2006" xmlns:tsle="http://schemas.microsoft.com/office/drawing/2012/timeslicer">
      <mc:Choice Requires="tsle">
        <xdr:graphicFrame macro="">
          <xdr:nvGraphicFramePr>
            <xdr:cNvPr id="10" name="Order_Date 3">
              <a:extLst>
                <a:ext uri="{FF2B5EF4-FFF2-40B4-BE49-F238E27FC236}">
                  <a16:creationId xmlns:a16="http://schemas.microsoft.com/office/drawing/2014/main" id="{7A318EDE-FD8C-4D2E-B4F6-698B8C351984}"/>
                </a:ext>
              </a:extLst>
            </xdr:cNvPr>
            <xdr:cNvGraphicFramePr/>
          </xdr:nvGraphicFramePr>
          <xdr:xfrm>
            <a:off x="0" y="0"/>
            <a:ext cx="0" cy="0"/>
          </xdr:xfrm>
          <a:graphic>
            <a:graphicData uri="http://schemas.microsoft.com/office/drawing/2012/timeslicer">
              <tsle:timeslicer name="Order_Date 3"/>
            </a:graphicData>
          </a:graphic>
        </xdr:graphicFrame>
      </mc:Choice>
      <mc:Fallback xmlns="">
        <xdr:sp macro="" textlink="">
          <xdr:nvSpPr>
            <xdr:cNvPr id="0" name=""/>
            <xdr:cNvSpPr>
              <a:spLocks noTextEdit="1"/>
            </xdr:cNvSpPr>
          </xdr:nvSpPr>
          <xdr:spPr>
            <a:xfrm>
              <a:off x="6886229" y="3594845"/>
              <a:ext cx="3344693" cy="174812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absolute">
    <xdr:from>
      <xdr:col>14</xdr:col>
      <xdr:colOff>147709</xdr:colOff>
      <xdr:row>19</xdr:row>
      <xdr:rowOff>0</xdr:rowOff>
    </xdr:from>
    <xdr:to>
      <xdr:col>20</xdr:col>
      <xdr:colOff>582706</xdr:colOff>
      <xdr:row>24</xdr:row>
      <xdr:rowOff>167868</xdr:rowOff>
    </xdr:to>
    <mc:AlternateContent xmlns:mc="http://schemas.openxmlformats.org/markup-compatibility/2006" xmlns:a14="http://schemas.microsoft.com/office/drawing/2010/main">
      <mc:Choice Requires="a14">
        <xdr:graphicFrame macro="">
          <xdr:nvGraphicFramePr>
            <xdr:cNvPr id="11" name="Occasion 4">
              <a:extLst>
                <a:ext uri="{FF2B5EF4-FFF2-40B4-BE49-F238E27FC236}">
                  <a16:creationId xmlns:a16="http://schemas.microsoft.com/office/drawing/2014/main" id="{E6969BD9-4474-4748-8808-391D2152EA56}"/>
                </a:ext>
              </a:extLst>
            </xdr:cNvPr>
            <xdr:cNvGraphicFramePr/>
          </xdr:nvGraphicFramePr>
          <xdr:xfrm>
            <a:off x="0" y="0"/>
            <a:ext cx="0" cy="0"/>
          </xdr:xfrm>
          <a:graphic>
            <a:graphicData uri="http://schemas.microsoft.com/office/drawing/2010/slicer">
              <sle:slicer xmlns:sle="http://schemas.microsoft.com/office/drawing/2010/slicer" name="Occasion 4"/>
            </a:graphicData>
          </a:graphic>
        </xdr:graphicFrame>
      </mc:Choice>
      <mc:Fallback xmlns="">
        <xdr:sp macro="" textlink="">
          <xdr:nvSpPr>
            <xdr:cNvPr id="0" name=""/>
            <xdr:cNvSpPr>
              <a:spLocks noTextEdit="1"/>
            </xdr:cNvSpPr>
          </xdr:nvSpPr>
          <xdr:spPr>
            <a:xfrm>
              <a:off x="10268862" y="3406588"/>
              <a:ext cx="4478079" cy="88504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0</xdr:row>
      <xdr:rowOff>72513</xdr:rowOff>
    </xdr:from>
    <xdr:to>
      <xdr:col>3</xdr:col>
      <xdr:colOff>594082</xdr:colOff>
      <xdr:row>3</xdr:row>
      <xdr:rowOff>39400</xdr:rowOff>
    </xdr:to>
    <xdr:sp macro="" textlink="Helpers!AQ22">
      <xdr:nvSpPr>
        <xdr:cNvPr id="2" name="Rectangle: Rounded Corners 1">
          <a:extLst>
            <a:ext uri="{FF2B5EF4-FFF2-40B4-BE49-F238E27FC236}">
              <a16:creationId xmlns:a16="http://schemas.microsoft.com/office/drawing/2014/main" id="{21FD398E-7A02-495E-BE2A-7A68949B91BE}"/>
            </a:ext>
          </a:extLst>
        </xdr:cNvPr>
        <xdr:cNvSpPr/>
      </xdr:nvSpPr>
      <xdr:spPr>
        <a:xfrm>
          <a:off x="603849" y="72513"/>
          <a:ext cx="1801780" cy="52760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i="0" u="none" strike="noStrike">
              <a:solidFill>
                <a:srgbClr val="000000"/>
              </a:solidFill>
              <a:effectLst/>
              <a:latin typeface="Aptos Narrow"/>
              <a:ea typeface="+mn-ea"/>
              <a:cs typeface="+mn-cs"/>
            </a:rPr>
            <a:t>Avg. Delivery Duration</a:t>
          </a:r>
        </a:p>
        <a:p>
          <a:pPr marL="0" indent="0" algn="ctr"/>
          <a:fld id="{AA5B027C-6384-44D8-B3C6-EDDFB8DCE49D}" type="TxLink">
            <a:rPr lang="en-US" sz="1100" b="1" i="0" u="none" strike="noStrike">
              <a:solidFill>
                <a:srgbClr val="000000"/>
              </a:solidFill>
              <a:effectLst/>
              <a:latin typeface="Aptos Narrow"/>
              <a:ea typeface="+mn-ea"/>
              <a:cs typeface="+mn-cs"/>
            </a:rPr>
            <a:pPr marL="0" indent="0" algn="ctr"/>
            <a:t>5.53</a:t>
          </a:fld>
          <a:r>
            <a:rPr lang="en-US" sz="1100" b="1" i="0" u="none" strike="noStrike">
              <a:solidFill>
                <a:srgbClr val="000000"/>
              </a:solidFill>
              <a:effectLst/>
              <a:latin typeface="Aptos Narrow"/>
              <a:ea typeface="+mn-ea"/>
              <a:cs typeface="+mn-cs"/>
            </a:rPr>
            <a:t> Days</a:t>
          </a:r>
          <a:endParaRPr lang="en-IN" sz="1100" b="1" i="0" u="none" strike="noStrike">
            <a:solidFill>
              <a:sysClr val="windowText" lastClr="000000"/>
            </a:solidFill>
            <a:latin typeface="Aptos Narrow"/>
            <a:ea typeface="+mn-ea"/>
            <a:cs typeface="+mn-cs"/>
          </a:endParaRPr>
        </a:p>
      </xdr:txBody>
    </xdr:sp>
    <xdr:clientData/>
  </xdr:twoCellAnchor>
  <xdr:twoCellAnchor editAs="absolute">
    <xdr:from>
      <xdr:col>5</xdr:col>
      <xdr:colOff>588715</xdr:colOff>
      <xdr:row>0</xdr:row>
      <xdr:rowOff>72153</xdr:rowOff>
    </xdr:from>
    <xdr:to>
      <xdr:col>8</xdr:col>
      <xdr:colOff>573197</xdr:colOff>
      <xdr:row>3</xdr:row>
      <xdr:rowOff>39160</xdr:rowOff>
    </xdr:to>
    <xdr:sp macro="" textlink="Helpers!AR22">
      <xdr:nvSpPr>
        <xdr:cNvPr id="3" name="Rectangle: Rounded Corners 2">
          <a:extLst>
            <a:ext uri="{FF2B5EF4-FFF2-40B4-BE49-F238E27FC236}">
              <a16:creationId xmlns:a16="http://schemas.microsoft.com/office/drawing/2014/main" id="{D9206BDB-7235-0BED-8C93-4D892437D8F7}"/>
            </a:ext>
          </a:extLst>
        </xdr:cNvPr>
        <xdr:cNvSpPr/>
      </xdr:nvSpPr>
      <xdr:spPr>
        <a:xfrm>
          <a:off x="3622604" y="72153"/>
          <a:ext cx="1804815" cy="5173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i="0" u="none" strike="noStrike">
              <a:solidFill>
                <a:srgbClr val="000000"/>
              </a:solidFill>
              <a:effectLst/>
              <a:latin typeface="Aptos Narrow"/>
              <a:ea typeface="+mn-ea"/>
              <a:cs typeface="+mn-cs"/>
            </a:rPr>
            <a:t>Same Day Deliveries</a:t>
          </a:r>
        </a:p>
        <a:p>
          <a:pPr marL="0" indent="0" algn="ctr"/>
          <a:fld id="{DF87295D-AA61-4B27-9535-28448ED07C6E}" type="TxLink">
            <a:rPr lang="en-US" sz="1100" b="1" i="0" u="none" strike="noStrike">
              <a:solidFill>
                <a:srgbClr val="000000"/>
              </a:solidFill>
              <a:effectLst/>
              <a:latin typeface="Aptos Narrow"/>
              <a:ea typeface="+mn-ea"/>
              <a:cs typeface="+mn-cs"/>
            </a:rPr>
            <a:pPr marL="0" indent="0" algn="ctr"/>
            <a:t>0</a:t>
          </a:fld>
          <a:endParaRPr lang="en-IN" sz="1100" b="1" i="0" u="none" strike="noStrike">
            <a:solidFill>
              <a:sysClr val="windowText" lastClr="000000"/>
            </a:solidFill>
            <a:latin typeface="Aptos Narrow"/>
            <a:ea typeface="+mn-ea"/>
            <a:cs typeface="+mn-cs"/>
          </a:endParaRPr>
        </a:p>
      </xdr:txBody>
    </xdr:sp>
    <xdr:clientData/>
  </xdr:twoCellAnchor>
  <xdr:twoCellAnchor editAs="absolute">
    <xdr:from>
      <xdr:col>10</xdr:col>
      <xdr:colOff>567830</xdr:colOff>
      <xdr:row>0</xdr:row>
      <xdr:rowOff>71373</xdr:rowOff>
    </xdr:from>
    <xdr:to>
      <xdr:col>13</xdr:col>
      <xdr:colOff>552313</xdr:colOff>
      <xdr:row>3</xdr:row>
      <xdr:rowOff>38260</xdr:rowOff>
    </xdr:to>
    <xdr:sp macro="" textlink="Helpers!AT22">
      <xdr:nvSpPr>
        <xdr:cNvPr id="4" name="Rectangle: Rounded Corners 3">
          <a:extLst>
            <a:ext uri="{FF2B5EF4-FFF2-40B4-BE49-F238E27FC236}">
              <a16:creationId xmlns:a16="http://schemas.microsoft.com/office/drawing/2014/main" id="{B48CFE09-921E-339F-29A6-92E0F40FD312}"/>
            </a:ext>
          </a:extLst>
        </xdr:cNvPr>
        <xdr:cNvSpPr/>
      </xdr:nvSpPr>
      <xdr:spPr>
        <a:xfrm>
          <a:off x="6635608" y="71373"/>
          <a:ext cx="1804816" cy="51722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i="0" u="none" strike="noStrike">
              <a:solidFill>
                <a:srgbClr val="000000"/>
              </a:solidFill>
              <a:effectLst/>
              <a:latin typeface="Aptos Narrow"/>
              <a:ea typeface="+mn-ea"/>
              <a:cs typeface="+mn-cs"/>
            </a:rPr>
            <a:t>Peak Delivery Hour</a:t>
          </a:r>
        </a:p>
        <a:p>
          <a:pPr marL="0" indent="0" algn="ctr"/>
          <a:fld id="{F1ECB1D6-7600-488D-899B-072C41B1631F}" type="TxLink">
            <a:rPr lang="en-US" sz="1100" b="1" i="0" u="none" strike="noStrike">
              <a:solidFill>
                <a:srgbClr val="000000"/>
              </a:solidFill>
              <a:effectLst/>
              <a:latin typeface="Aptos Narrow"/>
              <a:ea typeface="+mn-ea"/>
              <a:cs typeface="+mn-cs"/>
            </a:rPr>
            <a:pPr marL="0" indent="0" algn="ctr"/>
            <a:t>8</a:t>
          </a:fld>
          <a:endParaRPr lang="en-IN" sz="1100" b="1" i="0" u="none" strike="noStrike">
            <a:solidFill>
              <a:sysClr val="windowText" lastClr="000000"/>
            </a:solidFill>
            <a:latin typeface="Aptos Narrow"/>
            <a:ea typeface="+mn-ea"/>
            <a:cs typeface="+mn-cs"/>
          </a:endParaRPr>
        </a:p>
      </xdr:txBody>
    </xdr:sp>
    <xdr:clientData/>
  </xdr:twoCellAnchor>
  <xdr:twoCellAnchor editAs="absolute">
    <xdr:from>
      <xdr:col>15</xdr:col>
      <xdr:colOff>546946</xdr:colOff>
      <xdr:row>0</xdr:row>
      <xdr:rowOff>71133</xdr:rowOff>
    </xdr:from>
    <xdr:to>
      <xdr:col>18</xdr:col>
      <xdr:colOff>531428</xdr:colOff>
      <xdr:row>3</xdr:row>
      <xdr:rowOff>38020</xdr:rowOff>
    </xdr:to>
    <xdr:sp macro="" textlink="Helpers!AQ25">
      <xdr:nvSpPr>
        <xdr:cNvPr id="5" name="Rectangle: Rounded Corners 4">
          <a:extLst>
            <a:ext uri="{FF2B5EF4-FFF2-40B4-BE49-F238E27FC236}">
              <a16:creationId xmlns:a16="http://schemas.microsoft.com/office/drawing/2014/main" id="{FD5603B5-F659-E94D-3424-24E8E5AC0894}"/>
            </a:ext>
          </a:extLst>
        </xdr:cNvPr>
        <xdr:cNvSpPr/>
      </xdr:nvSpPr>
      <xdr:spPr>
        <a:xfrm>
          <a:off x="9648613" y="71133"/>
          <a:ext cx="1804815" cy="51722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i="0" u="none" strike="noStrike">
              <a:solidFill>
                <a:srgbClr val="000000"/>
              </a:solidFill>
              <a:effectLst/>
              <a:latin typeface="Aptos Narrow"/>
              <a:ea typeface="+mn-ea"/>
              <a:cs typeface="+mn-cs"/>
            </a:rPr>
            <a:t>Fastest Category</a:t>
          </a:r>
        </a:p>
        <a:p>
          <a:pPr marL="0" indent="0" algn="ctr"/>
          <a:fld id="{7E08D397-3BC7-489D-9BE5-D27344A6F2C9}" type="TxLink">
            <a:rPr lang="en-US" sz="1100" b="1" i="0" u="none" strike="noStrike">
              <a:solidFill>
                <a:srgbClr val="000000"/>
              </a:solidFill>
              <a:effectLst/>
              <a:latin typeface="Aptos Narrow"/>
              <a:ea typeface="+mn-ea"/>
              <a:cs typeface="+mn-cs"/>
            </a:rPr>
            <a:pPr marL="0" indent="0" algn="ctr"/>
            <a:t>Cake</a:t>
          </a:fld>
          <a:endParaRPr lang="en-IN" sz="1100" b="1" i="0" u="none" strike="noStrike">
            <a:solidFill>
              <a:sysClr val="windowText" lastClr="000000"/>
            </a:solidFill>
            <a:latin typeface="Aptos Narrow"/>
            <a:ea typeface="+mn-ea"/>
            <a:cs typeface="+mn-cs"/>
          </a:endParaRPr>
        </a:p>
      </xdr:txBody>
    </xdr:sp>
    <xdr:clientData/>
  </xdr:twoCellAnchor>
  <xdr:twoCellAnchor>
    <xdr:from>
      <xdr:col>1</xdr:col>
      <xdr:colOff>4968</xdr:colOff>
      <xdr:row>3</xdr:row>
      <xdr:rowOff>87509</xdr:rowOff>
    </xdr:from>
    <xdr:to>
      <xdr:col>8</xdr:col>
      <xdr:colOff>311374</xdr:colOff>
      <xdr:row>18</xdr:row>
      <xdr:rowOff>87509</xdr:rowOff>
    </xdr:to>
    <xdr:graphicFrame macro="">
      <xdr:nvGraphicFramePr>
        <xdr:cNvPr id="6" name="Chart 5">
          <a:extLst>
            <a:ext uri="{FF2B5EF4-FFF2-40B4-BE49-F238E27FC236}">
              <a16:creationId xmlns:a16="http://schemas.microsoft.com/office/drawing/2014/main" id="{F3329DA7-E9C4-43AC-8D4C-9E270702DC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344284</xdr:colOff>
      <xdr:row>3</xdr:row>
      <xdr:rowOff>90672</xdr:rowOff>
    </xdr:from>
    <xdr:to>
      <xdr:col>16</xdr:col>
      <xdr:colOff>45234</xdr:colOff>
      <xdr:row>18</xdr:row>
      <xdr:rowOff>90672</xdr:rowOff>
    </xdr:to>
    <xdr:graphicFrame macro="">
      <xdr:nvGraphicFramePr>
        <xdr:cNvPr id="7" name="Chart 6">
          <a:extLst>
            <a:ext uri="{FF2B5EF4-FFF2-40B4-BE49-F238E27FC236}">
              <a16:creationId xmlns:a16="http://schemas.microsoft.com/office/drawing/2014/main" id="{556659E8-CCFF-429A-98E1-0B7D4B70C6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4968</xdr:colOff>
      <xdr:row>18</xdr:row>
      <xdr:rowOff>135618</xdr:rowOff>
    </xdr:from>
    <xdr:to>
      <xdr:col>8</xdr:col>
      <xdr:colOff>311374</xdr:colOff>
      <xdr:row>33</xdr:row>
      <xdr:rowOff>135618</xdr:rowOff>
    </xdr:to>
    <xdr:graphicFrame macro="">
      <xdr:nvGraphicFramePr>
        <xdr:cNvPr id="8" name="Chart 7">
          <a:extLst>
            <a:ext uri="{FF2B5EF4-FFF2-40B4-BE49-F238E27FC236}">
              <a16:creationId xmlns:a16="http://schemas.microsoft.com/office/drawing/2014/main" id="{1476C6E8-EA64-4578-A9D6-886D0024B5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350451</xdr:colOff>
      <xdr:row>18</xdr:row>
      <xdr:rowOff>143084</xdr:rowOff>
    </xdr:from>
    <xdr:to>
      <xdr:col>16</xdr:col>
      <xdr:colOff>51401</xdr:colOff>
      <xdr:row>33</xdr:row>
      <xdr:rowOff>143084</xdr:rowOff>
    </xdr:to>
    <xdr:graphicFrame macro="">
      <xdr:nvGraphicFramePr>
        <xdr:cNvPr id="9" name="Chart 8">
          <a:extLst>
            <a:ext uri="{FF2B5EF4-FFF2-40B4-BE49-F238E27FC236}">
              <a16:creationId xmlns:a16="http://schemas.microsoft.com/office/drawing/2014/main" id="{4B1BEDDF-8030-4799-B04A-4169CA6173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4138</xdr:colOff>
      <xdr:row>33</xdr:row>
      <xdr:rowOff>183728</xdr:rowOff>
    </xdr:from>
    <xdr:to>
      <xdr:col>8</xdr:col>
      <xdr:colOff>311374</xdr:colOff>
      <xdr:row>48</xdr:row>
      <xdr:rowOff>183729</xdr:rowOff>
    </xdr:to>
    <xdr:graphicFrame macro="">
      <xdr:nvGraphicFramePr>
        <xdr:cNvPr id="10" name="Chart 9">
          <a:extLst>
            <a:ext uri="{FF2B5EF4-FFF2-40B4-BE49-F238E27FC236}">
              <a16:creationId xmlns:a16="http://schemas.microsoft.com/office/drawing/2014/main" id="{8A87EE7D-F4DC-4C9F-A329-0D209F57BB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16</xdr:col>
      <xdr:colOff>78144</xdr:colOff>
      <xdr:row>3</xdr:row>
      <xdr:rowOff>87937</xdr:rowOff>
    </xdr:from>
    <xdr:to>
      <xdr:col>18</xdr:col>
      <xdr:colOff>535021</xdr:colOff>
      <xdr:row>18</xdr:row>
      <xdr:rowOff>91565</xdr:rowOff>
    </xdr:to>
    <mc:AlternateContent xmlns:mc="http://schemas.openxmlformats.org/markup-compatibility/2006" xmlns:a14="http://schemas.microsoft.com/office/drawing/2010/main">
      <mc:Choice Requires="a14">
        <xdr:graphicFrame macro="">
          <xdr:nvGraphicFramePr>
            <xdr:cNvPr id="12" name="Products.Category 3">
              <a:extLst>
                <a:ext uri="{FF2B5EF4-FFF2-40B4-BE49-F238E27FC236}">
                  <a16:creationId xmlns:a16="http://schemas.microsoft.com/office/drawing/2014/main" id="{5101283C-C23A-42F1-98E0-2015E17F4249}"/>
                </a:ext>
              </a:extLst>
            </xdr:cNvPr>
            <xdr:cNvGraphicFramePr/>
          </xdr:nvGraphicFramePr>
          <xdr:xfrm>
            <a:off x="0" y="0"/>
            <a:ext cx="0" cy="0"/>
          </xdr:xfrm>
          <a:graphic>
            <a:graphicData uri="http://schemas.microsoft.com/office/drawing/2010/slicer">
              <sle:slicer xmlns:sle="http://schemas.microsoft.com/office/drawing/2010/slicer" name="Products.Category 3"/>
            </a:graphicData>
          </a:graphic>
        </xdr:graphicFrame>
      </mc:Choice>
      <mc:Fallback xmlns="">
        <xdr:sp macro="" textlink="">
          <xdr:nvSpPr>
            <xdr:cNvPr id="0" name=""/>
            <xdr:cNvSpPr>
              <a:spLocks noTextEdit="1"/>
            </xdr:cNvSpPr>
          </xdr:nvSpPr>
          <xdr:spPr>
            <a:xfrm>
              <a:off x="9831744" y="636577"/>
              <a:ext cx="1676077" cy="274682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16</xdr:col>
      <xdr:colOff>90478</xdr:colOff>
      <xdr:row>18</xdr:row>
      <xdr:rowOff>141482</xdr:rowOff>
    </xdr:from>
    <xdr:to>
      <xdr:col>18</xdr:col>
      <xdr:colOff>548521</xdr:colOff>
      <xdr:row>33</xdr:row>
      <xdr:rowOff>145580</xdr:rowOff>
    </xdr:to>
    <mc:AlternateContent xmlns:mc="http://schemas.openxmlformats.org/markup-compatibility/2006" xmlns:a14="http://schemas.microsoft.com/office/drawing/2010/main">
      <mc:Choice Requires="a14">
        <xdr:graphicFrame macro="">
          <xdr:nvGraphicFramePr>
            <xdr:cNvPr id="13" name="Occasion 2">
              <a:extLst>
                <a:ext uri="{FF2B5EF4-FFF2-40B4-BE49-F238E27FC236}">
                  <a16:creationId xmlns:a16="http://schemas.microsoft.com/office/drawing/2014/main" id="{94E0F176-8E2D-40CF-909E-C7D2CEC45263}"/>
                </a:ext>
              </a:extLst>
            </xdr:cNvPr>
            <xdr:cNvGraphicFramePr/>
          </xdr:nvGraphicFramePr>
          <xdr:xfrm>
            <a:off x="0" y="0"/>
            <a:ext cx="0" cy="0"/>
          </xdr:xfrm>
          <a:graphic>
            <a:graphicData uri="http://schemas.microsoft.com/office/drawing/2010/slicer">
              <sle:slicer xmlns:sle="http://schemas.microsoft.com/office/drawing/2010/slicer" name="Occasion 2"/>
            </a:graphicData>
          </a:graphic>
        </xdr:graphicFrame>
      </mc:Choice>
      <mc:Fallback xmlns="">
        <xdr:sp macro="" textlink="">
          <xdr:nvSpPr>
            <xdr:cNvPr id="0" name=""/>
            <xdr:cNvSpPr>
              <a:spLocks noTextEdit="1"/>
            </xdr:cNvSpPr>
          </xdr:nvSpPr>
          <xdr:spPr>
            <a:xfrm>
              <a:off x="9844078" y="3433322"/>
              <a:ext cx="1677243" cy="274729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339255</xdr:colOff>
      <xdr:row>34</xdr:row>
      <xdr:rowOff>12053</xdr:rowOff>
    </xdr:from>
    <xdr:to>
      <xdr:col>18</xdr:col>
      <xdr:colOff>559340</xdr:colOff>
      <xdr:row>49</xdr:row>
      <xdr:rowOff>11860</xdr:rowOff>
    </xdr:to>
    <mc:AlternateContent xmlns:mc="http://schemas.openxmlformats.org/markup-compatibility/2006" xmlns:a14="http://schemas.microsoft.com/office/drawing/2010/main">
      <mc:Choice Requires="a14">
        <xdr:graphicFrame macro="">
          <xdr:nvGraphicFramePr>
            <xdr:cNvPr id="14" name="Customers.City">
              <a:extLst>
                <a:ext uri="{FF2B5EF4-FFF2-40B4-BE49-F238E27FC236}">
                  <a16:creationId xmlns:a16="http://schemas.microsoft.com/office/drawing/2014/main" id="{8A9F80C9-98A4-EE75-9334-A080D6DB48C3}"/>
                </a:ext>
              </a:extLst>
            </xdr:cNvPr>
            <xdr:cNvGraphicFramePr/>
          </xdr:nvGraphicFramePr>
          <xdr:xfrm>
            <a:off x="0" y="0"/>
            <a:ext cx="0" cy="0"/>
          </xdr:xfrm>
          <a:graphic>
            <a:graphicData uri="http://schemas.microsoft.com/office/drawing/2010/slicer">
              <sle:slicer xmlns:sle="http://schemas.microsoft.com/office/drawing/2010/slicer" name="Customers.City"/>
            </a:graphicData>
          </a:graphic>
        </xdr:graphicFrame>
      </mc:Choice>
      <mc:Fallback xmlns="">
        <xdr:sp macro="" textlink="">
          <xdr:nvSpPr>
            <xdr:cNvPr id="0" name=""/>
            <xdr:cNvSpPr>
              <a:spLocks noTextEdit="1"/>
            </xdr:cNvSpPr>
          </xdr:nvSpPr>
          <xdr:spPr>
            <a:xfrm>
              <a:off x="5216055" y="6229973"/>
              <a:ext cx="6316085" cy="274300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xdr:colOff>
          <xdr:row>0</xdr:row>
          <xdr:rowOff>22860</xdr:rowOff>
        </xdr:from>
        <xdr:to>
          <xdr:col>0</xdr:col>
          <xdr:colOff>586740</xdr:colOff>
          <xdr:row>0</xdr:row>
          <xdr:rowOff>160020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C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Aptos Narrow"/>
                </a:rPr>
                <a:t>_</a:t>
              </a:r>
            </a:p>
            <a:p>
              <a:pPr algn="ctr" rtl="0">
                <a:defRPr sz="1000"/>
              </a:pPr>
              <a:endParaRPr lang="en-IN" sz="1100" b="0" i="0" u="none" strike="noStrike" baseline="0">
                <a:solidFill>
                  <a:srgbClr val="000000"/>
                </a:solidFill>
                <a:latin typeface="Aptos Narrow"/>
              </a:endParaRPr>
            </a:p>
          </xdr:txBody>
        </xdr:sp>
        <xdr:clientData fPrintsWithSheet="0"/>
      </xdr:twoCellAnchor>
    </mc:Choice>
    <mc:Fallback/>
  </mc:AlternateContent>
  <xdr:twoCellAnchor>
    <xdr:from>
      <xdr:col>23</xdr:col>
      <xdr:colOff>885825</xdr:colOff>
      <xdr:row>2</xdr:row>
      <xdr:rowOff>157163</xdr:rowOff>
    </xdr:from>
    <xdr:to>
      <xdr:col>28</xdr:col>
      <xdr:colOff>552450</xdr:colOff>
      <xdr:row>18</xdr:row>
      <xdr:rowOff>4763</xdr:rowOff>
    </xdr:to>
    <xdr:graphicFrame macro="">
      <xdr:nvGraphicFramePr>
        <xdr:cNvPr id="2" name="Chart_Month" hidden="1">
          <a:extLst>
            <a:ext uri="{FF2B5EF4-FFF2-40B4-BE49-F238E27FC236}">
              <a16:creationId xmlns:a16="http://schemas.microsoft.com/office/drawing/2014/main" id="{95CE2774-E6AE-8583-8604-81E8E257E6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95250</xdr:colOff>
      <xdr:row>2</xdr:row>
      <xdr:rowOff>166688</xdr:rowOff>
    </xdr:from>
    <xdr:to>
      <xdr:col>33</xdr:col>
      <xdr:colOff>733425</xdr:colOff>
      <xdr:row>18</xdr:row>
      <xdr:rowOff>14288</xdr:rowOff>
    </xdr:to>
    <xdr:graphicFrame macro="">
      <xdr:nvGraphicFramePr>
        <xdr:cNvPr id="3" name="Chart_Week" hidden="1">
          <a:extLst>
            <a:ext uri="{FF2B5EF4-FFF2-40B4-BE49-F238E27FC236}">
              <a16:creationId xmlns:a16="http://schemas.microsoft.com/office/drawing/2014/main" id="{7DC8491B-5122-46F6-04FD-B164FA1993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876300</xdr:colOff>
      <xdr:row>19</xdr:row>
      <xdr:rowOff>100013</xdr:rowOff>
    </xdr:from>
    <xdr:to>
      <xdr:col>28</xdr:col>
      <xdr:colOff>542925</xdr:colOff>
      <xdr:row>34</xdr:row>
      <xdr:rowOff>128588</xdr:rowOff>
    </xdr:to>
    <xdr:graphicFrame macro="">
      <xdr:nvGraphicFramePr>
        <xdr:cNvPr id="4" name="Chart_Day" hidden="1">
          <a:extLst>
            <a:ext uri="{FF2B5EF4-FFF2-40B4-BE49-F238E27FC236}">
              <a16:creationId xmlns:a16="http://schemas.microsoft.com/office/drawing/2014/main" id="{A13BF27C-9197-A792-85A9-9491A6CAB1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1078587963" backgroundQuery="1" createdVersion="8" refreshedVersion="8" minRefreshableVersion="3" recordCount="0" supportSubquery="1" supportAdvancedDrill="1" xr:uid="{15A54FB7-719D-4502-9983-A60E933E1A1E}">
  <cacheSource type="external" connectionId="15"/>
  <cacheFields count="2">
    <cacheField name="[Measures].[Sum of Revenue]" caption="Sum of Revenue" numFmtId="0" hierarchy="67" level="32767"/>
    <cacheField name="[Orders].[Products.Category].[Products.Category]" caption="Products.Category" numFmtId="0" hierarchy="40" level="1">
      <sharedItems containsSemiMixedTypes="0" containsNonDate="0" containsString="0"/>
    </cacheField>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0" memberValueDatatype="130" unbalanced="0"/>
    <cacheHierarchy uniqueName="[Orders].[Products.Category]" caption="Products.Category" attribute="1" defaultMemberUniqueName="[Orders].[Products.Category].[All]" allUniqueName="[Orders].[Products.Category].[All]" dimensionUniqueName="[Orders]" displayFolder="" count="2" memberValueDatatype="130" unbalanced="0">
      <fieldsUsage count="2">
        <fieldUsage x="-1"/>
        <fieldUsage x="1"/>
      </fieldsUsage>
    </cacheHierarchy>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oneField="1" hidden="1">
      <fieldsUsage count="1">
        <fieldUsage x="0"/>
      </fieldsUsage>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107824074" backgroundQuery="1" createdVersion="8" refreshedVersion="8" minRefreshableVersion="3" recordCount="0" supportSubquery="1" supportAdvancedDrill="1" xr:uid="{B83E733D-BE79-48F8-9DFB-67E63146709E}">
  <cacheSource type="external" connectionId="15"/>
  <cacheFields count="2">
    <cacheField name="[Measures].[Sum of Quantity]" caption="Sum of Quantity" numFmtId="0" hierarchy="84" level="32767"/>
    <cacheField name="[Orders].[Products.Category].[Products.Category]" caption="Products.Category" numFmtId="0" hierarchy="40" level="1">
      <sharedItems containsSemiMixedTypes="0" containsNonDate="0" containsString="0"/>
    </cacheField>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0" memberValueDatatype="130" unbalanced="0"/>
    <cacheHierarchy uniqueName="[Orders].[Products.Category]" caption="Products.Category" attribute="1" defaultMemberUniqueName="[Orders].[Products.Category].[All]" allUniqueName="[Orders].[Products.Category].[All]" dimensionUniqueName="[Orders]" displayFolder="" count="2" memberValueDatatype="130" unbalanced="0">
      <fieldsUsage count="2">
        <fieldUsage x="-1"/>
        <fieldUsage x="1"/>
      </fieldsUsage>
    </cacheHierarchy>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oneField="1" hidden="1">
      <fieldsUsage count="1">
        <fieldUsage x="0"/>
      </fieldsUsage>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1078587963" backgroundQuery="1" createdVersion="8" refreshedVersion="8" minRefreshableVersion="3" recordCount="0" supportSubquery="1" supportAdvancedDrill="1" xr:uid="{2E01F535-D5AA-4AC0-ACB0-5A38B772425A}">
  <cacheSource type="external" connectionId="15"/>
  <cacheFields count="2">
    <cacheField name="[Measures].[Average of Products.Price (INR)]" caption="Average of Products.Price (INR)" numFmtId="0" hierarchy="86" level="32767"/>
    <cacheField name="[Orders].[Products.Category].[Products.Category]" caption="Products.Category" numFmtId="0" hierarchy="40" level="1">
      <sharedItems containsSemiMixedTypes="0" containsNonDate="0" containsString="0"/>
    </cacheField>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0" memberValueDatatype="130" unbalanced="0"/>
    <cacheHierarchy uniqueName="[Orders].[Products.Category]" caption="Products.Category" attribute="1" defaultMemberUniqueName="[Orders].[Products.Category].[All]" allUniqueName="[Orders].[Products.Category].[All]" dimensionUniqueName="[Orders]" displayFolder="" count="2" memberValueDatatype="130" unbalanced="0">
      <fieldsUsage count="2">
        <fieldUsage x="-1"/>
        <fieldUsage x="1"/>
      </fieldsUsage>
    </cacheHierarchy>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oneField="1" hidden="1">
      <fieldsUsage count="1">
        <fieldUsage x="0"/>
      </fieldsUsage>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015752315" backgroundQuery="1" createdVersion="8" refreshedVersion="8" minRefreshableVersion="3" recordCount="0" supportSubquery="1" supportAdvancedDrill="1" xr:uid="{D9D9FBC8-0073-4455-88DE-1938129E787A}">
  <cacheSource type="external" connectionId="15"/>
  <cacheFields count="3">
    <cacheField name="[Orders].[Products.Category].[Products.Category]" caption="Products.Category" numFmtId="0" hierarchy="40" level="1">
      <sharedItems count="7">
        <s v="Cake"/>
        <s v="Colors"/>
        <s v="Mugs"/>
        <s v="Plants"/>
        <s v="Raksha Bandhan"/>
        <s v="Soft Toys"/>
        <s v="Sweets"/>
      </sharedItems>
    </cacheField>
    <cacheField name="[Measures].[Sum of Quantity]" caption="Sum of Quantity" numFmtId="0" hierarchy="84" level="32767"/>
    <cacheField name="[Orders].[Occasion].[Occasion]" caption="Occasion" numFmtId="0" hierarchy="27" level="1">
      <sharedItems containsSemiMixedTypes="0" containsNonDate="0" containsString="0"/>
    </cacheField>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fieldsUsage count="2">
        <fieldUsage x="-1"/>
        <fieldUsage x="2"/>
      </fieldsUsage>
    </cacheHierarchy>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0" memberValueDatatype="130" unbalanced="0"/>
    <cacheHierarchy uniqueName="[Orders].[Products.Category]" caption="Products.Category" attribute="1" defaultMemberUniqueName="[Orders].[Products.Category].[All]" allUniqueName="[Orders].[Products.Category].[All]" dimensionUniqueName="[Orders]" displayFolder="" count="2" memberValueDatatype="130" unbalanced="0">
      <fieldsUsage count="2">
        <fieldUsage x="-1"/>
        <fieldUsage x="0"/>
      </fieldsUsage>
    </cacheHierarchy>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oneField="1" hidden="1">
      <fieldsUsage count="1">
        <fieldUsage x="1"/>
      </fieldsUsage>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1077430554" backgroundQuery="1" createdVersion="8" refreshedVersion="8" minRefreshableVersion="3" recordCount="0" supportSubquery="1" supportAdvancedDrill="1" xr:uid="{E927DC6B-FDB6-4170-8CF9-4F7C2C8C5947}">
  <cacheSource type="external" connectionId="15"/>
  <cacheFields count="5">
    <cacheField name="[Orders].[Order_Mon_Short].[Order_Mon_Short]" caption="Order_Mon_Short" numFmtId="0" hierarchy="41" level="1">
      <sharedItems count="12">
        <s v="Apr"/>
        <s v="Aug"/>
        <s v="Dec"/>
        <s v="Feb"/>
        <s v="Jan"/>
        <s v="Jul"/>
        <s v="Jun"/>
        <s v="Mar"/>
        <s v="May"/>
        <s v="Nov"/>
        <s v="Oct"/>
        <s v="Sep"/>
      </sharedItems>
    </cacheField>
    <cacheField name="[Orders].[New_Customer_Flag].[New_Customer_Flag]" caption="New_Customer_Flag" numFmtId="0" hierarchy="44" level="1">
      <sharedItems count="2">
        <s v="No"/>
        <s v="Yes"/>
      </sharedItems>
    </cacheField>
    <cacheField name="[Orders].[Customers.Name].[Customers.Name]" caption="Customers.Name" numFmtId="0" hierarchy="36" level="1">
      <sharedItems count="10">
        <s v="Akarsh Ramesh"/>
        <s v="Anahita Shankar"/>
        <s v="Aradhya Batta"/>
        <s v="Divit Mahajan"/>
        <s v="Jhanvi Chowdhury"/>
        <s v="Mannat Anand"/>
        <s v="Ranbir Loyal"/>
        <s v="Samaira Ganesh"/>
        <s v="Seher Mann"/>
        <s v="Veer Ray"/>
      </sharedItems>
    </cacheField>
    <cacheField name="[Measures].[Sum of Revenue]" caption="Sum of Revenue" numFmtId="0" hierarchy="67" level="32767"/>
    <cacheField name="[Orders].[Products.Category].[Products.Category]" caption="Products.Category" numFmtId="0" hierarchy="40" level="1">
      <sharedItems containsSemiMixedTypes="0" containsNonDate="0" containsString="0"/>
    </cacheField>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2" memberValueDatatype="130" unbalanced="0">
      <fieldsUsage count="2">
        <fieldUsage x="-1"/>
        <fieldUsage x="2"/>
      </fieldsUsage>
    </cacheHierarchy>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0" memberValueDatatype="130" unbalanced="0"/>
    <cacheHierarchy uniqueName="[Orders].[Products.Category]" caption="Products.Category" attribute="1" defaultMemberUniqueName="[Orders].[Products.Category].[All]" allUniqueName="[Orders].[Products.Category].[All]" dimensionUniqueName="[Orders]" displayFolder="" count="2" memberValueDatatype="130" unbalanced="0">
      <fieldsUsage count="2">
        <fieldUsage x="-1"/>
        <fieldUsage x="4"/>
      </fieldsUsage>
    </cacheHierarchy>
    <cacheHierarchy uniqueName="[Orders].[Order_Mon_Short]" caption="Order_Mon_Short" attribute="1" defaultMemberUniqueName="[Orders].[Order_Mon_Short].[All]" allUniqueName="[Orders].[Order_Mon_Short].[All]" dimensionUniqueName="[Orders]" displayFolder="" count="2" memberValueDatatype="130" unbalanced="0">
      <fieldsUsage count="2">
        <fieldUsage x="-1"/>
        <fieldUsage x="0"/>
      </fieldsUsage>
    </cacheHierarchy>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2" memberValueDatatype="130" unbalanced="0">
      <fieldsUsage count="2">
        <fieldUsage x="-1"/>
        <fieldUsage x="1"/>
      </fieldsUsage>
    </cacheHierarchy>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oneField="1" hidden="1">
      <fieldsUsage count="1">
        <fieldUsage x="3"/>
      </fieldsUsage>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7436458333" backgroundQuery="1" createdVersion="8" refreshedVersion="8" minRefreshableVersion="3" recordCount="0" supportSubquery="1" supportAdvancedDrill="1" xr:uid="{75903669-47D8-4892-A760-77A3EBF9F00A}">
  <cacheSource type="external" connectionId="15"/>
  <cacheFields count="2">
    <cacheField name="[Measures].[Average of Delivery Duration]" caption="Average of Delivery Duration" numFmtId="0" hierarchy="89" level="32767"/>
    <cacheField name="[Orders].[Products.Category].[Products.Category]" caption="Products.Category" numFmtId="0" hierarchy="40" level="1">
      <sharedItems count="7">
        <s v="Cake"/>
        <s v="Colors"/>
        <s v="Mugs"/>
        <s v="Plants"/>
        <s v="Raksha Bandhan"/>
        <s v="Soft Toys"/>
        <s v="Sweets"/>
      </sharedItems>
    </cacheField>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0" memberValueDatatype="130" unbalanced="0"/>
    <cacheHierarchy uniqueName="[Orders].[Products.Category]" caption="Products.Category" attribute="1" defaultMemberUniqueName="[Orders].[Products.Category].[All]" allUniqueName="[Orders].[Products.Category].[All]" dimensionUniqueName="[Orders]" displayFolder="" count="2" memberValueDatatype="130" unbalanced="0">
      <fieldsUsage count="2">
        <fieldUsage x="-1"/>
        <fieldUsage x="1"/>
      </fieldsUsage>
    </cacheHierarchy>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oneField="1" hidden="1">
      <fieldsUsage count="1">
        <fieldUsage x="0"/>
      </fieldsUsage>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1077893516" backgroundQuery="1" createdVersion="8" refreshedVersion="8" minRefreshableVersion="3" recordCount="0" supportSubquery="1" supportAdvancedDrill="1" xr:uid="{543F462D-3EBE-42A7-82D5-206A9E027A17}">
  <cacheSource type="external" connectionId="15"/>
  <cacheFields count="5">
    <cacheField name="[Measures].[Sum of Revenue]" caption="Sum of Revenue" numFmtId="0" hierarchy="67" level="32767"/>
    <cacheField name="[Orders].[Products.Product_Name].[Products.Product_Name]" caption="Products.Product_Name" numFmtId="0" hierarchy="39" level="1">
      <sharedItems count="10">
        <s v="Deserunt Box"/>
        <s v="Dignissimos Pack"/>
        <s v="Dolores Gift"/>
        <s v="Error Gift"/>
        <s v="Exercitationem Pack"/>
        <s v="Harum Pack"/>
        <s v="Magnam Set"/>
        <s v="Nam Gift"/>
        <s v="Nostrum Box"/>
        <s v="Quia Gift"/>
      </sharedItems>
    </cacheField>
    <cacheField name="[Orders].[Occasion].[Occasion]" caption="Occasion" numFmtId="0" hierarchy="27" level="1">
      <sharedItems count="7">
        <s v="All Occasions"/>
        <s v="Anniversary"/>
        <s v="Birthday"/>
        <s v="Diwali"/>
        <s v="Holi"/>
        <s v="Raksha Bandhan"/>
        <s v="Valentine's Day"/>
      </sharedItems>
    </cacheField>
    <cacheField name="[Measures].[Sum of Quantity]" caption="Sum of Quantity" numFmtId="0" hierarchy="84" level="32767"/>
    <cacheField name="[Orders].[Products.Category].[Products.Category]" caption="Products.Category" numFmtId="0" hierarchy="40" level="1">
      <sharedItems containsSemiMixedTypes="0" containsNonDate="0" containsString="0"/>
    </cacheField>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fieldsUsage count="2">
        <fieldUsage x="-1"/>
        <fieldUsage x="2"/>
      </fieldsUsage>
    </cacheHierarchy>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2" memberValueDatatype="130" unbalanced="0">
      <fieldsUsage count="2">
        <fieldUsage x="-1"/>
        <fieldUsage x="1"/>
      </fieldsUsage>
    </cacheHierarchy>
    <cacheHierarchy uniqueName="[Orders].[Products.Category]" caption="Products.Category" attribute="1" defaultMemberUniqueName="[Orders].[Products.Category].[All]" allUniqueName="[Orders].[Products.Category].[All]" dimensionUniqueName="[Orders]" displayFolder="" count="2" memberValueDatatype="130" unbalanced="0">
      <fieldsUsage count="2">
        <fieldUsage x="-1"/>
        <fieldUsage x="4"/>
      </fieldsUsage>
    </cacheHierarchy>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oneField="1" hidden="1">
      <fieldsUsage count="1">
        <fieldUsage x="0"/>
      </fieldsUsage>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oneField="1" hidden="1">
      <fieldsUsage count="1">
        <fieldUsage x="3"/>
      </fieldsUsage>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1081712965" backgroundQuery="1" createdVersion="8" refreshedVersion="8" minRefreshableVersion="3" recordCount="0" supportSubquery="1" supportAdvancedDrill="1" xr:uid="{04729727-E71B-465A-BB03-53E73B252A02}">
  <cacheSource type="external" connectionId="15"/>
  <cacheFields count="5">
    <cacheField name="[Customers].[Customer_ID].[Customer_ID]" caption="Customer_ID" numFmtId="0" level="1">
      <sharedItems count="100">
        <s v="C001"/>
        <s v="C002"/>
        <s v="C003"/>
        <s v="C004"/>
        <s v="C005"/>
        <s v="C006"/>
        <s v="C007"/>
        <s v="C008"/>
        <s v="C009"/>
        <s v="C010"/>
        <s v="C011"/>
        <s v="C012"/>
        <s v="C013"/>
        <s v="C014"/>
        <s v="C015"/>
        <s v="C016"/>
        <s v="C017"/>
        <s v="C018"/>
        <s v="C019"/>
        <s v="C020"/>
        <s v="C021"/>
        <s v="C022"/>
        <s v="C023"/>
        <s v="C024"/>
        <s v="C025"/>
        <s v="C026"/>
        <s v="C027"/>
        <s v="C028"/>
        <s v="C029"/>
        <s v="C030"/>
        <s v="C031"/>
        <s v="C032"/>
        <s v="C033"/>
        <s v="C034"/>
        <s v="C035"/>
        <s v="C036"/>
        <s v="C037"/>
        <s v="C038"/>
        <s v="C039"/>
        <s v="C040"/>
        <s v="C041"/>
        <s v="C042"/>
        <s v="C043"/>
        <s v="C044"/>
        <s v="C045"/>
        <s v="C046"/>
        <s v="C047"/>
        <s v="C048"/>
        <s v="C049"/>
        <s v="C050"/>
        <s v="C051"/>
        <s v="C052"/>
        <s v="C053"/>
        <s v="C054"/>
        <s v="C055"/>
        <s v="C056"/>
        <s v="C057"/>
        <s v="C058"/>
        <s v="C059"/>
        <s v="C060"/>
        <s v="C061"/>
        <s v="C062"/>
        <s v="C063"/>
        <s v="C064"/>
        <s v="C065"/>
        <s v="C066"/>
        <s v="C067"/>
        <s v="C068"/>
        <s v="C069"/>
        <s v="C070"/>
        <s v="C071"/>
        <s v="C072"/>
        <s v="C073"/>
        <s v="C074"/>
        <s v="C075"/>
        <s v="C076"/>
        <s v="C077"/>
        <s v="C078"/>
        <s v="C079"/>
        <s v="C080"/>
        <s v="C081"/>
        <s v="C082"/>
        <s v="C083"/>
        <s v="C084"/>
        <s v="C085"/>
        <s v="C086"/>
        <s v="C087"/>
        <s v="C088"/>
        <s v="C089"/>
        <s v="C090"/>
        <s v="C091"/>
        <s v="C092"/>
        <s v="C093"/>
        <s v="C094"/>
        <s v="C095"/>
        <s v="C096"/>
        <s v="C097"/>
        <s v="C098"/>
        <s v="C099"/>
        <s v="C100"/>
      </sharedItems>
    </cacheField>
    <cacheField name="[Measures].[Count of Customers.Name]" caption="Count of Customers.Name" numFmtId="0" hierarchy="81" level="32767"/>
    <cacheField name="[Measures].[Count of City]" caption="Count of City" numFmtId="0" hierarchy="82" level="32767"/>
    <cacheField name="[Measures].[Count of Gender]" caption="Count of Gender" numFmtId="0" hierarchy="83" level="32767"/>
    <cacheField name="[Orders].[Products.Category].[Products.Category]" caption="Products.Category" numFmtId="0" hierarchy="40" level="1">
      <sharedItems containsSemiMixedTypes="0" containsNonDate="0" containsString="0"/>
    </cacheField>
  </cacheFields>
  <cacheHierarchies count="95">
    <cacheHierarchy uniqueName="[Customers].[Customer_ID]" caption="Customer_ID" attribute="1" defaultMemberUniqueName="[Customers].[Customer_ID].[All]" allUniqueName="[Customers].[Customer_ID].[All]" dimensionUniqueName="[Customers]" displayFolder="" count="2" memberValueDatatype="130" unbalanced="0">
      <fieldsUsage count="2">
        <fieldUsage x="-1"/>
        <fieldUsage x="0"/>
      </fieldsUsage>
    </cacheHierarchy>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0" memberValueDatatype="130" unbalanced="0"/>
    <cacheHierarchy uniqueName="[Orders].[Products.Category]" caption="Products.Category" attribute="1" defaultMemberUniqueName="[Orders].[Products.Category].[All]" allUniqueName="[Orders].[Products.Category].[All]" dimensionUniqueName="[Orders]" displayFolder="" count="2" memberValueDatatype="130" unbalanced="0">
      <fieldsUsage count="2">
        <fieldUsage x="-1"/>
        <fieldUsage x="4"/>
      </fieldsUsage>
    </cacheHierarchy>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oneField="1" hidden="1">
      <fieldsUsage count="1">
        <fieldUsage x="1"/>
      </fieldsUsage>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oneField="1" hidden="1">
      <fieldsUsage count="1">
        <fieldUsage x="2"/>
      </fieldsUsage>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oneField="1" hidden="1">
      <fieldsUsage count="1">
        <fieldUsage x="3"/>
      </fieldsUsage>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1083449074" backgroundQuery="1" createdVersion="8" refreshedVersion="8" minRefreshableVersion="3" recordCount="0" supportSubquery="1" supportAdvancedDrill="1" xr:uid="{7872744A-447C-457A-B85F-48586E2BA18F}">
  <cacheSource type="external" connectionId="15"/>
  <cacheFields count="3">
    <cacheField name="[Measures].[Count of Order_ID]" caption="Count of Order_ID" numFmtId="0" hierarchy="69" level="32767"/>
    <cacheField name="[Orders].[Order_Mon_Short].[Order_Mon_Short]" caption="Order_Mon_Short" numFmtId="0" hierarchy="41" level="1">
      <sharedItems count="12">
        <s v="Apr"/>
        <s v="Aug"/>
        <s v="Dec"/>
        <s v="Feb"/>
        <s v="Jan"/>
        <s v="Jul"/>
        <s v="Jun"/>
        <s v="Mar"/>
        <s v="May"/>
        <s v="Nov"/>
        <s v="Oct"/>
        <s v="Sep"/>
      </sharedItems>
    </cacheField>
    <cacheField name="[Orders].[Products.Category].[Products.Category]" caption="Products.Category" numFmtId="0" hierarchy="40" level="1">
      <sharedItems containsSemiMixedTypes="0" containsNonDate="0" containsString="0"/>
    </cacheField>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0" memberValueDatatype="130" unbalanced="0"/>
    <cacheHierarchy uniqueName="[Orders].[Products.Category]" caption="Products.Category" attribute="1" defaultMemberUniqueName="[Orders].[Products.Category].[All]" allUniqueName="[Orders].[Products.Category].[All]" dimensionUniqueName="[Orders]" displayFolder="" count="2" memberValueDatatype="130" unbalanced="0">
      <fieldsUsage count="2">
        <fieldUsage x="-1"/>
        <fieldUsage x="2"/>
      </fieldsUsage>
    </cacheHierarchy>
    <cacheHierarchy uniqueName="[Orders].[Order_Mon_Short]" caption="Order_Mon_Short" attribute="1" defaultMemberUniqueName="[Orders].[Order_Mon_Short].[All]" allUniqueName="[Orders].[Order_Mon_Short].[All]" dimensionUniqueName="[Orders]" displayFolder="" count="2" memberValueDatatype="130" unbalanced="0">
      <fieldsUsage count="2">
        <fieldUsage x="-1"/>
        <fieldUsage x="1"/>
      </fieldsUsage>
    </cacheHierarchy>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oneField="1" hidden="1">
      <fieldsUsage count="1">
        <fieldUsage x="0"/>
      </fieldsUsage>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1082986112" backgroundQuery="1" createdVersion="8" refreshedVersion="8" minRefreshableVersion="3" recordCount="0" supportSubquery="1" supportAdvancedDrill="1" xr:uid="{10A3E1CB-335E-4407-BCB6-59B01288858F}">
  <cacheSource type="external" connectionId="15"/>
  <cacheFields count="3">
    <cacheField name="[Orders].[Occasion].[Occasion]" caption="Occasion" numFmtId="0" hierarchy="27" level="1">
      <sharedItems count="7">
        <s v="All Occasions"/>
        <s v="Anniversary"/>
        <s v="Birthday"/>
        <s v="Diwali"/>
        <s v="Holi"/>
        <s v="Raksha Bandhan"/>
        <s v="Valentine's Day"/>
      </sharedItems>
    </cacheField>
    <cacheField name="[Measures].[Count of Order_ID]" caption="Count of Order_ID" numFmtId="0" hierarchy="69" level="32767"/>
    <cacheField name="[Orders].[Products.Category].[Products.Category]" caption="Products.Category" numFmtId="0" hierarchy="40" level="1">
      <sharedItems containsSemiMixedTypes="0" containsNonDate="0" containsString="0"/>
    </cacheField>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fieldsUsage count="2">
        <fieldUsage x="-1"/>
        <fieldUsage x="0"/>
      </fieldsUsage>
    </cacheHierarchy>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0" memberValueDatatype="130" unbalanced="0"/>
    <cacheHierarchy uniqueName="[Orders].[Products.Category]" caption="Products.Category" attribute="1" defaultMemberUniqueName="[Orders].[Products.Category].[All]" allUniqueName="[Orders].[Products.Category].[All]" dimensionUniqueName="[Orders]" displayFolder="" count="2" memberValueDatatype="130" unbalanced="0">
      <fieldsUsage count="2">
        <fieldUsage x="-1"/>
        <fieldUsage x="2"/>
      </fieldsUsage>
    </cacheHierarchy>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oneField="1" hidden="1">
      <fieldsUsage count="1">
        <fieldUsage x="1"/>
      </fieldsUsage>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1082638889" backgroundQuery="1" createdVersion="8" refreshedVersion="8" minRefreshableVersion="3" recordCount="0" supportSubquery="1" supportAdvancedDrill="1" xr:uid="{E9B48BEE-46B8-4FB6-ACE0-E7A91893539A}">
  <cacheSource type="external" connectionId="15"/>
  <cacheFields count="2">
    <cacheField name="[Measures].[Count of Order_ID]" caption="Count of Order_ID" numFmtId="0" hierarchy="69" level="32767"/>
    <cacheField name="[Orders].[Products.Category].[Products.Category]" caption="Products.Category" numFmtId="0" hierarchy="40" level="1">
      <sharedItems containsSemiMixedTypes="0" containsNonDate="0" containsString="0"/>
    </cacheField>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0" memberValueDatatype="130" unbalanced="0"/>
    <cacheHierarchy uniqueName="[Orders].[Products.Category]" caption="Products.Category" attribute="1" defaultMemberUniqueName="[Orders].[Products.Category].[All]" allUniqueName="[Orders].[Products.Category].[All]" dimensionUniqueName="[Orders]" displayFolder="" count="2" memberValueDatatype="130" unbalanced="0">
      <fieldsUsage count="2">
        <fieldUsage x="-1"/>
        <fieldUsage x="1"/>
      </fieldsUsage>
    </cacheHierarchy>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oneField="1" hidden="1">
      <fieldsUsage count="1">
        <fieldUsage x="0"/>
      </fieldsUsage>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1081365742" backgroundQuery="1" createdVersion="8" refreshedVersion="8" minRefreshableVersion="3" recordCount="0" supportSubquery="1" supportAdvancedDrill="1" xr:uid="{A00B85C4-453C-410B-9871-EF8BD978E5D6}">
  <cacheSource type="external" connectionId="15"/>
  <cacheFields count="3">
    <cacheField name="[Orders].[Customers.City].[Customers.City]" caption="Customers.City" numFmtId="0" hierarchy="37" level="1">
      <sharedItems count="10">
        <s v="Agra"/>
        <s v="Bhatpara"/>
        <s v="Bidhannagar"/>
        <s v="Dhanbad"/>
        <s v="Dibrugarh"/>
        <s v="Haridwar"/>
        <s v="Imphal"/>
        <s v="Kavali"/>
        <s v="Machilipatnam"/>
        <s v="North Dumdum"/>
      </sharedItems>
    </cacheField>
    <cacheField name="[Measures].[Count of Customer_ID]" caption="Count of Customer_ID" numFmtId="0" hierarchy="72" level="32767"/>
    <cacheField name="[Orders].[Products.Category].[Products.Category]" caption="Products.Category" numFmtId="0" hierarchy="40" level="1">
      <sharedItems containsSemiMixedTypes="0" containsNonDate="0" containsString="0"/>
    </cacheField>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2" memberValueDatatype="130" unbalanced="0">
      <fieldsUsage count="2">
        <fieldUsage x="-1"/>
        <fieldUsage x="0"/>
      </fieldsUsage>
    </cacheHierarchy>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0" memberValueDatatype="130" unbalanced="0"/>
    <cacheHierarchy uniqueName="[Orders].[Products.Category]" caption="Products.Category" attribute="1" defaultMemberUniqueName="[Orders].[Products.Category].[All]" allUniqueName="[Orders].[Products.Category].[All]" dimensionUniqueName="[Orders]" displayFolder="" count="2" memberValueDatatype="130" unbalanced="0">
      <fieldsUsage count="2">
        <fieldUsage x="-1"/>
        <fieldUsage x="2"/>
      </fieldsUsage>
    </cacheHierarchy>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oneField="1" hidden="1">
      <fieldsUsage count="1">
        <fieldUsage x="1"/>
      </fieldsUsage>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1073958336" backgroundQuery="1" createdVersion="8" refreshedVersion="8" minRefreshableVersion="3" recordCount="0" supportSubquery="1" supportAdvancedDrill="1" xr:uid="{AE1ABFA7-7BCF-4ED6-A2D4-81FE028C3DF6}">
  <cacheSource type="external" connectionId="15"/>
  <cacheFields count="3">
    <cacheField name="[Measures].[Sum of Revenue]" caption="Sum of Revenue" numFmtId="0" hierarchy="67" level="32767"/>
    <cacheField name="[Orders].[Products.Product_Name].[Products.Product_Name]" caption="Products.Product_Name" numFmtId="0" hierarchy="39" level="1">
      <sharedItems count="10">
        <s v="Deserunt Box"/>
        <s v="Dignissimos Pack"/>
        <s v="Dolores Gift"/>
        <s v="Error Gift"/>
        <s v="Exercitationem Pack"/>
        <s v="Harum Pack"/>
        <s v="Magnam Set"/>
        <s v="Nam Gift"/>
        <s v="Nostrum Box"/>
        <s v="Quia Gift"/>
      </sharedItems>
    </cacheField>
    <cacheField name="[Orders].[Products.Category].[Products.Category]" caption="Products.Category" numFmtId="0" hierarchy="40" level="1">
      <sharedItems containsSemiMixedTypes="0" containsNonDate="0" containsString="0"/>
    </cacheField>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2" memberValueDatatype="130" unbalanced="0">
      <fieldsUsage count="2">
        <fieldUsage x="-1"/>
        <fieldUsage x="1"/>
      </fieldsUsage>
    </cacheHierarchy>
    <cacheHierarchy uniqueName="[Orders].[Products.Category]" caption="Products.Category" attribute="1" defaultMemberUniqueName="[Orders].[Products.Category].[All]" allUniqueName="[Orders].[Products.Category].[All]" dimensionUniqueName="[Orders]" displayFolder="" count="2" memberValueDatatype="130" unbalanced="0">
      <fieldsUsage count="2">
        <fieldUsage x="-1"/>
        <fieldUsage x="2"/>
      </fieldsUsage>
    </cacheHierarchy>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oneField="1" hidden="1">
      <fieldsUsage count="1">
        <fieldUsage x="0"/>
      </fieldsUsage>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1083680558" backgroundQuery="1" createdVersion="8" refreshedVersion="8" minRefreshableVersion="3" recordCount="0" supportSubquery="1" supportAdvancedDrill="1" xr:uid="{A28C11CC-5F08-456E-B1DB-B52CBF5EE723}">
  <cacheSource type="external" connectionId="15"/>
  <cacheFields count="4">
    <cacheField name="[Measures].[Count of Order_ID]" caption="Count of Order_ID" numFmtId="0" hierarchy="69" level="32767"/>
    <cacheField name="[Orders].[Order_Mon_Short].[Order_Mon_Short]" caption="Order_Mon_Short" numFmtId="0" hierarchy="41" level="1">
      <sharedItems count="12">
        <s v="Apr"/>
        <s v="Aug"/>
        <s v="Dec"/>
        <s v="Feb"/>
        <s v="Jan"/>
        <s v="Jul"/>
        <s v="Jun"/>
        <s v="Mar"/>
        <s v="May"/>
        <s v="Nov"/>
        <s v="Sep"/>
        <s v="Oct"/>
      </sharedItems>
    </cacheField>
    <cacheField name="[Orders].[Order Hour].[Order Hour]" caption="Order Hour" numFmtId="0" hierarchy="29" level="1">
      <sharedItems containsSemiMixedTypes="0" containsString="0" containsNumber="1" containsInteger="1" minValue="0" maxValue="23" count="24">
        <n v="0"/>
        <n v="1"/>
        <n v="2"/>
        <n v="3"/>
        <n v="4"/>
        <n v="5"/>
        <n v="6"/>
        <n v="7"/>
        <n v="8"/>
        <n v="9"/>
        <n v="10"/>
        <n v="11"/>
        <n v="12"/>
        <n v="13"/>
        <n v="14"/>
        <n v="15"/>
        <n v="16"/>
        <n v="17"/>
        <n v="18"/>
        <n v="19"/>
        <n v="20"/>
        <n v="21"/>
        <n v="22"/>
        <n v="23"/>
      </sharedItems>
      <extLst>
        <ext xmlns:x15="http://schemas.microsoft.com/office/spreadsheetml/2010/11/main" uri="{4F2E5C28-24EA-4eb8-9CBF-B6C8F9C3D259}">
          <x15:cachedUniqueNames>
            <x15:cachedUniqueName index="0" name="[Orders].[Order Hour].&amp;[0]"/>
            <x15:cachedUniqueName index="1" name="[Orders].[Order Hour].&amp;[1]"/>
            <x15:cachedUniqueName index="2" name="[Orders].[Order Hour].&amp;[2]"/>
            <x15:cachedUniqueName index="3" name="[Orders].[Order Hour].&amp;[3]"/>
            <x15:cachedUniqueName index="4" name="[Orders].[Order Hour].&amp;[4]"/>
            <x15:cachedUniqueName index="5" name="[Orders].[Order Hour].&amp;[5]"/>
            <x15:cachedUniqueName index="6" name="[Orders].[Order Hour].&amp;[6]"/>
            <x15:cachedUniqueName index="7" name="[Orders].[Order Hour].&amp;[7]"/>
            <x15:cachedUniqueName index="8" name="[Orders].[Order Hour].&amp;[8]"/>
            <x15:cachedUniqueName index="9" name="[Orders].[Order Hour].&amp;[9]"/>
            <x15:cachedUniqueName index="10" name="[Orders].[Order Hour].&amp;[10]"/>
            <x15:cachedUniqueName index="11" name="[Orders].[Order Hour].&amp;[11]"/>
            <x15:cachedUniqueName index="12" name="[Orders].[Order Hour].&amp;[12]"/>
            <x15:cachedUniqueName index="13" name="[Orders].[Order Hour].&amp;[13]"/>
            <x15:cachedUniqueName index="14" name="[Orders].[Order Hour].&amp;[14]"/>
            <x15:cachedUniqueName index="15" name="[Orders].[Order Hour].&amp;[15]"/>
            <x15:cachedUniqueName index="16" name="[Orders].[Order Hour].&amp;[16]"/>
            <x15:cachedUniqueName index="17" name="[Orders].[Order Hour].&amp;[17]"/>
            <x15:cachedUniqueName index="18" name="[Orders].[Order Hour].&amp;[18]"/>
            <x15:cachedUniqueName index="19" name="[Orders].[Order Hour].&amp;[19]"/>
            <x15:cachedUniqueName index="20" name="[Orders].[Order Hour].&amp;[20]"/>
            <x15:cachedUniqueName index="21" name="[Orders].[Order Hour].&amp;[21]"/>
            <x15:cachedUniqueName index="22" name="[Orders].[Order Hour].&amp;[22]"/>
            <x15:cachedUniqueName index="23" name="[Orders].[Order Hour].&amp;[23]"/>
          </x15:cachedUniqueNames>
        </ext>
      </extLst>
    </cacheField>
    <cacheField name="[Orders].[Products.Category].[Products.Category]" caption="Products.Category" numFmtId="0" hierarchy="40" level="1">
      <sharedItems containsSemiMixedTypes="0" containsNonDate="0" containsString="0"/>
    </cacheField>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2" memberValueDatatype="20" unbalanced="0">
      <fieldsUsage count="2">
        <fieldUsage x="-1"/>
        <fieldUsage x="2"/>
      </fieldsUsage>
    </cacheHierarchy>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0" memberValueDatatype="130" unbalanced="0"/>
    <cacheHierarchy uniqueName="[Orders].[Products.Category]" caption="Products.Category" attribute="1" defaultMemberUniqueName="[Orders].[Products.Category].[All]" allUniqueName="[Orders].[Products.Category].[All]" dimensionUniqueName="[Orders]" displayFolder="" count="2" memberValueDatatype="130" unbalanced="0">
      <fieldsUsage count="2">
        <fieldUsage x="-1"/>
        <fieldUsage x="3"/>
      </fieldsUsage>
    </cacheHierarchy>
    <cacheHierarchy uniqueName="[Orders].[Order_Mon_Short]" caption="Order_Mon_Short" attribute="1" defaultMemberUniqueName="[Orders].[Order_Mon_Short].[All]" allUniqueName="[Orders].[Order_Mon_Short].[All]" dimensionUniqueName="[Orders]" displayFolder="" count="2" memberValueDatatype="130" unbalanced="0">
      <fieldsUsage count="2">
        <fieldUsage x="-1"/>
        <fieldUsage x="1"/>
      </fieldsUsage>
    </cacheHierarchy>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oneField="1" hidden="1">
      <fieldsUsage count="1">
        <fieldUsage x="0"/>
      </fieldsUsage>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107488426" backgroundQuery="1" createdVersion="8" refreshedVersion="8" minRefreshableVersion="3" recordCount="0" supportSubquery="1" supportAdvancedDrill="1" xr:uid="{D3440C5A-26EE-4C94-B5DF-FA4B739D3B53}">
  <cacheSource type="external" connectionId="15"/>
  <cacheFields count="4">
    <cacheField name="[Measures].[Sum of Revenue]" caption="Sum of Revenue" numFmtId="0" hierarchy="67" level="32767"/>
    <cacheField name="[Orders].[Products.Product_Name].[Products.Product_Name]" caption="Products.Product_Name" numFmtId="0" hierarchy="39" level="1">
      <sharedItems count="10">
        <s v="Deserunt Box"/>
        <s v="Dignissimos Pack"/>
        <s v="Dolores Gift"/>
        <s v="Error Gift"/>
        <s v="Exercitationem Pack"/>
        <s v="Harum Pack"/>
        <s v="Magnam Set"/>
        <s v="Nam Gift"/>
        <s v="Nostrum Box"/>
        <s v="Quia Gift"/>
      </sharedItems>
    </cacheField>
    <cacheField name="[Orders].[Order Hour].[Order Hour]" caption="Order Hour" numFmtId="0" hierarchy="29" level="1">
      <sharedItems containsSemiMixedTypes="0" containsString="0" containsNumber="1" containsInteger="1" minValue="0" maxValue="23" count="24">
        <n v="0"/>
        <n v="1"/>
        <n v="2"/>
        <n v="3"/>
        <n v="4"/>
        <n v="5"/>
        <n v="6"/>
        <n v="7"/>
        <n v="8"/>
        <n v="9"/>
        <n v="10"/>
        <n v="11"/>
        <n v="12"/>
        <n v="13"/>
        <n v="14"/>
        <n v="15"/>
        <n v="16"/>
        <n v="17"/>
        <n v="18"/>
        <n v="19"/>
        <n v="20"/>
        <n v="21"/>
        <n v="22"/>
        <n v="23"/>
      </sharedItems>
      <extLst>
        <ext xmlns:x15="http://schemas.microsoft.com/office/spreadsheetml/2010/11/main" uri="{4F2E5C28-24EA-4eb8-9CBF-B6C8F9C3D259}">
          <x15:cachedUniqueNames>
            <x15:cachedUniqueName index="0" name="[Orders].[Order Hour].&amp;[0]"/>
            <x15:cachedUniqueName index="1" name="[Orders].[Order Hour].&amp;[1]"/>
            <x15:cachedUniqueName index="2" name="[Orders].[Order Hour].&amp;[2]"/>
            <x15:cachedUniqueName index="3" name="[Orders].[Order Hour].&amp;[3]"/>
            <x15:cachedUniqueName index="4" name="[Orders].[Order Hour].&amp;[4]"/>
            <x15:cachedUniqueName index="5" name="[Orders].[Order Hour].&amp;[5]"/>
            <x15:cachedUniqueName index="6" name="[Orders].[Order Hour].&amp;[6]"/>
            <x15:cachedUniqueName index="7" name="[Orders].[Order Hour].&amp;[7]"/>
            <x15:cachedUniqueName index="8" name="[Orders].[Order Hour].&amp;[8]"/>
            <x15:cachedUniqueName index="9" name="[Orders].[Order Hour].&amp;[9]"/>
            <x15:cachedUniqueName index="10" name="[Orders].[Order Hour].&amp;[10]"/>
            <x15:cachedUniqueName index="11" name="[Orders].[Order Hour].&amp;[11]"/>
            <x15:cachedUniqueName index="12" name="[Orders].[Order Hour].&amp;[12]"/>
            <x15:cachedUniqueName index="13" name="[Orders].[Order Hour].&amp;[13]"/>
            <x15:cachedUniqueName index="14" name="[Orders].[Order Hour].&amp;[14]"/>
            <x15:cachedUniqueName index="15" name="[Orders].[Order Hour].&amp;[15]"/>
            <x15:cachedUniqueName index="16" name="[Orders].[Order Hour].&amp;[16]"/>
            <x15:cachedUniqueName index="17" name="[Orders].[Order Hour].&amp;[17]"/>
            <x15:cachedUniqueName index="18" name="[Orders].[Order Hour].&amp;[18]"/>
            <x15:cachedUniqueName index="19" name="[Orders].[Order Hour].&amp;[19]"/>
            <x15:cachedUniqueName index="20" name="[Orders].[Order Hour].&amp;[20]"/>
            <x15:cachedUniqueName index="21" name="[Orders].[Order Hour].&amp;[21]"/>
            <x15:cachedUniqueName index="22" name="[Orders].[Order Hour].&amp;[22]"/>
            <x15:cachedUniqueName index="23" name="[Orders].[Order Hour].&amp;[23]"/>
          </x15:cachedUniqueNames>
        </ext>
      </extLst>
    </cacheField>
    <cacheField name="[Orders].[Products.Category].[Products.Category]" caption="Products.Category" numFmtId="0" hierarchy="40" level="1">
      <sharedItems containsSemiMixedTypes="0" containsNonDate="0" containsString="0"/>
    </cacheField>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2" memberValueDatatype="20" unbalanced="0">
      <fieldsUsage count="2">
        <fieldUsage x="-1"/>
        <fieldUsage x="2"/>
      </fieldsUsage>
    </cacheHierarchy>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2" memberValueDatatype="130" unbalanced="0">
      <fieldsUsage count="2">
        <fieldUsage x="-1"/>
        <fieldUsage x="1"/>
      </fieldsUsage>
    </cacheHierarchy>
    <cacheHierarchy uniqueName="[Orders].[Products.Category]" caption="Products.Category" attribute="1" defaultMemberUniqueName="[Orders].[Products.Category].[All]" allUniqueName="[Orders].[Products.Category].[All]" dimensionUniqueName="[Orders]" displayFolder="" count="2" memberValueDatatype="130" unbalanced="0">
      <fieldsUsage count="2">
        <fieldUsage x="-1"/>
        <fieldUsage x="3"/>
      </fieldsUsage>
    </cacheHierarchy>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oneField="1" hidden="1">
      <fieldsUsage count="1">
        <fieldUsage x="0"/>
      </fieldsUsage>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1073379629" backgroundQuery="1" createdVersion="8" refreshedVersion="8" minRefreshableVersion="3" recordCount="0" supportSubquery="1" supportAdvancedDrill="1" xr:uid="{A6FA1DBD-7DDF-4B85-9500-6116ADEAAC7C}">
  <cacheSource type="external" connectionId="15"/>
  <cacheFields count="5">
    <cacheField name="[Measures].[Sum of Revenue]" caption="Sum of Revenue" numFmtId="0" hierarchy="67" level="32767"/>
    <cacheField name="[Orders].[Order_Mon_Short].[Order_Mon_Short]" caption="Order_Mon_Short" numFmtId="0" hierarchy="41" level="1">
      <sharedItems count="12">
        <s v="Apr"/>
        <s v="Aug"/>
        <s v="Dec"/>
        <s v="Feb"/>
        <s v="Jan"/>
        <s v="Jul"/>
        <s v="Jun"/>
        <s v="Mar"/>
        <s v="May"/>
        <s v="Nov"/>
        <s v="Oct"/>
        <s v="Sep"/>
      </sharedItems>
    </cacheField>
    <cacheField name="[Orders].[Order Week].[Order Week]" caption="Order Week" numFmtId="0" hierarchy="42" level="1">
      <sharedItems containsSemiMixedTypes="0" containsString="0" containsNumber="1" containsInteger="1" minValue="1" maxValue="52" count="52">
        <n v="13"/>
        <n v="14"/>
        <n v="15"/>
        <n v="16"/>
        <n v="17"/>
        <n v="18"/>
        <n v="31"/>
        <n v="32"/>
        <n v="33"/>
        <n v="34"/>
        <n v="35"/>
        <n v="48"/>
        <n v="49"/>
        <n v="50"/>
        <n v="51"/>
        <n v="52"/>
        <n v="5"/>
        <n v="6"/>
        <n v="7"/>
        <n v="8"/>
        <n v="9"/>
        <n v="1"/>
        <n v="2"/>
        <n v="3"/>
        <n v="4"/>
        <n v="27"/>
        <n v="28"/>
        <n v="29"/>
        <n v="30"/>
        <n v="22"/>
        <n v="23"/>
        <n v="24"/>
        <n v="25"/>
        <n v="26"/>
        <n v="10"/>
        <n v="11"/>
        <n v="12"/>
        <n v="19"/>
        <n v="20"/>
        <n v="21"/>
        <n v="44"/>
        <n v="45"/>
        <n v="46"/>
        <n v="47"/>
        <n v="40"/>
        <n v="41"/>
        <n v="42"/>
        <n v="43"/>
        <n v="36"/>
        <n v="37"/>
        <n v="38"/>
        <n v="39"/>
      </sharedItems>
      <extLst>
        <ext xmlns:x15="http://schemas.microsoft.com/office/spreadsheetml/2010/11/main" uri="{4F2E5C28-24EA-4eb8-9CBF-B6C8F9C3D259}">
          <x15:cachedUniqueNames>
            <x15:cachedUniqueName index="0" name="[Orders].[Order Week].&amp;[13]"/>
            <x15:cachedUniqueName index="1" name="[Orders].[Order Week].&amp;[14]"/>
            <x15:cachedUniqueName index="2" name="[Orders].[Order Week].&amp;[15]"/>
            <x15:cachedUniqueName index="3" name="[Orders].[Order Week].&amp;[16]"/>
            <x15:cachedUniqueName index="4" name="[Orders].[Order Week].&amp;[17]"/>
            <x15:cachedUniqueName index="5" name="[Orders].[Order Week].&amp;[18]"/>
            <x15:cachedUniqueName index="6" name="[Orders].[Order Week].&amp;[31]"/>
            <x15:cachedUniqueName index="7" name="[Orders].[Order Week].&amp;[32]"/>
            <x15:cachedUniqueName index="8" name="[Orders].[Order Week].&amp;[33]"/>
            <x15:cachedUniqueName index="9" name="[Orders].[Order Week].&amp;[34]"/>
            <x15:cachedUniqueName index="10" name="[Orders].[Order Week].&amp;[35]"/>
            <x15:cachedUniqueName index="11" name="[Orders].[Order Week].&amp;[48]"/>
            <x15:cachedUniqueName index="12" name="[Orders].[Order Week].&amp;[49]"/>
            <x15:cachedUniqueName index="13" name="[Orders].[Order Week].&amp;[50]"/>
            <x15:cachedUniqueName index="14" name="[Orders].[Order Week].&amp;[51]"/>
            <x15:cachedUniqueName index="15" name="[Orders].[Order Week].&amp;[52]"/>
            <x15:cachedUniqueName index="16" name="[Orders].[Order Week].&amp;[5]"/>
            <x15:cachedUniqueName index="17" name="[Orders].[Order Week].&amp;[6]"/>
            <x15:cachedUniqueName index="18" name="[Orders].[Order Week].&amp;[7]"/>
            <x15:cachedUniqueName index="19" name="[Orders].[Order Week].&amp;[8]"/>
            <x15:cachedUniqueName index="20" name="[Orders].[Order Week].&amp;[9]"/>
            <x15:cachedUniqueName index="21" name="[Orders].[Order Week].&amp;[1]"/>
            <x15:cachedUniqueName index="22" name="[Orders].[Order Week].&amp;[2]"/>
            <x15:cachedUniqueName index="23" name="[Orders].[Order Week].&amp;[3]"/>
            <x15:cachedUniqueName index="24" name="[Orders].[Order Week].&amp;[4]"/>
            <x15:cachedUniqueName index="25" name="[Orders].[Order Week].&amp;[27]"/>
            <x15:cachedUniqueName index="26" name="[Orders].[Order Week].&amp;[28]"/>
            <x15:cachedUniqueName index="27" name="[Orders].[Order Week].&amp;[29]"/>
            <x15:cachedUniqueName index="28" name="[Orders].[Order Week].&amp;[30]"/>
            <x15:cachedUniqueName index="29" name="[Orders].[Order Week].&amp;[22]"/>
            <x15:cachedUniqueName index="30" name="[Orders].[Order Week].&amp;[23]"/>
            <x15:cachedUniqueName index="31" name="[Orders].[Order Week].&amp;[24]"/>
            <x15:cachedUniqueName index="32" name="[Orders].[Order Week].&amp;[25]"/>
            <x15:cachedUniqueName index="33" name="[Orders].[Order Week].&amp;[26]"/>
            <x15:cachedUniqueName index="34" name="[Orders].[Order Week].&amp;[10]"/>
            <x15:cachedUniqueName index="35" name="[Orders].[Order Week].&amp;[11]"/>
            <x15:cachedUniqueName index="36" name="[Orders].[Order Week].&amp;[12]"/>
            <x15:cachedUniqueName index="37" name="[Orders].[Order Week].&amp;[19]"/>
            <x15:cachedUniqueName index="38" name="[Orders].[Order Week].&amp;[20]"/>
            <x15:cachedUniqueName index="39" name="[Orders].[Order Week].&amp;[21]"/>
            <x15:cachedUniqueName index="40" name="[Orders].[Order Week].&amp;[44]"/>
            <x15:cachedUniqueName index="41" name="[Orders].[Order Week].&amp;[45]"/>
            <x15:cachedUniqueName index="42" name="[Orders].[Order Week].&amp;[46]"/>
            <x15:cachedUniqueName index="43" name="[Orders].[Order Week].&amp;[47]"/>
            <x15:cachedUniqueName index="44" name="[Orders].[Order Week].&amp;[40]"/>
            <x15:cachedUniqueName index="45" name="[Orders].[Order Week].&amp;[41]"/>
            <x15:cachedUniqueName index="46" name="[Orders].[Order Week].&amp;[42]"/>
            <x15:cachedUniqueName index="47" name="[Orders].[Order Week].&amp;[43]"/>
            <x15:cachedUniqueName index="48" name="[Orders].[Order Week].&amp;[36]"/>
            <x15:cachedUniqueName index="49" name="[Orders].[Order Week].&amp;[37]"/>
            <x15:cachedUniqueName index="50" name="[Orders].[Order Week].&amp;[38]"/>
            <x15:cachedUniqueName index="51" name="[Orders].[Order Week].&amp;[39]"/>
          </x15:cachedUniqueNames>
        </ext>
      </extLst>
    </cacheField>
    <cacheField name="[Orders].[Order_Date].[Order_Date]" caption="Order_Date" numFmtId="0" hierarchy="22" level="1">
      <sharedItems containsSemiMixedTypes="0" containsNonDate="0" containsDate="1" containsString="0" minDate="2023-01-01T00:00:00" maxDate="2023-12-30T00:00:00" count="286">
        <d v="2023-04-01T00:00:00"/>
        <d v="2023-04-02T00:00:00"/>
        <d v="2023-04-05T00:00:00"/>
        <d v="2023-04-06T00:00:00"/>
        <d v="2023-04-07T00:00:00"/>
        <d v="2023-04-08T00:00:00"/>
        <d v="2023-04-09T00:00:00"/>
        <d v="2023-04-10T00:00:00"/>
        <d v="2023-04-11T00:00:00"/>
        <d v="2023-04-13T00:00:00"/>
        <d v="2023-04-14T00:00:00"/>
        <d v="2023-04-15T00:00:00"/>
        <d v="2023-04-16T00:00:00"/>
        <d v="2023-04-17T00:00:00"/>
        <d v="2023-04-18T00:00:00"/>
        <d v="2023-04-19T00:00:00"/>
        <d v="2023-04-22T00:00:00"/>
        <d v="2023-04-23T00:00:00"/>
        <d v="2023-04-25T00:00:00"/>
        <d v="2023-04-26T00:00:00"/>
        <d v="2023-04-28T00:00:00"/>
        <d v="2023-04-30T00:00:00"/>
        <d v="2023-08-01T00:00:00"/>
        <d v="2023-08-03T00:00:00"/>
        <d v="2023-08-04T00:00:00"/>
        <d v="2023-08-05T00:00:00"/>
        <d v="2023-08-06T00:00:00"/>
        <d v="2023-08-07T00:00:00"/>
        <d v="2023-08-08T00:00:00"/>
        <d v="2023-08-09T00:00:00"/>
        <d v="2023-08-10T00:00:00"/>
        <d v="2023-08-11T00:00:00"/>
        <d v="2023-08-14T00:00:00"/>
        <d v="2023-08-15T00:00:00"/>
        <d v="2023-08-16T00:00:00"/>
        <d v="2023-08-19T00:00:00"/>
        <d v="2023-08-20T00:00:00"/>
        <d v="2023-08-21T00:00:00"/>
        <d v="2023-08-22T00:00:00"/>
        <d v="2023-08-23T00:00:00"/>
        <d v="2023-08-24T00:00:00"/>
        <d v="2023-08-25T00:00:00"/>
        <d v="2023-08-26T00:00:00"/>
        <d v="2023-08-27T00:00:00"/>
        <d v="2023-08-28T00:00:00"/>
        <d v="2023-08-29T00:00:00"/>
        <d v="2023-08-30T00:00:00"/>
        <d v="2023-12-02T00:00:00"/>
        <d v="2023-12-03T00:00:00"/>
        <d v="2023-12-04T00:00:00"/>
        <d v="2023-12-05T00:00:00"/>
        <d v="2023-12-06T00:00:00"/>
        <d v="2023-12-08T00:00:00"/>
        <d v="2023-12-09T00:00:00"/>
        <d v="2023-12-10T00:00:00"/>
        <d v="2023-12-12T00:00:00"/>
        <d v="2023-12-13T00:00:00"/>
        <d v="2023-12-14T00:00:00"/>
        <d v="2023-12-15T00:00:00"/>
        <d v="2023-12-17T00:00:00"/>
        <d v="2023-12-19T00:00:00"/>
        <d v="2023-12-20T00:00:00"/>
        <d v="2023-12-21T00:00:00"/>
        <d v="2023-12-22T00:00:00"/>
        <d v="2023-12-23T00:00:00"/>
        <d v="2023-12-24T00:00:00"/>
        <d v="2023-12-25T00:00:00"/>
        <d v="2023-12-27T00:00:00"/>
        <d v="2023-12-29T00:00:00"/>
        <d v="2023-02-01T00:00:00"/>
        <d v="2023-02-02T00:00:00"/>
        <d v="2023-02-03T00:00:00"/>
        <d v="2023-02-04T00:00:00"/>
        <d v="2023-02-05T00:00:00"/>
        <d v="2023-02-06T00:00:00"/>
        <d v="2023-02-07T00:00:00"/>
        <d v="2023-02-08T00:00:00"/>
        <d v="2023-02-09T00:00:00"/>
        <d v="2023-02-10T00:00:00"/>
        <d v="2023-02-11T00:00:00"/>
        <d v="2023-02-12T00:00:00"/>
        <d v="2023-02-13T00:00:00"/>
        <d v="2023-02-14T00:00:00"/>
        <d v="2023-02-16T00:00:00"/>
        <d v="2023-02-17T00:00:00"/>
        <d v="2023-02-18T00:00:00"/>
        <d v="2023-02-19T00:00:00"/>
        <d v="2023-02-21T00:00:00"/>
        <d v="2023-02-22T00:00:00"/>
        <d v="2023-02-23T00:00:00"/>
        <d v="2023-02-24T00:00:00"/>
        <d v="2023-02-26T00:00:00"/>
        <d v="2023-02-27T00:00:00"/>
        <d v="2023-02-28T00:00:00"/>
        <d v="2023-01-01T00:00:00"/>
        <d v="2023-01-02T00:00:00"/>
        <d v="2023-01-03T00:00:00"/>
        <d v="2023-01-05T00:00:00"/>
        <d v="2023-01-06T00:00:00"/>
        <d v="2023-01-07T00:00:00"/>
        <d v="2023-01-08T00:00:00"/>
        <d v="2023-01-10T00:00:00"/>
        <d v="2023-01-11T00:00:00"/>
        <d v="2023-01-12T00:00:00"/>
        <d v="2023-01-13T00:00:00"/>
        <d v="2023-01-14T00:00:00"/>
        <d v="2023-01-15T00:00:00"/>
        <d v="2023-01-16T00:00:00"/>
        <d v="2023-01-18T00:00:00"/>
        <d v="2023-01-19T00:00:00"/>
        <d v="2023-01-23T00:00:00"/>
        <d v="2023-01-24T00:00:00"/>
        <d v="2023-01-25T00:00:00"/>
        <d v="2023-01-27T00:00:00"/>
        <d v="2023-01-28T00:00:00"/>
        <d v="2023-01-29T00:00:00"/>
        <d v="2023-01-30T00:00:00"/>
        <d v="2023-01-31T00:00:00"/>
        <d v="2023-07-02T00:00:00"/>
        <d v="2023-07-03T00:00:00"/>
        <d v="2023-07-05T00:00:00"/>
        <d v="2023-07-06T00:00:00"/>
        <d v="2023-07-07T00:00:00"/>
        <d v="2023-07-08T00:00:00"/>
        <d v="2023-07-09T00:00:00"/>
        <d v="2023-07-10T00:00:00"/>
        <d v="2023-07-11T00:00:00"/>
        <d v="2023-07-12T00:00:00"/>
        <d v="2023-07-14T00:00:00"/>
        <d v="2023-07-16T00:00:00"/>
        <d v="2023-07-17T00:00:00"/>
        <d v="2023-07-19T00:00:00"/>
        <d v="2023-07-20T00:00:00"/>
        <d v="2023-07-21T00:00:00"/>
        <d v="2023-07-22T00:00:00"/>
        <d v="2023-07-25T00:00:00"/>
        <d v="2023-07-27T00:00:00"/>
        <d v="2023-07-29T00:00:00"/>
        <d v="2023-07-30T00:00:00"/>
        <d v="2023-07-31T00:00:00"/>
        <d v="2023-06-01T00:00:00"/>
        <d v="2023-06-02T00:00:00"/>
        <d v="2023-06-03T00:00:00"/>
        <d v="2023-06-04T00:00:00"/>
        <d v="2023-06-05T00:00:00"/>
        <d v="2023-06-07T00:00:00"/>
        <d v="2023-06-08T00:00:00"/>
        <d v="2023-06-09T00:00:00"/>
        <d v="2023-06-11T00:00:00"/>
        <d v="2023-06-12T00:00:00"/>
        <d v="2023-06-13T00:00:00"/>
        <d v="2023-06-14T00:00:00"/>
        <d v="2023-06-16T00:00:00"/>
        <d v="2023-06-17T00:00:00"/>
        <d v="2023-06-19T00:00:00"/>
        <d v="2023-06-20T00:00:00"/>
        <d v="2023-06-21T00:00:00"/>
        <d v="2023-06-22T00:00:00"/>
        <d v="2023-06-23T00:00:00"/>
        <d v="2023-06-24T00:00:00"/>
        <d v="2023-06-25T00:00:00"/>
        <d v="2023-06-26T00:00:00"/>
        <d v="2023-06-28T00:00:00"/>
        <d v="2023-06-29T00:00:00"/>
        <d v="2023-06-30T00:00:00"/>
        <d v="2023-03-01T00:00:00"/>
        <d v="2023-03-02T00:00:00"/>
        <d v="2023-03-03T00:00:00"/>
        <d v="2023-03-04T00:00:00"/>
        <d v="2023-03-05T00:00:00"/>
        <d v="2023-03-06T00:00:00"/>
        <d v="2023-03-07T00:00:00"/>
        <d v="2023-03-08T00:00:00"/>
        <d v="2023-03-09T00:00:00"/>
        <d v="2023-03-10T00:00:00"/>
        <d v="2023-03-11T00:00:00"/>
        <d v="2023-03-12T00:00:00"/>
        <d v="2023-03-14T00:00:00"/>
        <d v="2023-03-15T00:00:00"/>
        <d v="2023-03-17T00:00:00"/>
        <d v="2023-03-18T00:00:00"/>
        <d v="2023-03-19T00:00:00"/>
        <d v="2023-03-20T00:00:00"/>
        <d v="2023-03-21T00:00:00"/>
        <d v="2023-03-22T00:00:00"/>
        <d v="2023-03-23T00:00:00"/>
        <d v="2023-03-24T00:00:00"/>
        <d v="2023-03-25T00:00:00"/>
        <d v="2023-03-27T00:00:00"/>
        <d v="2023-03-28T00:00:00"/>
        <d v="2023-03-29T00:00:00"/>
        <d v="2023-05-01T00:00:00"/>
        <d v="2023-05-02T00:00:00"/>
        <d v="2023-05-05T00:00:00"/>
        <d v="2023-05-06T00:00:00"/>
        <d v="2023-05-07T00:00:00"/>
        <d v="2023-05-08T00:00:00"/>
        <d v="2023-05-09T00:00:00"/>
        <d v="2023-05-10T00:00:00"/>
        <d v="2023-05-11T00:00:00"/>
        <d v="2023-05-12T00:00:00"/>
        <d v="2023-05-13T00:00:00"/>
        <d v="2023-05-14T00:00:00"/>
        <d v="2023-05-15T00:00:00"/>
        <d v="2023-05-16T00:00:00"/>
        <d v="2023-05-18T00:00:00"/>
        <d v="2023-05-19T00:00:00"/>
        <d v="2023-05-21T00:00:00"/>
        <d v="2023-05-22T00:00:00"/>
        <d v="2023-05-24T00:00:00"/>
        <d v="2023-05-26T00:00:00"/>
        <d v="2023-05-27T00:00:00"/>
        <d v="2023-05-28T00:00:00"/>
        <d v="2023-05-29T00:00:00"/>
        <d v="2023-11-01T00:00:00"/>
        <d v="2023-11-02T00:00:00"/>
        <d v="2023-11-03T00:00:00"/>
        <d v="2023-11-04T00:00:00"/>
        <d v="2023-11-05T00:00:00"/>
        <d v="2023-11-06T00:00:00"/>
        <d v="2023-11-07T00:00:00"/>
        <d v="2023-11-08T00:00:00"/>
        <d v="2023-11-09T00:00:00"/>
        <d v="2023-11-10T00:00:00"/>
        <d v="2023-11-11T00:00:00"/>
        <d v="2023-11-12T00:00:00"/>
        <d v="2023-11-13T00:00:00"/>
        <d v="2023-11-14T00:00:00"/>
        <d v="2023-11-17T00:00:00"/>
        <d v="2023-11-18T00:00:00"/>
        <d v="2023-11-19T00:00:00"/>
        <d v="2023-11-20T00:00:00"/>
        <d v="2023-11-21T00:00:00"/>
        <d v="2023-11-22T00:00:00"/>
        <d v="2023-11-23T00:00:00"/>
        <d v="2023-11-24T00:00:00"/>
        <d v="2023-11-27T00:00:00"/>
        <d v="2023-11-28T00:00:00"/>
        <d v="2023-11-29T00:00:00"/>
        <d v="2023-10-01T00:00:00"/>
        <d v="2023-10-03T00:00:00"/>
        <d v="2023-10-05T00:00:00"/>
        <d v="2023-10-06T00:00:00"/>
        <d v="2023-10-08T00:00:00"/>
        <d v="2023-10-09T00:00:00"/>
        <d v="2023-10-11T00:00:00"/>
        <d v="2023-10-12T00:00:00"/>
        <d v="2023-10-13T00:00:00"/>
        <d v="2023-10-14T00:00:00"/>
        <d v="2023-10-16T00:00:00"/>
        <d v="2023-10-17T00:00:00"/>
        <d v="2023-10-18T00:00:00"/>
        <d v="2023-10-19T00:00:00"/>
        <d v="2023-10-20T00:00:00"/>
        <d v="2023-10-21T00:00:00"/>
        <d v="2023-10-22T00:00:00"/>
        <d v="2023-10-23T00:00:00"/>
        <d v="2023-10-24T00:00:00"/>
        <d v="2023-10-25T00:00:00"/>
        <d v="2023-10-27T00:00:00"/>
        <d v="2023-10-28T00:00:00"/>
        <d v="2023-10-29T00:00:00"/>
        <d v="2023-10-30T00:00:00"/>
        <d v="2023-09-01T00:00:00"/>
        <d v="2023-09-02T00:00:00"/>
        <d v="2023-09-03T00:00:00"/>
        <d v="2023-09-04T00:00:00"/>
        <d v="2023-09-05T00:00:00"/>
        <d v="2023-09-06T00:00:00"/>
        <d v="2023-09-08T00:00:00"/>
        <d v="2023-09-10T00:00:00"/>
        <d v="2023-09-13T00:00:00"/>
        <d v="2023-09-14T00:00:00"/>
        <d v="2023-09-15T00:00:00"/>
        <d v="2023-09-17T00:00:00"/>
        <d v="2023-09-18T00:00:00"/>
        <d v="2023-09-19T00:00:00"/>
        <d v="2023-09-20T00:00:00"/>
        <d v="2023-09-21T00:00:00"/>
        <d v="2023-09-22T00:00:00"/>
        <d v="2023-09-23T00:00:00"/>
        <d v="2023-09-24T00:00:00"/>
        <d v="2023-09-27T00:00:00"/>
        <d v="2023-09-28T00:00:00"/>
        <d v="2023-09-29T00:00:00"/>
        <d v="2023-09-30T00:00:00"/>
      </sharedItems>
    </cacheField>
    <cacheField name="[Orders].[Products.Category].[Products.Category]" caption="Products.Category" numFmtId="0" hierarchy="40" level="1">
      <sharedItems containsSemiMixedTypes="0" containsNonDate="0" containsString="0"/>
    </cacheField>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2" memberValueDatatype="7" unbalanced="0">
      <fieldsUsage count="2">
        <fieldUsage x="-1"/>
        <fieldUsage x="3"/>
      </fieldsUsage>
    </cacheHierarchy>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0" memberValueDatatype="130" unbalanced="0"/>
    <cacheHierarchy uniqueName="[Orders].[Products.Category]" caption="Products.Category" attribute="1" defaultMemberUniqueName="[Orders].[Products.Category].[All]" allUniqueName="[Orders].[Products.Category].[All]" dimensionUniqueName="[Orders]" displayFolder="" count="2" memberValueDatatype="130" unbalanced="0">
      <fieldsUsage count="2">
        <fieldUsage x="-1"/>
        <fieldUsage x="4"/>
      </fieldsUsage>
    </cacheHierarchy>
    <cacheHierarchy uniqueName="[Orders].[Order_Mon_Short]" caption="Order_Mon_Short" attribute="1" defaultMemberUniqueName="[Orders].[Order_Mon_Short].[All]" allUniqueName="[Orders].[Order_Mon_Short].[All]" dimensionUniqueName="[Orders]" displayFolder="" count="2" memberValueDatatype="130" unbalanced="0">
      <fieldsUsage count="2">
        <fieldUsage x="-1"/>
        <fieldUsage x="1"/>
      </fieldsUsage>
    </cacheHierarchy>
    <cacheHierarchy uniqueName="[Orders].[Order Week]" caption="Order Week" attribute="1" defaultMemberUniqueName="[Orders].[Order Week].[All]" allUniqueName="[Orders].[Order Week].[All]" dimensionUniqueName="[Orders]" displayFolder="" count="2" memberValueDatatype="20" unbalanced="0">
      <fieldsUsage count="2">
        <fieldUsage x="-1"/>
        <fieldUsage x="2"/>
      </fieldsUsage>
    </cacheHierarchy>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oneField="1" hidden="1">
      <fieldsUsage count="1">
        <fieldUsage x="0"/>
      </fieldsUsage>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0152546293" backgroundQuery="1" createdVersion="8" refreshedVersion="8" minRefreshableVersion="3" recordCount="0" supportSubquery="1" supportAdvancedDrill="1" xr:uid="{66B22A33-20D7-4C65-A221-6CBEAA565ECE}">
  <cacheSource type="external" connectionId="15"/>
  <cacheFields count="4">
    <cacheField name="[Measures].[Sum of Revenue]" caption="Sum of Revenue" numFmtId="0" hierarchy="67" level="32767"/>
    <cacheField name="[Orders].[Products.Product_Name].[Products.Product_Name]" caption="Products.Product_Name" numFmtId="0" hierarchy="39" level="1">
      <sharedItems count="10">
        <s v="Deserunt Box"/>
        <s v="Dignissimos Pack"/>
        <s v="Dolores Gift"/>
        <s v="Error Gift"/>
        <s v="Exercitationem Pack"/>
        <s v="Harum Pack"/>
        <s v="Magnam Set"/>
        <s v="Nam Gift"/>
        <s v="Nostrum Box"/>
        <s v="Quia Gift"/>
      </sharedItems>
    </cacheField>
    <cacheField name="[Orders].[Products.Category].[Products.Category]" caption="Products.Category" numFmtId="0" hierarchy="40" level="1">
      <sharedItems count="7">
        <s v="Cake"/>
        <s v="Colors"/>
        <s v="Mugs"/>
        <s v="Plants"/>
        <s v="Raksha Bandhan"/>
        <s v="Soft Toys"/>
        <s v="Sweets"/>
      </sharedItems>
    </cacheField>
    <cacheField name="[Orders].[Occasion].[Occasion]" caption="Occasion" numFmtId="0" hierarchy="27" level="1">
      <sharedItems containsSemiMixedTypes="0" containsNonDate="0" containsString="0"/>
    </cacheField>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fieldsUsage count="2">
        <fieldUsage x="-1"/>
        <fieldUsage x="3"/>
      </fieldsUsage>
    </cacheHierarchy>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2" memberValueDatatype="130" unbalanced="0">
      <fieldsUsage count="2">
        <fieldUsage x="-1"/>
        <fieldUsage x="1"/>
      </fieldsUsage>
    </cacheHierarchy>
    <cacheHierarchy uniqueName="[Orders].[Products.Category]" caption="Products.Category" attribute="1" defaultMemberUniqueName="[Orders].[Products.Category].[All]" allUniqueName="[Orders].[Products.Category].[All]" dimensionUniqueName="[Orders]" displayFolder="" count="2" memberValueDatatype="130" unbalanced="0">
      <fieldsUsage count="2">
        <fieldUsage x="-1"/>
        <fieldUsage x="2"/>
      </fieldsUsage>
    </cacheHierarchy>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oneField="1" hidden="1">
      <fieldsUsage count="1">
        <fieldUsage x="0"/>
      </fieldsUsage>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1085416667" backgroundQuery="1" createdVersion="8" refreshedVersion="8" minRefreshableVersion="3" recordCount="0" supportSubquery="1" supportAdvancedDrill="1" xr:uid="{4660E014-C659-483C-8716-751CE1D9C3D0}">
  <cacheSource type="external" connectionId="15"/>
  <cacheFields count="3">
    <cacheField name="[Measures].[Average of Delivery Duration]" caption="Average of Delivery Duration" numFmtId="0" hierarchy="89" level="32767"/>
    <cacheField name="[Orders].[Delivery_Date].[Delivery_Date]" caption="Delivery_Date" numFmtId="0" hierarchy="24" level="1">
      <sharedItems containsSemiMixedTypes="0" containsNonDate="0" containsString="0"/>
    </cacheField>
    <cacheField name="[Orders].[Products.Category].[Products.Category]" caption="Products.Category" numFmtId="0" hierarchy="40" level="1">
      <sharedItems containsSemiMixedTypes="0" containsNonDate="0" containsString="0"/>
    </cacheField>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2" memberValueDatatype="7" unbalanced="0">
      <fieldsUsage count="2">
        <fieldUsage x="-1"/>
        <fieldUsage x="1"/>
      </fieldsUsage>
    </cacheHierarchy>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0" memberValueDatatype="130" unbalanced="0"/>
    <cacheHierarchy uniqueName="[Orders].[Products.Category]" caption="Products.Category" attribute="1" defaultMemberUniqueName="[Orders].[Products.Category].[All]" allUniqueName="[Orders].[Products.Category].[All]" dimensionUniqueName="[Orders]" displayFolder="" count="2" memberValueDatatype="130" unbalanced="0">
      <fieldsUsage count="2">
        <fieldUsage x="-1"/>
        <fieldUsage x="2"/>
      </fieldsUsage>
    </cacheHierarchy>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oneField="1" hidden="1">
      <fieldsUsage count="1">
        <fieldUsage x="0"/>
      </fieldsUsage>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7437037034" backgroundQuery="1" createdVersion="8" refreshedVersion="8" minRefreshableVersion="3" recordCount="0" supportSubquery="1" supportAdvancedDrill="1" xr:uid="{55A9779E-0641-46FD-89E2-937B8BC54747}">
  <cacheSource type="external" connectionId="15"/>
  <cacheFields count="2">
    <cacheField name="[Orders].[Occasion].[Occasion]" caption="Occasion" numFmtId="0" hierarchy="27" level="1">
      <sharedItems count="7">
        <s v="All Occasions"/>
        <s v="Anniversary"/>
        <s v="Birthday"/>
        <s v="Diwali"/>
        <s v="Holi"/>
        <s v="Raksha Bandhan"/>
        <s v="Valentine's Day"/>
      </sharedItems>
    </cacheField>
    <cacheField name="[Measures].[Average of Delivery Duration]" caption="Average of Delivery Duration" numFmtId="0" hierarchy="89" level="32767"/>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fieldsUsage count="2">
        <fieldUsage x="-1"/>
        <fieldUsage x="0"/>
      </fieldsUsage>
    </cacheHierarchy>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0" memberValueDatatype="130" unbalanced="0"/>
    <cacheHierarchy uniqueName="[Orders].[Products.Category]" caption="Products.Category" attribute="1" defaultMemberUniqueName="[Orders].[Products.Category].[All]" allUniqueName="[Orders].[Products.Category].[All]" dimensionUniqueName="[Orders]" displayFolder="" count="0" memberValueDatatype="130" unbalanced="0"/>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oneField="1" hidden="1">
      <fieldsUsage count="1">
        <fieldUsage x="1"/>
      </fieldsUsage>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1075462961" backgroundQuery="1" createdVersion="8" refreshedVersion="8" minRefreshableVersion="3" recordCount="0" supportSubquery="1" supportAdvancedDrill="1" xr:uid="{514726C3-1979-467C-AB93-A221F0274F82}">
  <cacheSource type="external" connectionId="15"/>
  <cacheFields count="4">
    <cacheField name="[Measures].[Sum of Revenue]" caption="Sum of Revenue" numFmtId="0" hierarchy="67" level="32767"/>
    <cacheField name="[Orders].[Products.Product_Name].[Products.Product_Name]" caption="Products.Product_Name" numFmtId="0" hierarchy="39" level="1">
      <sharedItems count="10">
        <s v="Deserunt Box"/>
        <s v="Dignissimos Pack"/>
        <s v="Dolores Gift"/>
        <s v="Error Gift"/>
        <s v="Exercitationem Pack"/>
        <s v="Harum Pack"/>
        <s v="Magnam Set"/>
        <s v="Nam Gift"/>
        <s v="Nostrum Box"/>
        <s v="Quia Gift"/>
      </sharedItems>
    </cacheField>
    <cacheField name="[Orders].[Customers.City].[Customers.City]" caption="Customers.City" numFmtId="0" hierarchy="37" level="1">
      <sharedItems count="10">
        <s v="Agra"/>
        <s v="Bhatpara"/>
        <s v="Bidhannagar"/>
        <s v="Dhanbad"/>
        <s v="Dibrugarh"/>
        <s v="Haridwar"/>
        <s v="Imphal"/>
        <s v="Kavali"/>
        <s v="Machilipatnam"/>
        <s v="North Dumdum"/>
      </sharedItems>
    </cacheField>
    <cacheField name="[Orders].[Products.Category].[Products.Category]" caption="Products.Category" numFmtId="0" hierarchy="40" level="1">
      <sharedItems containsSemiMixedTypes="0" containsNonDate="0" containsString="0"/>
    </cacheField>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2" memberValueDatatype="130" unbalanced="0">
      <fieldsUsage count="2">
        <fieldUsage x="-1"/>
        <fieldUsage x="2"/>
      </fieldsUsage>
    </cacheHierarchy>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2" memberValueDatatype="130" unbalanced="0">
      <fieldsUsage count="2">
        <fieldUsage x="-1"/>
        <fieldUsage x="1"/>
      </fieldsUsage>
    </cacheHierarchy>
    <cacheHierarchy uniqueName="[Orders].[Products.Category]" caption="Products.Category" attribute="1" defaultMemberUniqueName="[Orders].[Products.Category].[All]" allUniqueName="[Orders].[Products.Category].[All]" dimensionUniqueName="[Orders]" displayFolder="" count="2" memberValueDatatype="130" unbalanced="0">
      <fieldsUsage count="2">
        <fieldUsage x="-1"/>
        <fieldUsage x="3"/>
      </fieldsUsage>
    </cacheHierarchy>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oneField="1" hidden="1">
      <fieldsUsage count="1">
        <fieldUsage x="0"/>
      </fieldsUsage>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1074305552" backgroundQuery="1" createdVersion="8" refreshedVersion="8" minRefreshableVersion="3" recordCount="0" supportSubquery="1" supportAdvancedDrill="1" xr:uid="{3FD048B2-5837-4D3C-B51B-4CDD3D39BC56}">
  <cacheSource type="external" connectionId="15"/>
  <cacheFields count="4">
    <cacheField name="[Measures].[Sum of Revenue]" caption="Sum of Revenue" numFmtId="0" hierarchy="67" level="32767"/>
    <cacheField name="[Orders].[Products.Product_Name].[Products.Product_Name]" caption="Products.Product_Name" numFmtId="0" hierarchy="39" level="1">
      <sharedItems count="10">
        <s v="Deserunt Box"/>
        <s v="Dignissimos Pack"/>
        <s v="Dolores Gift"/>
        <s v="Error Gift"/>
        <s v="Exercitationem Pack"/>
        <s v="Harum Pack"/>
        <s v="Magnam Set"/>
        <s v="Nam Gift"/>
        <s v="Nostrum Box"/>
        <s v="Quia Gift"/>
      </sharedItems>
    </cacheField>
    <cacheField name="[Orders].[Occasion].[Occasion]" caption="Occasion" numFmtId="0" hierarchy="27" level="1">
      <sharedItems count="7">
        <s v="All Occasions"/>
        <s v="Anniversary"/>
        <s v="Birthday"/>
        <s v="Diwali"/>
        <s v="Holi"/>
        <s v="Raksha Bandhan"/>
        <s v="Valentine's Day"/>
      </sharedItems>
    </cacheField>
    <cacheField name="[Orders].[Products.Category].[Products.Category]" caption="Products.Category" numFmtId="0" hierarchy="40" level="1">
      <sharedItems containsSemiMixedTypes="0" containsNonDate="0" containsString="0"/>
    </cacheField>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fieldsUsage count="2">
        <fieldUsage x="-1"/>
        <fieldUsage x="2"/>
      </fieldsUsage>
    </cacheHierarchy>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2" memberValueDatatype="130" unbalanced="0">
      <fieldsUsage count="2">
        <fieldUsage x="-1"/>
        <fieldUsage x="1"/>
      </fieldsUsage>
    </cacheHierarchy>
    <cacheHierarchy uniqueName="[Orders].[Products.Category]" caption="Products.Category" attribute="1" defaultMemberUniqueName="[Orders].[Products.Category].[All]" allUniqueName="[Orders].[Products.Category].[All]" dimensionUniqueName="[Orders]" displayFolder="" count="2" memberValueDatatype="130" unbalanced="0">
      <fieldsUsage count="2">
        <fieldUsage x="-1"/>
        <fieldUsage x="3"/>
      </fieldsUsage>
    </cacheHierarchy>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oneField="1" hidden="1">
      <fieldsUsage count="1">
        <fieldUsage x="0"/>
      </fieldsUsage>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1080092594" backgroundQuery="1" createdVersion="8" refreshedVersion="8" minRefreshableVersion="3" recordCount="0" supportSubquery="1" supportAdvancedDrill="1" xr:uid="{25A65A0D-A7B0-4C14-8C66-ED57521344E7}">
  <cacheSource type="external" connectionId="15"/>
  <cacheFields count="4">
    <cacheField name="[Orders].[Customer_ID].[Customer_ID]" caption="Customer_ID" numFmtId="0" hierarchy="19" level="1">
      <sharedItems count="100">
        <s v="C001"/>
        <s v="C002"/>
        <s v="C003"/>
        <s v="C004"/>
        <s v="C005"/>
        <s v="C006"/>
        <s v="C007"/>
        <s v="C008"/>
        <s v="C009"/>
        <s v="C010"/>
        <s v="C011"/>
        <s v="C012"/>
        <s v="C013"/>
        <s v="C014"/>
        <s v="C015"/>
        <s v="C016"/>
        <s v="C017"/>
        <s v="C018"/>
        <s v="C019"/>
        <s v="C020"/>
        <s v="C021"/>
        <s v="C022"/>
        <s v="C023"/>
        <s v="C024"/>
        <s v="C025"/>
        <s v="C026"/>
        <s v="C027"/>
        <s v="C028"/>
        <s v="C029"/>
        <s v="C030"/>
        <s v="C031"/>
        <s v="C032"/>
        <s v="C033"/>
        <s v="C034"/>
        <s v="C035"/>
        <s v="C036"/>
        <s v="C037"/>
        <s v="C038"/>
        <s v="C039"/>
        <s v="C040"/>
        <s v="C041"/>
        <s v="C042"/>
        <s v="C043"/>
        <s v="C044"/>
        <s v="C045"/>
        <s v="C046"/>
        <s v="C047"/>
        <s v="C048"/>
        <s v="C049"/>
        <s v="C050"/>
        <s v="C051"/>
        <s v="C052"/>
        <s v="C053"/>
        <s v="C054"/>
        <s v="C055"/>
        <s v="C056"/>
        <s v="C057"/>
        <s v="C058"/>
        <s v="C059"/>
        <s v="C060"/>
        <s v="C061"/>
        <s v="C062"/>
        <s v="C063"/>
        <s v="C064"/>
        <s v="C065"/>
        <s v="C066"/>
        <s v="C067"/>
        <s v="C068"/>
        <s v="C069"/>
        <s v="C070"/>
        <s v="C071"/>
        <s v="C072"/>
        <s v="C073"/>
        <s v="C074"/>
        <s v="C075"/>
        <s v="C076"/>
        <s v="C077"/>
        <s v="C078"/>
        <s v="C079"/>
        <s v="C080"/>
        <s v="C081"/>
        <s v="C082"/>
        <s v="C083"/>
        <s v="C084"/>
        <s v="C085"/>
        <s v="C086"/>
        <s v="C087"/>
        <s v="C088"/>
        <s v="C089"/>
        <s v="C090"/>
        <s v="C091"/>
        <s v="C092"/>
        <s v="C093"/>
        <s v="C094"/>
        <s v="C095"/>
        <s v="C096"/>
        <s v="C097"/>
        <s v="C098"/>
        <s v="C099"/>
        <s v="C100"/>
      </sharedItems>
    </cacheField>
    <cacheField name="[Measures].[Sum of Revenue]" caption="Sum of Revenue" numFmtId="0" hierarchy="67" level="32767"/>
    <cacheField name="[Measures].[Average of CLTV_months]" caption="Average of CLTV_months" numFmtId="0" hierarchy="79" level="32767"/>
    <cacheField name="[Orders].[Products.Category].[Products.Category]" caption="Products.Category" numFmtId="0" hierarchy="40" level="1">
      <sharedItems containsSemiMixedTypes="0" containsNonDate="0" containsString="0"/>
    </cacheField>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2" memberValueDatatype="130" unbalanced="0">
      <fieldsUsage count="2">
        <fieldUsage x="-1"/>
        <fieldUsage x="0"/>
      </fieldsUsage>
    </cacheHierarchy>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0" memberValueDatatype="130" unbalanced="0"/>
    <cacheHierarchy uniqueName="[Orders].[Products.Category]" caption="Products.Category" attribute="1" defaultMemberUniqueName="[Orders].[Products.Category].[All]" allUniqueName="[Orders].[Products.Category].[All]" dimensionUniqueName="[Orders]" displayFolder="" count="2" memberValueDatatype="130" unbalanced="0">
      <fieldsUsage count="2">
        <fieldUsage x="-1"/>
        <fieldUsage x="3"/>
      </fieldsUsage>
    </cacheHierarchy>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oneField="1" hidden="1">
      <fieldsUsage count="1">
        <fieldUsage x="1"/>
      </fieldsUsage>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oneField="1" hidden="1">
      <fieldsUsage count="1">
        <fieldUsage x="2"/>
      </fieldsUsage>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743773148" backgroundQuery="1" createdVersion="8" refreshedVersion="8" minRefreshableVersion="3" recordCount="0" supportSubquery="1" supportAdvancedDrill="1" xr:uid="{76E45CC8-D892-40E3-8E1B-F15D04693722}">
  <cacheSource type="external" connectionId="15"/>
  <cacheFields count="2">
    <cacheField name="[Orders].[Delivery Hour].[Delivery Hour]" caption="Delivery Hour" numFmtId="0" hierarchy="31" level="1">
      <sharedItems containsSemiMixedTypes="0" containsString="0" containsNumber="1" containsInteger="1" minValue="0" maxValue="23" count="24">
        <n v="0"/>
        <n v="1"/>
        <n v="2"/>
        <n v="3"/>
        <n v="4"/>
        <n v="5"/>
        <n v="6"/>
        <n v="7"/>
        <n v="8"/>
        <n v="9"/>
        <n v="10"/>
        <n v="11"/>
        <n v="12"/>
        <n v="13"/>
        <n v="14"/>
        <n v="15"/>
        <n v="16"/>
        <n v="17"/>
        <n v="18"/>
        <n v="19"/>
        <n v="20"/>
        <n v="21"/>
        <n v="22"/>
        <n v="23"/>
      </sharedItems>
      <extLst>
        <ext xmlns:x15="http://schemas.microsoft.com/office/spreadsheetml/2010/11/main" uri="{4F2E5C28-24EA-4eb8-9CBF-B6C8F9C3D259}">
          <x15:cachedUniqueNames>
            <x15:cachedUniqueName index="0" name="[Orders].[Delivery Hour].&amp;[0]"/>
            <x15:cachedUniqueName index="1" name="[Orders].[Delivery Hour].&amp;[1]"/>
            <x15:cachedUniqueName index="2" name="[Orders].[Delivery Hour].&amp;[2]"/>
            <x15:cachedUniqueName index="3" name="[Orders].[Delivery Hour].&amp;[3]"/>
            <x15:cachedUniqueName index="4" name="[Orders].[Delivery Hour].&amp;[4]"/>
            <x15:cachedUniqueName index="5" name="[Orders].[Delivery Hour].&amp;[5]"/>
            <x15:cachedUniqueName index="6" name="[Orders].[Delivery Hour].&amp;[6]"/>
            <x15:cachedUniqueName index="7" name="[Orders].[Delivery Hour].&amp;[7]"/>
            <x15:cachedUniqueName index="8" name="[Orders].[Delivery Hour].&amp;[8]"/>
            <x15:cachedUniqueName index="9" name="[Orders].[Delivery Hour].&amp;[9]"/>
            <x15:cachedUniqueName index="10" name="[Orders].[Delivery Hour].&amp;[10]"/>
            <x15:cachedUniqueName index="11" name="[Orders].[Delivery Hour].&amp;[11]"/>
            <x15:cachedUniqueName index="12" name="[Orders].[Delivery Hour].&amp;[12]"/>
            <x15:cachedUniqueName index="13" name="[Orders].[Delivery Hour].&amp;[13]"/>
            <x15:cachedUniqueName index="14" name="[Orders].[Delivery Hour].&amp;[14]"/>
            <x15:cachedUniqueName index="15" name="[Orders].[Delivery Hour].&amp;[15]"/>
            <x15:cachedUniqueName index="16" name="[Orders].[Delivery Hour].&amp;[16]"/>
            <x15:cachedUniqueName index="17" name="[Orders].[Delivery Hour].&amp;[17]"/>
            <x15:cachedUniqueName index="18" name="[Orders].[Delivery Hour].&amp;[18]"/>
            <x15:cachedUniqueName index="19" name="[Orders].[Delivery Hour].&amp;[19]"/>
            <x15:cachedUniqueName index="20" name="[Orders].[Delivery Hour].&amp;[20]"/>
            <x15:cachedUniqueName index="21" name="[Orders].[Delivery Hour].&amp;[21]"/>
            <x15:cachedUniqueName index="22" name="[Orders].[Delivery Hour].&amp;[22]"/>
            <x15:cachedUniqueName index="23" name="[Orders].[Delivery Hour].&amp;[23]"/>
          </x15:cachedUniqueNames>
        </ext>
      </extLst>
    </cacheField>
    <cacheField name="[Measures].[Count of Order_ID]" caption="Count of Order_ID" numFmtId="0" hierarchy="69" level="32767"/>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2" memberValueDatatype="20" unbalanced="0">
      <fieldsUsage count="2">
        <fieldUsage x="-1"/>
        <fieldUsage x="0"/>
      </fieldsUsage>
    </cacheHierarchy>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0" memberValueDatatype="130" unbalanced="0"/>
    <cacheHierarchy uniqueName="[Orders].[Products.Category]" caption="Products.Category" attribute="1" defaultMemberUniqueName="[Orders].[Products.Category].[All]" allUniqueName="[Orders].[Products.Category].[All]" dimensionUniqueName="[Orders]" displayFolder="" count="0" memberValueDatatype="130" unbalanced="0"/>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oneField="1" hidden="1">
      <fieldsUsage count="1">
        <fieldUsage x="1"/>
      </fieldsUsage>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7438541665" backgroundQuery="1" createdVersion="8" refreshedVersion="8" minRefreshableVersion="3" recordCount="0" supportSubquery="1" supportAdvancedDrill="1" xr:uid="{77CB78B1-8E6D-4F4A-A48A-36DA0DA8454C}">
  <cacheSource type="external" connectionId="15"/>
  <cacheFields count="2">
    <cacheField name="[Orders].[Delivery_mon_short].[Delivery_mon_short]" caption="Delivery_mon_short" numFmtId="0" hierarchy="49" level="1">
      <sharedItems count="12">
        <s v="Apr"/>
        <s v="Aug"/>
        <s v="Dec"/>
        <s v="Feb"/>
        <s v="Jan"/>
        <s v="Jul"/>
        <s v="Jun"/>
        <s v="Mar"/>
        <s v="May"/>
        <s v="Nov"/>
        <s v="Oct"/>
        <s v="Sep"/>
      </sharedItems>
    </cacheField>
    <cacheField name="[Measures].[Average of Delivery Duration]" caption="Average of Delivery Duration" numFmtId="0" hierarchy="89" level="32767"/>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0" memberValueDatatype="130" unbalanced="0"/>
    <cacheHierarchy uniqueName="[Orders].[Products.Category]" caption="Products.Category" attribute="1" defaultMemberUniqueName="[Orders].[Products.Category].[All]" allUniqueName="[Orders].[Products.Category].[All]" dimensionUniqueName="[Orders]" displayFolder="" count="0" memberValueDatatype="130" unbalanced="0"/>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2" memberValueDatatype="130" unbalanced="0">
      <fieldsUsage count="2">
        <fieldUsage x="-1"/>
        <fieldUsage x="0"/>
      </fieldsUsage>
    </cacheHierarchy>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oneField="1" hidden="1">
      <fieldsUsage count="1">
        <fieldUsage x="1"/>
      </fieldsUsage>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1078356478" backgroundQuery="1" createdVersion="8" refreshedVersion="8" minRefreshableVersion="3" recordCount="0" supportSubquery="1" supportAdvancedDrill="1" xr:uid="{490D8195-8A81-44D2-9540-49DA999CF2BA}">
  <cacheSource type="external" connectionId="15"/>
  <cacheFields count="2">
    <cacheField name="[Measures].[Sum of Revenue]" caption="Sum of Revenue" numFmtId="0" hierarchy="67" level="32767"/>
    <cacheField name="[Orders].[Products.Category].[Products.Category]" caption="Products.Category" numFmtId="0" hierarchy="40" level="1">
      <sharedItems containsSemiMixedTypes="0" containsNonDate="0" containsString="0"/>
    </cacheField>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0" memberValueDatatype="130" unbalanced="0"/>
    <cacheHierarchy uniqueName="[Orders].[Products.Category]" caption="Products.Category" attribute="1" defaultMemberUniqueName="[Orders].[Products.Category].[All]" allUniqueName="[Orders].[Products.Category].[All]" dimensionUniqueName="[Orders]" displayFolder="" count="2" memberValueDatatype="130" unbalanced="0">
      <fieldsUsage count="2">
        <fieldUsage x="-1"/>
        <fieldUsage x="1"/>
      </fieldsUsage>
    </cacheHierarchy>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oneField="1" hidden="1">
      <fieldsUsage count="1">
        <fieldUsage x="0"/>
      </fieldsUsage>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1076967593" backgroundQuery="1" createdVersion="8" refreshedVersion="8" minRefreshableVersion="3" recordCount="0" supportSubquery="1" supportAdvancedDrill="1" xr:uid="{CE1F7A89-A526-4ADC-BB66-5C3430FEB5AA}">
  <cacheSource type="external" connectionId="15"/>
  <cacheFields count="3">
    <cacheField name="[Orders].[return_cust_flag].[return_cust_flag]" caption="return_cust_flag" numFmtId="0" hierarchy="45" level="1">
      <sharedItems count="2">
        <s v="First Time"/>
        <s v="Returning"/>
      </sharedItems>
    </cacheField>
    <cacheField name="[Measures].[Distinct Count of Customer_ID]" caption="Distinct Count of Customer_ID" numFmtId="0" hierarchy="73" level="32767"/>
    <cacheField name="[Orders].[Products.Category].[Products.Category]" caption="Products.Category" numFmtId="0" hierarchy="40" level="1">
      <sharedItems containsSemiMixedTypes="0" containsNonDate="0" containsString="0"/>
    </cacheField>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0" memberValueDatatype="130" unbalanced="0"/>
    <cacheHierarchy uniqueName="[Orders].[Products.Category]" caption="Products.Category" attribute="1" defaultMemberUniqueName="[Orders].[Products.Category].[All]" allUniqueName="[Orders].[Products.Category].[All]" dimensionUniqueName="[Orders]" displayFolder="" count="2" memberValueDatatype="130" unbalanced="0">
      <fieldsUsage count="2">
        <fieldUsage x="-1"/>
        <fieldUsage x="2"/>
      </fieldsUsage>
    </cacheHierarchy>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2" memberValueDatatype="130" unbalanced="0">
      <fieldsUsage count="2">
        <fieldUsage x="-1"/>
        <fieldUsage x="0"/>
      </fieldsUsage>
    </cacheHierarchy>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oneField="1" hidden="1">
      <fieldsUsage count="1">
        <fieldUsage x="1"/>
      </fieldsUsage>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1076041669" backgroundQuery="1" createdVersion="8" refreshedVersion="8" minRefreshableVersion="3" recordCount="0" supportSubquery="1" supportAdvancedDrill="1" xr:uid="{7E51EA24-1B6C-410B-A4A1-46DF0391E1CD}">
  <cacheSource type="external" connectionId="15"/>
  <cacheFields count="3">
    <cacheField name="[Orders].[Customer_ID].[Customer_ID]" caption="Customer_ID" numFmtId="0" hierarchy="19" level="1">
      <sharedItems count="100">
        <s v="C001"/>
        <s v="C002"/>
        <s v="C003"/>
        <s v="C004"/>
        <s v="C005"/>
        <s v="C006"/>
        <s v="C007"/>
        <s v="C008"/>
        <s v="C009"/>
        <s v="C010"/>
        <s v="C011"/>
        <s v="C012"/>
        <s v="C013"/>
        <s v="C014"/>
        <s v="C015"/>
        <s v="C016"/>
        <s v="C017"/>
        <s v="C018"/>
        <s v="C019"/>
        <s v="C020"/>
        <s v="C021"/>
        <s v="C022"/>
        <s v="C023"/>
        <s v="C024"/>
        <s v="C025"/>
        <s v="C026"/>
        <s v="C027"/>
        <s v="C028"/>
        <s v="C029"/>
        <s v="C030"/>
        <s v="C031"/>
        <s v="C032"/>
        <s v="C033"/>
        <s v="C034"/>
        <s v="C035"/>
        <s v="C036"/>
        <s v="C037"/>
        <s v="C038"/>
        <s v="C039"/>
        <s v="C040"/>
        <s v="C041"/>
        <s v="C042"/>
        <s v="C043"/>
        <s v="C044"/>
        <s v="C045"/>
        <s v="C046"/>
        <s v="C047"/>
        <s v="C048"/>
        <s v="C049"/>
        <s v="C050"/>
        <s v="C051"/>
        <s v="C052"/>
        <s v="C053"/>
        <s v="C054"/>
        <s v="C055"/>
        <s v="C056"/>
        <s v="C057"/>
        <s v="C058"/>
        <s v="C059"/>
        <s v="C060"/>
        <s v="C061"/>
        <s v="C062"/>
        <s v="C063"/>
        <s v="C064"/>
        <s v="C065"/>
        <s v="C066"/>
        <s v="C067"/>
        <s v="C068"/>
        <s v="C069"/>
        <s v="C070"/>
        <s v="C071"/>
        <s v="C072"/>
        <s v="C073"/>
        <s v="C074"/>
        <s v="C075"/>
        <s v="C076"/>
        <s v="C077"/>
        <s v="C078"/>
        <s v="C079"/>
        <s v="C080"/>
        <s v="C081"/>
        <s v="C082"/>
        <s v="C083"/>
        <s v="C084"/>
        <s v="C085"/>
        <s v="C086"/>
        <s v="C087"/>
        <s v="C088"/>
        <s v="C089"/>
        <s v="C090"/>
        <s v="C091"/>
        <s v="C092"/>
        <s v="C093"/>
        <s v="C094"/>
        <s v="C095"/>
        <s v="C096"/>
        <s v="C097"/>
        <s v="C098"/>
        <s v="C099"/>
        <s v="C100"/>
      </sharedItems>
    </cacheField>
    <cacheField name="[Measures].[Distinct Count of Customer_ID]" caption="Distinct Count of Customer_ID" numFmtId="0" hierarchy="73" level="32767"/>
    <cacheField name="[Orders].[Products.Category].[Products.Category]" caption="Products.Category" numFmtId="0" hierarchy="40" level="1">
      <sharedItems containsSemiMixedTypes="0" containsNonDate="0" containsString="0"/>
    </cacheField>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2" memberValueDatatype="130" unbalanced="0">
      <fieldsUsage count="2">
        <fieldUsage x="-1"/>
        <fieldUsage x="0"/>
      </fieldsUsage>
    </cacheHierarchy>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0" memberValueDatatype="130" unbalanced="0"/>
    <cacheHierarchy uniqueName="[Orders].[Products.Category]" caption="Products.Category" attribute="1" defaultMemberUniqueName="[Orders].[Products.Category].[All]" allUniqueName="[Orders].[Products.Category].[All]" dimensionUniqueName="[Orders]" displayFolder="" count="2" memberValueDatatype="130" unbalanced="0">
      <fieldsUsage count="2">
        <fieldUsage x="-1"/>
        <fieldUsage x="2"/>
      </fieldsUsage>
    </cacheHierarchy>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oneField="1" hidden="1">
      <fieldsUsage count="1">
        <fieldUsage x="1"/>
      </fieldsUsage>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122986111" backgroundQuery="1" createdVersion="8" refreshedVersion="8" minRefreshableVersion="3" recordCount="0" supportSubquery="1" supportAdvancedDrill="1" xr:uid="{69711505-4C7A-41D3-BB1B-6516A546ED6D}">
  <cacheSource type="external" connectionId="15"/>
  <cacheFields count="2">
    <cacheField name="[Orders].[Products.Category].[Products.Category]" caption="Products.Category" numFmtId="0" hierarchy="40" level="1">
      <sharedItems count="7">
        <s v="Cake"/>
        <s v="Colors"/>
        <s v="Mugs"/>
        <s v="Plants"/>
        <s v="Raksha Bandhan"/>
        <s v="Soft Toys"/>
        <s v="Sweets"/>
      </sharedItems>
    </cacheField>
    <cacheField name="[Measures].[Average of Delivery Duration]" caption="Average of Delivery Duration" numFmtId="0" hierarchy="89" level="32767"/>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0" memberValueDatatype="130" unbalanced="0"/>
    <cacheHierarchy uniqueName="[Orders].[Products.Category]" caption="Products.Category" attribute="1" defaultMemberUniqueName="[Orders].[Products.Category].[All]" allUniqueName="[Orders].[Products.Category].[All]" dimensionUniqueName="[Orders]" displayFolder="" count="2" memberValueDatatype="130" unbalanced="0">
      <fieldsUsage count="2">
        <fieldUsage x="-1"/>
        <fieldUsage x="0"/>
      </fieldsUsage>
    </cacheHierarchy>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oneField="1" hidden="1">
      <fieldsUsage count="1">
        <fieldUsage x="1"/>
      </fieldsUsage>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7439236112" backgroundQuery="1" createdVersion="8" refreshedVersion="8" minRefreshableVersion="3" recordCount="0" supportSubquery="1" supportAdvancedDrill="1" xr:uid="{20E0568A-A391-416F-817E-68526A634800}">
  <cacheSource type="external" connectionId="15"/>
  <cacheFields count="3">
    <cacheField name="[Orders].[Delivery_mon_short].[Delivery_mon_short]" caption="Delivery_mon_short" numFmtId="0" hierarchy="49" level="1">
      <sharedItems count="12">
        <s v="Apr"/>
        <s v="Aug"/>
        <s v="Dec"/>
        <s v="Feb"/>
        <s v="Jan"/>
        <s v="Jul"/>
        <s v="Jun"/>
        <s v="Mar"/>
        <s v="May"/>
        <s v="Nov"/>
        <s v="Oct"/>
        <s v="Sep"/>
      </sharedItems>
    </cacheField>
    <cacheField name="[Measures].[Average of Delivery Duration]" caption="Average of Delivery Duration" numFmtId="0" hierarchy="89" level="32767"/>
    <cacheField name="[Orders].[Customers.City].[Customers.City]" caption="Customers.City" numFmtId="0" hierarchy="37" level="1">
      <sharedItems count="10">
        <s v="Bharatpur"/>
        <s v="Bhopal"/>
        <s v="Guna"/>
        <s v="Kanpur"/>
        <s v="Khandwa"/>
        <s v="Khora"/>
        <s v="New Delhi"/>
        <s v="Orai"/>
        <s v="Raurkela Industrial Township"/>
        <s v="Serampore"/>
      </sharedItems>
    </cacheField>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2" memberValueDatatype="130" unbalanced="0">
      <fieldsUsage count="2">
        <fieldUsage x="-1"/>
        <fieldUsage x="2"/>
      </fieldsUsage>
    </cacheHierarchy>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0" memberValueDatatype="130" unbalanced="0"/>
    <cacheHierarchy uniqueName="[Orders].[Products.Category]" caption="Products.Category" attribute="1" defaultMemberUniqueName="[Orders].[Products.Category].[All]" allUniqueName="[Orders].[Products.Category].[All]" dimensionUniqueName="[Orders]" displayFolder="" count="0" memberValueDatatype="130" unbalanced="0"/>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2" memberValueDatatype="130" unbalanced="0">
      <fieldsUsage count="2">
        <fieldUsage x="-1"/>
        <fieldUsage x="0"/>
      </fieldsUsage>
    </cacheHierarchy>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oneField="1" hidden="1">
      <fieldsUsage count="1">
        <fieldUsage x="1"/>
      </fieldsUsage>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1084490744" backgroundQuery="1" createdVersion="8" refreshedVersion="8" minRefreshableVersion="3" recordCount="0" supportSubquery="1" supportAdvancedDrill="1" xr:uid="{06A787DB-021A-419F-8571-B2B85FC23B05}">
  <cacheSource type="external" connectionId="15"/>
  <cacheFields count="4">
    <cacheField name="[Measures].[Sum of Revenue]" caption="Sum of Revenue" numFmtId="0" hierarchy="67" level="32767"/>
    <cacheField name="[Measures].[Count of Order_ID]" caption="Count of Order_ID" numFmtId="0" hierarchy="69" level="32767"/>
    <cacheField name="[Measures].[Sum of Quantity]" caption="Sum of Quantity" numFmtId="0" hierarchy="84" level="32767"/>
    <cacheField name="[Orders].[Products.Category].[Products.Category]" caption="Products.Category" numFmtId="0" hierarchy="40" level="1">
      <sharedItems containsSemiMixedTypes="0" containsNonDate="0" containsString="0"/>
    </cacheField>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0" memberValueDatatype="130" unbalanced="0"/>
    <cacheHierarchy uniqueName="[Orders].[Products.Category]" caption="Products.Category" attribute="1" defaultMemberUniqueName="[Orders].[Products.Category].[All]" allUniqueName="[Orders].[Products.Category].[All]" dimensionUniqueName="[Orders]" displayFolder="" count="2" memberValueDatatype="130" unbalanced="0">
      <fieldsUsage count="2">
        <fieldUsage x="-1"/>
        <fieldUsage x="3"/>
      </fieldsUsage>
    </cacheHierarchy>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oneField="1" hidden="1">
      <fieldsUsage count="1">
        <fieldUsage x="0"/>
      </fieldsUsage>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oneField="1" hidden="1">
      <fieldsUsage count="1">
        <fieldUsage x="1"/>
      </fieldsUsage>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oneField="1" hidden="1">
      <fieldsUsage count="1">
        <fieldUsage x="2"/>
      </fieldsUsage>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1082407404" backgroundQuery="1" createdVersion="8" refreshedVersion="8" minRefreshableVersion="3" recordCount="0" supportSubquery="1" supportAdvancedDrill="1" xr:uid="{CA548415-0642-4ED7-A0A7-EABEA609E90F}">
  <cacheSource type="external" connectionId="15"/>
  <cacheFields count="4">
    <cacheField name="[Orders].[Order_Mon_Short].[Order_Mon_Short]" caption="Order_Mon_Short" numFmtId="0" hierarchy="41" level="1">
      <sharedItems count="12">
        <s v="Apr"/>
        <s v="Aug"/>
        <s v="Dec"/>
        <s v="Feb"/>
        <s v="Jan"/>
        <s v="Jul"/>
        <s v="Jun"/>
        <s v="Mar"/>
        <s v="May"/>
        <s v="Nov"/>
        <s v="Oct"/>
        <s v="Sep"/>
      </sharedItems>
    </cacheField>
    <cacheField name="[Measures].[Sum of Revenue]" caption="Sum of Revenue" numFmtId="0" hierarchy="67" level="32767"/>
    <cacheField name="[Measures].[Sum of Quantity]" caption="Sum of Quantity" numFmtId="0" hierarchy="84" level="32767"/>
    <cacheField name="[Orders].[Products.Category].[Products.Category]" caption="Products.Category" numFmtId="0" hierarchy="40" level="1">
      <sharedItems containsSemiMixedTypes="0" containsNonDate="0" containsString="0"/>
    </cacheField>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0" memberValueDatatype="130" unbalanced="0"/>
    <cacheHierarchy uniqueName="[Orders].[Products.Category]" caption="Products.Category" attribute="1" defaultMemberUniqueName="[Orders].[Products.Category].[All]" allUniqueName="[Orders].[Products.Category].[All]" dimensionUniqueName="[Orders]" displayFolder="" count="2" memberValueDatatype="130" unbalanced="0">
      <fieldsUsage count="2">
        <fieldUsage x="-1"/>
        <fieldUsage x="3"/>
      </fieldsUsage>
    </cacheHierarchy>
    <cacheHierarchy uniqueName="[Orders].[Order_Mon_Short]" caption="Order_Mon_Short" attribute="1" defaultMemberUniqueName="[Orders].[Order_Mon_Short].[All]" allUniqueName="[Orders].[Order_Mon_Short].[All]" dimensionUniqueName="[Orders]" displayFolder="" count="2" memberValueDatatype="130" unbalanced="0">
      <fieldsUsage count="2">
        <fieldUsage x="-1"/>
        <fieldUsage x="0"/>
      </fieldsUsage>
    </cacheHierarchy>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oneField="1" hidden="1">
      <fieldsUsage count="1">
        <fieldUsage x="1"/>
      </fieldsUsage>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oneField="1" hidden="1">
      <fieldsUsage count="1">
        <fieldUsage x="2"/>
      </fieldsUsage>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1085763891" backgroundQuery="1" createdVersion="8" refreshedVersion="8" minRefreshableVersion="3" recordCount="0" supportSubquery="1" supportAdvancedDrill="1" xr:uid="{446A6D12-8489-44E7-A2E4-5981B469B166}">
  <cacheSource type="external" connectionId="15"/>
  <cacheFields count="3">
    <cacheField name="[Orders].[Delivery Hour].[Delivery Hour]" caption="Delivery Hour" numFmtId="0" hierarchy="31" level="1">
      <sharedItems containsSemiMixedTypes="0" containsString="0" containsNumber="1" containsInteger="1" minValue="0" maxValue="23" count="24">
        <n v="0"/>
        <n v="1"/>
        <n v="2"/>
        <n v="3"/>
        <n v="4"/>
        <n v="5"/>
        <n v="6"/>
        <n v="7"/>
        <n v="8"/>
        <n v="9"/>
        <n v="10"/>
        <n v="11"/>
        <n v="12"/>
        <n v="13"/>
        <n v="14"/>
        <n v="15"/>
        <n v="16"/>
        <n v="17"/>
        <n v="18"/>
        <n v="19"/>
        <n v="20"/>
        <n v="21"/>
        <n v="22"/>
        <n v="23"/>
      </sharedItems>
      <extLst>
        <ext xmlns:x15="http://schemas.microsoft.com/office/spreadsheetml/2010/11/main" uri="{4F2E5C28-24EA-4eb8-9CBF-B6C8F9C3D259}">
          <x15:cachedUniqueNames>
            <x15:cachedUniqueName index="0" name="[Orders].[Delivery Hour].&amp;[0]"/>
            <x15:cachedUniqueName index="1" name="[Orders].[Delivery Hour].&amp;[1]"/>
            <x15:cachedUniqueName index="2" name="[Orders].[Delivery Hour].&amp;[2]"/>
            <x15:cachedUniqueName index="3" name="[Orders].[Delivery Hour].&amp;[3]"/>
            <x15:cachedUniqueName index="4" name="[Orders].[Delivery Hour].&amp;[4]"/>
            <x15:cachedUniqueName index="5" name="[Orders].[Delivery Hour].&amp;[5]"/>
            <x15:cachedUniqueName index="6" name="[Orders].[Delivery Hour].&amp;[6]"/>
            <x15:cachedUniqueName index="7" name="[Orders].[Delivery Hour].&amp;[7]"/>
            <x15:cachedUniqueName index="8" name="[Orders].[Delivery Hour].&amp;[8]"/>
            <x15:cachedUniqueName index="9" name="[Orders].[Delivery Hour].&amp;[9]"/>
            <x15:cachedUniqueName index="10" name="[Orders].[Delivery Hour].&amp;[10]"/>
            <x15:cachedUniqueName index="11" name="[Orders].[Delivery Hour].&amp;[11]"/>
            <x15:cachedUniqueName index="12" name="[Orders].[Delivery Hour].&amp;[12]"/>
            <x15:cachedUniqueName index="13" name="[Orders].[Delivery Hour].&amp;[13]"/>
            <x15:cachedUniqueName index="14" name="[Orders].[Delivery Hour].&amp;[14]"/>
            <x15:cachedUniqueName index="15" name="[Orders].[Delivery Hour].&amp;[15]"/>
            <x15:cachedUniqueName index="16" name="[Orders].[Delivery Hour].&amp;[16]"/>
            <x15:cachedUniqueName index="17" name="[Orders].[Delivery Hour].&amp;[17]"/>
            <x15:cachedUniqueName index="18" name="[Orders].[Delivery Hour].&amp;[18]"/>
            <x15:cachedUniqueName index="19" name="[Orders].[Delivery Hour].&amp;[19]"/>
            <x15:cachedUniqueName index="20" name="[Orders].[Delivery Hour].&amp;[20]"/>
            <x15:cachedUniqueName index="21" name="[Orders].[Delivery Hour].&amp;[21]"/>
            <x15:cachedUniqueName index="22" name="[Orders].[Delivery Hour].&amp;[22]"/>
            <x15:cachedUniqueName index="23" name="[Orders].[Delivery Hour].&amp;[23]"/>
          </x15:cachedUniqueNames>
        </ext>
      </extLst>
    </cacheField>
    <cacheField name="[Measures].[Count of Order_ID]" caption="Count of Order_ID" numFmtId="0" hierarchy="69" level="32767"/>
    <cacheField name="[Orders].[Products.Category].[Products.Category]" caption="Products.Category" numFmtId="0" hierarchy="40" level="1">
      <sharedItems containsSemiMixedTypes="0" containsNonDate="0" containsString="0"/>
    </cacheField>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2" memberValueDatatype="20" unbalanced="0">
      <fieldsUsage count="2">
        <fieldUsage x="-1"/>
        <fieldUsage x="0"/>
      </fieldsUsage>
    </cacheHierarchy>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0" memberValueDatatype="130" unbalanced="0"/>
    <cacheHierarchy uniqueName="[Orders].[Products.Category]" caption="Products.Category" attribute="1" defaultMemberUniqueName="[Orders].[Products.Category].[All]" allUniqueName="[Orders].[Products.Category].[All]" dimensionUniqueName="[Orders]" displayFolder="" count="2" memberValueDatatype="130" unbalanced="0">
      <fieldsUsage count="2">
        <fieldUsage x="-1"/>
        <fieldUsage x="2"/>
      </fieldsUsage>
    </cacheHierarchy>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oneField="1" hidden="1">
      <fieldsUsage count="1">
        <fieldUsage x="1"/>
      </fieldsUsage>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1080555556" backgroundQuery="1" createdVersion="8" refreshedVersion="8" minRefreshableVersion="3" recordCount="0" supportSubquery="1" supportAdvancedDrill="1" xr:uid="{8B396781-10CF-4DC9-A43E-6F6A0DFBDFDB}">
  <cacheSource type="external" connectionId="15"/>
  <cacheFields count="3">
    <cacheField name="[Orders].[freq.Order_Count].[freq.Order_Count]" caption="freq.Order_Count" numFmtId="0" hierarchy="48" level="1">
      <sharedItems containsSemiMixedTypes="0" containsString="0" containsNumber="1" containsInteger="1" minValue="3" maxValue="17" count="15">
        <n v="3"/>
        <n v="4"/>
        <n v="5"/>
        <n v="6"/>
        <n v="7"/>
        <n v="8"/>
        <n v="9"/>
        <n v="10"/>
        <n v="11"/>
        <n v="12"/>
        <n v="13"/>
        <n v="14"/>
        <n v="15"/>
        <n v="16"/>
        <n v="17"/>
      </sharedItems>
      <extLst>
        <ext xmlns:x15="http://schemas.microsoft.com/office/spreadsheetml/2010/11/main" uri="{4F2E5C28-24EA-4eb8-9CBF-B6C8F9C3D259}">
          <x15:cachedUniqueNames>
            <x15:cachedUniqueName index="0" name="[Orders].[freq.Order_Count].&amp;[3]"/>
            <x15:cachedUniqueName index="1" name="[Orders].[freq.Order_Count].&amp;[4]"/>
            <x15:cachedUniqueName index="2" name="[Orders].[freq.Order_Count].&amp;[5]"/>
            <x15:cachedUniqueName index="3" name="[Orders].[freq.Order_Count].&amp;[6]"/>
            <x15:cachedUniqueName index="4" name="[Orders].[freq.Order_Count].&amp;[7]"/>
            <x15:cachedUniqueName index="5" name="[Orders].[freq.Order_Count].&amp;[8]"/>
            <x15:cachedUniqueName index="6" name="[Orders].[freq.Order_Count].&amp;[9]"/>
            <x15:cachedUniqueName index="7" name="[Orders].[freq.Order_Count].&amp;[10]"/>
            <x15:cachedUniqueName index="8" name="[Orders].[freq.Order_Count].&amp;[11]"/>
            <x15:cachedUniqueName index="9" name="[Orders].[freq.Order_Count].&amp;[12]"/>
            <x15:cachedUniqueName index="10" name="[Orders].[freq.Order_Count].&amp;[13]"/>
            <x15:cachedUniqueName index="11" name="[Orders].[freq.Order_Count].&amp;[14]"/>
            <x15:cachedUniqueName index="12" name="[Orders].[freq.Order_Count].&amp;[15]"/>
            <x15:cachedUniqueName index="13" name="[Orders].[freq.Order_Count].&amp;[16]"/>
            <x15:cachedUniqueName index="14" name="[Orders].[freq.Order_Count].&amp;[17]"/>
          </x15:cachedUniqueNames>
        </ext>
      </extLst>
    </cacheField>
    <cacheField name="[Measures].[Count of Customer_ID]" caption="Count of Customer_ID" numFmtId="0" hierarchy="72" level="32767"/>
    <cacheField name="[Orders].[Products.Category].[Products.Category]" caption="Products.Category" numFmtId="0" hierarchy="40" level="1">
      <sharedItems containsSemiMixedTypes="0" containsNonDate="0" containsString="0"/>
    </cacheField>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0" memberValueDatatype="130" unbalanced="0"/>
    <cacheHierarchy uniqueName="[Orders].[Products.Category]" caption="Products.Category" attribute="1" defaultMemberUniqueName="[Orders].[Products.Category].[All]" allUniqueName="[Orders].[Products.Category].[All]" dimensionUniqueName="[Orders]" displayFolder="" count="2" memberValueDatatype="130" unbalanced="0">
      <fieldsUsage count="2">
        <fieldUsage x="-1"/>
        <fieldUsage x="2"/>
      </fieldsUsage>
    </cacheHierarchy>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2" memberValueDatatype="20" unbalanced="0">
      <fieldsUsage count="2">
        <fieldUsage x="-1"/>
        <fieldUsage x="0"/>
      </fieldsUsage>
    </cacheHierarchy>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oneField="1" hidden="1">
      <fieldsUsage count="1">
        <fieldUsage x="1"/>
      </fieldsUsage>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1084953705" backgroundQuery="1" createdVersion="8" refreshedVersion="8" minRefreshableVersion="3" recordCount="0" supportSubquery="1" supportAdvancedDrill="1" xr:uid="{26ACE34D-2133-4674-B70A-EA1B0B18D635}">
  <cacheSource type="external" connectionId="15"/>
  <cacheFields count="3">
    <cacheField name="[Orders].[Order Hour].[Order Hour]" caption="Order Hour" numFmtId="0" hierarchy="29" level="1">
      <sharedItems containsSemiMixedTypes="0" containsString="0" containsNumber="1" containsInteger="1" minValue="0" maxValue="23" count="24">
        <n v="0"/>
        <n v="1"/>
        <n v="2"/>
        <n v="3"/>
        <n v="4"/>
        <n v="5"/>
        <n v="6"/>
        <n v="7"/>
        <n v="8"/>
        <n v="9"/>
        <n v="10"/>
        <n v="11"/>
        <n v="12"/>
        <n v="13"/>
        <n v="14"/>
        <n v="15"/>
        <n v="16"/>
        <n v="17"/>
        <n v="18"/>
        <n v="19"/>
        <n v="20"/>
        <n v="21"/>
        <n v="22"/>
        <n v="23"/>
      </sharedItems>
      <extLst>
        <ext xmlns:x15="http://schemas.microsoft.com/office/spreadsheetml/2010/11/main" uri="{4F2E5C28-24EA-4eb8-9CBF-B6C8F9C3D259}">
          <x15:cachedUniqueNames>
            <x15:cachedUniqueName index="0" name="[Orders].[Order Hour].&amp;[0]"/>
            <x15:cachedUniqueName index="1" name="[Orders].[Order Hour].&amp;[1]"/>
            <x15:cachedUniqueName index="2" name="[Orders].[Order Hour].&amp;[2]"/>
            <x15:cachedUniqueName index="3" name="[Orders].[Order Hour].&amp;[3]"/>
            <x15:cachedUniqueName index="4" name="[Orders].[Order Hour].&amp;[4]"/>
            <x15:cachedUniqueName index="5" name="[Orders].[Order Hour].&amp;[5]"/>
            <x15:cachedUniqueName index="6" name="[Orders].[Order Hour].&amp;[6]"/>
            <x15:cachedUniqueName index="7" name="[Orders].[Order Hour].&amp;[7]"/>
            <x15:cachedUniqueName index="8" name="[Orders].[Order Hour].&amp;[8]"/>
            <x15:cachedUniqueName index="9" name="[Orders].[Order Hour].&amp;[9]"/>
            <x15:cachedUniqueName index="10" name="[Orders].[Order Hour].&amp;[10]"/>
            <x15:cachedUniqueName index="11" name="[Orders].[Order Hour].&amp;[11]"/>
            <x15:cachedUniqueName index="12" name="[Orders].[Order Hour].&amp;[12]"/>
            <x15:cachedUniqueName index="13" name="[Orders].[Order Hour].&amp;[13]"/>
            <x15:cachedUniqueName index="14" name="[Orders].[Order Hour].&amp;[14]"/>
            <x15:cachedUniqueName index="15" name="[Orders].[Order Hour].&amp;[15]"/>
            <x15:cachedUniqueName index="16" name="[Orders].[Order Hour].&amp;[16]"/>
            <x15:cachedUniqueName index="17" name="[Orders].[Order Hour].&amp;[17]"/>
            <x15:cachedUniqueName index="18" name="[Orders].[Order Hour].&amp;[18]"/>
            <x15:cachedUniqueName index="19" name="[Orders].[Order Hour].&amp;[19]"/>
            <x15:cachedUniqueName index="20" name="[Orders].[Order Hour].&amp;[20]"/>
            <x15:cachedUniqueName index="21" name="[Orders].[Order Hour].&amp;[21]"/>
            <x15:cachedUniqueName index="22" name="[Orders].[Order Hour].&amp;[22]"/>
            <x15:cachedUniqueName index="23" name="[Orders].[Order Hour].&amp;[23]"/>
          </x15:cachedUniqueNames>
        </ext>
      </extLst>
    </cacheField>
    <cacheField name="[Measures].[Count of Order_ID]" caption="Count of Order_ID" numFmtId="0" hierarchy="69" level="32767"/>
    <cacheField name="[Orders].[Products.Category].[Products.Category]" caption="Products.Category" numFmtId="0" hierarchy="40" level="1">
      <sharedItems containsSemiMixedTypes="0" containsNonDate="0" containsString="0"/>
    </cacheField>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2" memberValueDatatype="20" unbalanced="0">
      <fieldsUsage count="2">
        <fieldUsage x="-1"/>
        <fieldUsage x="0"/>
      </fieldsUsage>
    </cacheHierarchy>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0" memberValueDatatype="130" unbalanced="0"/>
    <cacheHierarchy uniqueName="[Orders].[Products.Category]" caption="Products.Category" attribute="1" defaultMemberUniqueName="[Orders].[Products.Category].[All]" allUniqueName="[Orders].[Products.Category].[All]" dimensionUniqueName="[Orders]" displayFolder="" count="2" memberValueDatatype="130" unbalanced="0">
      <fieldsUsage count="2">
        <fieldUsage x="-1"/>
        <fieldUsage x="2"/>
      </fieldsUsage>
    </cacheHierarchy>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oneField="1" hidden="1">
      <fieldsUsage count="1">
        <fieldUsage x="1"/>
      </fieldsUsage>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1081018518" backgroundQuery="1" createdVersion="8" refreshedVersion="8" minRefreshableVersion="3" recordCount="0" supportSubquery="1" supportAdvancedDrill="1" xr:uid="{42AD257D-A831-413B-907C-7DF0465180FB}">
  <cacheSource type="external" connectionId="15"/>
  <cacheFields count="3">
    <cacheField name="[Orders].[Customers.Gender].[Customers.Gender]" caption="Customers.Gender" numFmtId="0" hierarchy="38" level="1">
      <sharedItems count="2">
        <s v="Female"/>
        <s v="Male"/>
      </sharedItems>
    </cacheField>
    <cacheField name="[Measures].[Sum of Revenue]" caption="Sum of Revenue" numFmtId="0" hierarchy="67" level="32767"/>
    <cacheField name="[Orders].[Products.Category].[Products.Category]" caption="Products.Category" numFmtId="0" hierarchy="40" level="1">
      <sharedItems containsSemiMixedTypes="0" containsNonDate="0" containsString="0"/>
    </cacheField>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2" memberValueDatatype="130" unbalanced="0">
      <fieldsUsage count="2">
        <fieldUsage x="-1"/>
        <fieldUsage x="0"/>
      </fieldsUsage>
    </cacheHierarchy>
    <cacheHierarchy uniqueName="[Orders].[Products.Product_Name]" caption="Products.Product_Name" attribute="1" defaultMemberUniqueName="[Orders].[Products.Product_Name].[All]" allUniqueName="[Orders].[Products.Product_Name].[All]" dimensionUniqueName="[Orders]" displayFolder="" count="0" memberValueDatatype="130" unbalanced="0"/>
    <cacheHierarchy uniqueName="[Orders].[Products.Category]" caption="Products.Category" attribute="1" defaultMemberUniqueName="[Orders].[Products.Category].[All]" allUniqueName="[Orders].[Products.Category].[All]" dimensionUniqueName="[Orders]" displayFolder="" count="2" memberValueDatatype="130" unbalanced="0">
      <fieldsUsage count="2">
        <fieldUsage x="-1"/>
        <fieldUsage x="2"/>
      </fieldsUsage>
    </cacheHierarchy>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oneField="1" hidden="1">
      <fieldsUsage count="1">
        <fieldUsage x="1"/>
      </fieldsUsage>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1085185183" backgroundQuery="1" createdVersion="8" refreshedVersion="8" minRefreshableVersion="3" recordCount="0" supportSubquery="1" supportAdvancedDrill="1" xr:uid="{562BE773-8DF0-497B-8FA6-462BD64874C2}">
  <cacheSource type="external" connectionId="15"/>
  <cacheFields count="3">
    <cacheField name="[Orders].[Occasion].[Occasion]" caption="Occasion" numFmtId="0" hierarchy="27" level="1">
      <sharedItems count="7">
        <s v="All Occasions"/>
        <s v="Anniversary"/>
        <s v="Birthday"/>
        <s v="Diwali"/>
        <s v="Holi"/>
        <s v="Raksha Bandhan"/>
        <s v="Valentine's Day"/>
      </sharedItems>
    </cacheField>
    <cacheField name="[Measures].[Count of Order_ID]" caption="Count of Order_ID" numFmtId="0" hierarchy="69" level="32767"/>
    <cacheField name="[Orders].[Products.Category].[Products.Category]" caption="Products.Category" numFmtId="0" hierarchy="40" level="1">
      <sharedItems containsSemiMixedTypes="0" containsNonDate="0" containsString="0"/>
    </cacheField>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fieldsUsage count="2">
        <fieldUsage x="-1"/>
        <fieldUsage x="0"/>
      </fieldsUsage>
    </cacheHierarchy>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0" memberValueDatatype="130" unbalanced="0"/>
    <cacheHierarchy uniqueName="[Orders].[Products.Category]" caption="Products.Category" attribute="1" defaultMemberUniqueName="[Orders].[Products.Category].[All]" allUniqueName="[Orders].[Products.Category].[All]" dimensionUniqueName="[Orders]" displayFolder="" count="2" memberValueDatatype="130" unbalanced="0">
      <fieldsUsage count="2">
        <fieldUsage x="-1"/>
        <fieldUsage x="2"/>
      </fieldsUsage>
    </cacheHierarchy>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oneField="1" hidden="1">
      <fieldsUsage count="1">
        <fieldUsage x="1"/>
      </fieldsUsage>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1079513887" backgroundQuery="1" createdVersion="8" refreshedVersion="8" minRefreshableVersion="3" recordCount="0" supportSubquery="1" supportAdvancedDrill="1" xr:uid="{9FA54DBA-CBA4-4353-BA94-51492F64954C}">
  <cacheSource type="external" connectionId="15"/>
  <cacheFields count="3">
    <cacheField name="[Orders].[Products.Product_Name].[Products.Product_Name]" caption="Products.Product_Name" numFmtId="0" hierarchy="39" level="1">
      <sharedItems count="10">
        <s v="Ad Box"/>
        <s v="Aliquam Box"/>
        <s v="Dignissimos Pack"/>
        <s v="Error Gift"/>
        <s v="Et Set"/>
        <s v="Exercitationem Pack"/>
        <s v="Fugit Set"/>
        <s v="Harum Pack"/>
        <s v="Magnam Set"/>
        <s v="Quia Gift"/>
      </sharedItems>
    </cacheField>
    <cacheField name="[Measures].[Sum of Quantity]" caption="Sum of Quantity" numFmtId="0" hierarchy="84" level="32767"/>
    <cacheField name="[Orders].[Products.Category].[Products.Category]" caption="Products.Category" numFmtId="0" hierarchy="40" level="1">
      <sharedItems containsSemiMixedTypes="0" containsNonDate="0" containsString="0"/>
    </cacheField>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2" memberValueDatatype="130" unbalanced="0">
      <fieldsUsage count="2">
        <fieldUsage x="-1"/>
        <fieldUsage x="0"/>
      </fieldsUsage>
    </cacheHierarchy>
    <cacheHierarchy uniqueName="[Orders].[Products.Category]" caption="Products.Category" attribute="1" defaultMemberUniqueName="[Orders].[Products.Category].[All]" allUniqueName="[Orders].[Products.Category].[All]" dimensionUniqueName="[Orders]" displayFolder="" count="2" memberValueDatatype="130" unbalanced="0">
      <fieldsUsage count="2">
        <fieldUsage x="-1"/>
        <fieldUsage x="2"/>
      </fieldsUsage>
    </cacheHierarchy>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oneField="1" hidden="1">
      <fieldsUsage count="1">
        <fieldUsage x="1"/>
      </fieldsUsage>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1076388892" backgroundQuery="1" createdVersion="8" refreshedVersion="8" minRefreshableVersion="3" recordCount="0" supportSubquery="1" supportAdvancedDrill="1" xr:uid="{09071350-8D0F-430B-8712-33E1559CD6D2}">
  <cacheSource type="external" connectionId="15"/>
  <cacheFields count="3">
    <cacheField name="[Orders].[New_Customer_Flag].[New_Customer_Flag]" caption="New_Customer_Flag" numFmtId="0" hierarchy="44" level="1">
      <sharedItems count="2">
        <s v="No"/>
        <s v="Yes"/>
      </sharedItems>
    </cacheField>
    <cacheField name="[Measures].[Distinct Count of Customer_ID]" caption="Distinct Count of Customer_ID" numFmtId="0" hierarchy="73" level="32767"/>
    <cacheField name="[Orders].[Products.Category].[Products.Category]" caption="Products.Category" numFmtId="0" hierarchy="40" level="1">
      <sharedItems containsSemiMixedTypes="0" containsNonDate="0" containsString="0"/>
    </cacheField>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0" memberValueDatatype="130" unbalanced="0"/>
    <cacheHierarchy uniqueName="[Orders].[Products.Category]" caption="Products.Category" attribute="1" defaultMemberUniqueName="[Orders].[Products.Category].[All]" allUniqueName="[Orders].[Products.Category].[All]" dimensionUniqueName="[Orders]" displayFolder="" count="2" memberValueDatatype="130" unbalanced="0">
      <fieldsUsage count="2">
        <fieldUsage x="-1"/>
        <fieldUsage x="2"/>
      </fieldsUsage>
    </cacheHierarchy>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2" memberValueDatatype="130" unbalanced="0">
      <fieldsUsage count="2">
        <fieldUsage x="-1"/>
        <fieldUsage x="0"/>
      </fieldsUsage>
    </cacheHierarchy>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oneField="1" hidden="1">
      <fieldsUsage count="1">
        <fieldUsage x="1"/>
      </fieldsUsage>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1079166663" backgroundQuery="1" createdVersion="8" refreshedVersion="8" minRefreshableVersion="3" recordCount="0" supportSubquery="1" supportAdvancedDrill="1" xr:uid="{726550BF-EF3A-47C8-8799-004AC0CE7E19}">
  <cacheSource type="external" connectionId="15"/>
  <cacheFields count="3">
    <cacheField name="[Orders].[Products.Product_Name].[Products.Product_Name]" caption="Products.Product_Name" numFmtId="0" hierarchy="39" level="1">
      <sharedItems count="10">
        <s v="Deserunt Box"/>
        <s v="Dignissimos Pack"/>
        <s v="Dolores Gift"/>
        <s v="Error Gift"/>
        <s v="Exercitationem Pack"/>
        <s v="Harum Pack"/>
        <s v="Magnam Set"/>
        <s v="Nam Gift"/>
        <s v="Nostrum Box"/>
        <s v="Quia Gift"/>
      </sharedItems>
    </cacheField>
    <cacheField name="[Measures].[Sum of Revenue]" caption="Sum of Revenue" numFmtId="0" hierarchy="67" level="32767"/>
    <cacheField name="[Orders].[Products.Category].[Products.Category]" caption="Products.Category" numFmtId="0" hierarchy="40" level="1">
      <sharedItems containsSemiMixedTypes="0" containsNonDate="0" containsString="0"/>
    </cacheField>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2" memberValueDatatype="130" unbalanced="0">
      <fieldsUsage count="2">
        <fieldUsage x="-1"/>
        <fieldUsage x="0"/>
      </fieldsUsage>
    </cacheHierarchy>
    <cacheHierarchy uniqueName="[Orders].[Products.Category]" caption="Products.Category" attribute="1" defaultMemberUniqueName="[Orders].[Products.Category].[All]" allUniqueName="[Orders].[Products.Category].[All]" dimensionUniqueName="[Orders]" displayFolder="" count="2" memberValueDatatype="130" unbalanced="0">
      <fieldsUsage count="2">
        <fieldUsage x="-1"/>
        <fieldUsage x="2"/>
      </fieldsUsage>
    </cacheHierarchy>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oneField="1" hidden="1">
      <fieldsUsage count="1">
        <fieldUsage x="1"/>
      </fieldsUsage>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107824074" backgroundQuery="1" createdVersion="8" refreshedVersion="8" minRefreshableVersion="3" recordCount="0" supportSubquery="1" supportAdvancedDrill="1" xr:uid="{F726AC20-2EEE-46D8-9167-155A642E6B18}">
  <cacheSource type="external" connectionId="15"/>
  <cacheFields count="4">
    <cacheField name="[Orders].[Occasion].[Occasion]" caption="Occasion" numFmtId="0" hierarchy="27" level="1">
      <sharedItems count="7">
        <s v="All Occasions"/>
        <s v="Anniversary"/>
        <s v="Birthday"/>
        <s v="Diwali"/>
        <s v="Holi"/>
        <s v="Raksha Bandhan"/>
        <s v="Valentine's Day"/>
      </sharedItems>
    </cacheField>
    <cacheField name="[Orders].[New_Customer_Flag].[New_Customer_Flag]" caption="New_Customer_Flag" numFmtId="0" hierarchy="44" level="1">
      <sharedItems count="2">
        <s v="No"/>
        <s v="Yes"/>
      </sharedItems>
    </cacheField>
    <cacheField name="[Measures].[Distinct Count of Customer_ID]" caption="Distinct Count of Customer_ID" numFmtId="0" hierarchy="73" level="32767"/>
    <cacheField name="[Orders].[Products.Category].[Products.Category]" caption="Products.Category" numFmtId="0" hierarchy="40" level="1">
      <sharedItems containsSemiMixedTypes="0" containsNonDate="0" containsString="0"/>
    </cacheField>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fieldsUsage count="2">
        <fieldUsage x="-1"/>
        <fieldUsage x="0"/>
      </fieldsUsage>
    </cacheHierarchy>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0" memberValueDatatype="130" unbalanced="0"/>
    <cacheHierarchy uniqueName="[Orders].[Products.Category]" caption="Products.Category" attribute="1" defaultMemberUniqueName="[Orders].[Products.Category].[All]" allUniqueName="[Orders].[Products.Category].[All]" dimensionUniqueName="[Orders]" displayFolder="" count="2" memberValueDatatype="130" unbalanced="0">
      <fieldsUsage count="2">
        <fieldUsage x="-1"/>
        <fieldUsage x="3"/>
      </fieldsUsage>
    </cacheHierarchy>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2" memberValueDatatype="130" unbalanced="0">
      <fieldsUsage count="2">
        <fieldUsage x="-1"/>
        <fieldUsage x="1"/>
      </fieldsUsage>
    </cacheHierarchy>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oneField="1" hidden="1">
      <fieldsUsage count="1">
        <fieldUsage x="2"/>
      </fieldsUsage>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0160995368" backgroundQuery="1" createdVersion="8" refreshedVersion="8" minRefreshableVersion="3" recordCount="0" supportSubquery="1" supportAdvancedDrill="1" xr:uid="{0DA19AFF-B6E1-45CF-86FD-A013FF135269}">
  <cacheSource type="external" connectionId="15"/>
  <cacheFields count="6">
    <cacheField name="[Orders].[Products.Product_Name].[Products.Product_Name]" caption="Products.Product_Name" numFmtId="0" hierarchy="39" level="1">
      <sharedItems count="59">
        <s v="Aliquam Box"/>
        <s v="Aperiam Box"/>
        <s v="Deserunt Box"/>
        <s v="Earum Set"/>
        <s v="Eius Gift"/>
        <s v="Harum Pack"/>
        <s v="In Set"/>
        <s v="Maiores Gift"/>
        <s v="Nam Gift"/>
        <s v="Natus Gift"/>
        <s v="Nihil Box"/>
        <s v="Officiis Pack"/>
        <s v="Quas Box"/>
        <s v="Quia Gift"/>
        <s v="Recusandae Pack"/>
        <s v="Reiciendis Box"/>
        <s v="Sed Set"/>
        <s v="Voluptate Pack"/>
        <s v="Voluptatem Box"/>
        <s v="Ad Box"/>
        <s v="Et Set"/>
        <s v="Iure Gift"/>
        <s v="Maxime Set"/>
        <s v="Voluptate Set"/>
        <s v="Cum Gift"/>
        <s v="Dolorum Set"/>
        <s v="Eligendi Set"/>
        <s v="Iusto Box"/>
        <s v="Nemo Set"/>
        <s v="Non Set"/>
        <s v="Qui Gift"/>
        <s v="Voluptas Box"/>
        <s v="Dolorum Box"/>
        <s v="Error Gift"/>
        <s v="Iusto Set"/>
        <s v="Maiores Box"/>
        <s v="Quisquam Pack"/>
        <s v="Repudiandae Box"/>
        <s v="Delectus Gift"/>
        <s v="Dolores Gift"/>
        <s v="Exercitationem Pack"/>
        <s v="Fuga Set"/>
        <s v="Fugit Set"/>
        <s v="Magnam Set"/>
        <s v="Nostrum Box"/>
        <s v="Placeat Pack"/>
        <s v="Quas Gift"/>
        <s v="Quos Set"/>
        <s v="Accusantium Set"/>
        <s v="Adipisci Set"/>
        <s v="Aut Box"/>
        <s v="Dignissimos Pack"/>
        <s v="Ea Set"/>
        <s v="Expedita Gift"/>
        <s v="Ipsam Set"/>
        <s v="Provident Pack"/>
        <s v="Qui Box"/>
        <s v="Ut Pack"/>
        <s v="Velit Set"/>
      </sharedItems>
    </cacheField>
    <cacheField name="[Measures].[Sum of Quantity]" caption="Sum of Quantity" numFmtId="0" hierarchy="84" level="32767"/>
    <cacheField name="[Measures].[Sum of Revenue]" caption="Sum of Revenue" numFmtId="0" hierarchy="67" level="32767"/>
    <cacheField name="[Measures].[Count of Order_ID]" caption="Count of Order_ID" numFmtId="0" hierarchy="69" level="32767"/>
    <cacheField name="[Orders].[Products.Category].[Products.Category]" caption="Products.Category" numFmtId="0" hierarchy="40" level="1">
      <sharedItems count="7">
        <s v="Cake"/>
        <s v="Colors"/>
        <s v="Mugs"/>
        <s v="Plants"/>
        <s v="Raksha Bandhan"/>
        <s v="Soft Toys"/>
        <s v="Sweets"/>
      </sharedItems>
    </cacheField>
    <cacheField name="[Orders].[Occasion].[Occasion]" caption="Occasion" numFmtId="0" hierarchy="27" level="1">
      <sharedItems containsSemiMixedTypes="0" containsNonDate="0" containsString="0"/>
    </cacheField>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fieldsUsage count="2">
        <fieldUsage x="-1"/>
        <fieldUsage x="5"/>
      </fieldsUsage>
    </cacheHierarchy>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2" memberValueDatatype="130" unbalanced="0">
      <fieldsUsage count="2">
        <fieldUsage x="-1"/>
        <fieldUsage x="0"/>
      </fieldsUsage>
    </cacheHierarchy>
    <cacheHierarchy uniqueName="[Orders].[Products.Category]" caption="Products.Category" attribute="1" defaultMemberUniqueName="[Orders].[Products.Category].[All]" allUniqueName="[Orders].[Products.Category].[All]" dimensionUniqueName="[Orders]" displayFolder="" count="2" memberValueDatatype="130" unbalanced="0">
      <fieldsUsage count="2">
        <fieldUsage x="-1"/>
        <fieldUsage x="4"/>
      </fieldsUsage>
    </cacheHierarchy>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oneField="1" hidden="1">
      <fieldsUsage count="1">
        <fieldUsage x="2"/>
      </fieldsUsage>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oneField="1" hidden="1">
      <fieldsUsage count="1">
        <fieldUsage x="3"/>
      </fieldsUsage>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oneField="1" hidden="1">
      <fieldsUsage count="1">
        <fieldUsage x="1"/>
      </fieldsUsage>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3108414352" backgroundQuery="1" createdVersion="8" refreshedVersion="8" minRefreshableVersion="3" recordCount="0" supportSubquery="1" supportAdvancedDrill="1" xr:uid="{3B881196-7403-4369-AD0D-E19871AC3509}">
  <cacheSource type="external" connectionId="15"/>
  <cacheFields count="3">
    <cacheField name="[Orders].[Occasion].[Occasion]" caption="Occasion" numFmtId="0" hierarchy="27" level="1">
      <sharedItems count="7">
        <s v="All Occasions"/>
        <s v="Anniversary"/>
        <s v="Birthday"/>
        <s v="Diwali"/>
        <s v="Holi"/>
        <s v="Raksha Bandhan"/>
        <s v="Valentine's Day"/>
      </sharedItems>
    </cacheField>
    <cacheField name="[Orders].[Products.Category].[Products.Category]" caption="Products.Category" numFmtId="0" hierarchy="40" level="1">
      <sharedItems count="7">
        <s v="Cake"/>
        <s v="Colors"/>
        <s v="Mugs"/>
        <s v="Plants"/>
        <s v="Raksha Bandhan"/>
        <s v="Soft Toys"/>
        <s v="Sweets"/>
      </sharedItems>
    </cacheField>
    <cacheField name="[Measures].[Count of Order_ID]" caption="Count of Order_ID" numFmtId="0" hierarchy="69" level="32767"/>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fieldsUsage count="2">
        <fieldUsage x="-1"/>
        <fieldUsage x="0"/>
      </fieldsUsage>
    </cacheHierarchy>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0" memberValueDatatype="130" unbalanced="0"/>
    <cacheHierarchy uniqueName="[Orders].[Products.Category]" caption="Products.Category" attribute="1" defaultMemberUniqueName="[Orders].[Products.Category].[All]" allUniqueName="[Orders].[Products.Category].[All]" dimensionUniqueName="[Orders]" displayFolder="" count="2" memberValueDatatype="130" unbalanced="0">
      <fieldsUsage count="2">
        <fieldUsage x="-1"/>
        <fieldUsage x="1"/>
      </fieldsUsage>
    </cacheHierarchy>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oneField="1" hidden="1">
      <fieldsUsage count="1">
        <fieldUsage x="2"/>
      </fieldsUsage>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3.041930555555" backgroundQuery="1" createdVersion="8" refreshedVersion="8" minRefreshableVersion="3" recordCount="0" supportSubquery="1" supportAdvancedDrill="1" xr:uid="{940D40A5-3EA9-45F5-B448-8DE28E9E5A0C}">
  <cacheSource type="external" connectionId="15"/>
  <cacheFields count="3">
    <cacheField name="[Orders].[Order_ID].[Order_ID]" caption="Order_ID" numFmtId="0" hierarchy="18" level="1">
      <sharedItems containsSemiMixedTypes="0" containsString="0" containsNumber="1" containsInteger="1" minValue="1" maxValue="1000" count="100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sharedItems>
      <extLst>
        <ext xmlns:x15="http://schemas.microsoft.com/office/spreadsheetml/2010/11/main" uri="{4F2E5C28-24EA-4eb8-9CBF-B6C8F9C3D259}">
          <x15:cachedUniqueNames>
            <x15:cachedUniqueName index="0" name="[Orders].[Order_ID].&amp;[1]"/>
            <x15:cachedUniqueName index="1" name="[Orders].[Order_ID].&amp;[2]"/>
            <x15:cachedUniqueName index="2" name="[Orders].[Order_ID].&amp;[3]"/>
            <x15:cachedUniqueName index="3" name="[Orders].[Order_ID].&amp;[4]"/>
            <x15:cachedUniqueName index="4" name="[Orders].[Order_ID].&amp;[5]"/>
            <x15:cachedUniqueName index="5" name="[Orders].[Order_ID].&amp;[6]"/>
            <x15:cachedUniqueName index="6" name="[Orders].[Order_ID].&amp;[7]"/>
            <x15:cachedUniqueName index="7" name="[Orders].[Order_ID].&amp;[8]"/>
            <x15:cachedUniqueName index="8" name="[Orders].[Order_ID].&amp;[9]"/>
            <x15:cachedUniqueName index="9" name="[Orders].[Order_ID].&amp;[10]"/>
            <x15:cachedUniqueName index="10" name="[Orders].[Order_ID].&amp;[11]"/>
            <x15:cachedUniqueName index="11" name="[Orders].[Order_ID].&amp;[12]"/>
            <x15:cachedUniqueName index="12" name="[Orders].[Order_ID].&amp;[13]"/>
            <x15:cachedUniqueName index="13" name="[Orders].[Order_ID].&amp;[14]"/>
            <x15:cachedUniqueName index="14" name="[Orders].[Order_ID].&amp;[15]"/>
            <x15:cachedUniqueName index="15" name="[Orders].[Order_ID].&amp;[16]"/>
            <x15:cachedUniqueName index="16" name="[Orders].[Order_ID].&amp;[17]"/>
            <x15:cachedUniqueName index="17" name="[Orders].[Order_ID].&amp;[18]"/>
            <x15:cachedUniqueName index="18" name="[Orders].[Order_ID].&amp;[19]"/>
            <x15:cachedUniqueName index="19" name="[Orders].[Order_ID].&amp;[20]"/>
            <x15:cachedUniqueName index="20" name="[Orders].[Order_ID].&amp;[21]"/>
            <x15:cachedUniqueName index="21" name="[Orders].[Order_ID].&amp;[22]"/>
            <x15:cachedUniqueName index="22" name="[Orders].[Order_ID].&amp;[23]"/>
            <x15:cachedUniqueName index="23" name="[Orders].[Order_ID].&amp;[24]"/>
            <x15:cachedUniqueName index="24" name="[Orders].[Order_ID].&amp;[25]"/>
            <x15:cachedUniqueName index="25" name="[Orders].[Order_ID].&amp;[26]"/>
            <x15:cachedUniqueName index="26" name="[Orders].[Order_ID].&amp;[27]"/>
            <x15:cachedUniqueName index="27" name="[Orders].[Order_ID].&amp;[28]"/>
            <x15:cachedUniqueName index="28" name="[Orders].[Order_ID].&amp;[29]"/>
            <x15:cachedUniqueName index="29" name="[Orders].[Order_ID].&amp;[30]"/>
            <x15:cachedUniqueName index="30" name="[Orders].[Order_ID].&amp;[31]"/>
            <x15:cachedUniqueName index="31" name="[Orders].[Order_ID].&amp;[32]"/>
            <x15:cachedUniqueName index="32" name="[Orders].[Order_ID].&amp;[33]"/>
            <x15:cachedUniqueName index="33" name="[Orders].[Order_ID].&amp;[34]"/>
            <x15:cachedUniqueName index="34" name="[Orders].[Order_ID].&amp;[35]"/>
            <x15:cachedUniqueName index="35" name="[Orders].[Order_ID].&amp;[36]"/>
            <x15:cachedUniqueName index="36" name="[Orders].[Order_ID].&amp;[37]"/>
            <x15:cachedUniqueName index="37" name="[Orders].[Order_ID].&amp;[38]"/>
            <x15:cachedUniqueName index="38" name="[Orders].[Order_ID].&amp;[39]"/>
            <x15:cachedUniqueName index="39" name="[Orders].[Order_ID].&amp;[40]"/>
            <x15:cachedUniqueName index="40" name="[Orders].[Order_ID].&amp;[41]"/>
            <x15:cachedUniqueName index="41" name="[Orders].[Order_ID].&amp;[42]"/>
            <x15:cachedUniqueName index="42" name="[Orders].[Order_ID].&amp;[43]"/>
            <x15:cachedUniqueName index="43" name="[Orders].[Order_ID].&amp;[44]"/>
            <x15:cachedUniqueName index="44" name="[Orders].[Order_ID].&amp;[45]"/>
            <x15:cachedUniqueName index="45" name="[Orders].[Order_ID].&amp;[46]"/>
            <x15:cachedUniqueName index="46" name="[Orders].[Order_ID].&amp;[47]"/>
            <x15:cachedUniqueName index="47" name="[Orders].[Order_ID].&amp;[48]"/>
            <x15:cachedUniqueName index="48" name="[Orders].[Order_ID].&amp;[49]"/>
            <x15:cachedUniqueName index="49" name="[Orders].[Order_ID].&amp;[50]"/>
            <x15:cachedUniqueName index="50" name="[Orders].[Order_ID].&amp;[51]"/>
            <x15:cachedUniqueName index="51" name="[Orders].[Order_ID].&amp;[52]"/>
            <x15:cachedUniqueName index="52" name="[Orders].[Order_ID].&amp;[53]"/>
            <x15:cachedUniqueName index="53" name="[Orders].[Order_ID].&amp;[54]"/>
            <x15:cachedUniqueName index="54" name="[Orders].[Order_ID].&amp;[55]"/>
            <x15:cachedUniqueName index="55" name="[Orders].[Order_ID].&amp;[56]"/>
            <x15:cachedUniqueName index="56" name="[Orders].[Order_ID].&amp;[57]"/>
            <x15:cachedUniqueName index="57" name="[Orders].[Order_ID].&amp;[58]"/>
            <x15:cachedUniqueName index="58" name="[Orders].[Order_ID].&amp;[59]"/>
            <x15:cachedUniqueName index="59" name="[Orders].[Order_ID].&amp;[60]"/>
            <x15:cachedUniqueName index="60" name="[Orders].[Order_ID].&amp;[61]"/>
            <x15:cachedUniqueName index="61" name="[Orders].[Order_ID].&amp;[62]"/>
            <x15:cachedUniqueName index="62" name="[Orders].[Order_ID].&amp;[63]"/>
            <x15:cachedUniqueName index="63" name="[Orders].[Order_ID].&amp;[64]"/>
            <x15:cachedUniqueName index="64" name="[Orders].[Order_ID].&amp;[65]"/>
            <x15:cachedUniqueName index="65" name="[Orders].[Order_ID].&amp;[66]"/>
            <x15:cachedUniqueName index="66" name="[Orders].[Order_ID].&amp;[67]"/>
            <x15:cachedUniqueName index="67" name="[Orders].[Order_ID].&amp;[68]"/>
            <x15:cachedUniqueName index="68" name="[Orders].[Order_ID].&amp;[69]"/>
            <x15:cachedUniqueName index="69" name="[Orders].[Order_ID].&amp;[70]"/>
            <x15:cachedUniqueName index="70" name="[Orders].[Order_ID].&amp;[71]"/>
            <x15:cachedUniqueName index="71" name="[Orders].[Order_ID].&amp;[72]"/>
            <x15:cachedUniqueName index="72" name="[Orders].[Order_ID].&amp;[73]"/>
            <x15:cachedUniqueName index="73" name="[Orders].[Order_ID].&amp;[74]"/>
            <x15:cachedUniqueName index="74" name="[Orders].[Order_ID].&amp;[75]"/>
            <x15:cachedUniqueName index="75" name="[Orders].[Order_ID].&amp;[76]"/>
            <x15:cachedUniqueName index="76" name="[Orders].[Order_ID].&amp;[77]"/>
            <x15:cachedUniqueName index="77" name="[Orders].[Order_ID].&amp;[78]"/>
            <x15:cachedUniqueName index="78" name="[Orders].[Order_ID].&amp;[79]"/>
            <x15:cachedUniqueName index="79" name="[Orders].[Order_ID].&amp;[80]"/>
            <x15:cachedUniqueName index="80" name="[Orders].[Order_ID].&amp;[81]"/>
            <x15:cachedUniqueName index="81" name="[Orders].[Order_ID].&amp;[82]"/>
            <x15:cachedUniqueName index="82" name="[Orders].[Order_ID].&amp;[83]"/>
            <x15:cachedUniqueName index="83" name="[Orders].[Order_ID].&amp;[84]"/>
            <x15:cachedUniqueName index="84" name="[Orders].[Order_ID].&amp;[85]"/>
            <x15:cachedUniqueName index="85" name="[Orders].[Order_ID].&amp;[86]"/>
            <x15:cachedUniqueName index="86" name="[Orders].[Order_ID].&amp;[87]"/>
            <x15:cachedUniqueName index="87" name="[Orders].[Order_ID].&amp;[88]"/>
            <x15:cachedUniqueName index="88" name="[Orders].[Order_ID].&amp;[89]"/>
            <x15:cachedUniqueName index="89" name="[Orders].[Order_ID].&amp;[90]"/>
            <x15:cachedUniqueName index="90" name="[Orders].[Order_ID].&amp;[91]"/>
            <x15:cachedUniqueName index="91" name="[Orders].[Order_ID].&amp;[92]"/>
            <x15:cachedUniqueName index="92" name="[Orders].[Order_ID].&amp;[93]"/>
            <x15:cachedUniqueName index="93" name="[Orders].[Order_ID].&amp;[94]"/>
            <x15:cachedUniqueName index="94" name="[Orders].[Order_ID].&amp;[95]"/>
            <x15:cachedUniqueName index="95" name="[Orders].[Order_ID].&amp;[96]"/>
            <x15:cachedUniqueName index="96" name="[Orders].[Order_ID].&amp;[97]"/>
            <x15:cachedUniqueName index="97" name="[Orders].[Order_ID].&amp;[98]"/>
            <x15:cachedUniqueName index="98" name="[Orders].[Order_ID].&amp;[99]"/>
            <x15:cachedUniqueName index="99" name="[Orders].[Order_ID].&amp;[100]"/>
            <x15:cachedUniqueName index="100" name="[Orders].[Order_ID].&amp;[101]"/>
            <x15:cachedUniqueName index="101" name="[Orders].[Order_ID].&amp;[102]"/>
            <x15:cachedUniqueName index="102" name="[Orders].[Order_ID].&amp;[103]"/>
            <x15:cachedUniqueName index="103" name="[Orders].[Order_ID].&amp;[104]"/>
            <x15:cachedUniqueName index="104" name="[Orders].[Order_ID].&amp;[105]"/>
            <x15:cachedUniqueName index="105" name="[Orders].[Order_ID].&amp;[106]"/>
            <x15:cachedUniqueName index="106" name="[Orders].[Order_ID].&amp;[107]"/>
            <x15:cachedUniqueName index="107" name="[Orders].[Order_ID].&amp;[108]"/>
            <x15:cachedUniqueName index="108" name="[Orders].[Order_ID].&amp;[109]"/>
            <x15:cachedUniqueName index="109" name="[Orders].[Order_ID].&amp;[110]"/>
            <x15:cachedUniqueName index="110" name="[Orders].[Order_ID].&amp;[111]"/>
            <x15:cachedUniqueName index="111" name="[Orders].[Order_ID].&amp;[112]"/>
            <x15:cachedUniqueName index="112" name="[Orders].[Order_ID].&amp;[113]"/>
            <x15:cachedUniqueName index="113" name="[Orders].[Order_ID].&amp;[114]"/>
            <x15:cachedUniqueName index="114" name="[Orders].[Order_ID].&amp;[115]"/>
            <x15:cachedUniqueName index="115" name="[Orders].[Order_ID].&amp;[116]"/>
            <x15:cachedUniqueName index="116" name="[Orders].[Order_ID].&amp;[117]"/>
            <x15:cachedUniqueName index="117" name="[Orders].[Order_ID].&amp;[118]"/>
            <x15:cachedUniqueName index="118" name="[Orders].[Order_ID].&amp;[119]"/>
            <x15:cachedUniqueName index="119" name="[Orders].[Order_ID].&amp;[120]"/>
            <x15:cachedUniqueName index="120" name="[Orders].[Order_ID].&amp;[121]"/>
            <x15:cachedUniqueName index="121" name="[Orders].[Order_ID].&amp;[122]"/>
            <x15:cachedUniqueName index="122" name="[Orders].[Order_ID].&amp;[123]"/>
            <x15:cachedUniqueName index="123" name="[Orders].[Order_ID].&amp;[124]"/>
            <x15:cachedUniqueName index="124" name="[Orders].[Order_ID].&amp;[125]"/>
            <x15:cachedUniqueName index="125" name="[Orders].[Order_ID].&amp;[126]"/>
            <x15:cachedUniqueName index="126" name="[Orders].[Order_ID].&amp;[127]"/>
            <x15:cachedUniqueName index="127" name="[Orders].[Order_ID].&amp;[128]"/>
            <x15:cachedUniqueName index="128" name="[Orders].[Order_ID].&amp;[129]"/>
            <x15:cachedUniqueName index="129" name="[Orders].[Order_ID].&amp;[130]"/>
            <x15:cachedUniqueName index="130" name="[Orders].[Order_ID].&amp;[131]"/>
            <x15:cachedUniqueName index="131" name="[Orders].[Order_ID].&amp;[132]"/>
            <x15:cachedUniqueName index="132" name="[Orders].[Order_ID].&amp;[133]"/>
            <x15:cachedUniqueName index="133" name="[Orders].[Order_ID].&amp;[134]"/>
            <x15:cachedUniqueName index="134" name="[Orders].[Order_ID].&amp;[135]"/>
            <x15:cachedUniqueName index="135" name="[Orders].[Order_ID].&amp;[136]"/>
            <x15:cachedUniqueName index="136" name="[Orders].[Order_ID].&amp;[137]"/>
            <x15:cachedUniqueName index="137" name="[Orders].[Order_ID].&amp;[138]"/>
            <x15:cachedUniqueName index="138" name="[Orders].[Order_ID].&amp;[139]"/>
            <x15:cachedUniqueName index="139" name="[Orders].[Order_ID].&amp;[140]"/>
            <x15:cachedUniqueName index="140" name="[Orders].[Order_ID].&amp;[141]"/>
            <x15:cachedUniqueName index="141" name="[Orders].[Order_ID].&amp;[142]"/>
            <x15:cachedUniqueName index="142" name="[Orders].[Order_ID].&amp;[143]"/>
            <x15:cachedUniqueName index="143" name="[Orders].[Order_ID].&amp;[144]"/>
            <x15:cachedUniqueName index="144" name="[Orders].[Order_ID].&amp;[145]"/>
            <x15:cachedUniqueName index="145" name="[Orders].[Order_ID].&amp;[146]"/>
            <x15:cachedUniqueName index="146" name="[Orders].[Order_ID].&amp;[147]"/>
            <x15:cachedUniqueName index="147" name="[Orders].[Order_ID].&amp;[148]"/>
            <x15:cachedUniqueName index="148" name="[Orders].[Order_ID].&amp;[149]"/>
            <x15:cachedUniqueName index="149" name="[Orders].[Order_ID].&amp;[150]"/>
            <x15:cachedUniqueName index="150" name="[Orders].[Order_ID].&amp;[151]"/>
            <x15:cachedUniqueName index="151" name="[Orders].[Order_ID].&amp;[152]"/>
            <x15:cachedUniqueName index="152" name="[Orders].[Order_ID].&amp;[153]"/>
            <x15:cachedUniqueName index="153" name="[Orders].[Order_ID].&amp;[154]"/>
            <x15:cachedUniqueName index="154" name="[Orders].[Order_ID].&amp;[155]"/>
            <x15:cachedUniqueName index="155" name="[Orders].[Order_ID].&amp;[156]"/>
            <x15:cachedUniqueName index="156" name="[Orders].[Order_ID].&amp;[157]"/>
            <x15:cachedUniqueName index="157" name="[Orders].[Order_ID].&amp;[158]"/>
            <x15:cachedUniqueName index="158" name="[Orders].[Order_ID].&amp;[159]"/>
            <x15:cachedUniqueName index="159" name="[Orders].[Order_ID].&amp;[160]"/>
            <x15:cachedUniqueName index="160" name="[Orders].[Order_ID].&amp;[161]"/>
            <x15:cachedUniqueName index="161" name="[Orders].[Order_ID].&amp;[162]"/>
            <x15:cachedUniqueName index="162" name="[Orders].[Order_ID].&amp;[163]"/>
            <x15:cachedUniqueName index="163" name="[Orders].[Order_ID].&amp;[164]"/>
            <x15:cachedUniqueName index="164" name="[Orders].[Order_ID].&amp;[165]"/>
            <x15:cachedUniqueName index="165" name="[Orders].[Order_ID].&amp;[166]"/>
            <x15:cachedUniqueName index="166" name="[Orders].[Order_ID].&amp;[167]"/>
            <x15:cachedUniqueName index="167" name="[Orders].[Order_ID].&amp;[168]"/>
            <x15:cachedUniqueName index="168" name="[Orders].[Order_ID].&amp;[169]"/>
            <x15:cachedUniqueName index="169" name="[Orders].[Order_ID].&amp;[170]"/>
            <x15:cachedUniqueName index="170" name="[Orders].[Order_ID].&amp;[171]"/>
            <x15:cachedUniqueName index="171" name="[Orders].[Order_ID].&amp;[172]"/>
            <x15:cachedUniqueName index="172" name="[Orders].[Order_ID].&amp;[173]"/>
            <x15:cachedUniqueName index="173" name="[Orders].[Order_ID].&amp;[174]"/>
            <x15:cachedUniqueName index="174" name="[Orders].[Order_ID].&amp;[175]"/>
            <x15:cachedUniqueName index="175" name="[Orders].[Order_ID].&amp;[176]"/>
            <x15:cachedUniqueName index="176" name="[Orders].[Order_ID].&amp;[177]"/>
            <x15:cachedUniqueName index="177" name="[Orders].[Order_ID].&amp;[178]"/>
            <x15:cachedUniqueName index="178" name="[Orders].[Order_ID].&amp;[179]"/>
            <x15:cachedUniqueName index="179" name="[Orders].[Order_ID].&amp;[180]"/>
            <x15:cachedUniqueName index="180" name="[Orders].[Order_ID].&amp;[181]"/>
            <x15:cachedUniqueName index="181" name="[Orders].[Order_ID].&amp;[182]"/>
            <x15:cachedUniqueName index="182" name="[Orders].[Order_ID].&amp;[183]"/>
            <x15:cachedUniqueName index="183" name="[Orders].[Order_ID].&amp;[184]"/>
            <x15:cachedUniqueName index="184" name="[Orders].[Order_ID].&amp;[185]"/>
            <x15:cachedUniqueName index="185" name="[Orders].[Order_ID].&amp;[186]"/>
            <x15:cachedUniqueName index="186" name="[Orders].[Order_ID].&amp;[187]"/>
            <x15:cachedUniqueName index="187" name="[Orders].[Order_ID].&amp;[188]"/>
            <x15:cachedUniqueName index="188" name="[Orders].[Order_ID].&amp;[189]"/>
            <x15:cachedUniqueName index="189" name="[Orders].[Order_ID].&amp;[190]"/>
            <x15:cachedUniqueName index="190" name="[Orders].[Order_ID].&amp;[191]"/>
            <x15:cachedUniqueName index="191" name="[Orders].[Order_ID].&amp;[192]"/>
            <x15:cachedUniqueName index="192" name="[Orders].[Order_ID].&amp;[193]"/>
            <x15:cachedUniqueName index="193" name="[Orders].[Order_ID].&amp;[194]"/>
            <x15:cachedUniqueName index="194" name="[Orders].[Order_ID].&amp;[195]"/>
            <x15:cachedUniqueName index="195" name="[Orders].[Order_ID].&amp;[196]"/>
            <x15:cachedUniqueName index="196" name="[Orders].[Order_ID].&amp;[197]"/>
            <x15:cachedUniqueName index="197" name="[Orders].[Order_ID].&amp;[198]"/>
            <x15:cachedUniqueName index="198" name="[Orders].[Order_ID].&amp;[199]"/>
            <x15:cachedUniqueName index="199" name="[Orders].[Order_ID].&amp;[200]"/>
            <x15:cachedUniqueName index="200" name="[Orders].[Order_ID].&amp;[201]"/>
            <x15:cachedUniqueName index="201" name="[Orders].[Order_ID].&amp;[202]"/>
            <x15:cachedUniqueName index="202" name="[Orders].[Order_ID].&amp;[203]"/>
            <x15:cachedUniqueName index="203" name="[Orders].[Order_ID].&amp;[204]"/>
            <x15:cachedUniqueName index="204" name="[Orders].[Order_ID].&amp;[205]"/>
            <x15:cachedUniqueName index="205" name="[Orders].[Order_ID].&amp;[206]"/>
            <x15:cachedUniqueName index="206" name="[Orders].[Order_ID].&amp;[207]"/>
            <x15:cachedUniqueName index="207" name="[Orders].[Order_ID].&amp;[208]"/>
            <x15:cachedUniqueName index="208" name="[Orders].[Order_ID].&amp;[209]"/>
            <x15:cachedUniqueName index="209" name="[Orders].[Order_ID].&amp;[210]"/>
            <x15:cachedUniqueName index="210" name="[Orders].[Order_ID].&amp;[211]"/>
            <x15:cachedUniqueName index="211" name="[Orders].[Order_ID].&amp;[212]"/>
            <x15:cachedUniqueName index="212" name="[Orders].[Order_ID].&amp;[213]"/>
            <x15:cachedUniqueName index="213" name="[Orders].[Order_ID].&amp;[214]"/>
            <x15:cachedUniqueName index="214" name="[Orders].[Order_ID].&amp;[215]"/>
            <x15:cachedUniqueName index="215" name="[Orders].[Order_ID].&amp;[216]"/>
            <x15:cachedUniqueName index="216" name="[Orders].[Order_ID].&amp;[217]"/>
            <x15:cachedUniqueName index="217" name="[Orders].[Order_ID].&amp;[218]"/>
            <x15:cachedUniqueName index="218" name="[Orders].[Order_ID].&amp;[219]"/>
            <x15:cachedUniqueName index="219" name="[Orders].[Order_ID].&amp;[220]"/>
            <x15:cachedUniqueName index="220" name="[Orders].[Order_ID].&amp;[221]"/>
            <x15:cachedUniqueName index="221" name="[Orders].[Order_ID].&amp;[222]"/>
            <x15:cachedUniqueName index="222" name="[Orders].[Order_ID].&amp;[223]"/>
            <x15:cachedUniqueName index="223" name="[Orders].[Order_ID].&amp;[224]"/>
            <x15:cachedUniqueName index="224" name="[Orders].[Order_ID].&amp;[225]"/>
            <x15:cachedUniqueName index="225" name="[Orders].[Order_ID].&amp;[226]"/>
            <x15:cachedUniqueName index="226" name="[Orders].[Order_ID].&amp;[227]"/>
            <x15:cachedUniqueName index="227" name="[Orders].[Order_ID].&amp;[228]"/>
            <x15:cachedUniqueName index="228" name="[Orders].[Order_ID].&amp;[229]"/>
            <x15:cachedUniqueName index="229" name="[Orders].[Order_ID].&amp;[230]"/>
            <x15:cachedUniqueName index="230" name="[Orders].[Order_ID].&amp;[231]"/>
            <x15:cachedUniqueName index="231" name="[Orders].[Order_ID].&amp;[232]"/>
            <x15:cachedUniqueName index="232" name="[Orders].[Order_ID].&amp;[233]"/>
            <x15:cachedUniqueName index="233" name="[Orders].[Order_ID].&amp;[234]"/>
            <x15:cachedUniqueName index="234" name="[Orders].[Order_ID].&amp;[235]"/>
            <x15:cachedUniqueName index="235" name="[Orders].[Order_ID].&amp;[236]"/>
            <x15:cachedUniqueName index="236" name="[Orders].[Order_ID].&amp;[237]"/>
            <x15:cachedUniqueName index="237" name="[Orders].[Order_ID].&amp;[238]"/>
            <x15:cachedUniqueName index="238" name="[Orders].[Order_ID].&amp;[239]"/>
            <x15:cachedUniqueName index="239" name="[Orders].[Order_ID].&amp;[240]"/>
            <x15:cachedUniqueName index="240" name="[Orders].[Order_ID].&amp;[241]"/>
            <x15:cachedUniqueName index="241" name="[Orders].[Order_ID].&amp;[242]"/>
            <x15:cachedUniqueName index="242" name="[Orders].[Order_ID].&amp;[243]"/>
            <x15:cachedUniqueName index="243" name="[Orders].[Order_ID].&amp;[244]"/>
            <x15:cachedUniqueName index="244" name="[Orders].[Order_ID].&amp;[245]"/>
            <x15:cachedUniqueName index="245" name="[Orders].[Order_ID].&amp;[246]"/>
            <x15:cachedUniqueName index="246" name="[Orders].[Order_ID].&amp;[247]"/>
            <x15:cachedUniqueName index="247" name="[Orders].[Order_ID].&amp;[248]"/>
            <x15:cachedUniqueName index="248" name="[Orders].[Order_ID].&amp;[249]"/>
            <x15:cachedUniqueName index="249" name="[Orders].[Order_ID].&amp;[250]"/>
            <x15:cachedUniqueName index="250" name="[Orders].[Order_ID].&amp;[251]"/>
            <x15:cachedUniqueName index="251" name="[Orders].[Order_ID].&amp;[252]"/>
            <x15:cachedUniqueName index="252" name="[Orders].[Order_ID].&amp;[253]"/>
            <x15:cachedUniqueName index="253" name="[Orders].[Order_ID].&amp;[254]"/>
            <x15:cachedUniqueName index="254" name="[Orders].[Order_ID].&amp;[255]"/>
            <x15:cachedUniqueName index="255" name="[Orders].[Order_ID].&amp;[256]"/>
            <x15:cachedUniqueName index="256" name="[Orders].[Order_ID].&amp;[257]"/>
            <x15:cachedUniqueName index="257" name="[Orders].[Order_ID].&amp;[258]"/>
            <x15:cachedUniqueName index="258" name="[Orders].[Order_ID].&amp;[259]"/>
            <x15:cachedUniqueName index="259" name="[Orders].[Order_ID].&amp;[260]"/>
            <x15:cachedUniqueName index="260" name="[Orders].[Order_ID].&amp;[261]"/>
            <x15:cachedUniqueName index="261" name="[Orders].[Order_ID].&amp;[262]"/>
            <x15:cachedUniqueName index="262" name="[Orders].[Order_ID].&amp;[263]"/>
            <x15:cachedUniqueName index="263" name="[Orders].[Order_ID].&amp;[264]"/>
            <x15:cachedUniqueName index="264" name="[Orders].[Order_ID].&amp;[265]"/>
            <x15:cachedUniqueName index="265" name="[Orders].[Order_ID].&amp;[266]"/>
            <x15:cachedUniqueName index="266" name="[Orders].[Order_ID].&amp;[267]"/>
            <x15:cachedUniqueName index="267" name="[Orders].[Order_ID].&amp;[268]"/>
            <x15:cachedUniqueName index="268" name="[Orders].[Order_ID].&amp;[269]"/>
            <x15:cachedUniqueName index="269" name="[Orders].[Order_ID].&amp;[270]"/>
            <x15:cachedUniqueName index="270" name="[Orders].[Order_ID].&amp;[271]"/>
            <x15:cachedUniqueName index="271" name="[Orders].[Order_ID].&amp;[272]"/>
            <x15:cachedUniqueName index="272" name="[Orders].[Order_ID].&amp;[273]"/>
            <x15:cachedUniqueName index="273" name="[Orders].[Order_ID].&amp;[274]"/>
            <x15:cachedUniqueName index="274" name="[Orders].[Order_ID].&amp;[275]"/>
            <x15:cachedUniqueName index="275" name="[Orders].[Order_ID].&amp;[276]"/>
            <x15:cachedUniqueName index="276" name="[Orders].[Order_ID].&amp;[277]"/>
            <x15:cachedUniqueName index="277" name="[Orders].[Order_ID].&amp;[278]"/>
            <x15:cachedUniqueName index="278" name="[Orders].[Order_ID].&amp;[279]"/>
            <x15:cachedUniqueName index="279" name="[Orders].[Order_ID].&amp;[280]"/>
            <x15:cachedUniqueName index="280" name="[Orders].[Order_ID].&amp;[281]"/>
            <x15:cachedUniqueName index="281" name="[Orders].[Order_ID].&amp;[282]"/>
            <x15:cachedUniqueName index="282" name="[Orders].[Order_ID].&amp;[283]"/>
            <x15:cachedUniqueName index="283" name="[Orders].[Order_ID].&amp;[284]"/>
            <x15:cachedUniqueName index="284" name="[Orders].[Order_ID].&amp;[285]"/>
            <x15:cachedUniqueName index="285" name="[Orders].[Order_ID].&amp;[286]"/>
            <x15:cachedUniqueName index="286" name="[Orders].[Order_ID].&amp;[287]"/>
            <x15:cachedUniqueName index="287" name="[Orders].[Order_ID].&amp;[288]"/>
            <x15:cachedUniqueName index="288" name="[Orders].[Order_ID].&amp;[289]"/>
            <x15:cachedUniqueName index="289" name="[Orders].[Order_ID].&amp;[290]"/>
            <x15:cachedUniqueName index="290" name="[Orders].[Order_ID].&amp;[291]"/>
            <x15:cachedUniqueName index="291" name="[Orders].[Order_ID].&amp;[292]"/>
            <x15:cachedUniqueName index="292" name="[Orders].[Order_ID].&amp;[293]"/>
            <x15:cachedUniqueName index="293" name="[Orders].[Order_ID].&amp;[294]"/>
            <x15:cachedUniqueName index="294" name="[Orders].[Order_ID].&amp;[295]"/>
            <x15:cachedUniqueName index="295" name="[Orders].[Order_ID].&amp;[296]"/>
            <x15:cachedUniqueName index="296" name="[Orders].[Order_ID].&amp;[297]"/>
            <x15:cachedUniqueName index="297" name="[Orders].[Order_ID].&amp;[298]"/>
            <x15:cachedUniqueName index="298" name="[Orders].[Order_ID].&amp;[299]"/>
            <x15:cachedUniqueName index="299" name="[Orders].[Order_ID].&amp;[300]"/>
            <x15:cachedUniqueName index="300" name="[Orders].[Order_ID].&amp;[301]"/>
            <x15:cachedUniqueName index="301" name="[Orders].[Order_ID].&amp;[302]"/>
            <x15:cachedUniqueName index="302" name="[Orders].[Order_ID].&amp;[303]"/>
            <x15:cachedUniqueName index="303" name="[Orders].[Order_ID].&amp;[304]"/>
            <x15:cachedUniqueName index="304" name="[Orders].[Order_ID].&amp;[305]"/>
            <x15:cachedUniqueName index="305" name="[Orders].[Order_ID].&amp;[306]"/>
            <x15:cachedUniqueName index="306" name="[Orders].[Order_ID].&amp;[307]"/>
            <x15:cachedUniqueName index="307" name="[Orders].[Order_ID].&amp;[308]"/>
            <x15:cachedUniqueName index="308" name="[Orders].[Order_ID].&amp;[309]"/>
            <x15:cachedUniqueName index="309" name="[Orders].[Order_ID].&amp;[310]"/>
            <x15:cachedUniqueName index="310" name="[Orders].[Order_ID].&amp;[311]"/>
            <x15:cachedUniqueName index="311" name="[Orders].[Order_ID].&amp;[312]"/>
            <x15:cachedUniqueName index="312" name="[Orders].[Order_ID].&amp;[313]"/>
            <x15:cachedUniqueName index="313" name="[Orders].[Order_ID].&amp;[314]"/>
            <x15:cachedUniqueName index="314" name="[Orders].[Order_ID].&amp;[315]"/>
            <x15:cachedUniqueName index="315" name="[Orders].[Order_ID].&amp;[316]"/>
            <x15:cachedUniqueName index="316" name="[Orders].[Order_ID].&amp;[317]"/>
            <x15:cachedUniqueName index="317" name="[Orders].[Order_ID].&amp;[318]"/>
            <x15:cachedUniqueName index="318" name="[Orders].[Order_ID].&amp;[319]"/>
            <x15:cachedUniqueName index="319" name="[Orders].[Order_ID].&amp;[320]"/>
            <x15:cachedUniqueName index="320" name="[Orders].[Order_ID].&amp;[321]"/>
            <x15:cachedUniqueName index="321" name="[Orders].[Order_ID].&amp;[322]"/>
            <x15:cachedUniqueName index="322" name="[Orders].[Order_ID].&amp;[323]"/>
            <x15:cachedUniqueName index="323" name="[Orders].[Order_ID].&amp;[324]"/>
            <x15:cachedUniqueName index="324" name="[Orders].[Order_ID].&amp;[325]"/>
            <x15:cachedUniqueName index="325" name="[Orders].[Order_ID].&amp;[326]"/>
            <x15:cachedUniqueName index="326" name="[Orders].[Order_ID].&amp;[327]"/>
            <x15:cachedUniqueName index="327" name="[Orders].[Order_ID].&amp;[328]"/>
            <x15:cachedUniqueName index="328" name="[Orders].[Order_ID].&amp;[329]"/>
            <x15:cachedUniqueName index="329" name="[Orders].[Order_ID].&amp;[330]"/>
            <x15:cachedUniqueName index="330" name="[Orders].[Order_ID].&amp;[331]"/>
            <x15:cachedUniqueName index="331" name="[Orders].[Order_ID].&amp;[332]"/>
            <x15:cachedUniqueName index="332" name="[Orders].[Order_ID].&amp;[333]"/>
            <x15:cachedUniqueName index="333" name="[Orders].[Order_ID].&amp;[334]"/>
            <x15:cachedUniqueName index="334" name="[Orders].[Order_ID].&amp;[335]"/>
            <x15:cachedUniqueName index="335" name="[Orders].[Order_ID].&amp;[336]"/>
            <x15:cachedUniqueName index="336" name="[Orders].[Order_ID].&amp;[337]"/>
            <x15:cachedUniqueName index="337" name="[Orders].[Order_ID].&amp;[338]"/>
            <x15:cachedUniqueName index="338" name="[Orders].[Order_ID].&amp;[339]"/>
            <x15:cachedUniqueName index="339" name="[Orders].[Order_ID].&amp;[340]"/>
            <x15:cachedUniqueName index="340" name="[Orders].[Order_ID].&amp;[341]"/>
            <x15:cachedUniqueName index="341" name="[Orders].[Order_ID].&amp;[342]"/>
            <x15:cachedUniqueName index="342" name="[Orders].[Order_ID].&amp;[343]"/>
            <x15:cachedUniqueName index="343" name="[Orders].[Order_ID].&amp;[344]"/>
            <x15:cachedUniqueName index="344" name="[Orders].[Order_ID].&amp;[345]"/>
            <x15:cachedUniqueName index="345" name="[Orders].[Order_ID].&amp;[346]"/>
            <x15:cachedUniqueName index="346" name="[Orders].[Order_ID].&amp;[347]"/>
            <x15:cachedUniqueName index="347" name="[Orders].[Order_ID].&amp;[348]"/>
            <x15:cachedUniqueName index="348" name="[Orders].[Order_ID].&amp;[349]"/>
            <x15:cachedUniqueName index="349" name="[Orders].[Order_ID].&amp;[350]"/>
            <x15:cachedUniqueName index="350" name="[Orders].[Order_ID].&amp;[351]"/>
            <x15:cachedUniqueName index="351" name="[Orders].[Order_ID].&amp;[352]"/>
            <x15:cachedUniqueName index="352" name="[Orders].[Order_ID].&amp;[353]"/>
            <x15:cachedUniqueName index="353" name="[Orders].[Order_ID].&amp;[354]"/>
            <x15:cachedUniqueName index="354" name="[Orders].[Order_ID].&amp;[355]"/>
            <x15:cachedUniqueName index="355" name="[Orders].[Order_ID].&amp;[356]"/>
            <x15:cachedUniqueName index="356" name="[Orders].[Order_ID].&amp;[357]"/>
            <x15:cachedUniqueName index="357" name="[Orders].[Order_ID].&amp;[358]"/>
            <x15:cachedUniqueName index="358" name="[Orders].[Order_ID].&amp;[359]"/>
            <x15:cachedUniqueName index="359" name="[Orders].[Order_ID].&amp;[360]"/>
            <x15:cachedUniqueName index="360" name="[Orders].[Order_ID].&amp;[361]"/>
            <x15:cachedUniqueName index="361" name="[Orders].[Order_ID].&amp;[362]"/>
            <x15:cachedUniqueName index="362" name="[Orders].[Order_ID].&amp;[363]"/>
            <x15:cachedUniqueName index="363" name="[Orders].[Order_ID].&amp;[364]"/>
            <x15:cachedUniqueName index="364" name="[Orders].[Order_ID].&amp;[365]"/>
            <x15:cachedUniqueName index="365" name="[Orders].[Order_ID].&amp;[366]"/>
            <x15:cachedUniqueName index="366" name="[Orders].[Order_ID].&amp;[367]"/>
            <x15:cachedUniqueName index="367" name="[Orders].[Order_ID].&amp;[368]"/>
            <x15:cachedUniqueName index="368" name="[Orders].[Order_ID].&amp;[369]"/>
            <x15:cachedUniqueName index="369" name="[Orders].[Order_ID].&amp;[370]"/>
            <x15:cachedUniqueName index="370" name="[Orders].[Order_ID].&amp;[371]"/>
            <x15:cachedUniqueName index="371" name="[Orders].[Order_ID].&amp;[372]"/>
            <x15:cachedUniqueName index="372" name="[Orders].[Order_ID].&amp;[373]"/>
            <x15:cachedUniqueName index="373" name="[Orders].[Order_ID].&amp;[374]"/>
            <x15:cachedUniqueName index="374" name="[Orders].[Order_ID].&amp;[375]"/>
            <x15:cachedUniqueName index="375" name="[Orders].[Order_ID].&amp;[376]"/>
            <x15:cachedUniqueName index="376" name="[Orders].[Order_ID].&amp;[377]"/>
            <x15:cachedUniqueName index="377" name="[Orders].[Order_ID].&amp;[378]"/>
            <x15:cachedUniqueName index="378" name="[Orders].[Order_ID].&amp;[379]"/>
            <x15:cachedUniqueName index="379" name="[Orders].[Order_ID].&amp;[380]"/>
            <x15:cachedUniqueName index="380" name="[Orders].[Order_ID].&amp;[381]"/>
            <x15:cachedUniqueName index="381" name="[Orders].[Order_ID].&amp;[382]"/>
            <x15:cachedUniqueName index="382" name="[Orders].[Order_ID].&amp;[383]"/>
            <x15:cachedUniqueName index="383" name="[Orders].[Order_ID].&amp;[384]"/>
            <x15:cachedUniqueName index="384" name="[Orders].[Order_ID].&amp;[385]"/>
            <x15:cachedUniqueName index="385" name="[Orders].[Order_ID].&amp;[386]"/>
            <x15:cachedUniqueName index="386" name="[Orders].[Order_ID].&amp;[387]"/>
            <x15:cachedUniqueName index="387" name="[Orders].[Order_ID].&amp;[388]"/>
            <x15:cachedUniqueName index="388" name="[Orders].[Order_ID].&amp;[389]"/>
            <x15:cachedUniqueName index="389" name="[Orders].[Order_ID].&amp;[390]"/>
            <x15:cachedUniqueName index="390" name="[Orders].[Order_ID].&amp;[391]"/>
            <x15:cachedUniqueName index="391" name="[Orders].[Order_ID].&amp;[392]"/>
            <x15:cachedUniqueName index="392" name="[Orders].[Order_ID].&amp;[393]"/>
            <x15:cachedUniqueName index="393" name="[Orders].[Order_ID].&amp;[394]"/>
            <x15:cachedUniqueName index="394" name="[Orders].[Order_ID].&amp;[395]"/>
            <x15:cachedUniqueName index="395" name="[Orders].[Order_ID].&amp;[396]"/>
            <x15:cachedUniqueName index="396" name="[Orders].[Order_ID].&amp;[397]"/>
            <x15:cachedUniqueName index="397" name="[Orders].[Order_ID].&amp;[398]"/>
            <x15:cachedUniqueName index="398" name="[Orders].[Order_ID].&amp;[399]"/>
            <x15:cachedUniqueName index="399" name="[Orders].[Order_ID].&amp;[400]"/>
            <x15:cachedUniqueName index="400" name="[Orders].[Order_ID].&amp;[401]"/>
            <x15:cachedUniqueName index="401" name="[Orders].[Order_ID].&amp;[402]"/>
            <x15:cachedUniqueName index="402" name="[Orders].[Order_ID].&amp;[403]"/>
            <x15:cachedUniqueName index="403" name="[Orders].[Order_ID].&amp;[404]"/>
            <x15:cachedUniqueName index="404" name="[Orders].[Order_ID].&amp;[405]"/>
            <x15:cachedUniqueName index="405" name="[Orders].[Order_ID].&amp;[406]"/>
            <x15:cachedUniqueName index="406" name="[Orders].[Order_ID].&amp;[407]"/>
            <x15:cachedUniqueName index="407" name="[Orders].[Order_ID].&amp;[408]"/>
            <x15:cachedUniqueName index="408" name="[Orders].[Order_ID].&amp;[409]"/>
            <x15:cachedUniqueName index="409" name="[Orders].[Order_ID].&amp;[410]"/>
            <x15:cachedUniqueName index="410" name="[Orders].[Order_ID].&amp;[411]"/>
            <x15:cachedUniqueName index="411" name="[Orders].[Order_ID].&amp;[412]"/>
            <x15:cachedUniqueName index="412" name="[Orders].[Order_ID].&amp;[413]"/>
            <x15:cachedUniqueName index="413" name="[Orders].[Order_ID].&amp;[414]"/>
            <x15:cachedUniqueName index="414" name="[Orders].[Order_ID].&amp;[415]"/>
            <x15:cachedUniqueName index="415" name="[Orders].[Order_ID].&amp;[416]"/>
            <x15:cachedUniqueName index="416" name="[Orders].[Order_ID].&amp;[417]"/>
            <x15:cachedUniqueName index="417" name="[Orders].[Order_ID].&amp;[418]"/>
            <x15:cachedUniqueName index="418" name="[Orders].[Order_ID].&amp;[419]"/>
            <x15:cachedUniqueName index="419" name="[Orders].[Order_ID].&amp;[420]"/>
            <x15:cachedUniqueName index="420" name="[Orders].[Order_ID].&amp;[421]"/>
            <x15:cachedUniqueName index="421" name="[Orders].[Order_ID].&amp;[422]"/>
            <x15:cachedUniqueName index="422" name="[Orders].[Order_ID].&amp;[423]"/>
            <x15:cachedUniqueName index="423" name="[Orders].[Order_ID].&amp;[424]"/>
            <x15:cachedUniqueName index="424" name="[Orders].[Order_ID].&amp;[425]"/>
            <x15:cachedUniqueName index="425" name="[Orders].[Order_ID].&amp;[426]"/>
            <x15:cachedUniqueName index="426" name="[Orders].[Order_ID].&amp;[427]"/>
            <x15:cachedUniqueName index="427" name="[Orders].[Order_ID].&amp;[428]"/>
            <x15:cachedUniqueName index="428" name="[Orders].[Order_ID].&amp;[429]"/>
            <x15:cachedUniqueName index="429" name="[Orders].[Order_ID].&amp;[430]"/>
            <x15:cachedUniqueName index="430" name="[Orders].[Order_ID].&amp;[431]"/>
            <x15:cachedUniqueName index="431" name="[Orders].[Order_ID].&amp;[432]"/>
            <x15:cachedUniqueName index="432" name="[Orders].[Order_ID].&amp;[433]"/>
            <x15:cachedUniqueName index="433" name="[Orders].[Order_ID].&amp;[434]"/>
            <x15:cachedUniqueName index="434" name="[Orders].[Order_ID].&amp;[435]"/>
            <x15:cachedUniqueName index="435" name="[Orders].[Order_ID].&amp;[436]"/>
            <x15:cachedUniqueName index="436" name="[Orders].[Order_ID].&amp;[437]"/>
            <x15:cachedUniqueName index="437" name="[Orders].[Order_ID].&amp;[438]"/>
            <x15:cachedUniqueName index="438" name="[Orders].[Order_ID].&amp;[439]"/>
            <x15:cachedUniqueName index="439" name="[Orders].[Order_ID].&amp;[440]"/>
            <x15:cachedUniqueName index="440" name="[Orders].[Order_ID].&amp;[441]"/>
            <x15:cachedUniqueName index="441" name="[Orders].[Order_ID].&amp;[442]"/>
            <x15:cachedUniqueName index="442" name="[Orders].[Order_ID].&amp;[443]"/>
            <x15:cachedUniqueName index="443" name="[Orders].[Order_ID].&amp;[444]"/>
            <x15:cachedUniqueName index="444" name="[Orders].[Order_ID].&amp;[445]"/>
            <x15:cachedUniqueName index="445" name="[Orders].[Order_ID].&amp;[446]"/>
            <x15:cachedUniqueName index="446" name="[Orders].[Order_ID].&amp;[447]"/>
            <x15:cachedUniqueName index="447" name="[Orders].[Order_ID].&amp;[448]"/>
            <x15:cachedUniqueName index="448" name="[Orders].[Order_ID].&amp;[449]"/>
            <x15:cachedUniqueName index="449" name="[Orders].[Order_ID].&amp;[450]"/>
            <x15:cachedUniqueName index="450" name="[Orders].[Order_ID].&amp;[451]"/>
            <x15:cachedUniqueName index="451" name="[Orders].[Order_ID].&amp;[452]"/>
            <x15:cachedUniqueName index="452" name="[Orders].[Order_ID].&amp;[453]"/>
            <x15:cachedUniqueName index="453" name="[Orders].[Order_ID].&amp;[454]"/>
            <x15:cachedUniqueName index="454" name="[Orders].[Order_ID].&amp;[455]"/>
            <x15:cachedUniqueName index="455" name="[Orders].[Order_ID].&amp;[456]"/>
            <x15:cachedUniqueName index="456" name="[Orders].[Order_ID].&amp;[457]"/>
            <x15:cachedUniqueName index="457" name="[Orders].[Order_ID].&amp;[458]"/>
            <x15:cachedUniqueName index="458" name="[Orders].[Order_ID].&amp;[459]"/>
            <x15:cachedUniqueName index="459" name="[Orders].[Order_ID].&amp;[460]"/>
            <x15:cachedUniqueName index="460" name="[Orders].[Order_ID].&amp;[461]"/>
            <x15:cachedUniqueName index="461" name="[Orders].[Order_ID].&amp;[462]"/>
            <x15:cachedUniqueName index="462" name="[Orders].[Order_ID].&amp;[463]"/>
            <x15:cachedUniqueName index="463" name="[Orders].[Order_ID].&amp;[464]"/>
            <x15:cachedUniqueName index="464" name="[Orders].[Order_ID].&amp;[465]"/>
            <x15:cachedUniqueName index="465" name="[Orders].[Order_ID].&amp;[466]"/>
            <x15:cachedUniqueName index="466" name="[Orders].[Order_ID].&amp;[467]"/>
            <x15:cachedUniqueName index="467" name="[Orders].[Order_ID].&amp;[468]"/>
            <x15:cachedUniqueName index="468" name="[Orders].[Order_ID].&amp;[469]"/>
            <x15:cachedUniqueName index="469" name="[Orders].[Order_ID].&amp;[470]"/>
            <x15:cachedUniqueName index="470" name="[Orders].[Order_ID].&amp;[471]"/>
            <x15:cachedUniqueName index="471" name="[Orders].[Order_ID].&amp;[472]"/>
            <x15:cachedUniqueName index="472" name="[Orders].[Order_ID].&amp;[473]"/>
            <x15:cachedUniqueName index="473" name="[Orders].[Order_ID].&amp;[474]"/>
            <x15:cachedUniqueName index="474" name="[Orders].[Order_ID].&amp;[475]"/>
            <x15:cachedUniqueName index="475" name="[Orders].[Order_ID].&amp;[476]"/>
            <x15:cachedUniqueName index="476" name="[Orders].[Order_ID].&amp;[477]"/>
            <x15:cachedUniqueName index="477" name="[Orders].[Order_ID].&amp;[478]"/>
            <x15:cachedUniqueName index="478" name="[Orders].[Order_ID].&amp;[479]"/>
            <x15:cachedUniqueName index="479" name="[Orders].[Order_ID].&amp;[480]"/>
            <x15:cachedUniqueName index="480" name="[Orders].[Order_ID].&amp;[481]"/>
            <x15:cachedUniqueName index="481" name="[Orders].[Order_ID].&amp;[482]"/>
            <x15:cachedUniqueName index="482" name="[Orders].[Order_ID].&amp;[483]"/>
            <x15:cachedUniqueName index="483" name="[Orders].[Order_ID].&amp;[484]"/>
            <x15:cachedUniqueName index="484" name="[Orders].[Order_ID].&amp;[485]"/>
            <x15:cachedUniqueName index="485" name="[Orders].[Order_ID].&amp;[486]"/>
            <x15:cachedUniqueName index="486" name="[Orders].[Order_ID].&amp;[487]"/>
            <x15:cachedUniqueName index="487" name="[Orders].[Order_ID].&amp;[488]"/>
            <x15:cachedUniqueName index="488" name="[Orders].[Order_ID].&amp;[489]"/>
            <x15:cachedUniqueName index="489" name="[Orders].[Order_ID].&amp;[490]"/>
            <x15:cachedUniqueName index="490" name="[Orders].[Order_ID].&amp;[491]"/>
            <x15:cachedUniqueName index="491" name="[Orders].[Order_ID].&amp;[492]"/>
            <x15:cachedUniqueName index="492" name="[Orders].[Order_ID].&amp;[493]"/>
            <x15:cachedUniqueName index="493" name="[Orders].[Order_ID].&amp;[494]"/>
            <x15:cachedUniqueName index="494" name="[Orders].[Order_ID].&amp;[495]"/>
            <x15:cachedUniqueName index="495" name="[Orders].[Order_ID].&amp;[496]"/>
            <x15:cachedUniqueName index="496" name="[Orders].[Order_ID].&amp;[497]"/>
            <x15:cachedUniqueName index="497" name="[Orders].[Order_ID].&amp;[498]"/>
            <x15:cachedUniqueName index="498" name="[Orders].[Order_ID].&amp;[499]"/>
            <x15:cachedUniqueName index="499" name="[Orders].[Order_ID].&amp;[500]"/>
            <x15:cachedUniqueName index="500" name="[Orders].[Order_ID].&amp;[501]"/>
            <x15:cachedUniqueName index="501" name="[Orders].[Order_ID].&amp;[502]"/>
            <x15:cachedUniqueName index="502" name="[Orders].[Order_ID].&amp;[503]"/>
            <x15:cachedUniqueName index="503" name="[Orders].[Order_ID].&amp;[504]"/>
            <x15:cachedUniqueName index="504" name="[Orders].[Order_ID].&amp;[505]"/>
            <x15:cachedUniqueName index="505" name="[Orders].[Order_ID].&amp;[506]"/>
            <x15:cachedUniqueName index="506" name="[Orders].[Order_ID].&amp;[507]"/>
            <x15:cachedUniqueName index="507" name="[Orders].[Order_ID].&amp;[508]"/>
            <x15:cachedUniqueName index="508" name="[Orders].[Order_ID].&amp;[509]"/>
            <x15:cachedUniqueName index="509" name="[Orders].[Order_ID].&amp;[510]"/>
            <x15:cachedUniqueName index="510" name="[Orders].[Order_ID].&amp;[511]"/>
            <x15:cachedUniqueName index="511" name="[Orders].[Order_ID].&amp;[512]"/>
            <x15:cachedUniqueName index="512" name="[Orders].[Order_ID].&amp;[513]"/>
            <x15:cachedUniqueName index="513" name="[Orders].[Order_ID].&amp;[514]"/>
            <x15:cachedUniqueName index="514" name="[Orders].[Order_ID].&amp;[515]"/>
            <x15:cachedUniqueName index="515" name="[Orders].[Order_ID].&amp;[516]"/>
            <x15:cachedUniqueName index="516" name="[Orders].[Order_ID].&amp;[517]"/>
            <x15:cachedUniqueName index="517" name="[Orders].[Order_ID].&amp;[518]"/>
            <x15:cachedUniqueName index="518" name="[Orders].[Order_ID].&amp;[519]"/>
            <x15:cachedUniqueName index="519" name="[Orders].[Order_ID].&amp;[520]"/>
            <x15:cachedUniqueName index="520" name="[Orders].[Order_ID].&amp;[521]"/>
            <x15:cachedUniqueName index="521" name="[Orders].[Order_ID].&amp;[522]"/>
            <x15:cachedUniqueName index="522" name="[Orders].[Order_ID].&amp;[523]"/>
            <x15:cachedUniqueName index="523" name="[Orders].[Order_ID].&amp;[524]"/>
            <x15:cachedUniqueName index="524" name="[Orders].[Order_ID].&amp;[525]"/>
            <x15:cachedUniqueName index="525" name="[Orders].[Order_ID].&amp;[526]"/>
            <x15:cachedUniqueName index="526" name="[Orders].[Order_ID].&amp;[527]"/>
            <x15:cachedUniqueName index="527" name="[Orders].[Order_ID].&amp;[528]"/>
            <x15:cachedUniqueName index="528" name="[Orders].[Order_ID].&amp;[529]"/>
            <x15:cachedUniqueName index="529" name="[Orders].[Order_ID].&amp;[530]"/>
            <x15:cachedUniqueName index="530" name="[Orders].[Order_ID].&amp;[531]"/>
            <x15:cachedUniqueName index="531" name="[Orders].[Order_ID].&amp;[532]"/>
            <x15:cachedUniqueName index="532" name="[Orders].[Order_ID].&amp;[533]"/>
            <x15:cachedUniqueName index="533" name="[Orders].[Order_ID].&amp;[534]"/>
            <x15:cachedUniqueName index="534" name="[Orders].[Order_ID].&amp;[535]"/>
            <x15:cachedUniqueName index="535" name="[Orders].[Order_ID].&amp;[536]"/>
            <x15:cachedUniqueName index="536" name="[Orders].[Order_ID].&amp;[537]"/>
            <x15:cachedUniqueName index="537" name="[Orders].[Order_ID].&amp;[538]"/>
            <x15:cachedUniqueName index="538" name="[Orders].[Order_ID].&amp;[539]"/>
            <x15:cachedUniqueName index="539" name="[Orders].[Order_ID].&amp;[540]"/>
            <x15:cachedUniqueName index="540" name="[Orders].[Order_ID].&amp;[541]"/>
            <x15:cachedUniqueName index="541" name="[Orders].[Order_ID].&amp;[542]"/>
            <x15:cachedUniqueName index="542" name="[Orders].[Order_ID].&amp;[543]"/>
            <x15:cachedUniqueName index="543" name="[Orders].[Order_ID].&amp;[544]"/>
            <x15:cachedUniqueName index="544" name="[Orders].[Order_ID].&amp;[545]"/>
            <x15:cachedUniqueName index="545" name="[Orders].[Order_ID].&amp;[546]"/>
            <x15:cachedUniqueName index="546" name="[Orders].[Order_ID].&amp;[547]"/>
            <x15:cachedUniqueName index="547" name="[Orders].[Order_ID].&amp;[548]"/>
            <x15:cachedUniqueName index="548" name="[Orders].[Order_ID].&amp;[549]"/>
            <x15:cachedUniqueName index="549" name="[Orders].[Order_ID].&amp;[550]"/>
            <x15:cachedUniqueName index="550" name="[Orders].[Order_ID].&amp;[551]"/>
            <x15:cachedUniqueName index="551" name="[Orders].[Order_ID].&amp;[552]"/>
            <x15:cachedUniqueName index="552" name="[Orders].[Order_ID].&amp;[553]"/>
            <x15:cachedUniqueName index="553" name="[Orders].[Order_ID].&amp;[554]"/>
            <x15:cachedUniqueName index="554" name="[Orders].[Order_ID].&amp;[555]"/>
            <x15:cachedUniqueName index="555" name="[Orders].[Order_ID].&amp;[556]"/>
            <x15:cachedUniqueName index="556" name="[Orders].[Order_ID].&amp;[557]"/>
            <x15:cachedUniqueName index="557" name="[Orders].[Order_ID].&amp;[558]"/>
            <x15:cachedUniqueName index="558" name="[Orders].[Order_ID].&amp;[559]"/>
            <x15:cachedUniqueName index="559" name="[Orders].[Order_ID].&amp;[560]"/>
            <x15:cachedUniqueName index="560" name="[Orders].[Order_ID].&amp;[561]"/>
            <x15:cachedUniqueName index="561" name="[Orders].[Order_ID].&amp;[562]"/>
            <x15:cachedUniqueName index="562" name="[Orders].[Order_ID].&amp;[563]"/>
            <x15:cachedUniqueName index="563" name="[Orders].[Order_ID].&amp;[564]"/>
            <x15:cachedUniqueName index="564" name="[Orders].[Order_ID].&amp;[565]"/>
            <x15:cachedUniqueName index="565" name="[Orders].[Order_ID].&amp;[566]"/>
            <x15:cachedUniqueName index="566" name="[Orders].[Order_ID].&amp;[567]"/>
            <x15:cachedUniqueName index="567" name="[Orders].[Order_ID].&amp;[568]"/>
            <x15:cachedUniqueName index="568" name="[Orders].[Order_ID].&amp;[569]"/>
            <x15:cachedUniqueName index="569" name="[Orders].[Order_ID].&amp;[570]"/>
            <x15:cachedUniqueName index="570" name="[Orders].[Order_ID].&amp;[571]"/>
            <x15:cachedUniqueName index="571" name="[Orders].[Order_ID].&amp;[572]"/>
            <x15:cachedUniqueName index="572" name="[Orders].[Order_ID].&amp;[573]"/>
            <x15:cachedUniqueName index="573" name="[Orders].[Order_ID].&amp;[574]"/>
            <x15:cachedUniqueName index="574" name="[Orders].[Order_ID].&amp;[575]"/>
            <x15:cachedUniqueName index="575" name="[Orders].[Order_ID].&amp;[576]"/>
            <x15:cachedUniqueName index="576" name="[Orders].[Order_ID].&amp;[577]"/>
            <x15:cachedUniqueName index="577" name="[Orders].[Order_ID].&amp;[578]"/>
            <x15:cachedUniqueName index="578" name="[Orders].[Order_ID].&amp;[579]"/>
            <x15:cachedUniqueName index="579" name="[Orders].[Order_ID].&amp;[580]"/>
            <x15:cachedUniqueName index="580" name="[Orders].[Order_ID].&amp;[581]"/>
            <x15:cachedUniqueName index="581" name="[Orders].[Order_ID].&amp;[582]"/>
            <x15:cachedUniqueName index="582" name="[Orders].[Order_ID].&amp;[583]"/>
            <x15:cachedUniqueName index="583" name="[Orders].[Order_ID].&amp;[584]"/>
            <x15:cachedUniqueName index="584" name="[Orders].[Order_ID].&amp;[585]"/>
            <x15:cachedUniqueName index="585" name="[Orders].[Order_ID].&amp;[586]"/>
            <x15:cachedUniqueName index="586" name="[Orders].[Order_ID].&amp;[587]"/>
            <x15:cachedUniqueName index="587" name="[Orders].[Order_ID].&amp;[588]"/>
            <x15:cachedUniqueName index="588" name="[Orders].[Order_ID].&amp;[589]"/>
            <x15:cachedUniqueName index="589" name="[Orders].[Order_ID].&amp;[590]"/>
            <x15:cachedUniqueName index="590" name="[Orders].[Order_ID].&amp;[591]"/>
            <x15:cachedUniqueName index="591" name="[Orders].[Order_ID].&amp;[592]"/>
            <x15:cachedUniqueName index="592" name="[Orders].[Order_ID].&amp;[593]"/>
            <x15:cachedUniqueName index="593" name="[Orders].[Order_ID].&amp;[594]"/>
            <x15:cachedUniqueName index="594" name="[Orders].[Order_ID].&amp;[595]"/>
            <x15:cachedUniqueName index="595" name="[Orders].[Order_ID].&amp;[596]"/>
            <x15:cachedUniqueName index="596" name="[Orders].[Order_ID].&amp;[597]"/>
            <x15:cachedUniqueName index="597" name="[Orders].[Order_ID].&amp;[598]"/>
            <x15:cachedUniqueName index="598" name="[Orders].[Order_ID].&amp;[599]"/>
            <x15:cachedUniqueName index="599" name="[Orders].[Order_ID].&amp;[600]"/>
            <x15:cachedUniqueName index="600" name="[Orders].[Order_ID].&amp;[601]"/>
            <x15:cachedUniqueName index="601" name="[Orders].[Order_ID].&amp;[602]"/>
            <x15:cachedUniqueName index="602" name="[Orders].[Order_ID].&amp;[603]"/>
            <x15:cachedUniqueName index="603" name="[Orders].[Order_ID].&amp;[604]"/>
            <x15:cachedUniqueName index="604" name="[Orders].[Order_ID].&amp;[605]"/>
            <x15:cachedUniqueName index="605" name="[Orders].[Order_ID].&amp;[606]"/>
            <x15:cachedUniqueName index="606" name="[Orders].[Order_ID].&amp;[607]"/>
            <x15:cachedUniqueName index="607" name="[Orders].[Order_ID].&amp;[608]"/>
            <x15:cachedUniqueName index="608" name="[Orders].[Order_ID].&amp;[609]"/>
            <x15:cachedUniqueName index="609" name="[Orders].[Order_ID].&amp;[610]"/>
            <x15:cachedUniqueName index="610" name="[Orders].[Order_ID].&amp;[611]"/>
            <x15:cachedUniqueName index="611" name="[Orders].[Order_ID].&amp;[612]"/>
            <x15:cachedUniqueName index="612" name="[Orders].[Order_ID].&amp;[613]"/>
            <x15:cachedUniqueName index="613" name="[Orders].[Order_ID].&amp;[614]"/>
            <x15:cachedUniqueName index="614" name="[Orders].[Order_ID].&amp;[615]"/>
            <x15:cachedUniqueName index="615" name="[Orders].[Order_ID].&amp;[616]"/>
            <x15:cachedUniqueName index="616" name="[Orders].[Order_ID].&amp;[617]"/>
            <x15:cachedUniqueName index="617" name="[Orders].[Order_ID].&amp;[618]"/>
            <x15:cachedUniqueName index="618" name="[Orders].[Order_ID].&amp;[619]"/>
            <x15:cachedUniqueName index="619" name="[Orders].[Order_ID].&amp;[620]"/>
            <x15:cachedUniqueName index="620" name="[Orders].[Order_ID].&amp;[621]"/>
            <x15:cachedUniqueName index="621" name="[Orders].[Order_ID].&amp;[622]"/>
            <x15:cachedUniqueName index="622" name="[Orders].[Order_ID].&amp;[623]"/>
            <x15:cachedUniqueName index="623" name="[Orders].[Order_ID].&amp;[624]"/>
            <x15:cachedUniqueName index="624" name="[Orders].[Order_ID].&amp;[625]"/>
            <x15:cachedUniqueName index="625" name="[Orders].[Order_ID].&amp;[626]"/>
            <x15:cachedUniqueName index="626" name="[Orders].[Order_ID].&amp;[627]"/>
            <x15:cachedUniqueName index="627" name="[Orders].[Order_ID].&amp;[628]"/>
            <x15:cachedUniqueName index="628" name="[Orders].[Order_ID].&amp;[629]"/>
            <x15:cachedUniqueName index="629" name="[Orders].[Order_ID].&amp;[630]"/>
            <x15:cachedUniqueName index="630" name="[Orders].[Order_ID].&amp;[631]"/>
            <x15:cachedUniqueName index="631" name="[Orders].[Order_ID].&amp;[632]"/>
            <x15:cachedUniqueName index="632" name="[Orders].[Order_ID].&amp;[633]"/>
            <x15:cachedUniqueName index="633" name="[Orders].[Order_ID].&amp;[634]"/>
            <x15:cachedUniqueName index="634" name="[Orders].[Order_ID].&amp;[635]"/>
            <x15:cachedUniqueName index="635" name="[Orders].[Order_ID].&amp;[636]"/>
            <x15:cachedUniqueName index="636" name="[Orders].[Order_ID].&amp;[637]"/>
            <x15:cachedUniqueName index="637" name="[Orders].[Order_ID].&amp;[638]"/>
            <x15:cachedUniqueName index="638" name="[Orders].[Order_ID].&amp;[639]"/>
            <x15:cachedUniqueName index="639" name="[Orders].[Order_ID].&amp;[640]"/>
            <x15:cachedUniqueName index="640" name="[Orders].[Order_ID].&amp;[641]"/>
            <x15:cachedUniqueName index="641" name="[Orders].[Order_ID].&amp;[642]"/>
            <x15:cachedUniqueName index="642" name="[Orders].[Order_ID].&amp;[643]"/>
            <x15:cachedUniqueName index="643" name="[Orders].[Order_ID].&amp;[644]"/>
            <x15:cachedUniqueName index="644" name="[Orders].[Order_ID].&amp;[645]"/>
            <x15:cachedUniqueName index="645" name="[Orders].[Order_ID].&amp;[646]"/>
            <x15:cachedUniqueName index="646" name="[Orders].[Order_ID].&amp;[647]"/>
            <x15:cachedUniqueName index="647" name="[Orders].[Order_ID].&amp;[648]"/>
            <x15:cachedUniqueName index="648" name="[Orders].[Order_ID].&amp;[649]"/>
            <x15:cachedUniqueName index="649" name="[Orders].[Order_ID].&amp;[650]"/>
            <x15:cachedUniqueName index="650" name="[Orders].[Order_ID].&amp;[651]"/>
            <x15:cachedUniqueName index="651" name="[Orders].[Order_ID].&amp;[652]"/>
            <x15:cachedUniqueName index="652" name="[Orders].[Order_ID].&amp;[653]"/>
            <x15:cachedUniqueName index="653" name="[Orders].[Order_ID].&amp;[654]"/>
            <x15:cachedUniqueName index="654" name="[Orders].[Order_ID].&amp;[655]"/>
            <x15:cachedUniqueName index="655" name="[Orders].[Order_ID].&amp;[656]"/>
            <x15:cachedUniqueName index="656" name="[Orders].[Order_ID].&amp;[657]"/>
            <x15:cachedUniqueName index="657" name="[Orders].[Order_ID].&amp;[658]"/>
            <x15:cachedUniqueName index="658" name="[Orders].[Order_ID].&amp;[659]"/>
            <x15:cachedUniqueName index="659" name="[Orders].[Order_ID].&amp;[660]"/>
            <x15:cachedUniqueName index="660" name="[Orders].[Order_ID].&amp;[661]"/>
            <x15:cachedUniqueName index="661" name="[Orders].[Order_ID].&amp;[662]"/>
            <x15:cachedUniqueName index="662" name="[Orders].[Order_ID].&amp;[663]"/>
            <x15:cachedUniqueName index="663" name="[Orders].[Order_ID].&amp;[664]"/>
            <x15:cachedUniqueName index="664" name="[Orders].[Order_ID].&amp;[665]"/>
            <x15:cachedUniqueName index="665" name="[Orders].[Order_ID].&amp;[666]"/>
            <x15:cachedUniqueName index="666" name="[Orders].[Order_ID].&amp;[667]"/>
            <x15:cachedUniqueName index="667" name="[Orders].[Order_ID].&amp;[668]"/>
            <x15:cachedUniqueName index="668" name="[Orders].[Order_ID].&amp;[669]"/>
            <x15:cachedUniqueName index="669" name="[Orders].[Order_ID].&amp;[670]"/>
            <x15:cachedUniqueName index="670" name="[Orders].[Order_ID].&amp;[671]"/>
            <x15:cachedUniqueName index="671" name="[Orders].[Order_ID].&amp;[672]"/>
            <x15:cachedUniqueName index="672" name="[Orders].[Order_ID].&amp;[673]"/>
            <x15:cachedUniqueName index="673" name="[Orders].[Order_ID].&amp;[674]"/>
            <x15:cachedUniqueName index="674" name="[Orders].[Order_ID].&amp;[675]"/>
            <x15:cachedUniqueName index="675" name="[Orders].[Order_ID].&amp;[676]"/>
            <x15:cachedUniqueName index="676" name="[Orders].[Order_ID].&amp;[677]"/>
            <x15:cachedUniqueName index="677" name="[Orders].[Order_ID].&amp;[678]"/>
            <x15:cachedUniqueName index="678" name="[Orders].[Order_ID].&amp;[679]"/>
            <x15:cachedUniqueName index="679" name="[Orders].[Order_ID].&amp;[680]"/>
            <x15:cachedUniqueName index="680" name="[Orders].[Order_ID].&amp;[681]"/>
            <x15:cachedUniqueName index="681" name="[Orders].[Order_ID].&amp;[682]"/>
            <x15:cachedUniqueName index="682" name="[Orders].[Order_ID].&amp;[683]"/>
            <x15:cachedUniqueName index="683" name="[Orders].[Order_ID].&amp;[684]"/>
            <x15:cachedUniqueName index="684" name="[Orders].[Order_ID].&amp;[685]"/>
            <x15:cachedUniqueName index="685" name="[Orders].[Order_ID].&amp;[686]"/>
            <x15:cachedUniqueName index="686" name="[Orders].[Order_ID].&amp;[687]"/>
            <x15:cachedUniqueName index="687" name="[Orders].[Order_ID].&amp;[688]"/>
            <x15:cachedUniqueName index="688" name="[Orders].[Order_ID].&amp;[689]"/>
            <x15:cachedUniqueName index="689" name="[Orders].[Order_ID].&amp;[690]"/>
            <x15:cachedUniqueName index="690" name="[Orders].[Order_ID].&amp;[691]"/>
            <x15:cachedUniqueName index="691" name="[Orders].[Order_ID].&amp;[692]"/>
            <x15:cachedUniqueName index="692" name="[Orders].[Order_ID].&amp;[693]"/>
            <x15:cachedUniqueName index="693" name="[Orders].[Order_ID].&amp;[694]"/>
            <x15:cachedUniqueName index="694" name="[Orders].[Order_ID].&amp;[695]"/>
            <x15:cachedUniqueName index="695" name="[Orders].[Order_ID].&amp;[696]"/>
            <x15:cachedUniqueName index="696" name="[Orders].[Order_ID].&amp;[697]"/>
            <x15:cachedUniqueName index="697" name="[Orders].[Order_ID].&amp;[698]"/>
            <x15:cachedUniqueName index="698" name="[Orders].[Order_ID].&amp;[699]"/>
            <x15:cachedUniqueName index="699" name="[Orders].[Order_ID].&amp;[700]"/>
            <x15:cachedUniqueName index="700" name="[Orders].[Order_ID].&amp;[701]"/>
            <x15:cachedUniqueName index="701" name="[Orders].[Order_ID].&amp;[702]"/>
            <x15:cachedUniqueName index="702" name="[Orders].[Order_ID].&amp;[703]"/>
            <x15:cachedUniqueName index="703" name="[Orders].[Order_ID].&amp;[704]"/>
            <x15:cachedUniqueName index="704" name="[Orders].[Order_ID].&amp;[705]"/>
            <x15:cachedUniqueName index="705" name="[Orders].[Order_ID].&amp;[706]"/>
            <x15:cachedUniqueName index="706" name="[Orders].[Order_ID].&amp;[707]"/>
            <x15:cachedUniqueName index="707" name="[Orders].[Order_ID].&amp;[708]"/>
            <x15:cachedUniqueName index="708" name="[Orders].[Order_ID].&amp;[709]"/>
            <x15:cachedUniqueName index="709" name="[Orders].[Order_ID].&amp;[710]"/>
            <x15:cachedUniqueName index="710" name="[Orders].[Order_ID].&amp;[711]"/>
            <x15:cachedUniqueName index="711" name="[Orders].[Order_ID].&amp;[712]"/>
            <x15:cachedUniqueName index="712" name="[Orders].[Order_ID].&amp;[713]"/>
            <x15:cachedUniqueName index="713" name="[Orders].[Order_ID].&amp;[714]"/>
            <x15:cachedUniqueName index="714" name="[Orders].[Order_ID].&amp;[715]"/>
            <x15:cachedUniqueName index="715" name="[Orders].[Order_ID].&amp;[716]"/>
            <x15:cachedUniqueName index="716" name="[Orders].[Order_ID].&amp;[717]"/>
            <x15:cachedUniqueName index="717" name="[Orders].[Order_ID].&amp;[718]"/>
            <x15:cachedUniqueName index="718" name="[Orders].[Order_ID].&amp;[719]"/>
            <x15:cachedUniqueName index="719" name="[Orders].[Order_ID].&amp;[720]"/>
            <x15:cachedUniqueName index="720" name="[Orders].[Order_ID].&amp;[721]"/>
            <x15:cachedUniqueName index="721" name="[Orders].[Order_ID].&amp;[722]"/>
            <x15:cachedUniqueName index="722" name="[Orders].[Order_ID].&amp;[723]"/>
            <x15:cachedUniqueName index="723" name="[Orders].[Order_ID].&amp;[724]"/>
            <x15:cachedUniqueName index="724" name="[Orders].[Order_ID].&amp;[725]"/>
            <x15:cachedUniqueName index="725" name="[Orders].[Order_ID].&amp;[726]"/>
            <x15:cachedUniqueName index="726" name="[Orders].[Order_ID].&amp;[727]"/>
            <x15:cachedUniqueName index="727" name="[Orders].[Order_ID].&amp;[728]"/>
            <x15:cachedUniqueName index="728" name="[Orders].[Order_ID].&amp;[729]"/>
            <x15:cachedUniqueName index="729" name="[Orders].[Order_ID].&amp;[730]"/>
            <x15:cachedUniqueName index="730" name="[Orders].[Order_ID].&amp;[731]"/>
            <x15:cachedUniqueName index="731" name="[Orders].[Order_ID].&amp;[732]"/>
            <x15:cachedUniqueName index="732" name="[Orders].[Order_ID].&amp;[733]"/>
            <x15:cachedUniqueName index="733" name="[Orders].[Order_ID].&amp;[734]"/>
            <x15:cachedUniqueName index="734" name="[Orders].[Order_ID].&amp;[735]"/>
            <x15:cachedUniqueName index="735" name="[Orders].[Order_ID].&amp;[736]"/>
            <x15:cachedUniqueName index="736" name="[Orders].[Order_ID].&amp;[737]"/>
            <x15:cachedUniqueName index="737" name="[Orders].[Order_ID].&amp;[738]"/>
            <x15:cachedUniqueName index="738" name="[Orders].[Order_ID].&amp;[739]"/>
            <x15:cachedUniqueName index="739" name="[Orders].[Order_ID].&amp;[740]"/>
            <x15:cachedUniqueName index="740" name="[Orders].[Order_ID].&amp;[741]"/>
            <x15:cachedUniqueName index="741" name="[Orders].[Order_ID].&amp;[742]"/>
            <x15:cachedUniqueName index="742" name="[Orders].[Order_ID].&amp;[743]"/>
            <x15:cachedUniqueName index="743" name="[Orders].[Order_ID].&amp;[744]"/>
            <x15:cachedUniqueName index="744" name="[Orders].[Order_ID].&amp;[745]"/>
            <x15:cachedUniqueName index="745" name="[Orders].[Order_ID].&amp;[746]"/>
            <x15:cachedUniqueName index="746" name="[Orders].[Order_ID].&amp;[747]"/>
            <x15:cachedUniqueName index="747" name="[Orders].[Order_ID].&amp;[748]"/>
            <x15:cachedUniqueName index="748" name="[Orders].[Order_ID].&amp;[749]"/>
            <x15:cachedUniqueName index="749" name="[Orders].[Order_ID].&amp;[750]"/>
            <x15:cachedUniqueName index="750" name="[Orders].[Order_ID].&amp;[751]"/>
            <x15:cachedUniqueName index="751" name="[Orders].[Order_ID].&amp;[752]"/>
            <x15:cachedUniqueName index="752" name="[Orders].[Order_ID].&amp;[753]"/>
            <x15:cachedUniqueName index="753" name="[Orders].[Order_ID].&amp;[754]"/>
            <x15:cachedUniqueName index="754" name="[Orders].[Order_ID].&amp;[755]"/>
            <x15:cachedUniqueName index="755" name="[Orders].[Order_ID].&amp;[756]"/>
            <x15:cachedUniqueName index="756" name="[Orders].[Order_ID].&amp;[757]"/>
            <x15:cachedUniqueName index="757" name="[Orders].[Order_ID].&amp;[758]"/>
            <x15:cachedUniqueName index="758" name="[Orders].[Order_ID].&amp;[759]"/>
            <x15:cachedUniqueName index="759" name="[Orders].[Order_ID].&amp;[760]"/>
            <x15:cachedUniqueName index="760" name="[Orders].[Order_ID].&amp;[761]"/>
            <x15:cachedUniqueName index="761" name="[Orders].[Order_ID].&amp;[762]"/>
            <x15:cachedUniqueName index="762" name="[Orders].[Order_ID].&amp;[763]"/>
            <x15:cachedUniqueName index="763" name="[Orders].[Order_ID].&amp;[764]"/>
            <x15:cachedUniqueName index="764" name="[Orders].[Order_ID].&amp;[765]"/>
            <x15:cachedUniqueName index="765" name="[Orders].[Order_ID].&amp;[766]"/>
            <x15:cachedUniqueName index="766" name="[Orders].[Order_ID].&amp;[767]"/>
            <x15:cachedUniqueName index="767" name="[Orders].[Order_ID].&amp;[768]"/>
            <x15:cachedUniqueName index="768" name="[Orders].[Order_ID].&amp;[769]"/>
            <x15:cachedUniqueName index="769" name="[Orders].[Order_ID].&amp;[770]"/>
            <x15:cachedUniqueName index="770" name="[Orders].[Order_ID].&amp;[771]"/>
            <x15:cachedUniqueName index="771" name="[Orders].[Order_ID].&amp;[772]"/>
            <x15:cachedUniqueName index="772" name="[Orders].[Order_ID].&amp;[773]"/>
            <x15:cachedUniqueName index="773" name="[Orders].[Order_ID].&amp;[774]"/>
            <x15:cachedUniqueName index="774" name="[Orders].[Order_ID].&amp;[775]"/>
            <x15:cachedUniqueName index="775" name="[Orders].[Order_ID].&amp;[776]"/>
            <x15:cachedUniqueName index="776" name="[Orders].[Order_ID].&amp;[777]"/>
            <x15:cachedUniqueName index="777" name="[Orders].[Order_ID].&amp;[778]"/>
            <x15:cachedUniqueName index="778" name="[Orders].[Order_ID].&amp;[779]"/>
            <x15:cachedUniqueName index="779" name="[Orders].[Order_ID].&amp;[780]"/>
            <x15:cachedUniqueName index="780" name="[Orders].[Order_ID].&amp;[781]"/>
            <x15:cachedUniqueName index="781" name="[Orders].[Order_ID].&amp;[782]"/>
            <x15:cachedUniqueName index="782" name="[Orders].[Order_ID].&amp;[783]"/>
            <x15:cachedUniqueName index="783" name="[Orders].[Order_ID].&amp;[784]"/>
            <x15:cachedUniqueName index="784" name="[Orders].[Order_ID].&amp;[785]"/>
            <x15:cachedUniqueName index="785" name="[Orders].[Order_ID].&amp;[786]"/>
            <x15:cachedUniqueName index="786" name="[Orders].[Order_ID].&amp;[787]"/>
            <x15:cachedUniqueName index="787" name="[Orders].[Order_ID].&amp;[788]"/>
            <x15:cachedUniqueName index="788" name="[Orders].[Order_ID].&amp;[789]"/>
            <x15:cachedUniqueName index="789" name="[Orders].[Order_ID].&amp;[790]"/>
            <x15:cachedUniqueName index="790" name="[Orders].[Order_ID].&amp;[791]"/>
            <x15:cachedUniqueName index="791" name="[Orders].[Order_ID].&amp;[792]"/>
            <x15:cachedUniqueName index="792" name="[Orders].[Order_ID].&amp;[793]"/>
            <x15:cachedUniqueName index="793" name="[Orders].[Order_ID].&amp;[794]"/>
            <x15:cachedUniqueName index="794" name="[Orders].[Order_ID].&amp;[795]"/>
            <x15:cachedUniqueName index="795" name="[Orders].[Order_ID].&amp;[796]"/>
            <x15:cachedUniqueName index="796" name="[Orders].[Order_ID].&amp;[797]"/>
            <x15:cachedUniqueName index="797" name="[Orders].[Order_ID].&amp;[798]"/>
            <x15:cachedUniqueName index="798" name="[Orders].[Order_ID].&amp;[799]"/>
            <x15:cachedUniqueName index="799" name="[Orders].[Order_ID].&amp;[800]"/>
            <x15:cachedUniqueName index="800" name="[Orders].[Order_ID].&amp;[801]"/>
            <x15:cachedUniqueName index="801" name="[Orders].[Order_ID].&amp;[802]"/>
            <x15:cachedUniqueName index="802" name="[Orders].[Order_ID].&amp;[803]"/>
            <x15:cachedUniqueName index="803" name="[Orders].[Order_ID].&amp;[804]"/>
            <x15:cachedUniqueName index="804" name="[Orders].[Order_ID].&amp;[805]"/>
            <x15:cachedUniqueName index="805" name="[Orders].[Order_ID].&amp;[806]"/>
            <x15:cachedUniqueName index="806" name="[Orders].[Order_ID].&amp;[807]"/>
            <x15:cachedUniqueName index="807" name="[Orders].[Order_ID].&amp;[808]"/>
            <x15:cachedUniqueName index="808" name="[Orders].[Order_ID].&amp;[809]"/>
            <x15:cachedUniqueName index="809" name="[Orders].[Order_ID].&amp;[810]"/>
            <x15:cachedUniqueName index="810" name="[Orders].[Order_ID].&amp;[811]"/>
            <x15:cachedUniqueName index="811" name="[Orders].[Order_ID].&amp;[812]"/>
            <x15:cachedUniqueName index="812" name="[Orders].[Order_ID].&amp;[813]"/>
            <x15:cachedUniqueName index="813" name="[Orders].[Order_ID].&amp;[814]"/>
            <x15:cachedUniqueName index="814" name="[Orders].[Order_ID].&amp;[815]"/>
            <x15:cachedUniqueName index="815" name="[Orders].[Order_ID].&amp;[816]"/>
            <x15:cachedUniqueName index="816" name="[Orders].[Order_ID].&amp;[817]"/>
            <x15:cachedUniqueName index="817" name="[Orders].[Order_ID].&amp;[818]"/>
            <x15:cachedUniqueName index="818" name="[Orders].[Order_ID].&amp;[819]"/>
            <x15:cachedUniqueName index="819" name="[Orders].[Order_ID].&amp;[820]"/>
            <x15:cachedUniqueName index="820" name="[Orders].[Order_ID].&amp;[821]"/>
            <x15:cachedUniqueName index="821" name="[Orders].[Order_ID].&amp;[822]"/>
            <x15:cachedUniqueName index="822" name="[Orders].[Order_ID].&amp;[823]"/>
            <x15:cachedUniqueName index="823" name="[Orders].[Order_ID].&amp;[824]"/>
            <x15:cachedUniqueName index="824" name="[Orders].[Order_ID].&amp;[825]"/>
            <x15:cachedUniqueName index="825" name="[Orders].[Order_ID].&amp;[826]"/>
            <x15:cachedUniqueName index="826" name="[Orders].[Order_ID].&amp;[827]"/>
            <x15:cachedUniqueName index="827" name="[Orders].[Order_ID].&amp;[828]"/>
            <x15:cachedUniqueName index="828" name="[Orders].[Order_ID].&amp;[829]"/>
            <x15:cachedUniqueName index="829" name="[Orders].[Order_ID].&amp;[830]"/>
            <x15:cachedUniqueName index="830" name="[Orders].[Order_ID].&amp;[831]"/>
            <x15:cachedUniqueName index="831" name="[Orders].[Order_ID].&amp;[832]"/>
            <x15:cachedUniqueName index="832" name="[Orders].[Order_ID].&amp;[833]"/>
            <x15:cachedUniqueName index="833" name="[Orders].[Order_ID].&amp;[834]"/>
            <x15:cachedUniqueName index="834" name="[Orders].[Order_ID].&amp;[835]"/>
            <x15:cachedUniqueName index="835" name="[Orders].[Order_ID].&amp;[836]"/>
            <x15:cachedUniqueName index="836" name="[Orders].[Order_ID].&amp;[837]"/>
            <x15:cachedUniqueName index="837" name="[Orders].[Order_ID].&amp;[838]"/>
            <x15:cachedUniqueName index="838" name="[Orders].[Order_ID].&amp;[839]"/>
            <x15:cachedUniqueName index="839" name="[Orders].[Order_ID].&amp;[840]"/>
            <x15:cachedUniqueName index="840" name="[Orders].[Order_ID].&amp;[841]"/>
            <x15:cachedUniqueName index="841" name="[Orders].[Order_ID].&amp;[842]"/>
            <x15:cachedUniqueName index="842" name="[Orders].[Order_ID].&amp;[843]"/>
            <x15:cachedUniqueName index="843" name="[Orders].[Order_ID].&amp;[844]"/>
            <x15:cachedUniqueName index="844" name="[Orders].[Order_ID].&amp;[845]"/>
            <x15:cachedUniqueName index="845" name="[Orders].[Order_ID].&amp;[846]"/>
            <x15:cachedUniqueName index="846" name="[Orders].[Order_ID].&amp;[847]"/>
            <x15:cachedUniqueName index="847" name="[Orders].[Order_ID].&amp;[848]"/>
            <x15:cachedUniqueName index="848" name="[Orders].[Order_ID].&amp;[849]"/>
            <x15:cachedUniqueName index="849" name="[Orders].[Order_ID].&amp;[850]"/>
            <x15:cachedUniqueName index="850" name="[Orders].[Order_ID].&amp;[851]"/>
            <x15:cachedUniqueName index="851" name="[Orders].[Order_ID].&amp;[852]"/>
            <x15:cachedUniqueName index="852" name="[Orders].[Order_ID].&amp;[853]"/>
            <x15:cachedUniqueName index="853" name="[Orders].[Order_ID].&amp;[854]"/>
            <x15:cachedUniqueName index="854" name="[Orders].[Order_ID].&amp;[855]"/>
            <x15:cachedUniqueName index="855" name="[Orders].[Order_ID].&amp;[856]"/>
            <x15:cachedUniqueName index="856" name="[Orders].[Order_ID].&amp;[857]"/>
            <x15:cachedUniqueName index="857" name="[Orders].[Order_ID].&amp;[858]"/>
            <x15:cachedUniqueName index="858" name="[Orders].[Order_ID].&amp;[859]"/>
            <x15:cachedUniqueName index="859" name="[Orders].[Order_ID].&amp;[860]"/>
            <x15:cachedUniqueName index="860" name="[Orders].[Order_ID].&amp;[861]"/>
            <x15:cachedUniqueName index="861" name="[Orders].[Order_ID].&amp;[862]"/>
            <x15:cachedUniqueName index="862" name="[Orders].[Order_ID].&amp;[863]"/>
            <x15:cachedUniqueName index="863" name="[Orders].[Order_ID].&amp;[864]"/>
            <x15:cachedUniqueName index="864" name="[Orders].[Order_ID].&amp;[865]"/>
            <x15:cachedUniqueName index="865" name="[Orders].[Order_ID].&amp;[866]"/>
            <x15:cachedUniqueName index="866" name="[Orders].[Order_ID].&amp;[867]"/>
            <x15:cachedUniqueName index="867" name="[Orders].[Order_ID].&amp;[868]"/>
            <x15:cachedUniqueName index="868" name="[Orders].[Order_ID].&amp;[869]"/>
            <x15:cachedUniqueName index="869" name="[Orders].[Order_ID].&amp;[870]"/>
            <x15:cachedUniqueName index="870" name="[Orders].[Order_ID].&amp;[871]"/>
            <x15:cachedUniqueName index="871" name="[Orders].[Order_ID].&amp;[872]"/>
            <x15:cachedUniqueName index="872" name="[Orders].[Order_ID].&amp;[873]"/>
            <x15:cachedUniqueName index="873" name="[Orders].[Order_ID].&amp;[874]"/>
            <x15:cachedUniqueName index="874" name="[Orders].[Order_ID].&amp;[875]"/>
            <x15:cachedUniqueName index="875" name="[Orders].[Order_ID].&amp;[876]"/>
            <x15:cachedUniqueName index="876" name="[Orders].[Order_ID].&amp;[877]"/>
            <x15:cachedUniqueName index="877" name="[Orders].[Order_ID].&amp;[878]"/>
            <x15:cachedUniqueName index="878" name="[Orders].[Order_ID].&amp;[879]"/>
            <x15:cachedUniqueName index="879" name="[Orders].[Order_ID].&amp;[880]"/>
            <x15:cachedUniqueName index="880" name="[Orders].[Order_ID].&amp;[881]"/>
            <x15:cachedUniqueName index="881" name="[Orders].[Order_ID].&amp;[882]"/>
            <x15:cachedUniqueName index="882" name="[Orders].[Order_ID].&amp;[883]"/>
            <x15:cachedUniqueName index="883" name="[Orders].[Order_ID].&amp;[884]"/>
            <x15:cachedUniqueName index="884" name="[Orders].[Order_ID].&amp;[885]"/>
            <x15:cachedUniqueName index="885" name="[Orders].[Order_ID].&amp;[886]"/>
            <x15:cachedUniqueName index="886" name="[Orders].[Order_ID].&amp;[887]"/>
            <x15:cachedUniqueName index="887" name="[Orders].[Order_ID].&amp;[888]"/>
            <x15:cachedUniqueName index="888" name="[Orders].[Order_ID].&amp;[889]"/>
            <x15:cachedUniqueName index="889" name="[Orders].[Order_ID].&amp;[890]"/>
            <x15:cachedUniqueName index="890" name="[Orders].[Order_ID].&amp;[891]"/>
            <x15:cachedUniqueName index="891" name="[Orders].[Order_ID].&amp;[892]"/>
            <x15:cachedUniqueName index="892" name="[Orders].[Order_ID].&amp;[893]"/>
            <x15:cachedUniqueName index="893" name="[Orders].[Order_ID].&amp;[894]"/>
            <x15:cachedUniqueName index="894" name="[Orders].[Order_ID].&amp;[895]"/>
            <x15:cachedUniqueName index="895" name="[Orders].[Order_ID].&amp;[896]"/>
            <x15:cachedUniqueName index="896" name="[Orders].[Order_ID].&amp;[897]"/>
            <x15:cachedUniqueName index="897" name="[Orders].[Order_ID].&amp;[898]"/>
            <x15:cachedUniqueName index="898" name="[Orders].[Order_ID].&amp;[899]"/>
            <x15:cachedUniqueName index="899" name="[Orders].[Order_ID].&amp;[900]"/>
            <x15:cachedUniqueName index="900" name="[Orders].[Order_ID].&amp;[901]"/>
            <x15:cachedUniqueName index="901" name="[Orders].[Order_ID].&amp;[902]"/>
            <x15:cachedUniqueName index="902" name="[Orders].[Order_ID].&amp;[903]"/>
            <x15:cachedUniqueName index="903" name="[Orders].[Order_ID].&amp;[904]"/>
            <x15:cachedUniqueName index="904" name="[Orders].[Order_ID].&amp;[905]"/>
            <x15:cachedUniqueName index="905" name="[Orders].[Order_ID].&amp;[906]"/>
            <x15:cachedUniqueName index="906" name="[Orders].[Order_ID].&amp;[907]"/>
            <x15:cachedUniqueName index="907" name="[Orders].[Order_ID].&amp;[908]"/>
            <x15:cachedUniqueName index="908" name="[Orders].[Order_ID].&amp;[909]"/>
            <x15:cachedUniqueName index="909" name="[Orders].[Order_ID].&amp;[910]"/>
            <x15:cachedUniqueName index="910" name="[Orders].[Order_ID].&amp;[911]"/>
            <x15:cachedUniqueName index="911" name="[Orders].[Order_ID].&amp;[912]"/>
            <x15:cachedUniqueName index="912" name="[Orders].[Order_ID].&amp;[913]"/>
            <x15:cachedUniqueName index="913" name="[Orders].[Order_ID].&amp;[914]"/>
            <x15:cachedUniqueName index="914" name="[Orders].[Order_ID].&amp;[915]"/>
            <x15:cachedUniqueName index="915" name="[Orders].[Order_ID].&amp;[916]"/>
            <x15:cachedUniqueName index="916" name="[Orders].[Order_ID].&amp;[917]"/>
            <x15:cachedUniqueName index="917" name="[Orders].[Order_ID].&amp;[918]"/>
            <x15:cachedUniqueName index="918" name="[Orders].[Order_ID].&amp;[919]"/>
            <x15:cachedUniqueName index="919" name="[Orders].[Order_ID].&amp;[920]"/>
            <x15:cachedUniqueName index="920" name="[Orders].[Order_ID].&amp;[921]"/>
            <x15:cachedUniqueName index="921" name="[Orders].[Order_ID].&amp;[922]"/>
            <x15:cachedUniqueName index="922" name="[Orders].[Order_ID].&amp;[923]"/>
            <x15:cachedUniqueName index="923" name="[Orders].[Order_ID].&amp;[924]"/>
            <x15:cachedUniqueName index="924" name="[Orders].[Order_ID].&amp;[925]"/>
            <x15:cachedUniqueName index="925" name="[Orders].[Order_ID].&amp;[926]"/>
            <x15:cachedUniqueName index="926" name="[Orders].[Order_ID].&amp;[927]"/>
            <x15:cachedUniqueName index="927" name="[Orders].[Order_ID].&amp;[928]"/>
            <x15:cachedUniqueName index="928" name="[Orders].[Order_ID].&amp;[929]"/>
            <x15:cachedUniqueName index="929" name="[Orders].[Order_ID].&amp;[930]"/>
            <x15:cachedUniqueName index="930" name="[Orders].[Order_ID].&amp;[931]"/>
            <x15:cachedUniqueName index="931" name="[Orders].[Order_ID].&amp;[932]"/>
            <x15:cachedUniqueName index="932" name="[Orders].[Order_ID].&amp;[933]"/>
            <x15:cachedUniqueName index="933" name="[Orders].[Order_ID].&amp;[934]"/>
            <x15:cachedUniqueName index="934" name="[Orders].[Order_ID].&amp;[935]"/>
            <x15:cachedUniqueName index="935" name="[Orders].[Order_ID].&amp;[936]"/>
            <x15:cachedUniqueName index="936" name="[Orders].[Order_ID].&amp;[937]"/>
            <x15:cachedUniqueName index="937" name="[Orders].[Order_ID].&amp;[938]"/>
            <x15:cachedUniqueName index="938" name="[Orders].[Order_ID].&amp;[939]"/>
            <x15:cachedUniqueName index="939" name="[Orders].[Order_ID].&amp;[940]"/>
            <x15:cachedUniqueName index="940" name="[Orders].[Order_ID].&amp;[941]"/>
            <x15:cachedUniqueName index="941" name="[Orders].[Order_ID].&amp;[942]"/>
            <x15:cachedUniqueName index="942" name="[Orders].[Order_ID].&amp;[943]"/>
            <x15:cachedUniqueName index="943" name="[Orders].[Order_ID].&amp;[944]"/>
            <x15:cachedUniqueName index="944" name="[Orders].[Order_ID].&amp;[945]"/>
            <x15:cachedUniqueName index="945" name="[Orders].[Order_ID].&amp;[946]"/>
            <x15:cachedUniqueName index="946" name="[Orders].[Order_ID].&amp;[947]"/>
            <x15:cachedUniqueName index="947" name="[Orders].[Order_ID].&amp;[948]"/>
            <x15:cachedUniqueName index="948" name="[Orders].[Order_ID].&amp;[949]"/>
            <x15:cachedUniqueName index="949" name="[Orders].[Order_ID].&amp;[950]"/>
            <x15:cachedUniqueName index="950" name="[Orders].[Order_ID].&amp;[951]"/>
            <x15:cachedUniqueName index="951" name="[Orders].[Order_ID].&amp;[952]"/>
            <x15:cachedUniqueName index="952" name="[Orders].[Order_ID].&amp;[953]"/>
            <x15:cachedUniqueName index="953" name="[Orders].[Order_ID].&amp;[954]"/>
            <x15:cachedUniqueName index="954" name="[Orders].[Order_ID].&amp;[955]"/>
            <x15:cachedUniqueName index="955" name="[Orders].[Order_ID].&amp;[956]"/>
            <x15:cachedUniqueName index="956" name="[Orders].[Order_ID].&amp;[957]"/>
            <x15:cachedUniqueName index="957" name="[Orders].[Order_ID].&amp;[958]"/>
            <x15:cachedUniqueName index="958" name="[Orders].[Order_ID].&amp;[959]"/>
            <x15:cachedUniqueName index="959" name="[Orders].[Order_ID].&amp;[960]"/>
            <x15:cachedUniqueName index="960" name="[Orders].[Order_ID].&amp;[961]"/>
            <x15:cachedUniqueName index="961" name="[Orders].[Order_ID].&amp;[962]"/>
            <x15:cachedUniqueName index="962" name="[Orders].[Order_ID].&amp;[963]"/>
            <x15:cachedUniqueName index="963" name="[Orders].[Order_ID].&amp;[964]"/>
            <x15:cachedUniqueName index="964" name="[Orders].[Order_ID].&amp;[965]"/>
            <x15:cachedUniqueName index="965" name="[Orders].[Order_ID].&amp;[966]"/>
            <x15:cachedUniqueName index="966" name="[Orders].[Order_ID].&amp;[967]"/>
            <x15:cachedUniqueName index="967" name="[Orders].[Order_ID].&amp;[968]"/>
            <x15:cachedUniqueName index="968" name="[Orders].[Order_ID].&amp;[969]"/>
            <x15:cachedUniqueName index="969" name="[Orders].[Order_ID].&amp;[970]"/>
            <x15:cachedUniqueName index="970" name="[Orders].[Order_ID].&amp;[971]"/>
            <x15:cachedUniqueName index="971" name="[Orders].[Order_ID].&amp;[972]"/>
            <x15:cachedUniqueName index="972" name="[Orders].[Order_ID].&amp;[973]"/>
            <x15:cachedUniqueName index="973" name="[Orders].[Order_ID].&amp;[974]"/>
            <x15:cachedUniqueName index="974" name="[Orders].[Order_ID].&amp;[975]"/>
            <x15:cachedUniqueName index="975" name="[Orders].[Order_ID].&amp;[976]"/>
            <x15:cachedUniqueName index="976" name="[Orders].[Order_ID].&amp;[977]"/>
            <x15:cachedUniqueName index="977" name="[Orders].[Order_ID].&amp;[978]"/>
            <x15:cachedUniqueName index="978" name="[Orders].[Order_ID].&amp;[979]"/>
            <x15:cachedUniqueName index="979" name="[Orders].[Order_ID].&amp;[980]"/>
            <x15:cachedUniqueName index="980" name="[Orders].[Order_ID].&amp;[981]"/>
            <x15:cachedUniqueName index="981" name="[Orders].[Order_ID].&amp;[982]"/>
            <x15:cachedUniqueName index="982" name="[Orders].[Order_ID].&amp;[983]"/>
            <x15:cachedUniqueName index="983" name="[Orders].[Order_ID].&amp;[984]"/>
            <x15:cachedUniqueName index="984" name="[Orders].[Order_ID].&amp;[985]"/>
            <x15:cachedUniqueName index="985" name="[Orders].[Order_ID].&amp;[986]"/>
            <x15:cachedUniqueName index="986" name="[Orders].[Order_ID].&amp;[987]"/>
            <x15:cachedUniqueName index="987" name="[Orders].[Order_ID].&amp;[988]"/>
            <x15:cachedUniqueName index="988" name="[Orders].[Order_ID].&amp;[989]"/>
            <x15:cachedUniqueName index="989" name="[Orders].[Order_ID].&amp;[990]"/>
            <x15:cachedUniqueName index="990" name="[Orders].[Order_ID].&amp;[991]"/>
            <x15:cachedUniqueName index="991" name="[Orders].[Order_ID].&amp;[992]"/>
            <x15:cachedUniqueName index="992" name="[Orders].[Order_ID].&amp;[993]"/>
            <x15:cachedUniqueName index="993" name="[Orders].[Order_ID].&amp;[994]"/>
            <x15:cachedUniqueName index="994" name="[Orders].[Order_ID].&amp;[995]"/>
            <x15:cachedUniqueName index="995" name="[Orders].[Order_ID].&amp;[996]"/>
            <x15:cachedUniqueName index="996" name="[Orders].[Order_ID].&amp;[997]"/>
            <x15:cachedUniqueName index="997" name="[Orders].[Order_ID].&amp;[998]"/>
            <x15:cachedUniqueName index="998" name="[Orders].[Order_ID].&amp;[999]"/>
            <x15:cachedUniqueName index="999" name="[Orders].[Order_ID].&amp;[1000]"/>
          </x15:cachedUniqueNames>
        </ext>
      </extLst>
    </cacheField>
    <cacheField name="[Measures].[Count of Product_ID]" caption="Count of Product_ID" numFmtId="0" hierarchy="92" level="32767"/>
    <cacheField name="[Measures].[Count of Order_ID]" caption="Count of Order_ID" numFmtId="0" hierarchy="69" level="32767"/>
  </cacheFields>
  <cacheHierarchies count="95">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2" memberValueDatatype="20" unbalanced="0">
      <fieldsUsage count="2">
        <fieldUsage x="-1"/>
        <fieldUsage x="0"/>
      </fieldsUsage>
    </cacheHierarchy>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0" memberValueDatatype="130" unbalanced="0"/>
    <cacheHierarchy uniqueName="[Orders].[Products.Category]" caption="Products.Category" attribute="1" defaultMemberUniqueName="[Orders].[Products.Category].[All]" allUniqueName="[Orders].[Products.Category].[All]" dimensionUniqueName="[Orders]" displayFolder="" count="0" memberValueDatatype="130" unbalanced="0"/>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oneField="1" hidden="1">
      <fieldsUsage count="1">
        <fieldUsage x="2"/>
      </fieldsUsage>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Sum of Product_ID]" caption="Sum of Product_ID" measure="1" displayFolder="" measureGroup="Orders" count="0" hidden="1">
      <extLst>
        <ext xmlns:x15="http://schemas.microsoft.com/office/spreadsheetml/2010/11/main" uri="{B97F6D7D-B522-45F9-BDA1-12C45D357490}">
          <x15:cacheHierarchy aggregatedColumn="20"/>
        </ext>
      </extLst>
    </cacheHierarchy>
    <cacheHierarchy uniqueName="[Measures].[Count of Product_ID]" caption="Count of Product_ID" measure="1" displayFolder="" measureGroup="Orders" count="0" oneField="1" hidden="1">
      <fieldsUsage count="1">
        <fieldUsage x="1"/>
      </fieldsUsage>
      <extLst>
        <ext xmlns:x15="http://schemas.microsoft.com/office/spreadsheetml/2010/11/main" uri="{B97F6D7D-B522-45F9-BDA1-12C45D357490}">
          <x15:cacheHierarchy aggregatedColumn="20"/>
        </ext>
      </extLst>
    </cacheHierarchy>
    <cacheHierarchy uniqueName="[Measures].[Count of Quantity]" caption="Count of Quantity" measure="1" displayFolder="" measureGroup="Orders" count="0" hidden="1">
      <extLst>
        <ext xmlns:x15="http://schemas.microsoft.com/office/spreadsheetml/2010/11/main" uri="{B97F6D7D-B522-45F9-BDA1-12C45D357490}">
          <x15:cacheHierarchy aggregatedColumn="21"/>
        </ext>
      </extLst>
    </cacheHierarchy>
    <cacheHierarchy uniqueName="[Measures].[Max of Quantity]" caption="Max of Quantity" measure="1" displayFolder="" measureGroup="Orders" count="0" hidden="1">
      <extLst>
        <ext xmlns:x15="http://schemas.microsoft.com/office/spreadsheetml/2010/11/main" uri="{B97F6D7D-B522-45F9-BDA1-12C45D357490}">
          <x15:cacheHierarchy aggregatedColumn="21"/>
        </ext>
      </extLst>
    </cacheHierarchy>
  </cacheHierarchies>
  <kpis count="0"/>
  <dimensions count="8">
    <dimension name="Customers" uniqueName="[Customers]" caption="Customers"/>
    <dimension name="Dataset" uniqueName="[Dataset]" caption="Dataset"/>
    <dimension name="freq" uniqueName="[freq]" caption="freq"/>
    <dimension name="last_order" uniqueName="[last_order]" caption="last_order"/>
    <dimension measure="1" name="Measures" uniqueName="[Measures]" caption="Measures"/>
    <dimension name="Orders" uniqueName="[Orders]" caption="Orders"/>
    <dimension name="Orders  2" uniqueName="[Orders  2]" caption="Orders  2"/>
    <dimension name="Products" uniqueName="[Products]" caption="Products"/>
  </dimensions>
  <measureGroups count="7">
    <measureGroup name="Customers" caption="Customers"/>
    <measureGroup name="Dataset" caption="Dataset"/>
    <measureGroup name="freq" caption="freq"/>
    <measureGroup name="last_order" caption="last_order"/>
    <measureGroup name="Orders" caption="Orders"/>
    <measureGroup name="Orders  2" caption="Orders  2"/>
    <measureGroup name="Products" caption="Products"/>
  </measureGroups>
  <maps count="13">
    <map measureGroup="0" dimension="0"/>
    <map measureGroup="1" dimension="1"/>
    <map measureGroup="2" dimension="2"/>
    <map measureGroup="2" dimension="3"/>
    <map measureGroup="3" dimension="3"/>
    <map measureGroup="4" dimension="0"/>
    <map measureGroup="4" dimension="3"/>
    <map measureGroup="4" dimension="5"/>
    <map measureGroup="4" dimension="6"/>
    <map measureGroup="4" dimension="7"/>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2.685517592596" backgroundQuery="1" createdVersion="3" refreshedVersion="8" minRefreshableVersion="3" recordCount="0" supportSubquery="1" supportAdvancedDrill="1" xr:uid="{D0F038C7-C0E3-4885-9753-3DDBE2CF9023}">
  <cacheSource type="external" connectionId="15">
    <extLst>
      <ext xmlns:x14="http://schemas.microsoft.com/office/spreadsheetml/2009/9/main" uri="{F057638F-6D5F-4e77-A914-E7F072B9BCA8}">
        <x14:sourceConnection name="ThisWorkbookDataModel"/>
      </ext>
    </extLst>
  </cacheSource>
  <cacheFields count="0"/>
  <cacheHierarchies count="91">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2"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2" memberValueDatatype="130" unbalanced="0"/>
    <cacheHierarchy uniqueName="[Orders].[Products.Product_Name]" caption="Products.Product_Name" attribute="1" defaultMemberUniqueName="[Orders].[Products.Product_Name].[All]" allUniqueName="[Orders].[Products.Product_Name].[All]" dimensionUniqueName="[Orders]" displayFolder="" count="2" memberValueDatatype="130" unbalanced="0"/>
    <cacheHierarchy uniqueName="[Orders].[Products.Category]" caption="Products.Category" attribute="1" defaultMemberUniqueName="[Orders].[Products.Category].[All]" allUniqueName="[Orders].[Products.Category].[All]" dimensionUniqueName="[Orders]" displayFolder="" count="2" memberValueDatatype="130" unbalanced="0"/>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ies>
  <kpis count="0"/>
  <extLst>
    <ext xmlns:x14="http://schemas.microsoft.com/office/spreadsheetml/2009/9/main" uri="{725AE2AE-9491-48be-B2B4-4EB974FC3084}">
      <x14:pivotCacheDefinition slicerData="1" pivotCacheId="375959938" supportSubqueryNonVisual="1" supportSubqueryCalcMem="1" supportAddCalcMems="1"/>
    </ext>
  </extLst>
</pivotCacheDefinition>
</file>

<file path=xl/pivotCache/pivotCacheDefinition4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2.698913888889" backgroundQuery="1" createdVersion="3" refreshedVersion="8" minRefreshableVersion="3" recordCount="0" supportSubquery="1" supportAdvancedDrill="1" xr:uid="{1CE37E15-54CE-42C4-B25D-C08DD3E37217}">
  <cacheSource type="external" connectionId="15">
    <extLst>
      <ext xmlns:x14="http://schemas.microsoft.com/office/spreadsheetml/2009/9/main" uri="{F057638F-6D5F-4e77-A914-E7F072B9BCA8}">
        <x14:sourceConnection name="ThisWorkbookDataModel"/>
      </ext>
    </extLst>
  </cacheSource>
  <cacheFields count="0"/>
  <cacheHierarchies count="91">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2"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0" memberValueDatatype="130" unbalanced="0"/>
    <cacheHierarchy uniqueName="[Orders].[Products.Category]" caption="Products.Category" attribute="1" defaultMemberUniqueName="[Orders].[Products.Category].[All]" allUniqueName="[Orders].[Products.Category].[All]" dimensionUniqueName="[Orders]" displayFolder="" count="0" memberValueDatatype="130" unbalanced="0"/>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ies>
  <kpis count="0"/>
  <extLst>
    <ext xmlns:x14="http://schemas.microsoft.com/office/spreadsheetml/2009/9/main" uri="{725AE2AE-9491-48be-B2B4-4EB974FC3084}">
      <x14:pivotCacheDefinition slicerData="1" pivotCacheId="466068629" supportSubqueryNonVisual="1" supportSubqueryCalcMem="1" supportAddCalcMems="1"/>
    </ext>
  </extLst>
</pivotCacheDefinition>
</file>

<file path=xl/pivotCache/pivotCacheDefinition4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812.685518171296" backgroundQuery="1" createdVersion="3" refreshedVersion="8" minRefreshableVersion="3" recordCount="0" supportSubquery="1" supportAdvancedDrill="1" xr:uid="{2A6DD06D-9FDD-4BD9-8055-D8A8AD33393A}">
  <cacheSource type="external" connectionId="15">
    <extLst>
      <ext xmlns:x14="http://schemas.microsoft.com/office/spreadsheetml/2009/9/main" uri="{F057638F-6D5F-4e77-A914-E7F072B9BCA8}">
        <x14:sourceConnection name="ThisWorkbookDataModel"/>
      </ext>
    </extLst>
  </cacheSource>
  <cacheFields count="0"/>
  <cacheHierarchies count="91">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2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Dataset].[Content]" caption="Content" attribute="1" defaultMemberUniqueName="[Dataset].[Content].[All]" allUniqueName="[Dataset].[Content].[All]" dimensionUniqueName="[Dataset]" displayFolder="" count="0" memberValueDatatype="130" unbalanced="0"/>
    <cacheHierarchy uniqueName="[Dataset].[Name]" caption="Name" attribute="1" defaultMemberUniqueName="[Dataset].[Name].[All]" allUniqueName="[Dataset].[Name].[All]" dimensionUniqueName="[Dataset]" displayFolder="" count="0" memberValueDatatype="130" unbalanced="0"/>
    <cacheHierarchy uniqueName="[Dataset].[Extension]" caption="Extension" attribute="1" defaultMemberUniqueName="[Dataset].[Extension].[All]" allUniqueName="[Dataset].[Extension].[All]" dimensionUniqueName="[Dataset]" displayFolder="" count="0" memberValueDatatype="130" unbalanced="0"/>
    <cacheHierarchy uniqueName="[Dataset].[Date accessed]" caption="Date accessed" attribute="1" time="1" defaultMemberUniqueName="[Dataset].[Date accessed].[All]" allUniqueName="[Dataset].[Date accessed].[All]" dimensionUniqueName="[Dataset]" displayFolder="" count="0" memberValueDatatype="7" unbalanced="0"/>
    <cacheHierarchy uniqueName="[Dataset].[Date modified]" caption="Date modified" attribute="1" time="1" defaultMemberUniqueName="[Dataset].[Date modified].[All]" allUniqueName="[Dataset].[Date modified].[All]" dimensionUniqueName="[Dataset]" displayFolder="" count="0" memberValueDatatype="7" unbalanced="0"/>
    <cacheHierarchy uniqueName="[Dataset].[Date created]" caption="Date created" attribute="1" time="1" defaultMemberUniqueName="[Dataset].[Date created].[All]" allUniqueName="[Dataset].[Date created].[All]" dimensionUniqueName="[Dataset]" displayFolder="" count="0" memberValueDatatype="7" unbalanced="0"/>
    <cacheHierarchy uniqueName="[Dataset].[Folder Path]" caption="Folder Path" attribute="1" defaultMemberUniqueName="[Dataset].[Folder Path].[All]" allUniqueName="[Dataset].[Folder Path].[All]" dimensionUniqueName="[Dataset]" displayFolder="" count="0" memberValueDatatype="130" unbalanced="0"/>
    <cacheHierarchy uniqueName="[freq].[Customer_ID]" caption="Customer_ID" attribute="1" defaultMemberUniqueName="[freq].[Customer_ID].[All]" allUniqueName="[freq].[Customer_ID].[All]" dimensionUniqueName="[freq]" displayFolder="" count="0" memberValueDatatype="130" unbalanced="0"/>
    <cacheHierarchy uniqueName="[freq].[Order_Count]" caption="Order_Count" attribute="1" defaultMemberUniqueName="[freq].[Order_Count].[All]" allUniqueName="[freq].[Order_Count].[All]" dimensionUniqueName="[freq]" displayFolder="" count="0" memberValueDatatype="20" unbalanced="0"/>
    <cacheHierarchy uniqueName="[last_order].[Customer_ID]" caption="Customer_ID" attribute="1" defaultMemberUniqueName="[last_order].[Customer_ID].[All]" allUniqueName="[last_order].[Customer_ID].[All]" dimensionUniqueName="[last_order]" displayFolder="" count="0" memberValueDatatype="130" unbalanced="0"/>
    <cacheHierarchy uniqueName="[last_order].[LastOrder]" caption="LastOrder" attribute="1" time="1" defaultMemberUniqueName="[last_order].[LastOrder].[All]" allUniqueName="[last_order].[LastOrder].[All]" dimensionUniqueName="[last_order]" displayFolder="" count="0" memberValueDatatype="7"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2"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Month]" caption="Delivery Month" attribute="1" defaultMemberUniqueName="[Orders].[Delivery Month].[All]" allUniqueName="[Orders].[Delivery Month].[All]" dimensionUniqueName="[Orders]" displayFolder="" count="0" memberValueDatatype="130"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Products.Price (INR)]" caption="Products.Price (INR)" attribute="1" defaultMemberUniqueName="[Orders].[Products.Price (INR)].[All]" allUniqueName="[Orders].[Product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Same Day Delivery Flag]" caption="Same Day Delivery Flag" attribute="1" defaultMemberUniqueName="[Orders].[Same Day Delivery Flag].[All]" allUniqueName="[Orders].[Same Day Delivery Flag].[All]" dimensionUniqueName="[Orders]" displayFolder="" count="0" memberValueDatatype="130" unbalanced="0"/>
    <cacheHierarchy uniqueName="[Orders].[Customers.Name]" caption="Customers.Name" attribute="1" defaultMemberUniqueName="[Orders].[Customers.Name].[All]" allUniqueName="[Orders].[Customers.Name].[All]" dimensionUniqueName="[Orders]" displayFolder="" count="0" memberValueDatatype="130" unbalanced="0"/>
    <cacheHierarchy uniqueName="[Orders].[Customers.City]" caption="Customers.City" attribute="1" defaultMemberUniqueName="[Orders].[Customers.City].[All]" allUniqueName="[Orders].[Customers.City].[All]" dimensionUniqueName="[Orders]" displayFolder="" count="0" memberValueDatatype="130" unbalanced="0"/>
    <cacheHierarchy uniqueName="[Orders].[Customers.Gender]" caption="Customers.Gender" attribute="1" defaultMemberUniqueName="[Orders].[Customers.Gender].[All]" allUniqueName="[Orders].[Customers.Gender].[All]" dimensionUniqueName="[Orders]" displayFolder="" count="0" memberValueDatatype="130" unbalanced="0"/>
    <cacheHierarchy uniqueName="[Orders].[Products.Product_Name]" caption="Products.Product_Name" attribute="1" defaultMemberUniqueName="[Orders].[Products.Product_Name].[All]" allUniqueName="[Orders].[Products.Product_Name].[All]" dimensionUniqueName="[Orders]" displayFolder="" count="0" memberValueDatatype="130" unbalanced="0"/>
    <cacheHierarchy uniqueName="[Orders].[Products.Category]" caption="Products.Category" attribute="1" defaultMemberUniqueName="[Orders].[Products.Category].[All]" allUniqueName="[Orders].[Products.Category].[All]" dimensionUniqueName="[Orders]" displayFolder="" count="0" memberValueDatatype="130" unbalanced="0"/>
    <cacheHierarchy uniqueName="[Orders].[Order_Mon_Short]" caption="Order_Mon_Short" attribute="1" defaultMemberUniqueName="[Orders].[Order_Mon_Short].[All]" allUniqueName="[Orders].[Order_Mon_Short].[All]" dimensionUniqueName="[Orders]" displayFolder="" count="0" memberValueDatatype="130" unbalanced="0"/>
    <cacheHierarchy uniqueName="[Orders].[Order Week]" caption="Order Week" attribute="1" defaultMemberUniqueName="[Orders].[Order Week].[All]" allUniqueName="[Orders].[Order Week].[All]" dimensionUniqueName="[Orders]" displayFolder="" count="0" memberValueDatatype="20" unbalanced="0"/>
    <cacheHierarchy uniqueName="[Orders].[First_Order_Date]" caption="First_Order_Date" attribute="1" time="1" defaultMemberUniqueName="[Orders].[First_Order_Date].[All]" allUniqueName="[Orders].[First_Order_Date].[All]" dimensionUniqueName="[Orders]" displayFolder="" count="0" memberValueDatatype="7" unbalanced="0"/>
    <cacheHierarchy uniqueName="[Orders].[New_Customer_Flag]" caption="New_Customer_Flag" attribute="1" defaultMemberUniqueName="[Orders].[New_Customer_Flag].[All]" allUniqueName="[Orders].[New_Customer_Flag].[All]" dimensionUniqueName="[Orders]" displayFolder="" count="0" memberValueDatatype="130" unbalanced="0"/>
    <cacheHierarchy uniqueName="[Orders].[return_cust_flag]" caption="return_cust_flag" attribute="1" defaultMemberUniqueName="[Orders].[return_cust_flag].[All]" allUniqueName="[Orders].[return_cust_flag].[All]" dimensionUniqueName="[Orders]" displayFolder="" count="0" memberValueDatatype="130" unbalanced="0"/>
    <cacheHierarchy uniqueName="[Orders].[Last_Order_Date]" caption="Last_Order_Date" attribute="1" time="1" defaultMemberUniqueName="[Orders].[Last_Order_Date].[All]" allUniqueName="[Orders].[Last_Order_Date].[All]" dimensionUniqueName="[Orders]" displayFolder="" count="0" memberValueDatatype="7" unbalanced="0"/>
    <cacheHierarchy uniqueName="[Orders].[CLTV_months]" caption="CLTV_months" attribute="1" defaultMemberUniqueName="[Orders].[CLTV_months].[All]" allUniqueName="[Orders].[CLTV_months].[All]" dimensionUniqueName="[Orders]" displayFolder="" count="0" memberValueDatatype="20" unbalanced="0"/>
    <cacheHierarchy uniqueName="[Orders].[freq.Order_Count]" caption="freq.Order_Count" attribute="1" defaultMemberUniqueName="[Orders].[freq.Order_Count].[All]" allUniqueName="[Orders].[freq.Order_Count].[All]" dimensionUniqueName="[Orders]" displayFolder="" count="0" memberValueDatatype="20" unbalanced="0"/>
    <cacheHierarchy uniqueName="[Orders].[Delivery_mon_short]" caption="Delivery_mon_short" attribute="1" defaultMemberUniqueName="[Orders].[Delivery_mon_short].[All]" allUniqueName="[Orders].[Delivery_mon_short].[All]" dimensionUniqueName="[Orders]" displayFolder="" count="0" memberValueDatatype="130" unbalanced="0"/>
    <cacheHierarchy uniqueName="[Orders].[Order_Date (Month)]" caption="Order_Date (Month)" attribute="1" defaultMemberUniqueName="[Orders].[Order_Date (Month)].[All]" allUniqueName="[Orders].[Order_Date (Month)].[All]" dimensionUniqueName="[Orders]" displayFolder="" count="0" memberValueDatatype="130" unbalanced="0"/>
    <cacheHierarchy uniqueName="[Orders  2].[Customer_ID]" caption="Customer_ID" attribute="1" defaultMemberUniqueName="[Orders  2].[Customer_ID].[All]" allUniqueName="[Orders  2].[Customer_ID].[All]" dimensionUniqueName="[Orders  2]" displayFolder="" count="0" memberValueDatatype="130" unbalanced="0"/>
    <cacheHierarchy uniqueName="[Orders  2].[First_Order_Date]" caption="First_Order_Date" attribute="1" time="1" defaultMemberUniqueName="[Orders  2].[First_Order_Date].[All]" allUniqueName="[Orders  2].[First_Order_Date].[All]" dimensionUniqueName="[Orders  2]" displayFolder="" count="0" memberValueDatatype="7"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6" unbalanced="0"/>
    <cacheHierarchy uniqueName="[Products].[Occasion]" caption="Occasion" attribute="1" defaultMemberUniqueName="[Products].[Occasion].[All]" allUniqueName="[Products].[Occasion].[All]" dimensionUniqueName="[Products]" displayFolder="" count="0" memberValueDatatype="130" unbalanced="0"/>
    <cacheHierarchy uniqueName="[Orders].[Order_Date (Month Index)]" caption="Order_Date (Month Index)" attribute="1" defaultMemberUniqueName="[Orders].[Order_Date (Month Index)].[All]" allUniqueName="[Orders].[Order_Date (Month Index)].[All]" dimensionUniqueName="[Orders]" displayFolder="" count="0" memberValueDatatype="20" unbalanced="0" hidden="1"/>
    <cacheHierarchy uniqueName="[Measures].[__XL_Count Dataset]" caption="__XL_Count Dataset" measure="1" displayFolder="" measureGroup="Dataset"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Orders  2]" caption="__XL_Count Orders  2" measure="1" displayFolder="" measureGroup="Orders  2" count="0" hidden="1"/>
    <cacheHierarchy uniqueName="[Measures].[__XL_Count last_order]" caption="__XL_Count last_order" measure="1" displayFolder="" measureGroup="last_order" count="0" hidden="1"/>
    <cacheHierarchy uniqueName="[Measures].[__XL_Count freq]" caption="__XL_Count freq" measure="1" displayFolder="" measureGroup="freq"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34"/>
        </ext>
      </extLst>
    </cacheHierarchy>
    <cacheHierarchy uniqueName="[Measures].[Sum of Order_ID]" caption="Sum of Order_ID" measure="1" displayFolder="" measureGroup="Orders" count="0" hidden="1">
      <extLst>
        <ext xmlns:x15="http://schemas.microsoft.com/office/spreadsheetml/2010/11/main" uri="{B97F6D7D-B522-45F9-BDA1-12C45D357490}">
          <x15:cacheHierarchy aggregatedColumn="18"/>
        </ext>
      </extLst>
    </cacheHierarchy>
    <cacheHierarchy uniqueName="[Measures].[Count of Order_ID]" caption="Count of Order_ID" measure="1" displayFolder="" measureGroup="Orders" count="0" hidden="1">
      <extLst>
        <ext xmlns:x15="http://schemas.microsoft.com/office/spreadsheetml/2010/11/main" uri="{B97F6D7D-B522-45F9-BDA1-12C45D357490}">
          <x15:cacheHierarchy aggregatedColumn="18"/>
        </ext>
      </extLst>
    </cacheHierarchy>
    <cacheHierarchy uniqueName="[Measures].[Sum of Order Hour]" caption="Sum of Order Hour" measure="1" displayFolder="" measureGroup="Orders" count="0" hidden="1">
      <extLst>
        <ext xmlns:x15="http://schemas.microsoft.com/office/spreadsheetml/2010/11/main" uri="{B97F6D7D-B522-45F9-BDA1-12C45D357490}">
          <x15:cacheHierarchy aggregatedColumn="29"/>
        </ext>
      </extLst>
    </cacheHierarchy>
    <cacheHierarchy uniqueName="[Measures].[Sum of Order Week]" caption="Sum of Order Week" measure="1" displayFolder="" measureGroup="Orders" count="0" hidden="1">
      <extLst>
        <ext xmlns:x15="http://schemas.microsoft.com/office/spreadsheetml/2010/11/main" uri="{B97F6D7D-B522-45F9-BDA1-12C45D357490}">
          <x15:cacheHierarchy aggregatedColumn="42"/>
        </ext>
      </extLst>
    </cacheHierarchy>
    <cacheHierarchy uniqueName="[Measures].[Count of Customer_ID]" caption="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Distinct Count of Customer_ID]" caption="Distinct Count of Customer_ID" measure="1" displayFolder="" measureGroup="Orders" count="0" hidden="1">
      <extLst>
        <ext xmlns:x15="http://schemas.microsoft.com/office/spreadsheetml/2010/11/main" uri="{B97F6D7D-B522-45F9-BDA1-12C45D357490}">
          <x15:cacheHierarchy aggregatedColumn="19"/>
        </ext>
      </extLst>
    </cacheHierarchy>
    <cacheHierarchy uniqueName="[Measures].[Count of Order_Date (Month)]" caption="Count of Order_Date (Month)" measure="1" displayFolder="" measureGroup="Orders" count="0" hidden="1">
      <extLst>
        <ext xmlns:x15="http://schemas.microsoft.com/office/spreadsheetml/2010/11/main" uri="{B97F6D7D-B522-45F9-BDA1-12C45D357490}">
          <x15:cacheHierarchy aggregatedColumn="50"/>
        </ext>
      </extLst>
    </cacheHierarchy>
    <cacheHierarchy uniqueName="[Measures].[Count of Order_Date]" caption="Count of Order_Date" measure="1" displayFolder="" measureGroup="Orders" count="0" hidden="1">
      <extLst>
        <ext xmlns:x15="http://schemas.microsoft.com/office/spreadsheetml/2010/11/main" uri="{B97F6D7D-B522-45F9-BDA1-12C45D357490}">
          <x15:cacheHierarchy aggregatedColumn="22"/>
        </ext>
      </extLst>
    </cacheHierarchy>
    <cacheHierarchy uniqueName="[Measures].[Count of New_Customer_Flag]" caption="Count of New_Customer_Flag" measure="1" displayFolder="" measureGroup="Orders" count="0" hidden="1">
      <extLst>
        <ext xmlns:x15="http://schemas.microsoft.com/office/spreadsheetml/2010/11/main" uri="{B97F6D7D-B522-45F9-BDA1-12C45D357490}">
          <x15:cacheHierarchy aggregatedColumn="44"/>
        </ext>
      </extLst>
    </cacheHierarchy>
    <cacheHierarchy uniqueName="[Measures].[Count of First_Order_Date]" caption="Count of First_Order_Date" measure="1" displayFolder="" measureGroup="Orders" count="0" hidden="1">
      <extLst>
        <ext xmlns:x15="http://schemas.microsoft.com/office/spreadsheetml/2010/11/main" uri="{B97F6D7D-B522-45F9-BDA1-12C45D357490}">
          <x15:cacheHierarchy aggregatedColumn="43"/>
        </ext>
      </extLst>
    </cacheHierarchy>
    <cacheHierarchy uniqueName="[Measures].[Count of CLTV_months]" caption="Count of CLTV_months" measure="1" displayFolder="" measureGroup="Orders" count="0" hidden="1">
      <extLst>
        <ext xmlns:x15="http://schemas.microsoft.com/office/spreadsheetml/2010/11/main" uri="{B97F6D7D-B522-45F9-BDA1-12C45D357490}">
          <x15:cacheHierarchy aggregatedColumn="47"/>
        </ext>
      </extLst>
    </cacheHierarchy>
    <cacheHierarchy uniqueName="[Measures].[Average of CLTV_months]" caption="Average of CLTV_months" measure="1" displayFolder="" measureGroup="Orders" count="0" hidden="1">
      <extLst>
        <ext xmlns:x15="http://schemas.microsoft.com/office/spreadsheetml/2010/11/main" uri="{B97F6D7D-B522-45F9-BDA1-12C45D357490}">
          <x15:cacheHierarchy aggregatedColumn="47"/>
        </ext>
      </extLst>
    </cacheHierarchy>
    <cacheHierarchy uniqueName="[Measures].[Count of Revenue]" caption="Count of Revenue" measure="1" displayFolder="" measureGroup="Orders" count="0" hidden="1">
      <extLst>
        <ext xmlns:x15="http://schemas.microsoft.com/office/spreadsheetml/2010/11/main" uri="{B97F6D7D-B522-45F9-BDA1-12C45D357490}">
          <x15:cacheHierarchy aggregatedColumn="34"/>
        </ext>
      </extLst>
    </cacheHierarchy>
    <cacheHierarchy uniqueName="[Measures].[Count of Customers.Name]" caption="Count of Customers.Name" measure="1" displayFolder="" measureGroup="Orders" count="0" hidden="1">
      <extLst>
        <ext xmlns:x15="http://schemas.microsoft.com/office/spreadsheetml/2010/11/main" uri="{B97F6D7D-B522-45F9-BDA1-12C45D357490}">
          <x15:cacheHierarchy aggregatedColumn="36"/>
        </ext>
      </extLst>
    </cacheHierarchy>
    <cacheHierarchy uniqueName="[Measures].[Count of City]" caption="Count of City" measure="1" displayFolder="" measureGroup="Customers" count="0" hidden="1">
      <extLst>
        <ext xmlns:x15="http://schemas.microsoft.com/office/spreadsheetml/2010/11/main" uri="{B97F6D7D-B522-45F9-BDA1-12C45D357490}">
          <x15:cacheHierarchy aggregatedColumn="2"/>
        </ext>
      </extLst>
    </cacheHierarchy>
    <cacheHierarchy uniqueName="[Measures].[Count of Gender]" caption="Count of Gender" measure="1" displayFolder="" measureGroup="Customers"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1"/>
        </ext>
      </extLst>
    </cacheHierarchy>
    <cacheHierarchy uniqueName="[Measures].[Sum of Products.Price (INR)]" caption="Sum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Average of Products.Price (INR)]" caption="Average of Products.Price (INR)" measure="1" displayFolder="" measureGroup="Orders" count="0" hidden="1">
      <extLst>
        <ext xmlns:x15="http://schemas.microsoft.com/office/spreadsheetml/2010/11/main" uri="{B97F6D7D-B522-45F9-BDA1-12C45D357490}">
          <x15:cacheHierarchy aggregatedColumn="33"/>
        </ext>
      </extLst>
    </cacheHierarchy>
    <cacheHierarchy uniqueName="[Measures].[Count of Products.Category]" caption="Count of Products.Category" measure="1" displayFolder="" measureGroup="Orders" count="0" hidden="1">
      <extLst>
        <ext xmlns:x15="http://schemas.microsoft.com/office/spreadsheetml/2010/11/main" uri="{B97F6D7D-B522-45F9-BDA1-12C45D357490}">
          <x15:cacheHierarchy aggregatedColumn="40"/>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32"/>
        </ext>
      </extLst>
    </cacheHierarchy>
    <cacheHierarchy uniqueName="[Measures].[Count of Delivery Duration]" caption="Count of Delivery Duration" measure="1" displayFolder="" measureGroup="Orders" count="0" hidden="1">
      <extLst>
        <ext xmlns:x15="http://schemas.microsoft.com/office/spreadsheetml/2010/11/main" uri="{B97F6D7D-B522-45F9-BDA1-12C45D357490}">
          <x15:cacheHierarchy aggregatedColumn="32"/>
        </ext>
      </extLst>
    </cacheHierarchy>
  </cacheHierarchies>
  <kpis count="0"/>
  <extLst>
    <ext xmlns:x14="http://schemas.microsoft.com/office/spreadsheetml/2009/9/main" uri="{725AE2AE-9491-48be-B2B4-4EB974FC3084}">
      <x14:pivotCacheDefinition pivotCacheId="2038425815"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3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9.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30.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35.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27.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39.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36.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31.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43.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28.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A610A3B-8C85-4CFF-A0D1-2FED71FB8F5F}" name="PivotTable24" cacheId="39" applyNumberFormats="0" applyBorderFormats="0" applyFontFormats="0" applyPatternFormats="0" applyAlignmentFormats="0" applyWidthHeightFormats="1" dataCaption="Values" tag="baddba99-570e-4e6e-bf16-3d3b4f51933b" updatedVersion="8" minRefreshableVersion="5" useAutoFormatting="1" subtotalHiddenItems="1" itemPrintTitles="1" createdVersion="8" indent="0" outline="1" outlineData="1" multipleFieldFilters="0" chartFormat="18">
  <location ref="R25:U34" firstHeaderRow="1" firstDataRow="2" firstDataCol="1"/>
  <pivotFields count="4">
    <pivotField axis="axisRow" allDrilled="1" subtotalTop="0" showAll="0" dataSourceSort="1" defaultSubtotal="0" defaultAttributeDrillState="1">
      <items count="7">
        <item x="0"/>
        <item x="1"/>
        <item x="2"/>
        <item x="3"/>
        <item x="4"/>
        <item x="5"/>
        <item x="6"/>
      </items>
    </pivotField>
    <pivotField axis="axisCol" allDrilled="1" subtotalTop="0" showAll="0" dataSourceSort="1" defaultSubtotal="0" defaultAttributeDrillState="1">
      <items count="2">
        <item n="Returning" x="0"/>
        <item n="New" x="1"/>
      </items>
    </pivotField>
    <pivotField dataField="1" subtotalTop="0" showAll="0" defaultSubtotal="0"/>
    <pivotField allDrilled="1" subtotalTop="0" showAll="0" dataSourceSort="1" defaultSubtotal="0" defaultAttributeDrillState="1"/>
  </pivotFields>
  <rowFields count="1">
    <field x="0"/>
  </rowFields>
  <rowItems count="8">
    <i>
      <x/>
    </i>
    <i>
      <x v="1"/>
    </i>
    <i>
      <x v="2"/>
    </i>
    <i>
      <x v="3"/>
    </i>
    <i>
      <x v="4"/>
    </i>
    <i>
      <x v="5"/>
    </i>
    <i>
      <x v="6"/>
    </i>
    <i t="grand">
      <x/>
    </i>
  </rowItems>
  <colFields count="1">
    <field x="1"/>
  </colFields>
  <colItems count="3">
    <i>
      <x/>
    </i>
    <i>
      <x v="1"/>
    </i>
    <i t="grand">
      <x/>
    </i>
  </colItems>
  <dataFields count="1">
    <dataField name="Distinct Count of Customer_ID" fld="2" subtotal="count" baseField="0" baseItem="1">
      <extLst>
        <ext xmlns:x15="http://schemas.microsoft.com/office/spreadsheetml/2010/11/main" uri="{FABC7310-3BB5-11E1-824E-6D434824019B}">
          <x15:dataField isCountDistinct="1"/>
        </ext>
      </extLst>
    </dataField>
  </dataFields>
  <formats count="12">
    <format dxfId="55">
      <pivotArea type="all" dataOnly="0" outline="0" fieldPosition="0"/>
    </format>
    <format dxfId="54">
      <pivotArea outline="0" collapsedLevelsAreSubtotals="1" fieldPosition="0"/>
    </format>
    <format dxfId="53">
      <pivotArea type="origin" dataOnly="0" labelOnly="1" outline="0" fieldPosition="0"/>
    </format>
    <format dxfId="52">
      <pivotArea field="1" type="button" dataOnly="0" labelOnly="1" outline="0" axis="axisCol" fieldPosition="0"/>
    </format>
    <format dxfId="51">
      <pivotArea type="topRight" dataOnly="0" labelOnly="1" outline="0" fieldPosition="0"/>
    </format>
    <format dxfId="50">
      <pivotArea field="0" type="button" dataOnly="0" labelOnly="1" outline="0" axis="axisRow" fieldPosition="0"/>
    </format>
    <format dxfId="49">
      <pivotArea dataOnly="0" labelOnly="1" fieldPosition="0">
        <references count="1">
          <reference field="1" count="0"/>
        </references>
      </pivotArea>
    </format>
    <format dxfId="48">
      <pivotArea dataOnly="0" labelOnly="1" grandCol="1" outline="0" fieldPosition="0"/>
    </format>
    <format dxfId="47">
      <pivotArea grandRow="1" outline="0" collapsedLevelsAreSubtotals="1" fieldPosition="0"/>
    </format>
    <format dxfId="46">
      <pivotArea dataOnly="0" labelOnly="1" grandRow="1" outline="0" fieldPosition="0"/>
    </format>
    <format dxfId="2">
      <pivotArea collapsedLevelsAreSubtotals="1" fieldPosition="0">
        <references count="1">
          <reference field="0" count="0"/>
        </references>
      </pivotArea>
    </format>
    <format dxfId="1">
      <pivotArea dataOnly="0" labelOnly="1" fieldPosition="0">
        <references count="1">
          <reference field="0" count="0"/>
        </references>
      </pivotArea>
    </format>
  </formats>
  <conditionalFormats count="3">
    <conditionalFormat priority="3">
      <pivotAreas count="1">
        <pivotArea type="data" collapsedLevelsAreSubtotals="1" fieldPosition="0">
          <references count="3">
            <reference field="4294967294" count="1" selected="0">
              <x v="0"/>
            </reference>
            <reference field="0" count="7">
              <x v="0"/>
              <x v="1"/>
              <x v="2"/>
              <x v="3"/>
              <x v="4"/>
              <x v="5"/>
              <x v="6"/>
            </reference>
            <reference field="1" count="1" selected="0">
              <x v="0"/>
            </reference>
          </references>
        </pivotArea>
      </pivotAreas>
    </conditionalFormat>
    <conditionalFormat priority="2">
      <pivotAreas count="1">
        <pivotArea type="data" collapsedLevelsAreSubtotals="1" fieldPosition="0">
          <references count="3">
            <reference field="4294967294" count="1" selected="0">
              <x v="0"/>
            </reference>
            <reference field="0" count="7">
              <x v="0"/>
              <x v="1"/>
              <x v="2"/>
              <x v="3"/>
              <x v="4"/>
              <x v="5"/>
              <x v="6"/>
            </reference>
            <reference field="1" count="1" selected="0">
              <x v="1"/>
            </reference>
          </references>
        </pivotArea>
      </pivotAreas>
    </conditionalFormat>
    <conditionalFormat priority="1">
      <pivotAreas count="1">
        <pivotArea type="data" grandCol="1" collapsedLevelsAreSubtotals="1" fieldPosition="0">
          <references count="2">
            <reference field="4294967294" count="1" selected="0">
              <x v="0"/>
            </reference>
            <reference field="0" count="7">
              <x v="0"/>
              <x v="1"/>
              <x v="2"/>
              <x v="3"/>
              <x v="4"/>
              <x v="5"/>
              <x v="6"/>
            </reference>
          </references>
        </pivotArea>
      </pivotAreas>
    </conditionalFormat>
  </conditionalFormat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um of Revenue"/>
    <pivotHierarchy dragToData="1"/>
    <pivotHierarchy dragToData="1"/>
    <pivotHierarchy dragToData="1"/>
    <pivotHierarchy dragToData="1"/>
    <pivotHierarchy dragToData="1"/>
    <pivotHierarchy dragToData="1" caption="Distinct Count of Customer_ID"/>
    <pivotHierarchy dragToData="1"/>
    <pivotHierarchy dragToData="1"/>
    <pivotHierarchy dragToData="1"/>
    <pivotHierarchy dragToData="1"/>
    <pivotHierarchy dragToData="1"/>
    <pivotHierarchy dragToData="1"/>
    <pivotHierarchy dragToData="1" caption="Count of 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7"/>
  </rowHierarchiesUsage>
  <colHierarchiesUsage count="1">
    <colHierarchyUsage hierarchyUsage="4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BD42E5A-301E-4CF9-ADB0-8C959EE3F415}" name="PivotTable30" cacheId="40" applyNumberFormats="0" applyBorderFormats="0" applyFontFormats="0" applyPatternFormats="0" applyAlignmentFormats="0" applyWidthHeightFormats="1" dataCaption="Values" tag="e3d03a94-91ee-4838-82ce-0e66c8d500ca" updatedVersion="8" minRefreshableVersion="5" useAutoFormatting="1" subtotalHiddenItems="1" itemPrintTitles="1" createdVersion="8" indent="0" outline="1" outlineData="1" multipleFieldFilters="0">
  <location ref="B37:E45" firstHeaderRow="0" firstDataRow="1" firstDataCol="1"/>
  <pivotFields count="6">
    <pivotField axis="axisRow" allDrilled="1" subtotalTop="0" showAll="0" dataSourceSort="1" defaultSubtotal="0" defaultAttributeDrillState="1">
      <items count="5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s>
    </pivotField>
    <pivotField dataField="1" subtotalTop="0" showAll="0" defaultSubtotal="0"/>
    <pivotField dataField="1" subtotalTop="0" showAll="0" defaultSubtotal="0"/>
    <pivotField dataField="1" subtotalTop="0" showAll="0" defaultSubtotal="0"/>
    <pivotField axis="axisRow" allDrilled="1" subtotalTop="0" showAll="0" dataSourceSort="1" defaultSubtotal="0">
      <items count="7">
        <item x="0" e="0"/>
        <item x="1" e="0"/>
        <item x="2" e="0"/>
        <item x="3" e="0"/>
        <item x="4" e="0"/>
        <item x="5" e="0"/>
        <item x="6" e="0"/>
      </items>
    </pivotField>
    <pivotField allDrilled="1" subtotalTop="0" showAll="0" dataSourceSort="1" defaultSubtotal="0" defaultAttributeDrillState="1"/>
  </pivotFields>
  <rowFields count="2">
    <field x="4"/>
    <field x="0"/>
  </rowFields>
  <rowItems count="8">
    <i>
      <x/>
    </i>
    <i>
      <x v="1"/>
    </i>
    <i>
      <x v="2"/>
    </i>
    <i>
      <x v="3"/>
    </i>
    <i>
      <x v="4"/>
    </i>
    <i>
      <x v="5"/>
    </i>
    <i>
      <x v="6"/>
    </i>
    <i t="grand">
      <x/>
    </i>
  </rowItems>
  <colFields count="1">
    <field x="-2"/>
  </colFields>
  <colItems count="3">
    <i>
      <x/>
    </i>
    <i i="1">
      <x v="1"/>
    </i>
    <i i="2">
      <x v="2"/>
    </i>
  </colItems>
  <dataFields count="3">
    <dataField name="Sum of Quantity" fld="1" baseField="0" baseItem="0"/>
    <dataField name="Sum of Revenue" fld="2" baseField="0" baseItem="0"/>
    <dataField name="Total Orders" fld="3" subtotal="count" baseField="0" baseItem="0"/>
  </dataFields>
  <formats count="9">
    <format dxfId="45">
      <pivotArea type="all" dataOnly="0" outline="0" fieldPosition="0"/>
    </format>
    <format dxfId="44">
      <pivotArea outline="0" collapsedLevelsAreSubtotals="1" fieldPosition="0"/>
    </format>
    <format dxfId="43">
      <pivotArea dataOnly="0" labelOnly="1" fieldPosition="0">
        <references count="1">
          <reference field="4" count="0"/>
        </references>
      </pivotArea>
    </format>
    <format dxfId="42">
      <pivotArea dataOnly="0" labelOnly="1" outline="0" fieldPosition="0">
        <references count="1">
          <reference field="4294967294" count="3">
            <x v="0"/>
            <x v="1"/>
            <x v="2"/>
          </reference>
        </references>
      </pivotArea>
    </format>
    <format dxfId="41">
      <pivotArea field="4" type="button" dataOnly="0" labelOnly="1" outline="0" axis="axisRow" fieldPosition="0"/>
    </format>
    <format dxfId="40">
      <pivotArea dataOnly="0" labelOnly="1" outline="0" fieldPosition="0">
        <references count="1">
          <reference field="4294967294" count="2">
            <x v="0"/>
            <x v="1"/>
          </reference>
        </references>
      </pivotArea>
    </format>
    <format dxfId="39">
      <pivotArea grandRow="1" outline="0" collapsedLevelsAreSubtotals="1" fieldPosition="0"/>
    </format>
    <format dxfId="38">
      <pivotArea dataOnly="0" labelOnly="1" grandRow="1" outline="0" fieldPosition="0"/>
    </format>
    <format dxfId="37">
      <pivotArea dataOnly="0" labelOnly="1" outline="0" fieldPosition="0">
        <references count="1">
          <reference field="4294967294" count="1">
            <x v="2"/>
          </reference>
        </references>
      </pivotArea>
    </format>
  </format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Total Order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40"/>
    <rowHierarchyUsage hierarchyUsage="3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F29B448-B3F7-4B6E-B612-8410038D5EB2}" name="PivotTable26" cacheId="41" applyNumberFormats="0" applyBorderFormats="0" applyFontFormats="0" applyPatternFormats="0" applyAlignmentFormats="0" applyWidthHeightFormats="1" dataCaption="Values" tag="53aae751-673a-4213-8713-cef5a2e41a2e" updatedVersion="8" minRefreshableVersion="5" useAutoFormatting="1" subtotalHiddenItems="1" itemPrintTitles="1" createdVersion="8" indent="0" outline="1" outlineData="1" multipleFieldFilters="0">
  <location ref="B22:J31" firstHeaderRow="1" firstDataRow="2" firstDataCol="1"/>
  <pivotFields count="3">
    <pivotField axis="axisRow" allDrilled="1" subtotalTop="0" showAll="0" dataSourceSort="1" defaultSubtotal="0" defaultAttributeDrillState="1">
      <items count="7">
        <item x="0"/>
        <item x="1"/>
        <item x="2"/>
        <item x="3"/>
        <item x="4"/>
        <item x="5"/>
        <item x="6"/>
      </items>
    </pivotField>
    <pivotField axis="axisCol" allDrilled="1" subtotalTop="0" showAll="0" dataSourceSort="1" defaultSubtotal="0" defaultAttributeDrillState="1">
      <items count="7">
        <item x="0"/>
        <item x="1"/>
        <item x="2"/>
        <item x="3"/>
        <item x="4"/>
        <item x="5"/>
        <item x="6"/>
      </items>
    </pivotField>
    <pivotField dataField="1" subtotalTop="0" showAll="0" defaultSubtotal="0"/>
  </pivotFields>
  <rowFields count="1">
    <field x="0"/>
  </rowFields>
  <rowItems count="8">
    <i>
      <x/>
    </i>
    <i>
      <x v="1"/>
    </i>
    <i>
      <x v="2"/>
    </i>
    <i>
      <x v="3"/>
    </i>
    <i>
      <x v="4"/>
    </i>
    <i>
      <x v="5"/>
    </i>
    <i>
      <x v="6"/>
    </i>
    <i t="grand">
      <x/>
    </i>
  </rowItems>
  <colFields count="1">
    <field x="1"/>
  </colFields>
  <colItems count="8">
    <i>
      <x/>
    </i>
    <i>
      <x v="1"/>
    </i>
    <i>
      <x v="2"/>
    </i>
    <i>
      <x v="3"/>
    </i>
    <i>
      <x v="4"/>
    </i>
    <i>
      <x v="5"/>
    </i>
    <i>
      <x v="6"/>
    </i>
    <i t="grand">
      <x/>
    </i>
  </colItems>
  <dataFields count="1">
    <dataField name="Count of Order_ID" fld="2" subtotal="count" baseField="0" baseItem="0"/>
  </dataFields>
  <formats count="11">
    <format dxfId="36">
      <pivotArea type="all" dataOnly="0" outline="0" fieldPosition="0"/>
    </format>
    <format dxfId="35">
      <pivotArea outline="0" collapsedLevelsAreSubtotals="1" fieldPosition="0"/>
    </format>
    <format dxfId="34">
      <pivotArea dataOnly="0" labelOnly="1" fieldPosition="0">
        <references count="1">
          <reference field="0" count="0"/>
        </references>
      </pivotArea>
    </format>
    <format dxfId="33">
      <pivotArea type="origin" dataOnly="0" labelOnly="1" outline="0" fieldPosition="0"/>
    </format>
    <format dxfId="32">
      <pivotArea field="1" type="button" dataOnly="0" labelOnly="1" outline="0" axis="axisCol" fieldPosition="0"/>
    </format>
    <format dxfId="31">
      <pivotArea type="topRight" dataOnly="0" labelOnly="1" outline="0" fieldPosition="0"/>
    </format>
    <format dxfId="30">
      <pivotArea field="0" type="button" dataOnly="0" labelOnly="1" outline="0" axis="axisRow" fieldPosition="0"/>
    </format>
    <format dxfId="29">
      <pivotArea dataOnly="0" labelOnly="1" fieldPosition="0">
        <references count="1">
          <reference field="1" count="0"/>
        </references>
      </pivotArea>
    </format>
    <format dxfId="28">
      <pivotArea dataOnly="0" labelOnly="1" grandCol="1" outline="0" fieldPosition="0"/>
    </format>
    <format dxfId="27">
      <pivotArea grandRow="1" outline="0" collapsedLevelsAreSubtotals="1" fieldPosition="0"/>
    </format>
    <format dxfId="26">
      <pivotArea dataOnly="0" labelOnly="1" grandRow="1" outline="0" fieldPosition="0"/>
    </format>
  </format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Count of Order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7"/>
  </rowHierarchiesUsage>
  <colHierarchiesUsage count="1">
    <colHierarchyUsage hierarchyUsage="4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068F6C0-4E0C-4EB6-AF18-3766F9AA739C}" name="PivotTable21" cacheId="32" applyNumberFormats="0" applyBorderFormats="0" applyFontFormats="0" applyPatternFormats="0" applyAlignmentFormats="0" applyWidthHeightFormats="1" dataCaption="Values" tag="e76c622b-6526-4eee-a500-87df045ad7b4" updatedVersion="8" minRefreshableVersion="5" useAutoFormatting="1" subtotalHiddenItems="1" itemPrintTitles="1" createdVersion="8" indent="0" outline="1" outlineData="1" multipleFieldFilters="0" chartFormat="17">
  <location ref="X1:Y17" firstHeaderRow="1" firstDataRow="1" firstDataCol="1"/>
  <pivotFields count="3">
    <pivotField axis="axisRow" allDrilled="1" subtotalTop="0" showAll="0" dataSourceSort="1" defaultSubtotal="0" defaultAttributeDrillState="1">
      <items count="15">
        <item x="0"/>
        <item x="1"/>
        <item x="2"/>
        <item x="3"/>
        <item x="4"/>
        <item x="5"/>
        <item x="6"/>
        <item x="7"/>
        <item x="8"/>
        <item x="9"/>
        <item x="10"/>
        <item x="11"/>
        <item x="12"/>
        <item x="13"/>
        <item x="14"/>
      </items>
    </pivotField>
    <pivotField dataField="1" subtotalTop="0" showAll="0" defaultSubtotal="0"/>
    <pivotField allDrilled="1" subtotalTop="0" showAll="0" dataSourceSort="1" defaultSubtotal="0" defaultAttributeDrillState="1"/>
  </pivotFields>
  <rowFields count="1">
    <field x="0"/>
  </rowFields>
  <rowItems count="16">
    <i>
      <x/>
    </i>
    <i>
      <x v="1"/>
    </i>
    <i>
      <x v="2"/>
    </i>
    <i>
      <x v="3"/>
    </i>
    <i>
      <x v="4"/>
    </i>
    <i>
      <x v="5"/>
    </i>
    <i>
      <x v="6"/>
    </i>
    <i>
      <x v="7"/>
    </i>
    <i>
      <x v="8"/>
    </i>
    <i>
      <x v="9"/>
    </i>
    <i>
      <x v="10"/>
    </i>
    <i>
      <x v="11"/>
    </i>
    <i>
      <x v="12"/>
    </i>
    <i>
      <x v="13"/>
    </i>
    <i>
      <x v="14"/>
    </i>
    <i t="grand">
      <x/>
    </i>
  </rowItems>
  <colItems count="1">
    <i/>
  </colItems>
  <dataFields count="1">
    <dataField name="Count of Customer_ID" fld="1" subtotal="count" baseField="0" baseItem="0"/>
  </dataFields>
  <chartFormats count="1">
    <chartFormat chart="4" format="2" series="1">
      <pivotArea type="data" outline="0" fieldPosition="0">
        <references count="1">
          <reference field="4294967294" count="1" selected="0">
            <x v="0"/>
          </reference>
        </references>
      </pivotArea>
    </chartFormat>
  </chartFormat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291725A-807A-46A3-B831-E9D02C0CAFA0}" name="PivotTable1" cacheId="19" applyNumberFormats="0" applyBorderFormats="0" applyFontFormats="0" applyPatternFormats="0" applyAlignmentFormats="0" applyWidthHeightFormats="1" dataCaption="Values" tag="dfa45bd3-63af-4e3d-9240-24bca652ba3f" updatedVersion="8" minRefreshableVersion="5" useAutoFormatting="1" subtotalHiddenItems="1" itemPrintTitles="1" createdVersion="8" indent="0" outline="1" outlineData="1" multipleFieldFilters="0" chartFormat="78" rowHeaderCaption="Product Name">
  <location ref="G21:H32" firstHeaderRow="1" firstDataRow="1" firstDataCol="1"/>
  <pivotFields count="4">
    <pivotField dataField="1" subtotalTop="0" showAll="0" defaultSubtotal="0"/>
    <pivotField allDrilled="1"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xis="axisRow" allDrilled="1" subtotalTop="0" showAll="0" measureFilter="1" dataSourceSort="1" defaultSubtotal="0" defaultAttributeDrillState="1">
      <items count="10">
        <item x="0"/>
        <item x="1"/>
        <item x="2"/>
        <item x="3"/>
        <item x="4"/>
        <item x="5"/>
        <item x="6"/>
        <item x="7"/>
        <item x="8"/>
        <item x="9"/>
      </items>
    </pivotField>
    <pivotField allDrilled="1" subtotalTop="0" showAll="0" dataSourceSort="1" defaultSubtotal="0" defaultAttributeDrillState="1"/>
  </pivotFields>
  <rowFields count="1">
    <field x="2"/>
  </rowFields>
  <rowItems count="11">
    <i>
      <x/>
    </i>
    <i>
      <x v="1"/>
    </i>
    <i>
      <x v="2"/>
    </i>
    <i>
      <x v="3"/>
    </i>
    <i>
      <x v="4"/>
    </i>
    <i>
      <x v="5"/>
    </i>
    <i>
      <x v="6"/>
    </i>
    <i>
      <x v="7"/>
    </i>
    <i>
      <x v="8"/>
    </i>
    <i>
      <x v="9"/>
    </i>
    <i t="grand">
      <x/>
    </i>
  </rowItems>
  <colItems count="1">
    <i/>
  </colItems>
  <dataFields count="1">
    <dataField name="Revenue" fld="0" baseField="0" baseItem="0"/>
  </dataFields>
  <chartFormats count="3">
    <chartFormat chart="37" format="1" series="1">
      <pivotArea type="data" outline="0" fieldPosition="0">
        <references count="1">
          <reference field="4294967294" count="1" selected="0">
            <x v="0"/>
          </reference>
        </references>
      </pivotArea>
    </chartFormat>
    <chartFormat chart="44" format="2" series="1">
      <pivotArea type="data" outline="0" fieldPosition="0">
        <references count="1">
          <reference field="4294967294" count="1" selected="0">
            <x v="0"/>
          </reference>
        </references>
      </pivotArea>
    </chartFormat>
    <chartFormat chart="53" format="2" series="1">
      <pivotArea type="data" outline="0" fieldPosition="0">
        <references count="1">
          <reference field="4294967294" count="1" selected="0">
            <x v="0"/>
          </reference>
        </references>
      </pivotArea>
    </chartFormat>
  </chartFormat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Revenue"/>
    <pivotHierarchy dragToData="1"/>
    <pivotHierarchy dragToData="1" caption="No. of Order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27" iMeasureHier="67">
      <autoFilter ref="A1">
        <filterColumn colId="0">
          <top10 val="10" filterVal="10"/>
        </filterColumn>
      </autoFilter>
    </filter>
  </filters>
  <rowHierarchiesUsage count="1">
    <rowHierarchyUsage hierarchyUsage="3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20C36E6-BA15-49E2-980B-D125776AB459}" name="PivotTable5" cacheId="37" applyNumberFormats="0" applyBorderFormats="0" applyFontFormats="0" applyPatternFormats="0" applyAlignmentFormats="0" applyWidthHeightFormats="1" dataCaption="Values" tag="f3b2c343-e8bf-469d-bde6-960b893d8d24" updatedVersion="8" minRefreshableVersion="5" useAutoFormatting="1" subtotalHiddenItems="1" itemPrintTitles="1" createdVersion="8" indent="0" outline="1" outlineData="1" multipleFieldFilters="0" chartFormat="78" rowHeaderCaption="New Customer Flag">
  <location ref="D34:E37"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Items count="1">
    <i/>
  </colItems>
  <dataFields count="1">
    <dataField name="Distinct Count of Customer_ID" fld="1" subtotal="count" baseField="0" baseItem="1">
      <extLst>
        <ext xmlns:x15="http://schemas.microsoft.com/office/spreadsheetml/2010/11/main" uri="{FABC7310-3BB5-11E1-824E-6D434824019B}">
          <x15:dataField isCountDistinct="1"/>
        </ext>
      </extLst>
    </dataField>
  </dataField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Revenue"/>
    <pivotHierarchy dragToData="1"/>
    <pivotHierarchy dragToData="1" caption="No. of Orders"/>
    <pivotHierarchy dragToData="1"/>
    <pivotHierarchy dragToData="1"/>
    <pivotHierarchy dragToData="1"/>
    <pivotHierarchy dragToData="1" caption="Distinct Count of Customer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962CE66-0671-45DD-903A-233A809CA6CE}" name="PivotTable12" cacheId="24" applyNumberFormats="0" applyBorderFormats="0" applyFontFormats="0" applyPatternFormats="0" applyAlignmentFormats="0" applyWidthHeightFormats="1" dataCaption="Values" tag="28ed3f11-2e4e-403f-8c50-592fdabbbe74" updatedVersion="8" minRefreshableVersion="5" useAutoFormatting="1" subtotalHiddenItems="1" itemPrintTitles="1" createdVersion="8" indent="0" outline="1" outlineData="1" multipleFieldFilters="0">
  <location ref="E40:E41"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Revenue" fld="0" baseField="0" baseItem="0"/>
  </dataField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Count of Order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96C38C0-090D-4C36-A299-177544DF05DB}" name="PivotTable10" cacheId="16" applyNumberFormats="0" applyBorderFormats="0" applyFontFormats="0" applyPatternFormats="0" applyAlignmentFormats="0" applyWidthHeightFormats="1" dataCaption="Values" tag="392332c5-7545-42ba-9c52-095cd121a858" updatedVersion="8" minRefreshableVersion="5" useAutoFormatting="1" subtotalHiddenItems="1" itemPrintTitles="1" createdVersion="8" indent="0" outline="1" outlineData="1" multipleFieldFilters="0" chartFormat="69" rowHeaderCaption="Category">
  <location ref="M6:N14" firstHeaderRow="1" firstDataRow="1" firstDataCol="1"/>
  <pivotFields count="4">
    <pivotField dataField="1" subtotalTop="0" showAll="0" defaultSubtotal="0"/>
    <pivotField allDrilled="1"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s>
  <rowFields count="1">
    <field x="2"/>
  </rowFields>
  <rowItems count="8">
    <i>
      <x/>
    </i>
    <i>
      <x v="1"/>
    </i>
    <i>
      <x v="2"/>
    </i>
    <i>
      <x v="3"/>
    </i>
    <i>
      <x v="4"/>
    </i>
    <i>
      <x v="5"/>
    </i>
    <i>
      <x v="6"/>
    </i>
    <i t="grand">
      <x/>
    </i>
  </rowItems>
  <colItems count="1">
    <i/>
  </colItems>
  <dataFields count="1">
    <dataField name="Revenue" fld="0" baseField="0" baseItem="0"/>
  </dataFields>
  <chartFormats count="2">
    <chartFormat chart="37" format="1" series="1">
      <pivotArea type="data" outline="0" fieldPosition="0">
        <references count="1">
          <reference field="4294967294" count="1" selected="0">
            <x v="0"/>
          </reference>
        </references>
      </pivotArea>
    </chartFormat>
    <chartFormat chart="44" format="2" series="1">
      <pivotArea type="data" outline="0" fieldPosition="0">
        <references count="1">
          <reference field="4294967294" count="1" selected="0">
            <x v="0"/>
          </reference>
        </references>
      </pivotArea>
    </chartFormat>
  </chartFormat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Revenue"/>
    <pivotHierarchy dragToData="1"/>
    <pivotHierarchy dragToData="1" caption="No. of Order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D601406-A0EE-434D-A18D-110DC41FF974}" name="PivotTable23" cacheId="11" applyNumberFormats="0" applyBorderFormats="0" applyFontFormats="0" applyPatternFormats="0" applyAlignmentFormats="0" applyWidthHeightFormats="1" dataCaption="Values" tag="d783b27f-e784-42d5-acb7-a8164f22ba40" updatedVersion="8" minRefreshableVersion="5" useAutoFormatting="1" subtotalHiddenItems="1" itemPrintTitles="1" createdVersion="8" indent="0" outline="1" outlineData="1" multipleFieldFilters="0" chartFormat="29">
  <location ref="X25:Y36" firstHeaderRow="1" firstDataRow="1" firstDataCol="1"/>
  <pivotFields count="3">
    <pivotField axis="axisRow" allDrilled="1" subtotalTop="0" showAll="0" measureFilter="1" dataSourceSort="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defaultAttributeDrillState="1"/>
  </pivotFields>
  <rowFields count="1">
    <field x="0"/>
  </rowFields>
  <rowItems count="11">
    <i>
      <x/>
    </i>
    <i>
      <x v="1"/>
    </i>
    <i>
      <x v="2"/>
    </i>
    <i>
      <x v="3"/>
    </i>
    <i>
      <x v="4"/>
    </i>
    <i>
      <x v="5"/>
    </i>
    <i>
      <x v="6"/>
    </i>
    <i>
      <x v="7"/>
    </i>
    <i>
      <x v="8"/>
    </i>
    <i>
      <x v="9"/>
    </i>
    <i t="grand">
      <x/>
    </i>
  </rowItems>
  <colItems count="1">
    <i/>
  </colItems>
  <dataFields count="1">
    <dataField name="Count of Customer_ID" fld="1" subtotal="count" baseField="0" baseItem="0"/>
  </dataFields>
  <chartFormats count="3">
    <chartFormat chart="14" format="1"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um of 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67">
      <autoFilter ref="A1">
        <filterColumn colId="0">
          <top10 val="10" filterVal="10"/>
        </filterColumn>
      </autoFilter>
    </filter>
  </filters>
  <rowHierarchiesUsage count="1">
    <rowHierarchyUsage hierarchyUsage="3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C9BB35D-CE9A-4933-8120-2A06D7BEC0F3}" name="PivotTable19" cacheId="36"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chartFormat="11">
  <location ref="AF2:AG13" firstHeaderRow="1" firstDataRow="1" firstDataCol="1"/>
  <pivotFields count="3">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1">
    <i>
      <x v="2"/>
    </i>
    <i>
      <x v="9"/>
    </i>
    <i>
      <x v="3"/>
    </i>
    <i>
      <x/>
    </i>
    <i>
      <x v="1"/>
    </i>
    <i>
      <x v="8"/>
    </i>
    <i>
      <x v="6"/>
    </i>
    <i>
      <x v="7"/>
    </i>
    <i>
      <x v="4"/>
    </i>
    <i>
      <x v="5"/>
    </i>
    <i t="grand">
      <x/>
    </i>
  </rowItems>
  <colItems count="1">
    <i/>
  </colItems>
  <dataFields count="1">
    <dataField name="Sum of Quantity" fld="1" baseField="0" baseItem="0"/>
  </dataFields>
  <chartFormats count="1">
    <chartFormat chart="4" format="2" series="1">
      <pivotArea type="data" outline="0" fieldPosition="0">
        <references count="1">
          <reference field="4294967294" count="1" selected="0">
            <x v="0"/>
          </reference>
        </references>
      </pivotArea>
    </chartFormat>
  </chartFormat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5" iMeasureHier="84">
      <autoFilter ref="A1">
        <filterColumn colId="0">
          <top10 val="10" filterVal="10"/>
        </filterColumn>
      </autoFilter>
    </filter>
  </filters>
  <rowHierarchiesUsage count="1">
    <rowHierarchyUsage hierarchyUsage="3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4967F85-B54A-4DC1-8262-8356E7C55502}" name="PivotTable30" cacheId="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T21:AU46" firstHeaderRow="1" firstDataRow="1" firstDataCol="1"/>
  <pivotFields count="3">
    <pivotField axis="axisRow" allDrilled="1" subtotalTop="0" showAll="0" sortType="descending" defaultSubtotal="0" defaultAttributeDrillState="1">
      <items count="24">
        <item x="0"/>
        <item x="1"/>
        <item x="2"/>
        <item x="3"/>
        <item x="4"/>
        <item x="5"/>
        <item x="6"/>
        <item x="7"/>
        <item x="8"/>
        <item x="9"/>
        <item x="10"/>
        <item x="11"/>
        <item x="12"/>
        <item x="13"/>
        <item x="14"/>
        <item x="15"/>
        <item x="16"/>
        <item x="17"/>
        <item x="18"/>
        <item x="19"/>
        <item x="20"/>
        <item x="21"/>
        <item x="22"/>
        <item x="23"/>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25">
    <i>
      <x v="8"/>
    </i>
    <i>
      <x v="1"/>
    </i>
    <i>
      <x v="10"/>
    </i>
    <i>
      <x v="22"/>
    </i>
    <i>
      <x v="6"/>
    </i>
    <i>
      <x v="14"/>
    </i>
    <i>
      <x v="2"/>
    </i>
    <i>
      <x v="4"/>
    </i>
    <i>
      <x v="19"/>
    </i>
    <i>
      <x v="15"/>
    </i>
    <i>
      <x v="20"/>
    </i>
    <i>
      <x v="13"/>
    </i>
    <i>
      <x v="11"/>
    </i>
    <i>
      <x v="23"/>
    </i>
    <i>
      <x v="16"/>
    </i>
    <i>
      <x v="9"/>
    </i>
    <i>
      <x v="12"/>
    </i>
    <i>
      <x v="7"/>
    </i>
    <i>
      <x v="5"/>
    </i>
    <i>
      <x v="18"/>
    </i>
    <i>
      <x v="3"/>
    </i>
    <i>
      <x/>
    </i>
    <i>
      <x v="17"/>
    </i>
    <i>
      <x v="21"/>
    </i>
    <i t="grand">
      <x/>
    </i>
  </rowItems>
  <colItems count="1">
    <i/>
  </colItems>
  <dataFields count="1">
    <dataField name="Count of Order_ID" fld="1" subtotal="count" baseField="0" baseItem="0"/>
  </dataField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Count of Order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ED8AC0EC-093E-4E2B-9836-0631BE242EAB}" name="PivotTable34" cacheId="2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8">
  <location ref="AW8:AX21" firstHeaderRow="1" firstDataRow="1" firstDataCol="1"/>
  <pivotFields count="2">
    <pivotField axis="axisRow"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s>
  <rowFields count="1">
    <field x="0"/>
  </rowFields>
  <rowItems count="13">
    <i>
      <x/>
    </i>
    <i>
      <x v="1"/>
    </i>
    <i>
      <x v="2"/>
    </i>
    <i>
      <x v="3"/>
    </i>
    <i>
      <x v="4"/>
    </i>
    <i>
      <x v="5"/>
    </i>
    <i>
      <x v="6"/>
    </i>
    <i>
      <x v="7"/>
    </i>
    <i>
      <x v="8"/>
    </i>
    <i>
      <x v="9"/>
    </i>
    <i>
      <x v="10"/>
    </i>
    <i>
      <x v="11"/>
    </i>
    <i t="grand">
      <x/>
    </i>
  </rowItems>
  <colItems count="1">
    <i/>
  </colItems>
  <dataFields count="1">
    <dataField name="Average of Delivery Duration" fld="1" subtotal="average" baseField="0" baseItem="0"/>
  </dataFields>
  <chartFormats count="1">
    <chartFormat chart="4" format="2" series="1">
      <pivotArea type="data" outline="0" fieldPosition="0">
        <references count="1">
          <reference field="4294967294" count="1" selected="0">
            <x v="0"/>
          </reference>
        </references>
      </pivotArea>
    </chartFormat>
  </chartFormat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Delivery Duration"/>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EF16297D-6BFE-4213-AFB3-F6E86800EF43}" name="PivotTable2" cacheId="15" applyNumberFormats="0" applyBorderFormats="0" applyFontFormats="0" applyPatternFormats="0" applyAlignmentFormats="0" applyWidthHeightFormats="1" dataCaption="Values" tag="7fb995fe-e2d8-4a65-894a-3b678dc608ba" updatedVersion="8" minRefreshableVersion="5" useAutoFormatting="1" subtotalHiddenItems="1" itemPrintTitles="1" createdVersion="8" indent="0" outline="1" outlineData="1" multipleFieldFilters="0" chartFormat="101" rowHeaderCaption="Month">
  <location ref="A6:B80" firstHeaderRow="1" firstDataRow="1" firstDataCol="1"/>
  <pivotFields count="5">
    <pivotField dataField="1" subtotalTop="0" showAll="0" defaultSubtotal="0"/>
    <pivotField axis="axisRow" allDrilled="1" subtotalTop="0" showAll="0" sortType="ascending" defaultSubtotal="0" defaultAttributeDrillState="1">
      <items count="12">
        <item x="4"/>
        <item x="3"/>
        <item x="7"/>
        <item x="0"/>
        <item x="8"/>
        <item x="6"/>
        <item x="5"/>
        <item x="1"/>
        <item x="11"/>
        <item x="10"/>
        <item x="9"/>
        <item x="2"/>
      </items>
    </pivotField>
    <pivotField axis="axisRow" allDrilled="1" subtotalTop="0" showAll="0" dataSourceSort="1" defaultSubtotal="0">
      <items count="52">
        <item x="0" e="0"/>
        <item x="1" e="0"/>
        <item x="2" e="0"/>
        <item x="3" e="0"/>
        <item x="4" e="0"/>
        <item x="5" e="0"/>
        <item x="6" e="0"/>
        <item x="7" e="0"/>
        <item x="8" e="0"/>
        <item x="9" e="0"/>
        <item x="10" e="0"/>
        <item x="11" e="0"/>
        <item x="12" e="0"/>
        <item x="13" e="0"/>
        <item x="14" e="0"/>
        <item x="15" e="0"/>
        <item x="16" e="0"/>
        <item x="17" e="0"/>
        <item x="18" e="0"/>
        <item x="19" e="0"/>
        <item x="20" e="0"/>
        <item x="21" e="0"/>
        <item x="22" e="0"/>
        <item x="23" e="0"/>
        <item x="24" e="0"/>
        <item x="25" e="0"/>
        <item x="26" e="0"/>
        <item x="27" e="0"/>
        <item x="28" e="0"/>
        <item x="29" e="0"/>
        <item x="30" e="0"/>
        <item x="31" e="0"/>
        <item x="32" e="0"/>
        <item x="33" e="0"/>
        <item x="34" e="0"/>
        <item x="35" e="0"/>
        <item x="36" e="0"/>
        <item x="37" e="0"/>
        <item x="38" e="0"/>
        <item x="39" e="0"/>
        <item x="40" e="0"/>
        <item x="41" e="0"/>
        <item x="42" e="0"/>
        <item x="43" e="0"/>
        <item x="44" e="0"/>
        <item x="45" e="0"/>
        <item x="46" e="0"/>
        <item x="47" e="0"/>
        <item x="48" e="0"/>
        <item x="49" e="0"/>
        <item x="50" e="0"/>
        <item x="51" e="0"/>
      </items>
    </pivotField>
    <pivotField axis="axisRow" allDrilled="1" subtotalTop="0" showAll="0" dataSourceSort="1" defaultSubtotal="0" defaultAttributeDrillState="1">
      <items count="2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s>
    </pivotField>
    <pivotField allDrilled="1" subtotalTop="0" showAll="0" dataSourceSort="1" defaultSubtotal="0" defaultAttributeDrillState="1"/>
  </pivotFields>
  <rowFields count="3">
    <field x="1"/>
    <field x="2"/>
    <field x="3"/>
  </rowFields>
  <rowItems count="74">
    <i>
      <x/>
    </i>
    <i r="1">
      <x v="21"/>
    </i>
    <i r="1">
      <x v="22"/>
    </i>
    <i r="1">
      <x v="23"/>
    </i>
    <i r="1">
      <x v="24"/>
    </i>
    <i r="1">
      <x v="16"/>
    </i>
    <i>
      <x v="1"/>
    </i>
    <i r="1">
      <x v="16"/>
    </i>
    <i r="1">
      <x v="17"/>
    </i>
    <i r="1">
      <x v="18"/>
    </i>
    <i r="1">
      <x v="19"/>
    </i>
    <i r="1">
      <x v="20"/>
    </i>
    <i>
      <x v="2"/>
    </i>
    <i r="1">
      <x v="20"/>
    </i>
    <i r="1">
      <x v="34"/>
    </i>
    <i r="1">
      <x v="35"/>
    </i>
    <i r="1">
      <x v="36"/>
    </i>
    <i r="1">
      <x/>
    </i>
    <i>
      <x v="3"/>
    </i>
    <i r="1">
      <x/>
    </i>
    <i r="1">
      <x v="1"/>
    </i>
    <i r="1">
      <x v="2"/>
    </i>
    <i r="1">
      <x v="3"/>
    </i>
    <i r="1">
      <x v="4"/>
    </i>
    <i r="1">
      <x v="5"/>
    </i>
    <i>
      <x v="4"/>
    </i>
    <i r="1">
      <x v="5"/>
    </i>
    <i r="1">
      <x v="37"/>
    </i>
    <i r="1">
      <x v="38"/>
    </i>
    <i r="1">
      <x v="39"/>
    </i>
    <i r="1">
      <x v="29"/>
    </i>
    <i>
      <x v="5"/>
    </i>
    <i r="1">
      <x v="29"/>
    </i>
    <i r="1">
      <x v="30"/>
    </i>
    <i r="1">
      <x v="31"/>
    </i>
    <i r="1">
      <x v="32"/>
    </i>
    <i r="1">
      <x v="33"/>
    </i>
    <i>
      <x v="6"/>
    </i>
    <i r="1">
      <x v="25"/>
    </i>
    <i r="1">
      <x v="26"/>
    </i>
    <i r="1">
      <x v="27"/>
    </i>
    <i r="1">
      <x v="28"/>
    </i>
    <i r="1">
      <x v="6"/>
    </i>
    <i>
      <x v="7"/>
    </i>
    <i r="1">
      <x v="6"/>
    </i>
    <i r="1">
      <x v="7"/>
    </i>
    <i r="1">
      <x v="8"/>
    </i>
    <i r="1">
      <x v="9"/>
    </i>
    <i r="1">
      <x v="10"/>
    </i>
    <i>
      <x v="8"/>
    </i>
    <i r="1">
      <x v="10"/>
    </i>
    <i r="1">
      <x v="48"/>
    </i>
    <i r="1">
      <x v="49"/>
    </i>
    <i r="1">
      <x v="50"/>
    </i>
    <i r="1">
      <x v="51"/>
    </i>
    <i>
      <x v="9"/>
    </i>
    <i r="1">
      <x v="44"/>
    </i>
    <i r="1">
      <x v="45"/>
    </i>
    <i r="1">
      <x v="46"/>
    </i>
    <i r="1">
      <x v="47"/>
    </i>
    <i r="1">
      <x v="40"/>
    </i>
    <i>
      <x v="10"/>
    </i>
    <i r="1">
      <x v="40"/>
    </i>
    <i r="1">
      <x v="41"/>
    </i>
    <i r="1">
      <x v="42"/>
    </i>
    <i r="1">
      <x v="43"/>
    </i>
    <i r="1">
      <x v="11"/>
    </i>
    <i>
      <x v="11"/>
    </i>
    <i r="1">
      <x v="11"/>
    </i>
    <i r="1">
      <x v="12"/>
    </i>
    <i r="1">
      <x v="13"/>
    </i>
    <i r="1">
      <x v="14"/>
    </i>
    <i r="1">
      <x v="15"/>
    </i>
    <i t="grand">
      <x/>
    </i>
  </rowItems>
  <colItems count="1">
    <i/>
  </colItems>
  <dataFields count="1">
    <dataField name="Revenue" fld="0" baseField="0" baseItem="0"/>
  </dataFields>
  <chartFormats count="4">
    <chartFormat chart="49" format="1" series="1">
      <pivotArea type="data" outline="0" fieldPosition="0">
        <references count="1">
          <reference field="4294967294" count="1" selected="0">
            <x v="0"/>
          </reference>
        </references>
      </pivotArea>
    </chartFormat>
    <chartFormat chart="50" format="3" series="1">
      <pivotArea type="data" outline="0" fieldPosition="0">
        <references count="1">
          <reference field="4294967294" count="1" selected="0">
            <x v="0"/>
          </reference>
        </references>
      </pivotArea>
    </chartFormat>
    <chartFormat chart="51" format="5" series="1">
      <pivotArea type="data" outline="0" fieldPosition="0">
        <references count="1">
          <reference field="4294967294" count="1" selected="0">
            <x v="0"/>
          </reference>
        </references>
      </pivotArea>
    </chartFormat>
    <chartFormat chart="66" format="2" series="1">
      <pivotArea type="data" outline="0" fieldPosition="0">
        <references count="1">
          <reference field="4294967294" count="1" selected="0">
            <x v="0"/>
          </reference>
        </references>
      </pivotArea>
    </chartFormat>
  </chartFormat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Revenue"/>
    <pivotHierarchy dragToData="1"/>
    <pivotHierarchy dragToData="1" caption="No. of Order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3">
    <rowHierarchyUsage hierarchyUsage="41"/>
    <rowHierarchyUsage hierarchyUsage="42"/>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3B29976D-8AC5-4B69-B8B1-E6995E01D779}" name="PivotTable7" cacheId="10" applyNumberFormats="0" applyBorderFormats="0" applyFontFormats="0" applyPatternFormats="0" applyAlignmentFormats="0" applyWidthHeightFormats="1" dataCaption="Values" tag="210158b4-b321-4146-bc71-fa87e70a370d" updatedVersion="8" minRefreshableVersion="5" useAutoFormatting="1" subtotalHiddenItems="1" itemPrintTitles="1" createdVersion="8" indent="0" outline="1" outlineData="1" multipleFieldFilters="0">
  <location ref="D40:D41"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Count of Order_ID" fld="0" subtotal="count" baseField="0" baseItem="0"/>
  </dataField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Count of Order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BCDF39B3-AE7B-448F-8744-48275133F46E}" name="PivotTable11" cacheId="1"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location ref="AA2:AA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Total Products Sold" fld="0" baseField="0" baseItem="0"/>
  </dataField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Products Sol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5A8F4A66-BDD5-4F43-A546-98796F581090}" name="PivotTable29" cacheId="6" applyNumberFormats="0" applyBorderFormats="0" applyFontFormats="0" applyPatternFormats="0" applyAlignmentFormats="0" applyWidthHeightFormats="1" dataCaption="Values" tag="67a9a68a-aafe-4eff-a5f6-9c13f74e8830" updatedVersion="8" minRefreshableVersion="5" useAutoFormatting="1" subtotalHiddenItems="1" itemPrintTitles="1" createdVersion="8" indent="0" outline="1" outlineData="1" multipleFieldFilters="0" chartFormat="112" rowHeaderCaption="Occasion">
  <location ref="AG16:AI24" firstHeaderRow="0" firstDataRow="1" firstDataCol="1"/>
  <pivotFields count="5">
    <pivotField dataField="1" subtotalTop="0" showAll="0" defaultSubtotal="0"/>
    <pivotField allDrilled="1"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s>
  <rowFields count="1">
    <field x="2"/>
  </rowFields>
  <rowItems count="8">
    <i>
      <x/>
    </i>
    <i>
      <x v="1"/>
    </i>
    <i>
      <x v="2"/>
    </i>
    <i>
      <x v="3"/>
    </i>
    <i>
      <x v="4"/>
    </i>
    <i>
      <x v="5"/>
    </i>
    <i>
      <x v="6"/>
    </i>
    <i t="grand">
      <x/>
    </i>
  </rowItems>
  <colFields count="1">
    <field x="-2"/>
  </colFields>
  <colItems count="2">
    <i>
      <x/>
    </i>
    <i i="1">
      <x v="1"/>
    </i>
  </colItems>
  <dataFields count="2">
    <dataField name="Revenue" fld="0" baseField="0" baseItem="0"/>
    <dataField name="Sum of Quantity" fld="3" baseField="0" baseItem="0"/>
  </dataFields>
  <chartFormats count="39">
    <chartFormat chart="37" format="1" series="1">
      <pivotArea type="data" outline="0" fieldPosition="0">
        <references count="1">
          <reference field="4294967294" count="1" selected="0">
            <x v="0"/>
          </reference>
        </references>
      </pivotArea>
    </chartFormat>
    <chartFormat chart="45" format="2" series="1">
      <pivotArea type="data" outline="0" fieldPosition="0">
        <references count="1">
          <reference field="4294967294" count="1" selected="0">
            <x v="0"/>
          </reference>
        </references>
      </pivotArea>
    </chartFormat>
    <chartFormat chart="48" format="0" series="1">
      <pivotArea type="data" outline="0" fieldPosition="0">
        <references count="1">
          <reference field="4294967294" count="1" selected="0">
            <x v="0"/>
          </reference>
        </references>
      </pivotArea>
    </chartFormat>
    <chartFormat chart="51" format="1" series="1">
      <pivotArea type="data" outline="0" fieldPosition="0">
        <references count="1">
          <reference field="4294967294" count="1" selected="0">
            <x v="0"/>
          </reference>
        </references>
      </pivotArea>
    </chartFormat>
    <chartFormat chart="51" format="2">
      <pivotArea type="data" outline="0" fieldPosition="0">
        <references count="2">
          <reference field="4294967294" count="1" selected="0">
            <x v="0"/>
          </reference>
          <reference field="2" count="1" selected="0">
            <x v="0"/>
          </reference>
        </references>
      </pivotArea>
    </chartFormat>
    <chartFormat chart="51" format="3">
      <pivotArea type="data" outline="0" fieldPosition="0">
        <references count="2">
          <reference field="4294967294" count="1" selected="0">
            <x v="0"/>
          </reference>
          <reference field="2" count="1" selected="0">
            <x v="1"/>
          </reference>
        </references>
      </pivotArea>
    </chartFormat>
    <chartFormat chart="51" format="4">
      <pivotArea type="data" outline="0" fieldPosition="0">
        <references count="2">
          <reference field="4294967294" count="1" selected="0">
            <x v="0"/>
          </reference>
          <reference field="2" count="1" selected="0">
            <x v="2"/>
          </reference>
        </references>
      </pivotArea>
    </chartFormat>
    <chartFormat chart="51" format="5">
      <pivotArea type="data" outline="0" fieldPosition="0">
        <references count="2">
          <reference field="4294967294" count="1" selected="0">
            <x v="0"/>
          </reference>
          <reference field="2" count="1" selected="0">
            <x v="3"/>
          </reference>
        </references>
      </pivotArea>
    </chartFormat>
    <chartFormat chart="51" format="6">
      <pivotArea type="data" outline="0" fieldPosition="0">
        <references count="2">
          <reference field="4294967294" count="1" selected="0">
            <x v="0"/>
          </reference>
          <reference field="2" count="1" selected="0">
            <x v="4"/>
          </reference>
        </references>
      </pivotArea>
    </chartFormat>
    <chartFormat chart="51" format="7">
      <pivotArea type="data" outline="0" fieldPosition="0">
        <references count="2">
          <reference field="4294967294" count="1" selected="0">
            <x v="0"/>
          </reference>
          <reference field="2" count="1" selected="0">
            <x v="5"/>
          </reference>
        </references>
      </pivotArea>
    </chartFormat>
    <chartFormat chart="51" format="8">
      <pivotArea type="data" outline="0" fieldPosition="0">
        <references count="2">
          <reference field="4294967294" count="1" selected="0">
            <x v="0"/>
          </reference>
          <reference field="2" count="1" selected="0">
            <x v="6"/>
          </reference>
        </references>
      </pivotArea>
    </chartFormat>
    <chartFormat chart="52" format="9" series="1">
      <pivotArea type="data" outline="0" fieldPosition="0">
        <references count="1">
          <reference field="4294967294" count="1" selected="0">
            <x v="0"/>
          </reference>
        </references>
      </pivotArea>
    </chartFormat>
    <chartFormat chart="52" format="10">
      <pivotArea type="data" outline="0" fieldPosition="0">
        <references count="2">
          <reference field="4294967294" count="1" selected="0">
            <x v="0"/>
          </reference>
          <reference field="2" count="1" selected="0">
            <x v="0"/>
          </reference>
        </references>
      </pivotArea>
    </chartFormat>
    <chartFormat chart="52" format="11">
      <pivotArea type="data" outline="0" fieldPosition="0">
        <references count="2">
          <reference field="4294967294" count="1" selected="0">
            <x v="0"/>
          </reference>
          <reference field="2" count="1" selected="0">
            <x v="1"/>
          </reference>
        </references>
      </pivotArea>
    </chartFormat>
    <chartFormat chart="52" format="12">
      <pivotArea type="data" outline="0" fieldPosition="0">
        <references count="2">
          <reference field="4294967294" count="1" selected="0">
            <x v="0"/>
          </reference>
          <reference field="2" count="1" selected="0">
            <x v="2"/>
          </reference>
        </references>
      </pivotArea>
    </chartFormat>
    <chartFormat chart="52" format="13">
      <pivotArea type="data" outline="0" fieldPosition="0">
        <references count="2">
          <reference field="4294967294" count="1" selected="0">
            <x v="0"/>
          </reference>
          <reference field="2" count="1" selected="0">
            <x v="3"/>
          </reference>
        </references>
      </pivotArea>
    </chartFormat>
    <chartFormat chart="52" format="14">
      <pivotArea type="data" outline="0" fieldPosition="0">
        <references count="2">
          <reference field="4294967294" count="1" selected="0">
            <x v="0"/>
          </reference>
          <reference field="2" count="1" selected="0">
            <x v="4"/>
          </reference>
        </references>
      </pivotArea>
    </chartFormat>
    <chartFormat chart="52" format="15">
      <pivotArea type="data" outline="0" fieldPosition="0">
        <references count="2">
          <reference field="4294967294" count="1" selected="0">
            <x v="0"/>
          </reference>
          <reference field="2" count="1" selected="0">
            <x v="5"/>
          </reference>
        </references>
      </pivotArea>
    </chartFormat>
    <chartFormat chart="52" format="16">
      <pivotArea type="data" outline="0" fieldPosition="0">
        <references count="2">
          <reference field="4294967294" count="1" selected="0">
            <x v="0"/>
          </reference>
          <reference field="2" count="1" selected="0">
            <x v="6"/>
          </reference>
        </references>
      </pivotArea>
    </chartFormat>
    <chartFormat chart="53" format="9" series="1">
      <pivotArea type="data" outline="0" fieldPosition="0">
        <references count="1">
          <reference field="4294967294" count="1" selected="0">
            <x v="0"/>
          </reference>
        </references>
      </pivotArea>
    </chartFormat>
    <chartFormat chart="53" format="10">
      <pivotArea type="data" outline="0" fieldPosition="0">
        <references count="2">
          <reference field="4294967294" count="1" selected="0">
            <x v="0"/>
          </reference>
          <reference field="2" count="1" selected="0">
            <x v="0"/>
          </reference>
        </references>
      </pivotArea>
    </chartFormat>
    <chartFormat chart="53" format="11">
      <pivotArea type="data" outline="0" fieldPosition="0">
        <references count="2">
          <reference field="4294967294" count="1" selected="0">
            <x v="0"/>
          </reference>
          <reference field="2" count="1" selected="0">
            <x v="1"/>
          </reference>
        </references>
      </pivotArea>
    </chartFormat>
    <chartFormat chart="53" format="12">
      <pivotArea type="data" outline="0" fieldPosition="0">
        <references count="2">
          <reference field="4294967294" count="1" selected="0">
            <x v="0"/>
          </reference>
          <reference field="2" count="1" selected="0">
            <x v="2"/>
          </reference>
        </references>
      </pivotArea>
    </chartFormat>
    <chartFormat chart="53" format="13">
      <pivotArea type="data" outline="0" fieldPosition="0">
        <references count="2">
          <reference field="4294967294" count="1" selected="0">
            <x v="0"/>
          </reference>
          <reference field="2" count="1" selected="0">
            <x v="3"/>
          </reference>
        </references>
      </pivotArea>
    </chartFormat>
    <chartFormat chart="53" format="14">
      <pivotArea type="data" outline="0" fieldPosition="0">
        <references count="2">
          <reference field="4294967294" count="1" selected="0">
            <x v="0"/>
          </reference>
          <reference field="2" count="1" selected="0">
            <x v="4"/>
          </reference>
        </references>
      </pivotArea>
    </chartFormat>
    <chartFormat chart="53" format="15">
      <pivotArea type="data" outline="0" fieldPosition="0">
        <references count="2">
          <reference field="4294967294" count="1" selected="0">
            <x v="0"/>
          </reference>
          <reference field="2" count="1" selected="0">
            <x v="5"/>
          </reference>
        </references>
      </pivotArea>
    </chartFormat>
    <chartFormat chart="53" format="16">
      <pivotArea type="data" outline="0" fieldPosition="0">
        <references count="2">
          <reference field="4294967294" count="1" selected="0">
            <x v="0"/>
          </reference>
          <reference field="2" count="1" selected="0">
            <x v="6"/>
          </reference>
        </references>
      </pivotArea>
    </chartFormat>
    <chartFormat chart="87" format="25" series="1">
      <pivotArea type="data" outline="0" fieldPosition="0">
        <references count="1">
          <reference field="4294967294" count="1" selected="0">
            <x v="0"/>
          </reference>
        </references>
      </pivotArea>
    </chartFormat>
    <chartFormat chart="87" format="26">
      <pivotArea type="data" outline="0" fieldPosition="0">
        <references count="2">
          <reference field="4294967294" count="1" selected="0">
            <x v="0"/>
          </reference>
          <reference field="2" count="1" selected="0">
            <x v="0"/>
          </reference>
        </references>
      </pivotArea>
    </chartFormat>
    <chartFormat chart="87" format="27">
      <pivotArea type="data" outline="0" fieldPosition="0">
        <references count="2">
          <reference field="4294967294" count="1" selected="0">
            <x v="0"/>
          </reference>
          <reference field="2" count="1" selected="0">
            <x v="1"/>
          </reference>
        </references>
      </pivotArea>
    </chartFormat>
    <chartFormat chart="87" format="28">
      <pivotArea type="data" outline="0" fieldPosition="0">
        <references count="2">
          <reference field="4294967294" count="1" selected="0">
            <x v="0"/>
          </reference>
          <reference field="2" count="1" selected="0">
            <x v="2"/>
          </reference>
        </references>
      </pivotArea>
    </chartFormat>
    <chartFormat chart="87" format="29">
      <pivotArea type="data" outline="0" fieldPosition="0">
        <references count="2">
          <reference field="4294967294" count="1" selected="0">
            <x v="0"/>
          </reference>
          <reference field="2" count="1" selected="0">
            <x v="3"/>
          </reference>
        </references>
      </pivotArea>
    </chartFormat>
    <chartFormat chart="87" format="30">
      <pivotArea type="data" outline="0" fieldPosition="0">
        <references count="2">
          <reference field="4294967294" count="1" selected="0">
            <x v="0"/>
          </reference>
          <reference field="2" count="1" selected="0">
            <x v="4"/>
          </reference>
        </references>
      </pivotArea>
    </chartFormat>
    <chartFormat chart="87" format="31">
      <pivotArea type="data" outline="0" fieldPosition="0">
        <references count="2">
          <reference field="4294967294" count="1" selected="0">
            <x v="0"/>
          </reference>
          <reference field="2" count="1" selected="0">
            <x v="5"/>
          </reference>
        </references>
      </pivotArea>
    </chartFormat>
    <chartFormat chart="87" format="32">
      <pivotArea type="data" outline="0" fieldPosition="0">
        <references count="2">
          <reference field="4294967294" count="1" selected="0">
            <x v="0"/>
          </reference>
          <reference field="2" count="1" selected="0">
            <x v="6"/>
          </reference>
        </references>
      </pivotArea>
    </chartFormat>
    <chartFormat chart="102" format="0" series="1">
      <pivotArea type="data" outline="0" fieldPosition="0">
        <references count="1">
          <reference field="4294967294" count="1" selected="0">
            <x v="0"/>
          </reference>
        </references>
      </pivotArea>
    </chartFormat>
    <chartFormat chart="102" format="1" series="1">
      <pivotArea type="data" outline="0" fieldPosition="0">
        <references count="1">
          <reference field="4294967294" count="1" selected="0">
            <x v="1"/>
          </reference>
        </references>
      </pivotArea>
    </chartFormat>
    <chartFormat chart="105" format="4" series="1">
      <pivotArea type="data" outline="0" fieldPosition="0">
        <references count="1">
          <reference field="4294967294" count="1" selected="0">
            <x v="1"/>
          </reference>
        </references>
      </pivotArea>
    </chartFormat>
    <chartFormat chart="105" format="5" series="1">
      <pivotArea type="data" outline="0" fieldPosition="0">
        <references count="1">
          <reference field="4294967294" count="1" selected="0">
            <x v="0"/>
          </reference>
        </references>
      </pivotArea>
    </chartFormat>
  </chartFormat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Revenue"/>
    <pivotHierarchy dragToData="1"/>
    <pivotHierarchy dragToData="1" caption="No. of Order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82B6AF2B-A2D1-46D7-9BDE-12199CFFEF81}" name="PivotTable31" cacheId="33" applyNumberFormats="0" applyBorderFormats="0" applyFontFormats="0" applyPatternFormats="0" applyAlignmentFormats="0" applyWidthHeightFormats="1" dataCaption="Values" tag="960c6b4a-ad84-4607-aef3-ad8e10d145a0" updatedVersion="8" minRefreshableVersion="5" useAutoFormatting="1" subtotalHiddenItems="1" itemPrintTitles="1" createdVersion="8" indent="0" outline="1" outlineData="1" multipleFieldFilters="0">
  <location ref="AN10:AO35" firstHeaderRow="1" firstDataRow="1" firstDataCol="1"/>
  <pivotFields count="3">
    <pivotField axis="axisRow" allDrilled="1" subtotalTop="0" showAll="0" sortType="descending" defaultSubtotal="0" defaultAttributeDrillState="1">
      <items count="24">
        <item x="0"/>
        <item x="1"/>
        <item x="2"/>
        <item x="3"/>
        <item x="4"/>
        <item x="5"/>
        <item x="6"/>
        <item x="7"/>
        <item x="8"/>
        <item x="9"/>
        <item x="10"/>
        <item x="11"/>
        <item x="12"/>
        <item x="13"/>
        <item x="14"/>
        <item x="15"/>
        <item x="16"/>
        <item x="17"/>
        <item x="18"/>
        <item x="19"/>
        <item x="20"/>
        <item x="21"/>
        <item x="22"/>
        <item x="23"/>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25">
    <i>
      <x v="19"/>
    </i>
    <i>
      <x v="7"/>
    </i>
    <i>
      <x v="9"/>
    </i>
    <i>
      <x v="18"/>
    </i>
    <i>
      <x v="21"/>
    </i>
    <i>
      <x v="20"/>
    </i>
    <i>
      <x v="15"/>
    </i>
    <i>
      <x v="6"/>
    </i>
    <i>
      <x v="23"/>
    </i>
    <i>
      <x v="5"/>
    </i>
    <i>
      <x v="17"/>
    </i>
    <i>
      <x v="12"/>
    </i>
    <i>
      <x v="14"/>
    </i>
    <i>
      <x v="2"/>
    </i>
    <i>
      <x v="22"/>
    </i>
    <i>
      <x v="3"/>
    </i>
    <i>
      <x v="1"/>
    </i>
    <i>
      <x v="13"/>
    </i>
    <i>
      <x v="16"/>
    </i>
    <i>
      <x v="11"/>
    </i>
    <i>
      <x v="8"/>
    </i>
    <i>
      <x/>
    </i>
    <i>
      <x v="10"/>
    </i>
    <i>
      <x v="4"/>
    </i>
    <i t="grand">
      <x/>
    </i>
  </rowItems>
  <colItems count="1">
    <i/>
  </colItems>
  <dataFields count="1">
    <dataField name="Count of Order_ID" fld="1" subtotal="count" baseField="0" baseItem="0"/>
  </dataField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Count of Order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D9356522-6076-4830-9F75-3FFB1C893D52}" name="PivotTable35" cacheId="2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4">
  <location ref="AW24:AX35" firstHeaderRow="1" firstDataRow="1" firstDataCol="1"/>
  <pivotFields count="3">
    <pivotField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axis="axisRow" allDrilled="1" subtotalTop="0" showAll="0" measureFilter="1" dataSourceSort="1" defaultSubtotal="0" defaultAttributeDrillState="1">
      <items count="10">
        <item x="0"/>
        <item x="1"/>
        <item x="2"/>
        <item x="3"/>
        <item x="4"/>
        <item x="5"/>
        <item x="6"/>
        <item x="7"/>
        <item x="8"/>
        <item x="9"/>
      </items>
    </pivotField>
  </pivotFields>
  <rowFields count="1">
    <field x="2"/>
  </rowFields>
  <rowItems count="11">
    <i>
      <x/>
    </i>
    <i>
      <x v="1"/>
    </i>
    <i>
      <x v="2"/>
    </i>
    <i>
      <x v="3"/>
    </i>
    <i>
      <x v="4"/>
    </i>
    <i>
      <x v="5"/>
    </i>
    <i>
      <x v="6"/>
    </i>
    <i>
      <x v="7"/>
    </i>
    <i>
      <x v="8"/>
    </i>
    <i>
      <x v="9"/>
    </i>
    <i t="grand">
      <x/>
    </i>
  </rowItems>
  <colItems count="1">
    <i/>
  </colItems>
  <dataFields count="1">
    <dataField name="Average of Delivery Duration" fld="1" subtotal="average" baseField="0" baseItem="0"/>
  </dataFields>
  <chartFormats count="4">
    <chartFormat chart="1"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Delivery Duration"/>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1" iMeasureHier="89">
      <autoFilter ref="A1">
        <filterColumn colId="0">
          <top10 val="10" filterVal="10"/>
        </filterColumn>
      </autoFilter>
    </filter>
  </filters>
  <rowHierarchiesUsage count="1">
    <rowHierarchyUsage hierarchyUsage="3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1504A484-B43F-448C-8D21-F3BC4E2348BF}" name="PivotTable6" cacheId="25" applyNumberFormats="0" applyBorderFormats="0" applyFontFormats="0" applyPatternFormats="0" applyAlignmentFormats="0" applyWidthHeightFormats="1" dataCaption="Values" tag="eec6ee4c-983f-4caf-8292-058396e95bd9" updatedVersion="8" minRefreshableVersion="5" useAutoFormatting="1" subtotalHiddenItems="1" itemPrintTitles="1" createdVersion="8" indent="0" outline="1" outlineData="1" multipleFieldFilters="0" chartFormat="78" rowHeaderCaption="retrn cust flag">
  <location ref="P6:Q9"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Items count="1">
    <i/>
  </colItems>
  <dataFields count="1">
    <dataField name="Distinct Count of Customer_ID" fld="1" subtotal="count" baseField="0" baseItem="0">
      <extLst>
        <ext xmlns:x15="http://schemas.microsoft.com/office/spreadsheetml/2010/11/main" uri="{FABC7310-3BB5-11E1-824E-6D434824019B}">
          <x15:dataField isCountDistinct="1"/>
        </ext>
      </extLst>
    </dataField>
  </dataField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Revenue"/>
    <pivotHierarchy dragToData="1"/>
    <pivotHierarchy dragToData="1" caption="No. of Orders"/>
    <pivotHierarchy dragToData="1"/>
    <pivotHierarchy dragToData="1"/>
    <pivotHierarchy dragToData="1"/>
    <pivotHierarchy dragToData="1" caption="Distinct Count of Customer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E05E9BB1-6EC1-4777-9B91-C667DEBB9514}" name="PivotTable9" cacheId="20" applyNumberFormats="0" applyBorderFormats="0" applyFontFormats="0" applyPatternFormats="0" applyAlignmentFormats="0" applyWidthHeightFormats="1" dataCaption="Values" tag="aece57e3-a3e9-456d-b8b0-17a327463a7f" updatedVersion="8" minRefreshableVersion="5" useAutoFormatting="1" subtotalHiddenItems="1" itemPrintTitles="1" createdVersion="8" indent="0" outline="1" outlineData="1" multipleFieldFilters="0" chartFormat="96" rowHeaderCaption="Occasion">
  <location ref="M16:N24" firstHeaderRow="1" firstDataRow="1" firstDataCol="1"/>
  <pivotFields count="4">
    <pivotField dataField="1" subtotalTop="0" showAll="0" defaultSubtotal="0"/>
    <pivotField allDrilled="1"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s>
  <rowFields count="1">
    <field x="2"/>
  </rowFields>
  <rowItems count="8">
    <i>
      <x/>
    </i>
    <i>
      <x v="1"/>
    </i>
    <i>
      <x v="2"/>
    </i>
    <i>
      <x v="3"/>
    </i>
    <i>
      <x v="4"/>
    </i>
    <i>
      <x v="5"/>
    </i>
    <i>
      <x v="6"/>
    </i>
    <i t="grand">
      <x/>
    </i>
  </rowItems>
  <colItems count="1">
    <i/>
  </colItems>
  <dataFields count="1">
    <dataField name="Revenue" fld="0" baseField="0" baseItem="0"/>
  </dataFields>
  <chartFormats count="35">
    <chartFormat chart="37" format="1" series="1">
      <pivotArea type="data" outline="0" fieldPosition="0">
        <references count="1">
          <reference field="4294967294" count="1" selected="0">
            <x v="0"/>
          </reference>
        </references>
      </pivotArea>
    </chartFormat>
    <chartFormat chart="45" format="2" series="1">
      <pivotArea type="data" outline="0" fieldPosition="0">
        <references count="1">
          <reference field="4294967294" count="1" selected="0">
            <x v="0"/>
          </reference>
        </references>
      </pivotArea>
    </chartFormat>
    <chartFormat chart="48" format="0" series="1">
      <pivotArea type="data" outline="0" fieldPosition="0">
        <references count="1">
          <reference field="4294967294" count="1" selected="0">
            <x v="0"/>
          </reference>
        </references>
      </pivotArea>
    </chartFormat>
    <chartFormat chart="51" format="1" series="1">
      <pivotArea type="data" outline="0" fieldPosition="0">
        <references count="1">
          <reference field="4294967294" count="1" selected="0">
            <x v="0"/>
          </reference>
        </references>
      </pivotArea>
    </chartFormat>
    <chartFormat chart="51" format="2">
      <pivotArea type="data" outline="0" fieldPosition="0">
        <references count="2">
          <reference field="4294967294" count="1" selected="0">
            <x v="0"/>
          </reference>
          <reference field="2" count="1" selected="0">
            <x v="0"/>
          </reference>
        </references>
      </pivotArea>
    </chartFormat>
    <chartFormat chart="51" format="3">
      <pivotArea type="data" outline="0" fieldPosition="0">
        <references count="2">
          <reference field="4294967294" count="1" selected="0">
            <x v="0"/>
          </reference>
          <reference field="2" count="1" selected="0">
            <x v="1"/>
          </reference>
        </references>
      </pivotArea>
    </chartFormat>
    <chartFormat chart="51" format="4">
      <pivotArea type="data" outline="0" fieldPosition="0">
        <references count="2">
          <reference field="4294967294" count="1" selected="0">
            <x v="0"/>
          </reference>
          <reference field="2" count="1" selected="0">
            <x v="2"/>
          </reference>
        </references>
      </pivotArea>
    </chartFormat>
    <chartFormat chart="51" format="5">
      <pivotArea type="data" outline="0" fieldPosition="0">
        <references count="2">
          <reference field="4294967294" count="1" selected="0">
            <x v="0"/>
          </reference>
          <reference field="2" count="1" selected="0">
            <x v="3"/>
          </reference>
        </references>
      </pivotArea>
    </chartFormat>
    <chartFormat chart="51" format="6">
      <pivotArea type="data" outline="0" fieldPosition="0">
        <references count="2">
          <reference field="4294967294" count="1" selected="0">
            <x v="0"/>
          </reference>
          <reference field="2" count="1" selected="0">
            <x v="4"/>
          </reference>
        </references>
      </pivotArea>
    </chartFormat>
    <chartFormat chart="51" format="7">
      <pivotArea type="data" outline="0" fieldPosition="0">
        <references count="2">
          <reference field="4294967294" count="1" selected="0">
            <x v="0"/>
          </reference>
          <reference field="2" count="1" selected="0">
            <x v="5"/>
          </reference>
        </references>
      </pivotArea>
    </chartFormat>
    <chartFormat chart="51" format="8">
      <pivotArea type="data" outline="0" fieldPosition="0">
        <references count="2">
          <reference field="4294967294" count="1" selected="0">
            <x v="0"/>
          </reference>
          <reference field="2" count="1" selected="0">
            <x v="6"/>
          </reference>
        </references>
      </pivotArea>
    </chartFormat>
    <chartFormat chart="52" format="9" series="1">
      <pivotArea type="data" outline="0" fieldPosition="0">
        <references count="1">
          <reference field="4294967294" count="1" selected="0">
            <x v="0"/>
          </reference>
        </references>
      </pivotArea>
    </chartFormat>
    <chartFormat chart="52" format="10">
      <pivotArea type="data" outline="0" fieldPosition="0">
        <references count="2">
          <reference field="4294967294" count="1" selected="0">
            <x v="0"/>
          </reference>
          <reference field="2" count="1" selected="0">
            <x v="0"/>
          </reference>
        </references>
      </pivotArea>
    </chartFormat>
    <chartFormat chart="52" format="11">
      <pivotArea type="data" outline="0" fieldPosition="0">
        <references count="2">
          <reference field="4294967294" count="1" selected="0">
            <x v="0"/>
          </reference>
          <reference field="2" count="1" selected="0">
            <x v="1"/>
          </reference>
        </references>
      </pivotArea>
    </chartFormat>
    <chartFormat chart="52" format="12">
      <pivotArea type="data" outline="0" fieldPosition="0">
        <references count="2">
          <reference field="4294967294" count="1" selected="0">
            <x v="0"/>
          </reference>
          <reference field="2" count="1" selected="0">
            <x v="2"/>
          </reference>
        </references>
      </pivotArea>
    </chartFormat>
    <chartFormat chart="52" format="13">
      <pivotArea type="data" outline="0" fieldPosition="0">
        <references count="2">
          <reference field="4294967294" count="1" selected="0">
            <x v="0"/>
          </reference>
          <reference field="2" count="1" selected="0">
            <x v="3"/>
          </reference>
        </references>
      </pivotArea>
    </chartFormat>
    <chartFormat chart="52" format="14">
      <pivotArea type="data" outline="0" fieldPosition="0">
        <references count="2">
          <reference field="4294967294" count="1" selected="0">
            <x v="0"/>
          </reference>
          <reference field="2" count="1" selected="0">
            <x v="4"/>
          </reference>
        </references>
      </pivotArea>
    </chartFormat>
    <chartFormat chart="52" format="15">
      <pivotArea type="data" outline="0" fieldPosition="0">
        <references count="2">
          <reference field="4294967294" count="1" selected="0">
            <x v="0"/>
          </reference>
          <reference field="2" count="1" selected="0">
            <x v="5"/>
          </reference>
        </references>
      </pivotArea>
    </chartFormat>
    <chartFormat chart="52" format="16">
      <pivotArea type="data" outline="0" fieldPosition="0">
        <references count="2">
          <reference field="4294967294" count="1" selected="0">
            <x v="0"/>
          </reference>
          <reference field="2" count="1" selected="0">
            <x v="6"/>
          </reference>
        </references>
      </pivotArea>
    </chartFormat>
    <chartFormat chart="53" format="9" series="1">
      <pivotArea type="data" outline="0" fieldPosition="0">
        <references count="1">
          <reference field="4294967294" count="1" selected="0">
            <x v="0"/>
          </reference>
        </references>
      </pivotArea>
    </chartFormat>
    <chartFormat chart="53" format="10">
      <pivotArea type="data" outline="0" fieldPosition="0">
        <references count="2">
          <reference field="4294967294" count="1" selected="0">
            <x v="0"/>
          </reference>
          <reference field="2" count="1" selected="0">
            <x v="0"/>
          </reference>
        </references>
      </pivotArea>
    </chartFormat>
    <chartFormat chart="53" format="11">
      <pivotArea type="data" outline="0" fieldPosition="0">
        <references count="2">
          <reference field="4294967294" count="1" selected="0">
            <x v="0"/>
          </reference>
          <reference field="2" count="1" selected="0">
            <x v="1"/>
          </reference>
        </references>
      </pivotArea>
    </chartFormat>
    <chartFormat chart="53" format="12">
      <pivotArea type="data" outline="0" fieldPosition="0">
        <references count="2">
          <reference field="4294967294" count="1" selected="0">
            <x v="0"/>
          </reference>
          <reference field="2" count="1" selected="0">
            <x v="2"/>
          </reference>
        </references>
      </pivotArea>
    </chartFormat>
    <chartFormat chart="53" format="13">
      <pivotArea type="data" outline="0" fieldPosition="0">
        <references count="2">
          <reference field="4294967294" count="1" selected="0">
            <x v="0"/>
          </reference>
          <reference field="2" count="1" selected="0">
            <x v="3"/>
          </reference>
        </references>
      </pivotArea>
    </chartFormat>
    <chartFormat chart="53" format="14">
      <pivotArea type="data" outline="0" fieldPosition="0">
        <references count="2">
          <reference field="4294967294" count="1" selected="0">
            <x v="0"/>
          </reference>
          <reference field="2" count="1" selected="0">
            <x v="4"/>
          </reference>
        </references>
      </pivotArea>
    </chartFormat>
    <chartFormat chart="53" format="15">
      <pivotArea type="data" outline="0" fieldPosition="0">
        <references count="2">
          <reference field="4294967294" count="1" selected="0">
            <x v="0"/>
          </reference>
          <reference field="2" count="1" selected="0">
            <x v="5"/>
          </reference>
        </references>
      </pivotArea>
    </chartFormat>
    <chartFormat chart="53" format="16">
      <pivotArea type="data" outline="0" fieldPosition="0">
        <references count="2">
          <reference field="4294967294" count="1" selected="0">
            <x v="0"/>
          </reference>
          <reference field="2" count="1" selected="0">
            <x v="6"/>
          </reference>
        </references>
      </pivotArea>
    </chartFormat>
    <chartFormat chart="87" format="25" series="1">
      <pivotArea type="data" outline="0" fieldPosition="0">
        <references count="1">
          <reference field="4294967294" count="1" selected="0">
            <x v="0"/>
          </reference>
        </references>
      </pivotArea>
    </chartFormat>
    <chartFormat chart="87" format="26">
      <pivotArea type="data" outline="0" fieldPosition="0">
        <references count="2">
          <reference field="4294967294" count="1" selected="0">
            <x v="0"/>
          </reference>
          <reference field="2" count="1" selected="0">
            <x v="0"/>
          </reference>
        </references>
      </pivotArea>
    </chartFormat>
    <chartFormat chart="87" format="27">
      <pivotArea type="data" outline="0" fieldPosition="0">
        <references count="2">
          <reference field="4294967294" count="1" selected="0">
            <x v="0"/>
          </reference>
          <reference field="2" count="1" selected="0">
            <x v="1"/>
          </reference>
        </references>
      </pivotArea>
    </chartFormat>
    <chartFormat chart="87" format="28">
      <pivotArea type="data" outline="0" fieldPosition="0">
        <references count="2">
          <reference field="4294967294" count="1" selected="0">
            <x v="0"/>
          </reference>
          <reference field="2" count="1" selected="0">
            <x v="2"/>
          </reference>
        </references>
      </pivotArea>
    </chartFormat>
    <chartFormat chart="87" format="29">
      <pivotArea type="data" outline="0" fieldPosition="0">
        <references count="2">
          <reference field="4294967294" count="1" selected="0">
            <x v="0"/>
          </reference>
          <reference field="2" count="1" selected="0">
            <x v="3"/>
          </reference>
        </references>
      </pivotArea>
    </chartFormat>
    <chartFormat chart="87" format="30">
      <pivotArea type="data" outline="0" fieldPosition="0">
        <references count="2">
          <reference field="4294967294" count="1" selected="0">
            <x v="0"/>
          </reference>
          <reference field="2" count="1" selected="0">
            <x v="4"/>
          </reference>
        </references>
      </pivotArea>
    </chartFormat>
    <chartFormat chart="87" format="31">
      <pivotArea type="data" outline="0" fieldPosition="0">
        <references count="2">
          <reference field="4294967294" count="1" selected="0">
            <x v="0"/>
          </reference>
          <reference field="2" count="1" selected="0">
            <x v="5"/>
          </reference>
        </references>
      </pivotArea>
    </chartFormat>
    <chartFormat chart="87" format="32">
      <pivotArea type="data" outline="0" fieldPosition="0">
        <references count="2">
          <reference field="4294967294" count="1" selected="0">
            <x v="0"/>
          </reference>
          <reference field="2" count="1" selected="0">
            <x v="6"/>
          </reference>
        </references>
      </pivotArea>
    </chartFormat>
  </chartFormat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Revenue"/>
    <pivotHierarchy dragToData="1"/>
    <pivotHierarchy dragToData="1" caption="No. of Order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5B026415-3FC8-4332-82A0-59C03A395EE2}" name="PivotTable8" cacheId="12" applyNumberFormats="0" applyBorderFormats="0" applyFontFormats="0" applyPatternFormats="0" applyAlignmentFormats="0" applyWidthHeightFormats="1" dataCaption="Values" tag="b8342184-b361-4c3c-82da-28590d26b051" updatedVersion="8" minRefreshableVersion="5" useAutoFormatting="1" subtotalHiddenItems="1" itemPrintTitles="1" createdVersion="8" indent="0" outline="1" outlineData="1" multipleFieldFilters="0" chartFormat="73" rowHeaderCaption="Product Name">
  <location ref="G6:H17" firstHeaderRow="1" firstDataRow="1" firstDataCol="1"/>
  <pivotFields count="3">
    <pivotField dataField="1" subtotalTop="0" showAll="0" defaultSubtotal="0"/>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11">
    <i>
      <x v="6"/>
    </i>
    <i>
      <x v="9"/>
    </i>
    <i>
      <x v="2"/>
    </i>
    <i>
      <x v="5"/>
    </i>
    <i>
      <x/>
    </i>
    <i>
      <x v="8"/>
    </i>
    <i>
      <x v="3"/>
    </i>
    <i>
      <x v="4"/>
    </i>
    <i>
      <x v="7"/>
    </i>
    <i>
      <x v="1"/>
    </i>
    <i t="grand">
      <x/>
    </i>
  </rowItems>
  <colItems count="1">
    <i/>
  </colItems>
  <dataFields count="1">
    <dataField name="Revenue" fld="0" baseField="0" baseItem="0"/>
  </dataFields>
  <chartFormats count="2">
    <chartFormat chart="37" format="1" series="1">
      <pivotArea type="data" outline="0" fieldPosition="0">
        <references count="1">
          <reference field="4294967294" count="1" selected="0">
            <x v="0"/>
          </reference>
        </references>
      </pivotArea>
    </chartFormat>
    <chartFormat chart="44" format="2" series="1">
      <pivotArea type="data" outline="0" fieldPosition="0">
        <references count="1">
          <reference field="4294967294" count="1" selected="0">
            <x v="0"/>
          </reference>
        </references>
      </pivotArea>
    </chartFormat>
  </chartFormat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Revenue"/>
    <pivotHierarchy dragToData="1"/>
    <pivotHierarchy dragToData="1" caption="No. of Order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14" iMeasureHier="67">
      <autoFilter ref="A1">
        <filterColumn colId="0">
          <top10 val="10" filterVal="10"/>
        </filterColumn>
      </autoFilter>
    </filter>
  </filters>
  <rowHierarchiesUsage count="1">
    <rowHierarchyUsage hierarchyUsage="3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CF383453-F4C9-489A-B8A7-1C5AF58FC2F6}" name="PivotTable25" cacheId="7" applyNumberFormats="0" applyBorderFormats="0" applyFontFormats="0" applyPatternFormats="0" applyAlignmentFormats="0" applyWidthHeightFormats="1" dataCaption="Values" tag="f04e9693-366d-482d-89a9-3855920ab146" updatedVersion="8" minRefreshableVersion="5" useAutoFormatting="1" subtotalHiddenItems="1" itemPrintTitles="1" createdVersion="8" indent="0" outline="1" outlineData="1" multipleFieldFilters="0" chartFormat="10">
  <location ref="X38:AA139" firstHeaderRow="0" firstDataRow="1" firstDataCol="1"/>
  <pivotFields count="5">
    <pivotField axis="axisRow" allDrilled="1" subtotalTop="0" showAll="0" dataSourceSort="1" defaultSubtotal="0" defaultAttributeDrillState="1">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t="grand">
      <x/>
    </i>
  </rowItems>
  <colFields count="1">
    <field x="-2"/>
  </colFields>
  <colItems count="3">
    <i>
      <x/>
    </i>
    <i i="1">
      <x v="1"/>
    </i>
    <i i="2">
      <x v="2"/>
    </i>
  </colItems>
  <dataFields count="3">
    <dataField name="Count of Customers.Name" fld="1" subtotal="count" baseField="0" baseItem="0"/>
    <dataField name="Count of City" fld="2" subtotal="count" baseField="0" baseItem="0"/>
    <dataField name="Count of Gender" fld="3" subtotal="count" baseField="0" baseItem="0"/>
  </dataField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um of Revenue"/>
    <pivotHierarchy dragToData="1"/>
    <pivotHierarchy dragToData="1" caption="Count of Order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ustom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5BA569B4-79C8-41B9-8C15-86FE045F0D40}" name="PivotTable14" cacheId="2"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location ref="AC2:AC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Products.Price (INR)" fld="0" subtotal="average" baseField="0" baseItem="0"/>
  </dataField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Products.Price (INR)"/>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3A456591-E720-4E6C-8186-5C3414BAD67B}" name="PivotTable30a" cacheId="29" applyNumberFormats="0" applyBorderFormats="0" applyFontFormats="0" applyPatternFormats="0" applyAlignmentFormats="0" applyWidthHeightFormats="1" dataCaption="Values" tag="9f481287-821c-4fe0-8387-071d3e8a1d8b" updatedVersion="8" minRefreshableVersion="5" useAutoFormatting="1" subtotalHiddenItems="1" itemPrintTitles="1" createdVersion="8" indent="0" outline="1" outlineData="1" multipleFieldFilters="0">
  <location ref="AN3:AP4" firstHeaderRow="0" firstDataRow="1" firstDataCol="0"/>
  <pivotFields count="4">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3">
    <i>
      <x/>
    </i>
    <i i="1">
      <x v="1"/>
    </i>
    <i i="2">
      <x v="2"/>
    </i>
  </colItems>
  <dataFields count="3">
    <dataField name="Count of Order_ID" fld="1" subtotal="count" baseField="0" baseItem="1"/>
    <dataField name="Sum of Quantity" fld="2" baseField="0" baseItem="0"/>
    <dataField name="Sum of Revenue" fld="0" baseField="0" baseItem="0"/>
  </dataField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Count of Order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9BFC1A89-B206-4D89-A9D9-4A51745FDE08}" name="PivotTable26aa" cacheId="1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Q21:AQ22"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Delivery Duration" fld="0" subtotal="average" baseField="0" baseItem="0" numFmtId="2"/>
  </dataFields>
  <formats count="1">
    <format dxfId="6">
      <pivotArea outline="0" collapsedLevelsAreSubtotals="1" fieldPosition="0"/>
    </format>
  </format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Orders].[Delivery_Date].&amp;[2023-01-09T00:00:00]"/>
      </members>
    </pivotHierarchy>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Delivery Duration"/>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4D6A2731-8A88-489B-8474-0D78A4BF9D11}" name="PivotTable18" cacheId="8" applyNumberFormats="0" applyBorderFormats="0" applyFontFormats="0" applyPatternFormats="0" applyAlignmentFormats="0" applyWidthHeightFormats="1" dataCaption="Values" tag="05f920e2-4efb-4f7e-9de7-431a55b89890" updatedVersion="8" minRefreshableVersion="5" useAutoFormatting="1" subtotalHiddenItems="1" itemPrintTitles="1" createdVersion="8" indent="0" outline="1" outlineData="1" multipleFieldFilters="0" chartFormat="116" rowHeaderCaption="Occasion">
  <location ref="AJ29:AK42" firstHeaderRow="1" firstDataRow="1" firstDataCol="1"/>
  <pivotFields count="3">
    <pivotField dataField="1" subtotalTop="0" showAll="0" defaultSubtotal="0"/>
    <pivotField axis="axisRow" allDrilled="1" subtotalTop="0" showAll="0" defaultSubtotal="0">
      <items count="12">
        <item x="1" e="0"/>
        <item x="9" e="0"/>
        <item x="10" e="0"/>
        <item x="11" e="0"/>
        <item x="0" e="0"/>
        <item x="2" e="0"/>
        <item x="3" e="0"/>
        <item x="4" e="0"/>
        <item x="5" e="0"/>
        <item x="6" e="0"/>
        <item x="7" e="0"/>
        <item x="8" e="0"/>
      </items>
    </pivotField>
    <pivotField allDrilled="1"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Items count="1">
    <i/>
  </colItems>
  <dataFields count="1">
    <dataField name="Count of Order_ID" fld="0" subtotal="count" baseField="0" baseItem="0"/>
  </dataFields>
  <chartFormats count="1">
    <chartFormat chart="112" format="2" series="1">
      <pivotArea type="data" outline="0" fieldPosition="0">
        <references count="1">
          <reference field="4294967294" count="1" selected="0">
            <x v="0"/>
          </reference>
        </references>
      </pivotArea>
    </chartFormat>
  </chartFormat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Revenue"/>
    <pivotHierarchy dragToData="1"/>
    <pivotHierarchy dragToData="1" caption="Count of Order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A5547DE3-880B-4199-BBC8-5CCA735484D4}" name="PivotTable22" cacheId="34" applyNumberFormats="0" applyBorderFormats="0" applyFontFormats="0" applyPatternFormats="0" applyAlignmentFormats="0" applyWidthHeightFormats="1" dataCaption="Values" tag="b1b75d92-82d6-4f28-8250-aead9fa8ace5" updatedVersion="8" minRefreshableVersion="5" useAutoFormatting="1" subtotalHiddenItems="1" itemPrintTitles="1" createdVersion="8" indent="0" outline="1" outlineData="1" multipleFieldFilters="0" chartFormat="17">
  <location ref="X20:Y23"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Items count="1">
    <i/>
  </colItems>
  <dataFields count="1">
    <dataField name="Sum of Revenue" fld="1" baseField="0" baseItem="0"/>
  </dataFields>
  <chartFormats count="3">
    <chartFormat chart="4" format="6" series="1">
      <pivotArea type="data" outline="0" fieldPosition="0">
        <references count="1">
          <reference field="4294967294" count="1" selected="0">
            <x v="0"/>
          </reference>
        </references>
      </pivotArea>
    </chartFormat>
    <chartFormat chart="4" format="7">
      <pivotArea type="data" outline="0" fieldPosition="0">
        <references count="2">
          <reference field="4294967294" count="1" selected="0">
            <x v="0"/>
          </reference>
          <reference field="0" count="1" selected="0">
            <x v="0"/>
          </reference>
        </references>
      </pivotArea>
    </chartFormat>
    <chartFormat chart="4" format="8">
      <pivotArea type="data" outline="0" fieldPosition="0">
        <references count="2">
          <reference field="4294967294" count="1" selected="0">
            <x v="0"/>
          </reference>
          <reference field="0" count="1" selected="0">
            <x v="1"/>
          </reference>
        </references>
      </pivotArea>
    </chartFormat>
  </chartFormat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um of 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FC6DE6ED-144C-406A-9A18-6EBB572B19CD}" name="PivotTable4" cacheId="26" applyNumberFormats="0" applyBorderFormats="0" applyFontFormats="0" applyPatternFormats="0" applyAlignmentFormats="0" applyWidthHeightFormats="1" dataCaption="Values" tag="020c66ab-06f4-4c9e-a1be-cf2544a8aa02" updatedVersion="8" minRefreshableVersion="5" useAutoFormatting="1" subtotalHiddenItems="1" itemPrintTitles="1" createdVersion="8" indent="0" outline="1" outlineData="1" multipleFieldFilters="0" chartFormat="78" rowHeaderCaption="Customer ID">
  <location ref="J28:K129" firstHeaderRow="1" firstDataRow="1" firstDataCol="1"/>
  <pivotFields count="3">
    <pivotField axis="axisRow" allDrilled="1" subtotalTop="0" showAll="0" dataSourceSort="1" defaultSubtotal="0" defaultAttributeDrillState="1">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dataField="1" subtotalTop="0" showAll="0" defaultSubtotal="0"/>
    <pivotField allDrilled="1" subtotalTop="0" showAll="0" dataSourceSort="1" defaultSubtotal="0" defaultAttributeDrillState="1"/>
  </pivotFields>
  <rowFields count="1">
    <field x="0"/>
  </rowFields>
  <rowItems count="1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t="grand">
      <x/>
    </i>
  </rowItems>
  <colItems count="1">
    <i/>
  </colItems>
  <dataFields count="1">
    <dataField name="Distinct Count of Customer_ID" fld="1" subtotal="count" baseField="0" baseItem="0">
      <extLst>
        <ext xmlns:x15="http://schemas.microsoft.com/office/spreadsheetml/2010/11/main" uri="{FABC7310-3BB5-11E1-824E-6D434824019B}">
          <x15:dataField isCountDistinct="1"/>
        </ext>
      </extLst>
    </dataField>
  </dataField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Revenue"/>
    <pivotHierarchy dragToData="1"/>
    <pivotHierarchy dragToData="1" caption="No. of Orders"/>
    <pivotHierarchy dragToData="1"/>
    <pivotHierarchy dragToData="1"/>
    <pivotHierarchy dragToData="1"/>
    <pivotHierarchy dragToData="1" caption="Distinct Count of Customer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31EACD2A-D2B9-4B2A-AD14-FF05A27196E9}" name="PivotTable20" cacheId="21" applyNumberFormats="0" applyBorderFormats="0" applyFontFormats="0" applyPatternFormats="0" applyAlignmentFormats="0" applyWidthHeightFormats="1" dataCaption="Values" tag="225cfc36-6b50-4cac-9b48-86d1cc130a3a" updatedVersion="8" minRefreshableVersion="5" useAutoFormatting="1" subtotalHiddenItems="1" itemPrintTitles="1" createdVersion="8" indent="0" outline="1" outlineData="1" multipleFieldFilters="0">
  <location ref="S11:U112" firstHeaderRow="0" firstDataRow="1" firstDataCol="1"/>
  <pivotFields count="4">
    <pivotField axis="axisRow" allDrilled="1" subtotalTop="0" showAll="0" dataSourceSort="1" defaultSubtotal="0" defaultAttributeDrillState="1">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t="grand">
      <x/>
    </i>
  </rowItems>
  <colFields count="1">
    <field x="-2"/>
  </colFields>
  <colItems count="2">
    <i>
      <x/>
    </i>
    <i i="1">
      <x v="1"/>
    </i>
  </colItems>
  <dataFields count="2">
    <dataField name="Sum of Revenue" fld="1" baseField="0" baseItem="0"/>
    <dataField name="Average of CLTV_months" fld="2" subtotal="average" baseField="0" baseItem="0"/>
  </dataField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LTV_month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2D054AE6-4602-4955-B8A3-4C8EADA99CE8}" name="PivotTable24" cacheId="13" applyNumberFormats="0" applyBorderFormats="0" applyFontFormats="0" applyPatternFormats="0" applyAlignmentFormats="0" applyWidthHeightFormats="1" dataCaption="Values" tag="1ccf583e-8c61-452f-90f0-98fe26da28bf" updatedVersion="8" minRefreshableVersion="5" useAutoFormatting="1" subtotalHiddenItems="1" itemPrintTitles="1" createdVersion="8" indent="0" outline="1" outlineData="1" multipleFieldFilters="0" chartFormat="114" rowHeaderCaption="Occasion">
  <location ref="AG40:AH65" firstHeaderRow="1" firstDataRow="1" firstDataCol="1"/>
  <pivotFields count="4">
    <pivotField dataField="1" subtotalTop="0" showAll="0" defaultSubtotal="0"/>
    <pivotField allDrilled="1" subtotalTop="0" showAll="0" sortType="ascending" defaultSubtotal="0" defaultAttributeDrillState="1">
      <items count="12">
        <item x="4"/>
        <item x="3"/>
        <item x="7"/>
        <item x="0"/>
        <item x="8"/>
        <item x="6"/>
        <item x="5"/>
        <item x="1"/>
        <item x="10"/>
        <item x="11"/>
        <item x="9"/>
        <item x="2"/>
      </items>
    </pivotField>
    <pivotField axis="axisRow" allDrilled="1" subtotalTop="0" showAll="0" dataSourceSort="1" defaultSubtotal="0" defaultAttributeDrillState="1">
      <items count="24">
        <item x="0"/>
        <item x="1"/>
        <item x="2"/>
        <item x="3"/>
        <item x="4"/>
        <item x="5"/>
        <item x="6"/>
        <item x="7"/>
        <item x="8"/>
        <item x="9"/>
        <item x="10"/>
        <item x="11"/>
        <item x="12"/>
        <item x="13"/>
        <item x="14"/>
        <item x="15"/>
        <item x="16"/>
        <item x="17"/>
        <item x="18"/>
        <item x="19"/>
        <item x="20"/>
        <item x="21"/>
        <item x="22"/>
        <item x="23"/>
      </items>
    </pivotField>
    <pivotField allDrilled="1" subtotalTop="0" showAll="0" dataSourceSort="1" defaultSubtotal="0" defaultAttributeDrillState="1"/>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name="Count of Order_ID" fld="0" subtotal="count" baseField="0" baseItem="0"/>
  </dataFields>
  <chartFormats count="2">
    <chartFormat chart="107" format="0" series="1">
      <pivotArea type="data" outline="0" fieldPosition="0">
        <references count="1">
          <reference field="4294967294" count="1" selected="0">
            <x v="0"/>
          </reference>
        </references>
      </pivotArea>
    </chartFormat>
    <chartFormat chart="110" format="2" series="1">
      <pivotArea type="data" outline="0" fieldPosition="0">
        <references count="1">
          <reference field="4294967294" count="1" selected="0">
            <x v="0"/>
          </reference>
        </references>
      </pivotArea>
    </chartFormat>
  </chartFormat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Revenue"/>
    <pivotHierarchy dragToData="1"/>
    <pivotHierarchy dragToData="1" caption="Count of Order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980B475D-71A2-40A4-A6C6-8A08EA661859}" name="PivotTable27" cacheId="3" applyNumberFormats="0" applyBorderFormats="0" applyFontFormats="0" applyPatternFormats="0" applyAlignmentFormats="0" applyWidthHeightFormats="1" dataCaption="Values" tag="392332c5-7545-42ba-9c52-095cd121a858" updatedVersion="8" minRefreshableVersion="5" useAutoFormatting="1" subtotalHiddenItems="1" itemPrintTitles="1" createdVersion="8" indent="0" outline="1" outlineData="1" multipleFieldFilters="0" chartFormat="81" rowHeaderCaption="Category">
  <location ref="J6:K14" firstHeaderRow="1" firstDataRow="1" firstDataCol="1"/>
  <pivotFields count="3">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s>
  <rowFields count="1">
    <field x="0"/>
  </rowFields>
  <rowItems count="8">
    <i>
      <x/>
    </i>
    <i>
      <x v="1"/>
    </i>
    <i>
      <x v="2"/>
    </i>
    <i>
      <x v="3"/>
    </i>
    <i>
      <x v="4"/>
    </i>
    <i>
      <x v="5"/>
    </i>
    <i>
      <x v="6"/>
    </i>
    <i t="grand">
      <x/>
    </i>
  </rowItems>
  <colItems count="1">
    <i/>
  </colItems>
  <dataFields count="1">
    <dataField name="Sum of Quantity" fld="1" baseField="0" baseItem="0"/>
  </dataFields>
  <chartFormats count="8">
    <chartFormat chart="73" format="9" series="1">
      <pivotArea type="data" outline="0" fieldPosition="0">
        <references count="1">
          <reference field="4294967294" count="1" selected="0">
            <x v="0"/>
          </reference>
        </references>
      </pivotArea>
    </chartFormat>
    <chartFormat chart="73" format="10">
      <pivotArea type="data" outline="0" fieldPosition="0">
        <references count="2">
          <reference field="4294967294" count="1" selected="0">
            <x v="0"/>
          </reference>
          <reference field="0" count="1" selected="0">
            <x v="0"/>
          </reference>
        </references>
      </pivotArea>
    </chartFormat>
    <chartFormat chart="73" format="11">
      <pivotArea type="data" outline="0" fieldPosition="0">
        <references count="2">
          <reference field="4294967294" count="1" selected="0">
            <x v="0"/>
          </reference>
          <reference field="0" count="1" selected="0">
            <x v="1"/>
          </reference>
        </references>
      </pivotArea>
    </chartFormat>
    <chartFormat chart="73" format="12">
      <pivotArea type="data" outline="0" fieldPosition="0">
        <references count="2">
          <reference field="4294967294" count="1" selected="0">
            <x v="0"/>
          </reference>
          <reference field="0" count="1" selected="0">
            <x v="2"/>
          </reference>
        </references>
      </pivotArea>
    </chartFormat>
    <chartFormat chart="73" format="13">
      <pivotArea type="data" outline="0" fieldPosition="0">
        <references count="2">
          <reference field="4294967294" count="1" selected="0">
            <x v="0"/>
          </reference>
          <reference field="0" count="1" selected="0">
            <x v="3"/>
          </reference>
        </references>
      </pivotArea>
    </chartFormat>
    <chartFormat chart="73" format="14">
      <pivotArea type="data" outline="0" fieldPosition="0">
        <references count="2">
          <reference field="4294967294" count="1" selected="0">
            <x v="0"/>
          </reference>
          <reference field="0" count="1" selected="0">
            <x v="4"/>
          </reference>
        </references>
      </pivotArea>
    </chartFormat>
    <chartFormat chart="73" format="15">
      <pivotArea type="data" outline="0" fieldPosition="0">
        <references count="2">
          <reference field="4294967294" count="1" selected="0">
            <x v="0"/>
          </reference>
          <reference field="0" count="1" selected="0">
            <x v="5"/>
          </reference>
        </references>
      </pivotArea>
    </chartFormat>
    <chartFormat chart="73" format="16">
      <pivotArea type="data" outline="0" fieldPosition="0">
        <references count="2">
          <reference field="4294967294" count="1" selected="0">
            <x v="0"/>
          </reference>
          <reference field="0" count="1" selected="0">
            <x v="6"/>
          </reference>
        </references>
      </pivotArea>
    </chartFormat>
  </chartFormat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Revenue"/>
    <pivotHierarchy dragToData="1"/>
    <pivotHierarchy dragToData="1" caption="No. of Order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29B77127-F185-4AE2-807D-67CF98E3B528}" name="PivotTable16" cacheId="38"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chartFormat="14">
  <location ref="AC5:AD16" firstHeaderRow="1" firstDataRow="1" firstDataCol="1"/>
  <pivotFields count="3">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1">
    <i>
      <x v="6"/>
    </i>
    <i>
      <x v="9"/>
    </i>
    <i>
      <x v="2"/>
    </i>
    <i>
      <x v="5"/>
    </i>
    <i>
      <x/>
    </i>
    <i>
      <x v="8"/>
    </i>
    <i>
      <x v="3"/>
    </i>
    <i>
      <x v="4"/>
    </i>
    <i>
      <x v="7"/>
    </i>
    <i>
      <x v="1"/>
    </i>
    <i t="grand">
      <x/>
    </i>
  </rowItems>
  <colItems count="1">
    <i/>
  </colItems>
  <dataFields count="1">
    <dataField name="Sum of Revenue" fld="1" baseField="0" baseItem="0"/>
  </dataFields>
  <chartFormats count="1">
    <chartFormat chart="6" format="2" series="1">
      <pivotArea type="data" outline="0" fieldPosition="0">
        <references count="1">
          <reference field="4294967294" count="1" selected="0">
            <x v="0"/>
          </reference>
        </references>
      </pivotArea>
    </chartFormat>
  </chartFormat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5" iMeasureHier="67">
      <autoFilter ref="A1">
        <filterColumn colId="0">
          <top10 val="10" filterVal="10"/>
        </filterColumn>
      </autoFilter>
    </filter>
  </filters>
  <rowHierarchiesUsage count="1">
    <rowHierarchyUsage hierarchyUsage="3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4AD4581A-06FC-4801-9CA9-D1CBB5342661}" name="PivotTable33" cacheId="35" applyNumberFormats="0" applyBorderFormats="0" applyFontFormats="0" applyPatternFormats="0" applyAlignmentFormats="0" applyWidthHeightFormats="1" dataCaption="Values" tag="7b65ff42-0043-4625-bf52-312ab009fedb" updatedVersion="8" minRefreshableVersion="5" useAutoFormatting="1" subtotalHiddenItems="1" itemPrintTitles="1" createdVersion="8" indent="0" outline="1" outlineData="1" multipleFieldFilters="0">
  <location ref="AQ9:AR17" firstHeaderRow="1" firstDataRow="1" firstDataCol="1"/>
  <pivotFields count="3">
    <pivotField axis="axisRow" allDrilled="1"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8">
    <i>
      <x v="1"/>
    </i>
    <i>
      <x v="4"/>
    </i>
    <i>
      <x v="2"/>
    </i>
    <i>
      <x v="5"/>
    </i>
    <i>
      <x/>
    </i>
    <i>
      <x v="6"/>
    </i>
    <i>
      <x v="3"/>
    </i>
    <i t="grand">
      <x/>
    </i>
  </rowItems>
  <colItems count="1">
    <i/>
  </colItems>
  <dataFields count="1">
    <dataField name="Count of Order_ID" fld="1" subtotal="count" baseField="0" baseItem="0"/>
  </dataField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Count of Order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E37064F8-4EFE-4460-8E20-90A06CB480F5}" name="PivotTable28" cacheId="30"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chartFormat="20">
  <location ref="AC22:AE35" firstHeaderRow="0" firstDataRow="1" firstDataCol="1"/>
  <pivotFields count="4">
    <pivotField axis="axisRow"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name="Sum of Revenue" fld="1" baseField="0" baseItem="0"/>
    <dataField name="Quantity" fld="2" baseField="0" baseItem="0"/>
  </dataFields>
  <chartFormats count="2">
    <chartFormat chart="11" format="4" series="1">
      <pivotArea type="data" outline="0" fieldPosition="0">
        <references count="1">
          <reference field="4294967294" count="1" selected="0">
            <x v="1"/>
          </reference>
        </references>
      </pivotArea>
    </chartFormat>
    <chartFormat chart="11" format="5" series="1">
      <pivotArea type="data" outline="0" fieldPosition="0">
        <references count="1">
          <reference field="4294967294" count="1" selected="0">
            <x v="0"/>
          </reference>
        </references>
      </pivotArea>
    </chartFormat>
  </chartFormat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Quantit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CC59390E-D9FD-438E-AB96-3B904425B685}" name="PivotTable36" cacheId="2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8">
  <location ref="AW38:AX63" firstHeaderRow="1" firstDataRow="1" firstDataCol="1"/>
  <pivotFields count="2">
    <pivotField axis="axisRow" allDrilled="1" subtotalTop="0" showAll="0" sortType="ascending" defaultSubtotal="0" defaultAttributeDrillState="1">
      <items count="24">
        <item x="0"/>
        <item x="1"/>
        <item x="2"/>
        <item x="3"/>
        <item x="4"/>
        <item x="5"/>
        <item x="6"/>
        <item x="7"/>
        <item x="8"/>
        <item x="9"/>
        <item x="10"/>
        <item x="11"/>
        <item x="12"/>
        <item x="13"/>
        <item x="14"/>
        <item x="15"/>
        <item x="16"/>
        <item x="17"/>
        <item x="18"/>
        <item x="19"/>
        <item x="20"/>
        <item x="21"/>
        <item x="22"/>
        <item x="23"/>
      </items>
    </pivotField>
    <pivotField dataField="1" subtotalTop="0" showAll="0" defaultSubtotal="0"/>
  </pivotFields>
  <rowFields count="1">
    <field x="0"/>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name="Count of Order_ID" fld="1" subtotal="count" baseField="0" baseItem="0"/>
  </dataFields>
  <chartFormats count="2">
    <chartFormat chart="1"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Count of Order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D4E8572A-6F59-466B-BC02-B0E534674790}" name="PivotTable15" cacheId="9" applyNumberFormats="0" applyBorderFormats="0" applyFontFormats="0" applyPatternFormats="0" applyAlignmentFormats="0" applyWidthHeightFormats="1" dataCaption="Values" tag="414a495b-3c36-41c0-9599-54a34dc53f38" updatedVersion="8" minRefreshableVersion="5" useAutoFormatting="1" subtotalHiddenItems="1" itemPrintTitles="1" createdVersion="8" indent="0" outline="1" outlineData="1" multipleFieldFilters="0" chartFormat="114" rowHeaderCaption="Occasion">
  <location ref="AG29:AH37" firstHeaderRow="1" firstDataRow="1" firstDataCol="1"/>
  <pivotFields count="3">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s>
  <rowFields count="1">
    <field x="0"/>
  </rowFields>
  <rowItems count="8">
    <i>
      <x/>
    </i>
    <i>
      <x v="1"/>
    </i>
    <i>
      <x v="2"/>
    </i>
    <i>
      <x v="3"/>
    </i>
    <i>
      <x v="4"/>
    </i>
    <i>
      <x v="5"/>
    </i>
    <i>
      <x v="6"/>
    </i>
    <i t="grand">
      <x/>
    </i>
  </rowItems>
  <colItems count="1">
    <i/>
  </colItems>
  <dataFields count="1">
    <dataField name="Count of Order_ID" fld="1" subtotal="count" baseField="0" baseItem="0"/>
  </dataFields>
  <chartFormats count="1">
    <chartFormat chart="110" format="2" series="1">
      <pivotArea type="data" outline="0" fieldPosition="0">
        <references count="1">
          <reference field="4294967294" count="1" selected="0">
            <x v="0"/>
          </reference>
        </references>
      </pivotArea>
    </chartFormat>
  </chartFormat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Revenue"/>
    <pivotHierarchy dragToData="1"/>
    <pivotHierarchy dragToData="1" caption="Count of Order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1B9FFD27-6603-485E-873A-EB4B94FA9A62}" name="PivotTable17" cacheId="4" applyNumberFormats="0" applyBorderFormats="0" applyFontFormats="0" applyPatternFormats="0" applyAlignmentFormats="0" applyWidthHeightFormats="1" dataCaption="Values" tag="042440fd-0b90-45f9-a515-03f0ad12d3bf" updatedVersion="8" minRefreshableVersion="5" useAutoFormatting="1" subtotalHiddenItems="1" itemPrintTitles="1" createdVersion="8" indent="0" outline="1" outlineData="1" multipleFieldFilters="0" chartFormat="99" rowHeaderCaption="Customer Name">
  <location ref="P12:Q23" firstHeaderRow="1" firstDataRow="1" firstDataCol="1"/>
  <pivotFields count="5">
    <pivotField allDrilled="1" subtotalTop="0" showAll="0" sortType="ascending" defaultSubtotal="0" defaultAttributeDrillState="1">
      <items count="12">
        <item x="4"/>
        <item x="3"/>
        <item x="7"/>
        <item x="0"/>
        <item x="8"/>
        <item x="6"/>
        <item x="5"/>
        <item x="1"/>
        <item x="11"/>
        <item x="10"/>
        <item x="9"/>
        <item x="2"/>
      </items>
    </pivotField>
    <pivotField allDrilled="1" subtotalTop="0" showAll="0" dataSourceSort="1" defaultSubtotal="0" defaultAttributeDrillState="1">
      <items count="2">
        <item n="New" x="0"/>
        <item n="Returning" x="1"/>
      </items>
    </pivotField>
    <pivotField axis="axisRow" allDrilled="1" subtotalTop="0" showAll="0" measureFilter="1" dataSourceSort="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defaultAttributeDrillState="1"/>
  </pivotFields>
  <rowFields count="1">
    <field x="2"/>
  </rowFields>
  <rowItems count="11">
    <i>
      <x/>
    </i>
    <i>
      <x v="1"/>
    </i>
    <i>
      <x v="2"/>
    </i>
    <i>
      <x v="3"/>
    </i>
    <i>
      <x v="4"/>
    </i>
    <i>
      <x v="5"/>
    </i>
    <i>
      <x v="6"/>
    </i>
    <i>
      <x v="7"/>
    </i>
    <i>
      <x v="8"/>
    </i>
    <i>
      <x v="9"/>
    </i>
    <i t="grand">
      <x/>
    </i>
  </rowItems>
  <colItems count="1">
    <i/>
  </colItems>
  <dataFields count="1">
    <dataField name="Revenue" fld="3" baseField="0" baseItem="0"/>
  </dataFields>
  <chartFormats count="1">
    <chartFormat chart="86" format="2" series="1">
      <pivotArea type="data" outline="0" fieldPosition="0">
        <references count="1">
          <reference field="4294967294" count="1" selected="0">
            <x v="0"/>
          </reference>
        </references>
      </pivotArea>
    </chartFormat>
  </chartFormat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Revenue"/>
    <pivotHierarchy dragToData="1"/>
    <pivotHierarchy dragToData="1" caption="No. of Orders"/>
    <pivotHierarchy dragToData="1"/>
    <pivotHierarchy dragToData="1"/>
    <pivotHierarchy dragToData="1"/>
    <pivotHierarchy dragToData="1" caption="Distinct Count of Customer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118" iMeasureHier="67">
      <autoFilter ref="A1">
        <filterColumn colId="0">
          <top10 val="10" filterVal="10"/>
        </filterColumn>
      </autoFilter>
    </filter>
  </filters>
  <rowHierarchiesUsage count="1">
    <rowHierarchyUsage hierarchyUsage="3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8.xml><?xml version="1.0" encoding="utf-8"?>
<pivotTableDefinition xmlns="http://schemas.openxmlformats.org/spreadsheetml/2006/main" xmlns:mc="http://schemas.openxmlformats.org/markup-compatibility/2006" xmlns:xr="http://schemas.microsoft.com/office/spreadsheetml/2014/revision" mc:Ignorable="xr" xr:uid="{93D64AE4-0F03-4028-AC1D-8913597460E9}" name="PivotTable40" cacheId="4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F4:BH1005" firstHeaderRow="0" firstDataRow="1" firstDataCol="1"/>
  <pivotFields count="3">
    <pivotField axis="axisRow" allDrilled="1" subtotalTop="0" showAll="0" defaultSubtotal="0" defaultAttributeDrillState="1">
      <items count="10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s>
    </pivotField>
    <pivotField dataField="1" subtotalTop="0" showAll="0" defaultSubtotal="0"/>
    <pivotField dataField="1" subtotalTop="0" showAll="0" defaultSubtotal="0"/>
  </pivotFields>
  <rowFields count="1">
    <field x="0"/>
  </rowFields>
  <rowItems count="10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t="grand">
      <x/>
    </i>
  </rowItems>
  <colFields count="1">
    <field x="-2"/>
  </colFields>
  <colItems count="2">
    <i>
      <x/>
    </i>
    <i i="1">
      <x v="1"/>
    </i>
  </colItems>
  <dataFields count="2">
    <dataField name="Count of Order_ID" fld="2" subtotal="count" baseField="0" baseItem="0"/>
    <dataField name="Count of Product_ID" fld="1" subtotal="count" baseField="0" baseItem="0"/>
  </dataField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Count of Order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Product_ID"/>
    <pivotHierarchy dragToData="1" caption="Count of Quantity"/>
    <pivotHierarchy dragToData="1" caption="Max of Quantity"/>
  </pivotHierarchies>
  <pivotTableStyleInfo name="PivotStyleLight16" showRowHeaders="1" showColHeaders="1" showRowStripes="0" showColStripes="0" showLastColumn="1"/>
  <rowHierarchiesUsage count="1">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9.xml><?xml version="1.0" encoding="utf-8"?>
<pivotTableDefinition xmlns="http://schemas.openxmlformats.org/spreadsheetml/2006/main" xmlns:mc="http://schemas.openxmlformats.org/markup-compatibility/2006" xmlns:xr="http://schemas.microsoft.com/office/spreadsheetml/2014/revision" mc:Ignorable="xr" xr:uid="{EB696D93-C39B-4957-AD7F-8CA3E2432811}" name="PivotTable32" cacheId="2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Q24:AR32" firstHeaderRow="1" firstDataRow="1" firstDataCol="1"/>
  <pivotFields count="2">
    <pivotField axis="axisRow" allDrilled="1" subtotalTop="0" showAll="0" dataSourceSort="1" defaultSubtotal="0" defaultAttributeDrillState="1">
      <items count="7">
        <item x="0"/>
        <item x="1"/>
        <item x="2"/>
        <item x="3"/>
        <item x="4"/>
        <item x="5"/>
        <item x="6"/>
      </items>
    </pivotField>
    <pivotField dataField="1" subtotalTop="0" showAll="0" defaultSubtotal="0"/>
  </pivotFields>
  <rowFields count="1">
    <field x="0"/>
  </rowFields>
  <rowItems count="8">
    <i>
      <x/>
    </i>
    <i>
      <x v="1"/>
    </i>
    <i>
      <x v="2"/>
    </i>
    <i>
      <x v="3"/>
    </i>
    <i>
      <x v="4"/>
    </i>
    <i>
      <x v="5"/>
    </i>
    <i>
      <x v="6"/>
    </i>
    <i t="grand">
      <x/>
    </i>
  </rowItems>
  <colItems count="1">
    <i/>
  </colItems>
  <dataFields count="1">
    <dataField name="Average of Delivery Duration" fld="1" subtotal="average" baseField="0" baseItem="0"/>
  </dataField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Delivery Duration"/>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0.xml><?xml version="1.0" encoding="utf-8"?>
<pivotTableDefinition xmlns="http://schemas.openxmlformats.org/spreadsheetml/2006/main" xmlns:mc="http://schemas.openxmlformats.org/markup-compatibility/2006" xmlns:xr="http://schemas.microsoft.com/office/spreadsheetml/2014/revision" mc:Ignorable="xr" xr:uid="{B838B244-ED4C-4839-9802-AA9A4D489ED3}" name="PivotTable37" cacheId="1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6">
  <location ref="AZ2:BA10" firstHeaderRow="1" firstDataRow="1" firstDataCol="1"/>
  <pivotFields count="2">
    <pivotField axis="axisRow" allDrilled="1" subtotalTop="0" showAll="0" dataSourceSort="1" defaultSubtotal="0" defaultAttributeDrillState="1">
      <items count="7">
        <item x="0"/>
        <item x="1"/>
        <item x="2"/>
        <item x="3"/>
        <item x="4"/>
        <item x="5"/>
        <item x="6"/>
      </items>
    </pivotField>
    <pivotField dataField="1" subtotalTop="0" showAll="0" defaultSubtotal="0"/>
  </pivotFields>
  <rowFields count="1">
    <field x="0"/>
  </rowFields>
  <rowItems count="8">
    <i>
      <x/>
    </i>
    <i>
      <x v="1"/>
    </i>
    <i>
      <x v="2"/>
    </i>
    <i>
      <x v="3"/>
    </i>
    <i>
      <x v="4"/>
    </i>
    <i>
      <x v="5"/>
    </i>
    <i>
      <x v="6"/>
    </i>
    <i t="grand">
      <x/>
    </i>
  </rowItems>
  <colItems count="1">
    <i/>
  </colItems>
  <dataFields count="1">
    <dataField name="Average of Delivery Duration" fld="1" subtotal="average" baseField="0" baseItem="0" numFmtId="2"/>
  </dataFields>
  <formats count="1">
    <format dxfId="7">
      <pivotArea outline="0" collapsedLevelsAreSubtotals="1" fieldPosition="0"/>
    </format>
  </formats>
  <chartFormats count="3">
    <chartFormat chart="1"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Delivery Duration"/>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1.xml><?xml version="1.0" encoding="utf-8"?>
<pivotTableDefinition xmlns="http://schemas.openxmlformats.org/spreadsheetml/2006/main" xmlns:mc="http://schemas.openxmlformats.org/markup-compatibility/2006" xmlns:xr="http://schemas.microsoft.com/office/spreadsheetml/2014/revision" mc:Ignorable="xr" xr:uid="{5ED18292-DC82-4A35-9BBF-F5D445537534}" name="PivotTable3" cacheId="14" applyNumberFormats="0" applyBorderFormats="0" applyFontFormats="0" applyPatternFormats="0" applyAlignmentFormats="0" applyWidthHeightFormats="1" dataCaption="Hour" grandTotalCaption="Total" tag="bd3df2dd-0768-4a21-b4ce-d9aa1fb1ac7e" updatedVersion="8" minRefreshableVersion="5" useAutoFormatting="1" subtotalHiddenItems="1" itemPrintTitles="1" createdVersion="8" indent="0" outline="1" outlineData="1" multipleFieldFilters="0" chartFormat="78" rowHeaderCaption="Hour">
  <location ref="D6:E31" firstHeaderRow="1" firstDataRow="1" firstDataCol="1"/>
  <pivotFields count="4">
    <pivotField dataField="1" subtotalTop="0" showAll="0" defaultSubtotal="0"/>
    <pivotField allDrilled="1"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xis="axisRow" allDrilled="1" subtotalTop="0" showAll="0" dataSourceSort="1" defaultSubtotal="0" defaultAttributeDrillState="1">
      <items count="24">
        <item x="0"/>
        <item x="1"/>
        <item x="2"/>
        <item x="3"/>
        <item x="4"/>
        <item x="5"/>
        <item x="6"/>
        <item x="7"/>
        <item x="8"/>
        <item x="9"/>
        <item x="10"/>
        <item x="11"/>
        <item x="12"/>
        <item x="13"/>
        <item x="14"/>
        <item x="15"/>
        <item x="16"/>
        <item x="17"/>
        <item x="18"/>
        <item x="19"/>
        <item x="20"/>
        <item x="21"/>
        <item x="22"/>
        <item x="23"/>
      </items>
    </pivotField>
    <pivotField allDrilled="1" subtotalTop="0" showAll="0" dataSourceSort="1" defaultSubtotal="0" defaultAttributeDrillState="1"/>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name="Revenue" fld="0" baseField="2" baseItem="19"/>
  </dataFields>
  <formats count="17">
    <format dxfId="24">
      <pivotArea dataOnly="0" labelOnly="1" outline="0" fieldPosition="0">
        <references count="1">
          <reference field="4294967294" count="1">
            <x v="0"/>
          </reference>
        </references>
      </pivotArea>
    </format>
    <format dxfId="23">
      <pivotArea grandCol="1" outline="0" collapsedLevelsAreSubtotals="1" fieldPosition="0"/>
    </format>
    <format dxfId="22">
      <pivotArea field="2" type="button" dataOnly="0" labelOnly="1" outline="0" axis="axisRow" fieldPosition="0"/>
    </format>
    <format dxfId="21">
      <pivotArea dataOnly="0" labelOnly="1" fieldPosition="0">
        <references count="1">
          <reference field="2" count="0"/>
        </references>
      </pivotArea>
    </format>
    <format dxfId="20">
      <pivotArea dataOnly="0" labelOnly="1" grandRow="1" outline="0" fieldPosition="0"/>
    </format>
    <format dxfId="19">
      <pivotArea dataOnly="0" labelOnly="1" fieldPosition="0">
        <references count="1">
          <reference field="2" count="0"/>
        </references>
      </pivotArea>
    </format>
    <format dxfId="18">
      <pivotArea dataOnly="0" labelOnly="1" grandRow="1" outline="0" fieldPosition="0"/>
    </format>
    <format dxfId="17">
      <pivotArea field="2" type="button" dataOnly="0" labelOnly="1" outline="0" axis="axisRow" fieldPosition="0"/>
    </format>
    <format dxfId="16">
      <pivotArea type="all" dataOnly="0" outline="0" fieldPosition="0"/>
    </format>
    <format dxfId="15">
      <pivotArea outline="0" collapsedLevelsAreSubtotals="1" fieldPosition="0"/>
    </format>
    <format dxfId="14">
      <pivotArea type="all" dataOnly="0" outline="0" fieldPosition="0"/>
    </format>
    <format dxfId="13">
      <pivotArea outline="0" collapsedLevelsAreSubtotals="1" fieldPosition="0"/>
    </format>
    <format dxfId="12">
      <pivotArea field="2" type="button" dataOnly="0" labelOnly="1" outline="0" axis="axisRow" fieldPosition="0"/>
    </format>
    <format dxfId="11">
      <pivotArea dataOnly="0" labelOnly="1" outline="0" fieldPosition="0">
        <references count="1">
          <reference field="4294967294" count="1">
            <x v="0"/>
          </reference>
        </references>
      </pivotArea>
    </format>
    <format dxfId="10">
      <pivotArea grandRow="1" outline="0" collapsedLevelsAreSubtotals="1" fieldPosition="0"/>
    </format>
    <format dxfId="9">
      <pivotArea dataOnly="0" labelOnly="1" grandRow="1" outline="0" fieldPosition="0"/>
    </format>
    <format dxfId="8">
      <pivotArea dataOnly="0" labelOnly="1" fieldPosition="0">
        <references count="1">
          <reference field="2" count="0"/>
        </references>
      </pivotArea>
    </format>
  </formats>
  <conditionalFormats count="1">
    <conditionalFormat priority="5">
      <pivotAreas count="1">
        <pivotArea type="data" collapsedLevelsAreSubtotals="1" fieldPosition="0">
          <references count="2">
            <reference field="4294967294" count="1" selected="0">
              <x v="0"/>
            </reference>
            <reference field="2" count="24">
              <x v="0"/>
              <x v="1"/>
              <x v="2"/>
              <x v="3"/>
              <x v="4"/>
              <x v="5"/>
              <x v="6"/>
              <x v="7"/>
              <x v="8"/>
              <x v="9"/>
              <x v="10"/>
              <x v="11"/>
              <x v="12"/>
              <x v="13"/>
              <x v="14"/>
              <x v="15"/>
              <x v="16"/>
              <x v="17"/>
              <x v="18"/>
              <x v="19"/>
              <x v="20"/>
              <x v="21"/>
              <x v="22"/>
              <x v="23"/>
            </reference>
          </references>
        </pivotArea>
      </pivotAreas>
    </conditionalFormat>
  </conditionalFormats>
  <chartFormats count="2">
    <chartFormat chart="37" format="1" series="1">
      <pivotArea type="data" outline="0" fieldPosition="0">
        <references count="1">
          <reference field="4294967294" count="1" selected="0">
            <x v="0"/>
          </reference>
        </references>
      </pivotArea>
    </chartFormat>
    <chartFormat chart="49" format="2" series="1">
      <pivotArea type="data" outline="0" fieldPosition="0">
        <references count="1">
          <reference field="4294967294" count="1" selected="0">
            <x v="0"/>
          </reference>
        </references>
      </pivotArea>
    </chartFormat>
  </chartFormat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Revenue"/>
    <pivotHierarchy dragToData="1"/>
    <pivotHierarchy dragToData="1" caption="Order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2.xml><?xml version="1.0" encoding="utf-8"?>
<pivotTableDefinition xmlns="http://schemas.openxmlformats.org/spreadsheetml/2006/main" xmlns:mc="http://schemas.openxmlformats.org/markup-compatibility/2006" xmlns:xr="http://schemas.microsoft.com/office/spreadsheetml/2014/revision" mc:Ignorable="xr" xr:uid="{2B1D878D-C6B2-4B4D-85AA-C02168A70BA9}" name="PivotTable13" cacheId="0"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location ref="AB2:AB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Total Product Revenue" fld="0" baseField="0" baseItem="0"/>
  </dataField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Product 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3.xml><?xml version="1.0" encoding="utf-8"?>
<pivotTableDefinition xmlns="http://schemas.openxmlformats.org/spreadsheetml/2006/main" xmlns:mc="http://schemas.openxmlformats.org/markup-compatibility/2006" xmlns:xr="http://schemas.microsoft.com/office/spreadsheetml/2014/revision" mc:Ignorable="xr" xr:uid="{BD218DD4-ABD2-4FD3-B608-0EB74ECEAC98}" name="PivotTable38" cacheId="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23">
  <location ref="AZ14:BA22" firstHeaderRow="1" firstDataRow="1" firstDataCol="1"/>
  <pivotFields count="2">
    <pivotField dataField="1" subtotalTop="0" showAll="0" defaultSubtotal="0"/>
    <pivotField axis="axisRow" allDrilled="1" subtotalTop="0" showAll="0" dataSourceSort="1" defaultSubtotal="0" defaultAttributeDrillState="1">
      <items count="7">
        <item x="0"/>
        <item x="1"/>
        <item x="2"/>
        <item x="3"/>
        <item x="4"/>
        <item x="5"/>
        <item x="6"/>
      </items>
    </pivotField>
  </pivotFields>
  <rowFields count="1">
    <field x="1"/>
  </rowFields>
  <rowItems count="8">
    <i>
      <x/>
    </i>
    <i>
      <x v="1"/>
    </i>
    <i>
      <x v="2"/>
    </i>
    <i>
      <x v="3"/>
    </i>
    <i>
      <x v="4"/>
    </i>
    <i>
      <x v="5"/>
    </i>
    <i>
      <x v="6"/>
    </i>
    <i t="grand">
      <x/>
    </i>
  </rowItems>
  <colItems count="1">
    <i/>
  </colItems>
  <dataFields count="1">
    <dataField name="Average of Delivery Duration" fld="0" subtotal="average" baseField="0" baseItem="0" numFmtId="2"/>
  </dataFields>
  <formats count="1">
    <format dxfId="25">
      <pivotArea outline="0" collapsedLevelsAreSubtotals="1" fieldPosition="0"/>
    </format>
  </formats>
  <chartFormats count="5">
    <chartFormat chart="1"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19" format="2" series="1">
      <pivotArea type="data" outline="0" fieldPosition="0">
        <references count="1">
          <reference field="4294967294" count="1" selected="0">
            <x v="0"/>
          </reference>
        </references>
      </pivotArea>
    </chartFormat>
  </chartFormats>
  <pivotHierarchies count="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Delivery Duration"/>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27C1B8E2-C367-4189-BDFB-A56073F0D56D}" autoFormatId="16" applyNumberFormats="0" applyBorderFormats="0" applyFontFormats="0" applyPatternFormats="0" applyAlignmentFormats="0" applyWidthHeightFormats="0">
  <queryTableRefresh nextId="7">
    <queryTableFields count="6">
      <queryTableField id="1" name="Name" tableColumnId="1"/>
      <queryTableField id="2" name="Extension" tableColumnId="2"/>
      <queryTableField id="3" name="Date accessed" tableColumnId="3"/>
      <queryTableField id="4" name="Date modified" tableColumnId="4"/>
      <queryTableField id="5" name="Date created" tableColumnId="5"/>
      <queryTableField id="6" name="Folder Path" tableColumnId="6"/>
    </queryTableFields>
  </queryTableRefresh>
  <extLst>
    <ext xmlns:x15="http://schemas.microsoft.com/office/spreadsheetml/2010/11/main" uri="{883FBD77-0823-4a55-B5E3-86C4891E6966}">
      <x15:queryTable sourceDataName="Query - Dataset"/>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3" xr16:uid="{FB835EB8-EB25-4644-9AE3-9BB4B6BFD61D}" autoFormatId="16" applyNumberFormats="0" applyBorderFormats="0" applyFontFormats="0" applyPatternFormats="0" applyAlignmentFormats="0" applyWidthHeightFormats="0">
  <queryTableRefresh nextId="8">
    <queryTableFields count="7">
      <queryTableField id="1" name="Customer_ID" tableColumnId="1"/>
      <queryTableField id="2" name="Name" tableColumnId="2"/>
      <queryTableField id="3" name="City" tableColumnId="3"/>
      <queryTableField id="4" name="Contact_Number" tableColumnId="4"/>
      <queryTableField id="5" name="Email" tableColumnId="5"/>
      <queryTableField id="6" name="Gender" tableColumnId="6"/>
      <queryTableField id="7" name="Address" tableColumnId="7"/>
    </queryTableFields>
  </queryTableRefresh>
  <extLst>
    <ext xmlns:x15="http://schemas.microsoft.com/office/spreadsheetml/2010/11/main" uri="{883FBD77-0823-4a55-B5E3-86C4891E6966}">
      <x15:queryTable sourceDataName="Query - Customers"/>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4" xr16:uid="{0840E184-CDA9-4145-BC66-5DE445ACBF97}" autoFormatId="16" applyNumberFormats="0" applyBorderFormats="0" applyFontFormats="0" applyPatternFormats="0" applyAlignmentFormats="0" applyWidthHeightFormats="0">
  <queryTableRefresh nextId="44">
    <queryTableFields count="35">
      <queryTableField id="1" name="Order_ID" tableColumnId="1"/>
      <queryTableField id="2" name="Customer_ID" tableColumnId="2"/>
      <queryTableField id="3" name="Product_ID" tableColumnId="3"/>
      <queryTableField id="4" name="Quantity" tableColumnId="4"/>
      <queryTableField id="5" name="Order_Date" tableColumnId="5"/>
      <queryTableField id="6" name="Order_Time" tableColumnId="6"/>
      <queryTableField id="7" name="Delivery_Date" tableColumnId="7"/>
      <queryTableField id="8" name="Delivery_Time" tableColumnId="8"/>
      <queryTableField id="9" name="Location" tableColumnId="9"/>
      <queryTableField id="10" name="Occasion" tableColumnId="10"/>
      <queryTableField id="11" name="Order Month" tableColumnId="11"/>
      <queryTableField id="12" name="Order Hour" tableColumnId="12"/>
      <queryTableField id="25" dataBound="0" tableColumnId="24"/>
      <queryTableField id="13" name="Delivery Month" tableColumnId="13"/>
      <queryTableField id="14" name="Delivery Hour" tableColumnId="14"/>
      <queryTableField id="15" name="Delivery Duration" tableColumnId="15"/>
      <queryTableField id="16" name="Products.Price (INR)" tableColumnId="16"/>
      <queryTableField id="17" name="Revenue" tableColumnId="17"/>
      <queryTableField id="18" name="Same Day Delivery Flag" tableColumnId="18"/>
      <queryTableField id="19" name="Customers.Name" tableColumnId="19"/>
      <queryTableField id="20" name="Customers.City" tableColumnId="20"/>
      <queryTableField id="21" name="Customers.Gender" tableColumnId="21"/>
      <queryTableField id="22" name="Products.Product_Name" tableColumnId="22"/>
      <queryTableField id="23" name="Products.Category" tableColumnId="23"/>
      <queryTableField id="26" name="Order_Mon_Short" tableColumnId="25"/>
      <queryTableField id="27" name="Order Week" tableColumnId="26"/>
      <queryTableField id="30" name="First_Order_Date" tableColumnId="29"/>
      <queryTableField id="31" name="New_Customer_Flag" tableColumnId="30"/>
      <queryTableField id="34" name="return_cust_flag" tableColumnId="31"/>
      <queryTableField id="36" name="Last_Order_Date" tableColumnId="32"/>
      <queryTableField id="37" name="CLTV_months" tableColumnId="33"/>
      <queryTableField id="40" name="freq.Order_Count" tableColumnId="34"/>
      <queryTableField id="42" name="Delivery_mon_short" tableColumnId="35"/>
      <queryTableField id="28" name="Order_Date (Month Index)" tableColumnId="27"/>
      <queryTableField id="29" name="Order_Date (Month)" tableColumnId="28"/>
    </queryTableFields>
  </queryTableRefresh>
  <extLst>
    <ext xmlns:x15="http://schemas.microsoft.com/office/spreadsheetml/2010/11/main" uri="{883FBD77-0823-4a55-B5E3-86C4891E6966}">
      <x15:queryTable sourceDataName="Query - Orders"/>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7" xr16:uid="{77961048-B337-42BF-999D-011565E830C1}" autoFormatId="16" applyNumberFormats="0" applyBorderFormats="0" applyFontFormats="0" applyPatternFormats="0" applyAlignmentFormats="0" applyWidthHeightFormats="0">
  <queryTableRefresh nextId="3">
    <queryTableFields count="2">
      <queryTableField id="1" name="Customer_ID" tableColumnId="1"/>
      <queryTableField id="2" name="Order_Count" tableColumnId="2"/>
    </queryTableFields>
  </queryTableRefresh>
  <extLst>
    <ext xmlns:x15="http://schemas.microsoft.com/office/spreadsheetml/2010/11/main" uri="{883FBD77-0823-4a55-B5E3-86C4891E6966}">
      <x15:queryTable sourceDataName="Query - freq"/>
    </ext>
  </extLst>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6" xr16:uid="{F29BB476-4C93-4869-96FF-6E021505FFD7}" autoFormatId="16" applyNumberFormats="0" applyBorderFormats="0" applyFontFormats="0" applyPatternFormats="0" applyAlignmentFormats="0" applyWidthHeightFormats="0">
  <queryTableRefresh nextId="3">
    <queryTableFields count="2">
      <queryTableField id="1" name="Customer_ID" tableColumnId="1"/>
      <queryTableField id="2" name="LastOrder" tableColumnId="2"/>
    </queryTableFields>
  </queryTableRefresh>
  <extLst>
    <ext xmlns:x15="http://schemas.microsoft.com/office/spreadsheetml/2010/11/main" uri="{883FBD77-0823-4a55-B5E3-86C4891E6966}">
      <x15:queryTable sourceDataName="Query - last_order"/>
    </ext>
  </extLst>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EC05FE39-532C-4D67-AE60-4EEFB3CC6E94}" autoFormatId="16" applyNumberFormats="0" applyBorderFormats="0" applyFontFormats="0" applyPatternFormats="0" applyAlignmentFormats="0" applyWidthHeightFormats="0">
  <queryTableRefresh nextId="3">
    <queryTableFields count="2">
      <queryTableField id="1" name="Customer_ID" tableColumnId="1"/>
      <queryTableField id="2" name="First_Order_Date" tableColumnId="2"/>
    </queryTableFields>
  </queryTableRefresh>
  <extLst>
    <ext xmlns:x15="http://schemas.microsoft.com/office/spreadsheetml/2010/11/main" uri="{883FBD77-0823-4a55-B5E3-86C4891E6966}">
      <x15:queryTable sourceDataName="Query - first_order"/>
    </ext>
  </extLst>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5" xr16:uid="{F61F5D90-AA0E-495C-A13C-005F5ADC4F65}" autoFormatId="16" applyNumberFormats="0" applyBorderFormats="0" applyFontFormats="0" applyPatternFormats="0" applyAlignmentFormats="0" applyWidthHeightFormats="0">
  <queryTableRefresh nextId="6">
    <queryTableFields count="5">
      <queryTableField id="1" name="Product_ID" tableColumnId="1"/>
      <queryTableField id="2" name="Product_Name" tableColumnId="2"/>
      <queryTableField id="3" name="Category" tableColumnId="3"/>
      <queryTableField id="4" name="Price (INR)" tableColumnId="4"/>
      <queryTableField id="5" name="Occasion" tableColumnId="5"/>
    </queryTableFields>
  </queryTableRefresh>
  <extLst>
    <ext xmlns:x15="http://schemas.microsoft.com/office/spreadsheetml/2010/11/main" uri="{883FBD77-0823-4a55-B5E3-86C4891E6966}">
      <x15:queryTable sourceDataName="Query - Products"/>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s.Category1" xr10:uid="{8F126175-FC4E-453B-95EE-082406A5BC47}" sourceName="[Orders].[Products.Category]">
  <pivotTables>
    <pivotTable tabId="17" name="PivotTable2"/>
    <pivotTable tabId="17" name="PivotTable8"/>
    <pivotTable tabId="17" name="PivotTable9"/>
    <pivotTable tabId="17" name="PivotTable3"/>
    <pivotTable tabId="17" name="PivotTable1"/>
    <pivotTable tabId="17" name="PivotTable4"/>
    <pivotTable tabId="17" name="PivotTable5"/>
    <pivotTable tabId="17" name="PivotTable6"/>
    <pivotTable tabId="17" name="PivotTable17"/>
    <pivotTable tabId="17" name="PivotTable29"/>
    <pivotTable tabId="7" name="PivotTable24"/>
    <pivotTable tabId="17" name="PivotTable11"/>
    <pivotTable tabId="17" name="PivotTable12"/>
    <pivotTable tabId="17" name="PivotTable13"/>
    <pivotTable tabId="17" name="PivotTable14"/>
    <pivotTable tabId="17" name="PivotTable16"/>
    <pivotTable tabId="17" name="PivotTable19"/>
    <pivotTable tabId="17" name="PivotTable20"/>
    <pivotTable tabId="17" name="PivotTable21"/>
    <pivotTable tabId="17" name="PivotTable22"/>
    <pivotTable tabId="17" name="PivotTable23"/>
    <pivotTable tabId="17" name="PivotTable25"/>
    <pivotTable tabId="17" name="PivotTable28"/>
    <pivotTable tabId="17" name="PivotTable7"/>
    <pivotTable tabId="17" name="PivotTable15"/>
    <pivotTable tabId="17" name="PivotTable18"/>
    <pivotTable tabId="17" name="PivotTable24"/>
    <pivotTable tabId="9" name="PivotTable26"/>
    <pivotTable tabId="17" name="PivotTable30a"/>
    <pivotTable tabId="17" name="PivotTable31"/>
    <pivotTable tabId="17" name="PivotTable33"/>
    <pivotTable tabId="17" name="PivotTable26aa"/>
    <pivotTable tabId="17" name="PivotTable30"/>
    <pivotTable tabId="17" name="PivotTable34"/>
    <pivotTable tabId="17" name="PivotTable35"/>
    <pivotTable tabId="17" name="PivotTable36"/>
    <pivotTable tabId="17" name="PivotTable37"/>
  </pivotTables>
  <data>
    <olap pivotCacheId="375959938">
      <levels count="2">
        <level uniqueName="[Orders].[Products.Category].[(All)]" sourceCaption="(All)" count="0"/>
        <level uniqueName="[Orders].[Products.Category].[Products.Category]" sourceCaption="Products.Category" count="7">
          <ranges>
            <range startItem="0">
              <i n="[Orders].[Products.Category].&amp;[Cake]" c="Cake"/>
              <i n="[Orders].[Products.Category].&amp;[Colors]" c="Colors"/>
              <i n="[Orders].[Products.Category].&amp;[Mugs]" c="Mugs"/>
              <i n="[Orders].[Products.Category].&amp;[Plants]" c="Plants"/>
              <i n="[Orders].[Products.Category].&amp;[Raksha Bandhan]" c="Raksha Bandhan"/>
              <i n="[Orders].[Products.Category].&amp;[Soft Toys]" c="Soft Toys"/>
              <i n="[Orders].[Products.Category].&amp;[Sweets]" c="Sweets"/>
            </range>
          </ranges>
        </level>
      </levels>
      <selections count="1">
        <selection n="[Orders].[Products.Categor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ccasion" xr10:uid="{64E94E7F-FB9A-46E3-900D-029197704E03}" sourceName="[Orders].[Occasion]">
  <pivotTables>
    <pivotTable tabId="17" name="PivotTable17"/>
    <pivotTable tabId="17" name="PivotTable6"/>
    <pivotTable tabId="17" name="PivotTable5"/>
    <pivotTable tabId="17" name="PivotTable4"/>
    <pivotTable tabId="17" name="PivotTable1"/>
    <pivotTable tabId="17" name="PivotTable3"/>
    <pivotTable tabId="17" name="PivotTable8"/>
    <pivotTable tabId="17" name="PivotTable10"/>
    <pivotTable tabId="17" name="PivotTable2"/>
    <pivotTable tabId="17" name="PivotTable12"/>
    <pivotTable tabId="17" name="PivotTable20"/>
    <pivotTable tabId="17" name="PivotTable21"/>
    <pivotTable tabId="17" name="PivotTable22"/>
    <pivotTable tabId="17" name="PivotTable23"/>
    <pivotTable tabId="17" name="PivotTable25"/>
    <pivotTable tabId="17" name="PivotTable7"/>
    <pivotTable tabId="17" name="PivotTable27"/>
    <pivotTable tabId="17" name="PivotTable11"/>
    <pivotTable tabId="17" name="PivotTable13"/>
    <pivotTable tabId="17" name="PivotTable14"/>
    <pivotTable tabId="17" name="PivotTable16"/>
    <pivotTable tabId="17" name="PivotTable19"/>
    <pivotTable tabId="17" name="PivotTable28"/>
    <pivotTable tabId="8" name="PivotTable30"/>
    <pivotTable tabId="17" name="PivotTable30a"/>
    <pivotTable tabId="17" name="PivotTable31"/>
    <pivotTable tabId="17" name="PivotTable33"/>
    <pivotTable tabId="17" name="PivotTable26aa"/>
    <pivotTable tabId="17" name="PivotTable30"/>
    <pivotTable tabId="17" name="PivotTable32"/>
    <pivotTable tabId="17" name="PivotTable34"/>
    <pivotTable tabId="17" name="PivotTable35"/>
    <pivotTable tabId="17" name="PivotTable36"/>
    <pivotTable tabId="17" name="PivotTable38"/>
  </pivotTables>
  <data>
    <olap pivotCacheId="375959938">
      <levels count="2">
        <level uniqueName="[Orders].[Occasion].[(All)]" sourceCaption="(All)" count="0"/>
        <level uniqueName="[Orders].[Occasion].[Occasion]" sourceCaption="Occasion" count="7">
          <ranges>
            <range startItem="0">
              <i n="[Orders].[Occasion].&amp;[All Occasions]" c="All Occasions"/>
              <i n="[Orders].[Occasion].&amp;[Anniversary]" c="Anniversary"/>
              <i n="[Orders].[Occasion].&amp;[Birthday]" c="Birthday"/>
              <i n="[Orders].[Occasion].&amp;[Diwali]" c="Diwali"/>
              <i n="[Orders].[Occasion].&amp;[Holi]" c="Holi"/>
              <i n="[Orders].[Occasion].&amp;[Raksha Bandhan]" c="Raksha Bandhan"/>
              <i n="[Orders].[Occasion].&amp;[Valentine's Day]" c="Valentine's Day"/>
            </range>
          </ranges>
        </level>
      </levels>
      <selections count="1">
        <selection n="[Orders].[Occas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s.Gender" xr10:uid="{D8CEB187-8D81-4027-9706-F22F32337FF9}" sourceName="[Orders].[Customers.Gender]">
  <pivotTables>
    <pivotTable tabId="7" name="PivotTable24"/>
    <pivotTable tabId="17" name="PivotTable1"/>
    <pivotTable tabId="17" name="PivotTable10"/>
    <pivotTable tabId="17" name="PivotTable12"/>
    <pivotTable tabId="17" name="PivotTable17"/>
    <pivotTable tabId="17" name="PivotTable2"/>
    <pivotTable tabId="17" name="PivotTable20"/>
    <pivotTable tabId="17" name="PivotTable21"/>
    <pivotTable tabId="17" name="PivotTable23"/>
    <pivotTable tabId="17" name="PivotTable25"/>
    <pivotTable tabId="17" name="PivotTable3"/>
    <pivotTable tabId="17" name="PivotTable4"/>
    <pivotTable tabId="17" name="PivotTable5"/>
    <pivotTable tabId="17" name="PivotTable6"/>
    <pivotTable tabId="17" name="PivotTable7"/>
    <pivotTable tabId="17" name="PivotTable8"/>
    <pivotTable tabId="17" name="PivotTable9"/>
    <pivotTable tabId="17" name="PivotTable27"/>
    <pivotTable tabId="17" name="PivotTable29"/>
    <pivotTable tabId="17" name="PivotTable15"/>
    <pivotTable tabId="17" name="PivotTable18"/>
    <pivotTable tabId="17" name="PivotTable24"/>
  </pivotTables>
  <data>
    <olap pivotCacheId="375959938">
      <levels count="2">
        <level uniqueName="[Orders].[Customers.Gender].[(All)]" sourceCaption="(All)" count="0"/>
        <level uniqueName="[Orders].[Customers.Gender].[Customers.Gender]" sourceCaption="Customers.Gender" count="2">
          <ranges>
            <range startItem="0">
              <i n="[Orders].[Customers.Gender].&amp;[Female]" c="Female"/>
              <i n="[Orders].[Customers.Gender].&amp;[Male]" c="Male"/>
            </range>
          </ranges>
        </level>
      </levels>
      <selections count="1">
        <selection n="[Orders].[Customers.Gender].[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s.Product_Name" xr10:uid="{F1EADE19-ABAC-4067-8FFE-8300132C1CC5}" sourceName="[Orders].[Products.Product_Name]">
  <pivotTables>
    <pivotTable tabId="17" name="PivotTable27"/>
    <pivotTable tabId="7" name="PivotTable24"/>
    <pivotTable tabId="17" name="PivotTable1"/>
    <pivotTable tabId="17" name="PivotTable10"/>
    <pivotTable tabId="17" name="PivotTable11"/>
    <pivotTable tabId="17" name="PivotTable12"/>
    <pivotTable tabId="17" name="PivotTable13"/>
    <pivotTable tabId="17" name="PivotTable14"/>
    <pivotTable tabId="17" name="PivotTable16"/>
    <pivotTable tabId="17" name="PivotTable17"/>
    <pivotTable tabId="17" name="PivotTable19"/>
    <pivotTable tabId="17" name="PivotTable2"/>
    <pivotTable tabId="17" name="PivotTable20"/>
    <pivotTable tabId="17" name="PivotTable21"/>
    <pivotTable tabId="17" name="PivotTable22"/>
    <pivotTable tabId="17" name="PivotTable23"/>
    <pivotTable tabId="17" name="PivotTable25"/>
    <pivotTable tabId="17" name="PivotTable28"/>
    <pivotTable tabId="17" name="PivotTable29"/>
    <pivotTable tabId="17" name="PivotTable3"/>
    <pivotTable tabId="17" name="PivotTable4"/>
    <pivotTable tabId="17" name="PivotTable5"/>
    <pivotTable tabId="17" name="PivotTable6"/>
    <pivotTable tabId="17" name="PivotTable7"/>
    <pivotTable tabId="17" name="PivotTable8"/>
    <pivotTable tabId="17" name="PivotTable9"/>
    <pivotTable tabId="17" name="PivotTable15"/>
    <pivotTable tabId="17" name="PivotTable18"/>
    <pivotTable tabId="17" name="PivotTable24"/>
  </pivotTables>
  <data>
    <olap pivotCacheId="375959938">
      <levels count="2">
        <level uniqueName="[Orders].[Products.Product_Name].[(All)]" sourceCaption="(All)" count="0"/>
        <level uniqueName="[Orders].[Products.Product_Name].[Products.Product_Name]" sourceCaption="Products.Product_Name" count="68">
          <ranges>
            <range startItem="0">
              <i n="[Orders].[Products.Product_Name].&amp;[Accusantium Gift]" c="Accusantium Gift"/>
              <i n="[Orders].[Products.Product_Name].&amp;[Accusantium Set]" c="Accusantium Set"/>
              <i n="[Orders].[Products.Product_Name].&amp;[Ad Box]" c="Ad Box"/>
              <i n="[Orders].[Products.Product_Name].&amp;[Adipisci Set]" c="Adipisci Set"/>
              <i n="[Orders].[Products.Product_Name].&amp;[Aliquam Box]" c="Aliquam Box"/>
              <i n="[Orders].[Products.Product_Name].&amp;[Aperiam Box]" c="Aperiam Box"/>
              <i n="[Orders].[Products.Product_Name].&amp;[Architecto Gift]" c="Architecto Gift"/>
              <i n="[Orders].[Products.Product_Name].&amp;[Aut Box]" c="Aut Box"/>
              <i n="[Orders].[Products.Product_Name].&amp;[Cum Gift]" c="Cum Gift"/>
              <i n="[Orders].[Products.Product_Name].&amp;[Delectus Gift]" c="Delectus Gift"/>
              <i n="[Orders].[Products.Product_Name].&amp;[Deserunt Box]" c="Deserunt Box"/>
              <i n="[Orders].[Products.Product_Name].&amp;[Dignissimos Pack]" c="Dignissimos Pack"/>
              <i n="[Orders].[Products.Product_Name].&amp;[Dolores Gift]" c="Dolores Gift"/>
              <i n="[Orders].[Products.Product_Name].&amp;[Dolorum Box]" c="Dolorum Box"/>
              <i n="[Orders].[Products.Product_Name].&amp;[Dolorum Set]" c="Dolorum Set"/>
              <i n="[Orders].[Products.Product_Name].&amp;[Ea Set]" c="Ea Set"/>
              <i n="[Orders].[Products.Product_Name].&amp;[Earum Set]" c="Earum Set"/>
              <i n="[Orders].[Products.Product_Name].&amp;[Eius Gift]" c="Eius Gift"/>
              <i n="[Orders].[Products.Product_Name].&amp;[Eligendi Set]" c="Eligendi Set"/>
              <i n="[Orders].[Products.Product_Name].&amp;[Error Gift]" c="Error Gift"/>
              <i n="[Orders].[Products.Product_Name].&amp;[Et Set]" c="Et Set"/>
              <i n="[Orders].[Products.Product_Name].&amp;[Exercitationem Pack]" c="Exercitationem Pack"/>
              <i n="[Orders].[Products.Product_Name].&amp;[Expedita Gift]" c="Expedita Gift"/>
              <i n="[Orders].[Products.Product_Name].&amp;[Fuga Set]" c="Fuga Set"/>
              <i n="[Orders].[Products.Product_Name].&amp;[Fugit Set]" c="Fugit Set"/>
              <i n="[Orders].[Products.Product_Name].&amp;[Harum Pack]" c="Harum Pack"/>
              <i n="[Orders].[Products.Product_Name].&amp;[Id Box]" c="Id Box"/>
              <i n="[Orders].[Products.Product_Name].&amp;[In Set]" c="In Set"/>
              <i n="[Orders].[Products.Product_Name].&amp;[Ipsam Set]" c="Ipsam Set"/>
              <i n="[Orders].[Products.Product_Name].&amp;[Iure Gift]" c="Iure Gift"/>
              <i n="[Orders].[Products.Product_Name].&amp;[Iusto Box]" c="Iusto Box"/>
              <i n="[Orders].[Products.Product_Name].&amp;[Iusto Set]" c="Iusto Set"/>
              <i n="[Orders].[Products.Product_Name].&amp;[Magnam Set]" c="Magnam Set"/>
              <i n="[Orders].[Products.Product_Name].&amp;[Maiores Box]" c="Maiores Box"/>
              <i n="[Orders].[Products.Product_Name].&amp;[Maiores Gift]" c="Maiores Gift"/>
              <i n="[Orders].[Products.Product_Name].&amp;[Maxime Set]" c="Maxime Set"/>
              <i n="[Orders].[Products.Product_Name].&amp;[Mollitia Set]" c="Mollitia Set"/>
              <i n="[Orders].[Products.Product_Name].&amp;[Nam Gift]" c="Nam Gift"/>
              <i n="[Orders].[Products.Product_Name].&amp;[Natus Gift]" c="Natus Gift"/>
              <i n="[Orders].[Products.Product_Name].&amp;[Nemo Set]" c="Nemo Set"/>
              <i n="[Orders].[Products.Product_Name].&amp;[Nihil Box]" c="Nihil Box"/>
              <i n="[Orders].[Products.Product_Name].&amp;[Non Set]" c="Non Set"/>
              <i n="[Orders].[Products.Product_Name].&amp;[Nostrum Box]" c="Nostrum Box"/>
              <i n="[Orders].[Products.Product_Name].&amp;[Occaecati Gift]" c="Occaecati Gift"/>
              <i n="[Orders].[Products.Product_Name].&amp;[Officiis Pack]" c="Officiis Pack"/>
              <i n="[Orders].[Products.Product_Name].&amp;[Pariatur Box]" c="Pariatur Box"/>
              <i n="[Orders].[Products.Product_Name].&amp;[Pariatur Set]" c="Pariatur Set"/>
              <i n="[Orders].[Products.Product_Name].&amp;[Placeat Pack]" c="Placeat Pack"/>
              <i n="[Orders].[Products.Product_Name].&amp;[Provident Pack]" c="Provident Pack"/>
              <i n="[Orders].[Products.Product_Name].&amp;[Quas Box]" c="Quas Box"/>
              <i n="[Orders].[Products.Product_Name].&amp;[Quas Gift]" c="Quas Gift"/>
              <i n="[Orders].[Products.Product_Name].&amp;[Qui Box]" c="Qui Box"/>
              <i n="[Orders].[Products.Product_Name].&amp;[Qui Gift]" c="Qui Gift"/>
              <i n="[Orders].[Products.Product_Name].&amp;[Quia Gift]" c="Quia Gift"/>
              <i n="[Orders].[Products.Product_Name].&amp;[Quisquam Pack]" c="Quisquam Pack"/>
              <i n="[Orders].[Products.Product_Name].&amp;[Quos Box]" c="Quos Box"/>
              <i n="[Orders].[Products.Product_Name].&amp;[Quos Set]" c="Quos Set"/>
              <i n="[Orders].[Products.Product_Name].&amp;[Recusandae Pack]" c="Recusandae Pack"/>
              <i n="[Orders].[Products.Product_Name].&amp;[Reiciendis Box]" c="Reiciendis Box"/>
              <i n="[Orders].[Products.Product_Name].&amp;[Repudiandae Box]" c="Repudiandae Box"/>
              <i n="[Orders].[Products.Product_Name].&amp;[Sed Pack]" c="Sed Pack"/>
              <i n="[Orders].[Products.Product_Name].&amp;[Sed Set]" c="Sed Set"/>
              <i n="[Orders].[Products.Product_Name].&amp;[Ut Pack]" c="Ut Pack"/>
              <i n="[Orders].[Products.Product_Name].&amp;[Velit Set]" c="Velit Set"/>
              <i n="[Orders].[Products.Product_Name].&amp;[Voluptas Box]" c="Voluptas Box"/>
              <i n="[Orders].[Products.Product_Name].&amp;[Voluptate Pack]" c="Voluptate Pack"/>
              <i n="[Orders].[Products.Product_Name].&amp;[Voluptate Set]" c="Voluptate Set"/>
              <i n="[Orders].[Products.Product_Name].&amp;[Voluptatem Box]" c="Voluptatem Box"/>
            </range>
          </ranges>
        </level>
      </levels>
      <selections count="1">
        <selection n="[Orders].[Products.Product_Name].[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s.City" xr10:uid="{625E5DD5-26B2-4C27-A9F6-2A916997CDAB}" sourceName="[Orders].[Customers.City]">
  <pivotTables>
    <pivotTable tabId="17" name="PivotTable38"/>
    <pivotTable tabId="17" name="PivotTable34"/>
    <pivotTable tabId="17" name="PivotTable36"/>
    <pivotTable tabId="17" name="PivotTable37"/>
    <pivotTable tabId="17" name="PivotTable26aa"/>
    <pivotTable tabId="17" name="PivotTable30"/>
    <pivotTable tabId="17" name="PivotTable32"/>
  </pivotTables>
  <data>
    <olap pivotCacheId="466068629">
      <levels count="2">
        <level uniqueName="[Orders].[Customers.City].[(All)]" sourceCaption="(All)" count="0"/>
        <level uniqueName="[Orders].[Customers.City].[Customers.City]" sourceCaption="Customers.City" count="86">
          <ranges>
            <range startItem="0">
              <i n="[Orders].[Customers.City].&amp;[Agra]" c="Agra"/>
              <i n="[Orders].[Customers.City].&amp;[Ahmednagar]" c="Ahmednagar"/>
              <i n="[Orders].[Customers.City].&amp;[Aizawl]" c="Aizawl"/>
              <i n="[Orders].[Customers.City].&amp;[Ajmer]" c="Ajmer"/>
              <i n="[Orders].[Customers.City].&amp;[Aligarh]" c="Aligarh"/>
              <i n="[Orders].[Customers.City].&amp;[Anand]" c="Anand"/>
              <i n="[Orders].[Customers.City].&amp;[Anantapuram]" c="Anantapuram"/>
              <i n="[Orders].[Customers.City].&amp;[Berhampore]" c="Berhampore"/>
              <i n="[Orders].[Customers.City].&amp;[Bharatpur]" c="Bharatpur"/>
              <i n="[Orders].[Customers.City].&amp;[Bhatpara]" c="Bhatpara"/>
              <i n="[Orders].[Customers.City].&amp;[Bhilai]" c="Bhilai"/>
              <i n="[Orders].[Customers.City].&amp;[Bhopal]" c="Bhopal"/>
              <i n="[Orders].[Customers.City].&amp;[Bhubaneswar]" c="Bhubaneswar"/>
              <i n="[Orders].[Customers.City].&amp;[Bidhannagar]" c="Bidhannagar"/>
              <i n="[Orders].[Customers.City].&amp;[Bilaspur]" c="Bilaspur"/>
              <i n="[Orders].[Customers.City].&amp;[Bulandshahr]" c="Bulandshahr"/>
              <i n="[Orders].[Customers.City].&amp;[Chinsurah]" c="Chinsurah"/>
              <i n="[Orders].[Customers.City].&amp;[Cuttack]" c="Cuttack"/>
              <i n="[Orders].[Customers.City].&amp;[Danapur]" c="Danapur"/>
              <i n="[Orders].[Customers.City].&amp;[Davanagere]" c="Davanagere"/>
              <i n="[Orders].[Customers.City].&amp;[Delhi]" c="Delhi"/>
              <i n="[Orders].[Customers.City].&amp;[Deoghar]" c="Deoghar"/>
              <i n="[Orders].[Customers.City].&amp;[Dhanbad]" c="Dhanbad"/>
              <i n="[Orders].[Customers.City].&amp;[Dibrugarh]" c="Dibrugarh"/>
              <i n="[Orders].[Customers.City].&amp;[Farrukhabad]" c="Farrukhabad"/>
              <i n="[Orders].[Customers.City].&amp;[Gangtok]" c="Gangtok"/>
              <i n="[Orders].[Customers.City].&amp;[Gaya]" c="Gaya"/>
              <i n="[Orders].[Customers.City].&amp;[Guna]" c="Guna"/>
              <i n="[Orders].[Customers.City].&amp;[Guntakal]" c="Guntakal"/>
              <i n="[Orders].[Customers.City].&amp;[Haridwar]" c="Haridwar"/>
              <i n="[Orders].[Customers.City].&amp;[Hyderabad]" c="Hyderabad"/>
              <i n="[Orders].[Customers.City].&amp;[Imphal]" c="Imphal"/>
              <i n="[Orders].[Customers.City].&amp;[Indore]" c="Indore"/>
              <i n="[Orders].[Customers.City].&amp;[Jamnagar]" c="Jamnagar"/>
              <i n="[Orders].[Customers.City].&amp;[Jorhat]" c="Jorhat"/>
              <i n="[Orders].[Customers.City].&amp;[Kalyan-Dombivli]" c="Kalyan-Dombivli"/>
              <i n="[Orders].[Customers.City].&amp;[Kamarhati]" c="Kamarhati"/>
              <i n="[Orders].[Customers.City].&amp;[Kanpur]" c="Kanpur"/>
              <i n="[Orders].[Customers.City].&amp;[Karaikudi]" c="Karaikudi"/>
              <i n="[Orders].[Customers.City].&amp;[Karimnagar]" c="Karimnagar"/>
              <i n="[Orders].[Customers.City].&amp;[Kavali]" c="Kavali"/>
              <i n="[Orders].[Customers.City].&amp;[Khandwa]" c="Khandwa"/>
              <i n="[Orders].[Customers.City].&amp;[Khora]" c="Khora"/>
              <i n="[Orders].[Customers.City].&amp;[Kolkata]" c="Kolkata"/>
              <i n="[Orders].[Customers.City].&amp;[Kota]" c="Kota"/>
              <i n="[Orders].[Customers.City].&amp;[Kottayam]" c="Kottayam"/>
              <i n="[Orders].[Customers.City].&amp;[Machilipatnam]" c="Machilipatnam"/>
              <i n="[Orders].[Customers.City].&amp;[Madhyamgram]" c="Madhyamgram"/>
              <i n="[Orders].[Customers.City].&amp;[Madurai]" c="Madurai"/>
              <i n="[Orders].[Customers.City].&amp;[Maheshtala]" c="Maheshtala"/>
              <i n="[Orders].[Customers.City].&amp;[Malegaon]" c="Malegaon"/>
              <i n="[Orders].[Customers.City].&amp;[Mangalore]" c="Mangalore"/>
              <i n="[Orders].[Customers.City].&amp;[Medininagar]" c="Medininagar"/>
              <i n="[Orders].[Customers.City].&amp;[Mehsana]" c="Mehsana"/>
              <i n="[Orders].[Customers.City].&amp;[Miryalaguda]" c="Miryalaguda"/>
              <i n="[Orders].[Customers.City].&amp;[Nagpur]" c="Nagpur"/>
              <i n="[Orders].[Customers.City].&amp;[Nellore]" c="Nellore"/>
              <i n="[Orders].[Customers.City].&amp;[New Delhi]" c="New Delhi"/>
              <i n="[Orders].[Customers.City].&amp;[Nizamabad]" c="Nizamabad"/>
              <i n="[Orders].[Customers.City].&amp;[Noida]" c="Noida"/>
              <i n="[Orders].[Customers.City].&amp;[North Dumdum]" c="North Dumdum"/>
              <i n="[Orders].[Customers.City].&amp;[Orai]" c="Orai"/>
              <i n="[Orders].[Customers.City].&amp;[Pallavaram]" c="Pallavaram"/>
              <i n="[Orders].[Customers.City].&amp;[Panchkula]" c="Panchkula"/>
              <i n="[Orders].[Customers.City].&amp;[Panvel]" c="Panvel"/>
              <i n="[Orders].[Customers.City].&amp;[Parbhani]" c="Parbhani"/>
              <i n="[Orders].[Customers.City].&amp;[Phagwara]" c="Phagwara"/>
              <i n="[Orders].[Customers.City].&amp;[Purnia]" c="Purnia"/>
              <i n="[Orders].[Customers.City].&amp;[Raipur]" c="Raipur"/>
              <i n="[Orders].[Customers.City].&amp;[Ratlam]" c="Ratlam"/>
              <i n="[Orders].[Customers.City].&amp;[Raurkela Industrial Township]" c="Raurkela Industrial Township"/>
              <i n="[Orders].[Customers.City].&amp;[Sambhal]" c="Sambhal"/>
              <i n="[Orders].[Customers.City].&amp;[Sasaram]" c="Sasaram"/>
              <i n="[Orders].[Customers.City].&amp;[Satara]" c="Satara"/>
              <i n="[Orders].[Customers.City].&amp;[Serampore]" c="Serampore"/>
              <i n="[Orders].[Customers.City].&amp;[Singrauli]" c="Singrauli"/>
              <i n="[Orders].[Customers.City].&amp;[Sri Ganganagar]" c="Sri Ganganagar"/>
              <i n="[Orders].[Customers.City].&amp;[Srikakulam]" c="Srikakulam"/>
              <i n="[Orders].[Customers.City].&amp;[Sultan Pur Majra]" c="Sultan Pur Majra"/>
              <i n="[Orders].[Customers.City].&amp;[Surat]" c="Surat"/>
              <i n="[Orders].[Customers.City].&amp;[Tenali]" c="Tenali"/>
              <i n="[Orders].[Customers.City].&amp;[Tiruchirappalli]" c="Tiruchirappalli"/>
              <i n="[Orders].[Customers.City].&amp;[Tiruppur]" c="Tiruppur"/>
              <i n="[Orders].[Customers.City].&amp;[Tumkur]" c="Tumkur"/>
              <i n="[Orders].[Customers.City].&amp;[Vellore]" c="Vellore"/>
              <i n="[Orders].[Customers.City].&amp;[Warangal]" c="Warangal"/>
            </range>
          </ranges>
        </level>
      </levels>
      <selections count="1">
        <selection n="[Orders].[Customers.Cit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s.Category" xr10:uid="{AFA2C13B-4593-4820-A935-A15C9A038BBF}" cache="Slicer_Products.Category1" caption="Category" columnCount="5" level="1" rowHeight="234000"/>
  <slicer name="Occasion" xr10:uid="{1294000B-62AF-43A5-B1F2-7D077F113F78}" cache="Slicer_Occasion" caption="Occasion" columnCount="4" level="1" rowHeight="234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ccasion 1" xr10:uid="{6CE29C01-2E66-41F1-9CA5-72A852CBA953}" cache="Slicer_Occasion" caption="Occasion" columnCount="2" level="1" rowHeight="247650"/>
  <slicer name="Customers.Gender" xr10:uid="{66A3A8F4-B1A3-42C3-B305-210BCC6AB65E}" cache="Slicer_Customers.Gender" caption="Customers.Gender" columnCount="2" level="1"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s.Category 1" xr10:uid="{C6B61CC0-60CD-4CA8-9A2C-4091481CFF39}" cache="Slicer_Products.Category1" caption="Category" level="1" rowHeight="234000"/>
  <slicer name="Occasion 3" xr10:uid="{21B59334-C693-42F3-B0C7-16D0EAE2D581}" cache="Slicer_Occasion" caption="Occasion" level="1" rowHeight="234000"/>
  <slicer name="Products.Product_Name" xr10:uid="{6C9F450C-902F-49E2-A83C-0A019A74E324}" cache="Slicer_Products.Product_Name" caption="Product_Name" columnCount="7" level="1" rowHeight="2476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s.Category 2" xr10:uid="{BA530B8F-FB5F-4486-9D5E-CBBFD78EE83A}" cache="Slicer_Products.Category1" caption="Products.Category" columnCount="4" level="1" rowHeight="247650"/>
  <slicer name="Occasion 4" xr10:uid="{0E7825AA-C7AD-448D-8D8A-83B07BF02E83}" cache="Slicer_Occasion" caption="Occasion" columnCount="4" level="1" rowHeight="2340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s.Category 3" xr10:uid="{42503734-8219-4AFF-8197-F2596005E075}" cache="Slicer_Products.Category1" caption="Category" level="1" rowHeight="234000"/>
  <slicer name="Occasion 2" xr10:uid="{789E066D-BCCD-401F-BFB1-EA79028A3055}" cache="Slicer_Occasion" caption="Occasion" level="1" rowHeight="234000"/>
  <slicer name="Customers.City" xr10:uid="{D4F0C594-98E0-4B67-9CD9-35AF743D4B5A}" cache="Slicer_Customers.City" caption="City" columnCount="3" level="1"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16597C4-D2B3-4D71-A01A-994E3895A93B}" name="Dataset" displayName="Dataset" ref="A1:F4" tableType="queryTable" totalsRowShown="0">
  <autoFilter ref="A1:F4" xr:uid="{716597C4-D2B3-4D71-A01A-994E3895A93B}"/>
  <tableColumns count="6">
    <tableColumn id="1" xr3:uid="{D97BF4C0-4576-4702-91EC-BDD3ED4854FF}" uniqueName="1" name="Name" queryTableFieldId="1" dataDxfId="98"/>
    <tableColumn id="2" xr3:uid="{626555DF-7CF0-4FBF-B162-B674C40E7862}" uniqueName="2" name="Extension" queryTableFieldId="2" dataDxfId="97"/>
    <tableColumn id="3" xr3:uid="{66C03EC8-6E5C-44E7-BC63-3263EEE9FCA1}" uniqueName="3" name="Date accessed" queryTableFieldId="3" dataDxfId="96"/>
    <tableColumn id="4" xr3:uid="{9FDB16AD-4847-473A-B83A-EE2770E32DB8}" uniqueName="4" name="Date modified" queryTableFieldId="4" dataDxfId="95"/>
    <tableColumn id="5" xr3:uid="{F8BE8CCA-5310-4FC6-A9A5-1093CA9F4D44}" uniqueName="5" name="Date created" queryTableFieldId="5" dataDxfId="94"/>
    <tableColumn id="6" xr3:uid="{6769DCEA-CD96-4D1C-8C20-D30F7B3A6F4C}" uniqueName="6" name="Folder Path" queryTableFieldId="6" dataDxfId="9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8107DF7-985E-4978-A213-AA0F947F364D}" name="Customers" displayName="Customers" ref="A1:G101" tableType="queryTable" totalsRowShown="0">
  <autoFilter ref="A1:G101" xr:uid="{D8107DF7-985E-4978-A213-AA0F947F364D}"/>
  <tableColumns count="7">
    <tableColumn id="1" xr3:uid="{A47CA5DB-AB2B-48BA-BAEA-95A31A171F55}" uniqueName="1" name="Customer_ID" queryTableFieldId="1" dataDxfId="92"/>
    <tableColumn id="2" xr3:uid="{59CAC7FA-4085-422E-84E8-4BEA82BF9DAD}" uniqueName="2" name="Name" queryTableFieldId="2" dataDxfId="91"/>
    <tableColumn id="3" xr3:uid="{96F515BA-9272-4F84-9B40-A5F7391C6B3A}" uniqueName="3" name="City" queryTableFieldId="3" dataDxfId="90"/>
    <tableColumn id="4" xr3:uid="{C21A50D1-D690-4949-9096-A084668EF6ED}" uniqueName="4" name="Contact_Number" queryTableFieldId="4"/>
    <tableColumn id="5" xr3:uid="{E2AB77E6-A10E-4BE1-B0F3-E0F503B4E608}" uniqueName="5" name="Email" queryTableFieldId="5" dataDxfId="89"/>
    <tableColumn id="6" xr3:uid="{1F4FE36F-A210-4483-B4C4-7EF863EADEA1}" uniqueName="6" name="Gender" queryTableFieldId="6" dataDxfId="88"/>
    <tableColumn id="7" xr3:uid="{0FC1D939-992E-4CD6-9931-1C801A93DA77}" uniqueName="7" name="Address" queryTableFieldId="7" dataDxfId="8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3E3EBA3-3EA5-4A20-8F1F-5BA115619A98}" name="Orders" displayName="Orders" ref="A1:AI1002" tableType="queryTable" totalsRowCount="1">
  <autoFilter ref="A1:AI1001" xr:uid="{E3E3EBA3-3EA5-4A20-8F1F-5BA115619A98}"/>
  <tableColumns count="35">
    <tableColumn id="1" xr3:uid="{81E76FC5-0E5F-4C49-BF95-DCF6B3E42E7E}" uniqueName="1" name="Order_ID" totalsRowFunction="custom" queryTableFieldId="1">
      <totalsRowFormula>COUNT(Orders[Order_ID])</totalsRowFormula>
    </tableColumn>
    <tableColumn id="2" xr3:uid="{6F18485A-3A60-49EF-882F-2DE786126940}" uniqueName="2" name="Customer_ID" queryTableFieldId="2" dataDxfId="86"/>
    <tableColumn id="3" xr3:uid="{3EF80A55-6D48-40CC-814C-27BD91CF96FB}" uniqueName="3" name="Product_ID" queryTableFieldId="3"/>
    <tableColumn id="4" xr3:uid="{CF0BB35B-F7E1-414F-984D-23B9D74E69C0}" uniqueName="4" name="Quantity" totalsRowFunction="custom" queryTableFieldId="4">
      <totalsRowFormula>SUM(Orders[Quantity])</totalsRowFormula>
    </tableColumn>
    <tableColumn id="5" xr3:uid="{3ED7FE3B-9C5A-49C2-886A-6B9DDC118BC3}" uniqueName="5" name="Order_Date" queryTableFieldId="5" dataDxfId="85" totalsRowDxfId="84"/>
    <tableColumn id="6" xr3:uid="{D63D66C4-F300-439D-B76C-E51CCD2650BA}" uniqueName="6" name="Order_Time" queryTableFieldId="6" dataDxfId="83" totalsRowDxfId="82"/>
    <tableColumn id="7" xr3:uid="{19F5E3B4-9451-41E9-9F6D-3ADBF58D261E}" uniqueName="7" name="Delivery_Date" queryTableFieldId="7" dataDxfId="81" totalsRowDxfId="80"/>
    <tableColumn id="8" xr3:uid="{4908FA7F-4152-4F40-93D8-6E181F025919}" uniqueName="8" name="Delivery_Time" queryTableFieldId="8" dataDxfId="79" totalsRowDxfId="78"/>
    <tableColumn id="9" xr3:uid="{57036DE2-D19D-4174-B346-2585907AC369}" uniqueName="9" name="Location" queryTableFieldId="9" dataDxfId="77"/>
    <tableColumn id="10" xr3:uid="{E2F273F3-8751-4DE8-AC89-15750615A5BE}" uniqueName="10" name="Occasion" queryTableFieldId="10" dataDxfId="76"/>
    <tableColumn id="11" xr3:uid="{486CDBD5-19E2-41AC-A352-B520B2FB0A1E}" uniqueName="11" name="Order Month" queryTableFieldId="11" dataDxfId="75"/>
    <tableColumn id="12" xr3:uid="{FF21ABF3-520A-4584-B077-507D5595B64B}" uniqueName="12" name="Order Hour" queryTableFieldId="12"/>
    <tableColumn id="24" xr3:uid="{1B26EFCA-2369-443B-B62B-10321E5906C2}" uniqueName="24" name="Del_Mon_Short" queryTableFieldId="25"/>
    <tableColumn id="13" xr3:uid="{385F9258-478A-48CF-AA86-32ECA42C7F75}" uniqueName="13" name="Delivery Month" queryTableFieldId="13" dataDxfId="74"/>
    <tableColumn id="14" xr3:uid="{50B5F3EA-E6D7-4460-BE39-4655A71B74E7}" uniqueName="14" name="Delivery Hour" queryTableFieldId="14"/>
    <tableColumn id="15" xr3:uid="{CFAF39CA-4DCB-45E9-AD8E-4659D4566B9D}" uniqueName="15" name="Delivery Duration" queryTableFieldId="15"/>
    <tableColumn id="16" xr3:uid="{07F10575-5795-47BA-9471-11A030F30A52}" uniqueName="16" name="Products.Price (INR)" queryTableFieldId="16" dataDxfId="73" totalsRowDxfId="72"/>
    <tableColumn id="17" xr3:uid="{FB40E54C-023D-4C17-9CDD-405885F66B75}" uniqueName="17" name="Revenue" totalsRowFunction="custom" queryTableFieldId="17" dataDxfId="71" totalsRowDxfId="70">
      <totalsRowFormula>SUM(Orders[Revenue])</totalsRowFormula>
    </tableColumn>
    <tableColumn id="18" xr3:uid="{CB592A2B-F50A-4E97-9456-735112443C0C}" uniqueName="18" name="Same Day Delivery Flag" queryTableFieldId="18" dataDxfId="69"/>
    <tableColumn id="19" xr3:uid="{0228820D-72B5-43F5-AACD-C702066E5FB1}" uniqueName="19" name="Customers.Name" queryTableFieldId="19" dataDxfId="68"/>
    <tableColumn id="20" xr3:uid="{4B7860C1-3F9F-4379-A8B4-8BB1B341ABF8}" uniqueName="20" name="Customers.City" queryTableFieldId="20" dataDxfId="67"/>
    <tableColumn id="21" xr3:uid="{4DB80223-C629-40DB-96EB-F0451EB0E49D}" uniqueName="21" name="Customers.Gender" queryTableFieldId="21" dataDxfId="66"/>
    <tableColumn id="22" xr3:uid="{CF5CE203-C99A-42DF-AC41-07FC03C8342E}" uniqueName="22" name="Products.Product_Name" queryTableFieldId="22" dataDxfId="65"/>
    <tableColumn id="23" xr3:uid="{0AA1B297-40EA-4DB1-914A-3CDE5C322731}" uniqueName="23" name="Products.Category" queryTableFieldId="23" dataDxfId="64"/>
    <tableColumn id="25" xr3:uid="{31E40A9B-B6EC-416F-8A84-6B59C7A6927B}" uniqueName="25" name="Order_Mon_Short" queryTableFieldId="26"/>
    <tableColumn id="26" xr3:uid="{266282D5-6A7D-407F-91C6-60C3656D959F}" uniqueName="26" name="Order Week" queryTableFieldId="27"/>
    <tableColumn id="29" xr3:uid="{2902463B-2797-4200-9F3F-D4E387A04A6F}" uniqueName="29" name="First_Order_Date" queryTableFieldId="30" dataDxfId="63"/>
    <tableColumn id="30" xr3:uid="{8D7FB6CD-DCCC-47EC-8416-EDAC2128BF3F}" uniqueName="30" name="New_Customer_Flag" queryTableFieldId="31"/>
    <tableColumn id="31" xr3:uid="{B00955AE-05BF-4F54-8ECA-1B300F3132AD}" uniqueName="31" name="return_cust_flag" queryTableFieldId="34"/>
    <tableColumn id="32" xr3:uid="{D22DB9FE-FC9C-4B87-BCE0-441300083035}" uniqueName="32" name="Last_Order_Date" queryTableFieldId="36" dataDxfId="62"/>
    <tableColumn id="33" xr3:uid="{F1804D96-E346-46F2-B2BF-06BD6D8A9A0A}" uniqueName="33" name="CLTV_months" queryTableFieldId="37" dataDxfId="61"/>
    <tableColumn id="34" xr3:uid="{D7E1505D-95BD-4151-AC48-6C66652046C5}" uniqueName="34" name="freq.Order_Count" queryTableFieldId="40"/>
    <tableColumn id="35" xr3:uid="{138F5926-3DB3-4B02-9FA7-090442B7A3B8}" uniqueName="35" name="Delivery_mon_short" queryTableFieldId="42"/>
    <tableColumn id="27" xr3:uid="{7B4A8BF7-79C9-4CE6-8904-08B3A23F391A}" uniqueName="27" name="Order_Date (Month Index)" queryTableFieldId="28"/>
    <tableColumn id="28" xr3:uid="{ABBDED4E-0C8C-4D05-9240-9B36C52CAA4A}" uniqueName="28" name="Order_Date (Month)" queryTableFieldId="29"/>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6438CB0-12BD-4BDE-83A6-2960EE3951B9}" name="freq" displayName="freq" ref="A1:B101" tableType="queryTable" totalsRowShown="0">
  <autoFilter ref="A1:B101" xr:uid="{46438CB0-12BD-4BDE-83A6-2960EE3951B9}"/>
  <tableColumns count="2">
    <tableColumn id="1" xr3:uid="{2D4F528C-62D1-4413-B02B-01E65FDC5AFE}" uniqueName="1" name="Customer_ID" queryTableFieldId="1" dataDxfId="60"/>
    <tableColumn id="2" xr3:uid="{4E6E1C0B-B0FA-4ACB-B4F2-14A0E5B2E322}" uniqueName="2" name="Order_Count"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E9D412-E7BB-49A3-B242-5C70C1742FEF}" name="last_order" displayName="last_order" ref="A1:B101" tableType="queryTable" totalsRowShown="0">
  <autoFilter ref="A1:B101" xr:uid="{3CE9D412-E7BB-49A3-B242-5C70C1742FEF}"/>
  <tableColumns count="2">
    <tableColumn id="1" xr3:uid="{1CBB4CE4-0191-4F5C-87A0-4A35CE3CC857}" uniqueName="1" name="Customer_ID" queryTableFieldId="1" dataDxfId="59"/>
    <tableColumn id="2" xr3:uid="{D8E710C8-37E1-4CAA-A7AD-1A85A652435F}" uniqueName="2" name="LastOrder" queryTableFieldId="2" dataDxfId="58"/>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9F6D2E9-D942-471A-AA3A-91B833E36A21}" name="first_order" displayName="first_order" ref="A1:B101" tableType="queryTable" totalsRowShown="0">
  <autoFilter ref="A1:B101" xr:uid="{B9F6D2E9-D942-471A-AA3A-91B833E36A21}"/>
  <tableColumns count="2">
    <tableColumn id="1" xr3:uid="{080E0266-B4F1-4676-8396-08BC2FCE8F37}" uniqueName="1" name="Customer_ID" queryTableFieldId="1" dataDxfId="57"/>
    <tableColumn id="2" xr3:uid="{2D90ACFD-A4AA-474B-AFB4-8F2362382416}" uniqueName="2" name="First_Order_Date" queryTableFieldId="2" dataDxfId="56"/>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4882BFF-564E-417C-940D-37CEF8F9D4E8}" name="Products" displayName="Products" ref="A1:E71" tableType="queryTable" totalsRowShown="0">
  <autoFilter ref="A1:E71" xr:uid="{64882BFF-564E-417C-940D-37CEF8F9D4E8}"/>
  <tableColumns count="5">
    <tableColumn id="1" xr3:uid="{A1FB4FD9-6B44-4CC1-AFD7-4CEC048446F5}" uniqueName="1" name="Product_ID" queryTableFieldId="1"/>
    <tableColumn id="2" xr3:uid="{C4AE1B18-E61D-4CD4-97F9-5EF850B485AA}" uniqueName="2" name="Product_Name" queryTableFieldId="2" dataDxfId="5"/>
    <tableColumn id="3" xr3:uid="{5F424FAA-5ADA-4B6E-9CFB-B31BD97D6515}" uniqueName="3" name="Category" queryTableFieldId="3" dataDxfId="4"/>
    <tableColumn id="4" xr3:uid="{CE286F3E-ADFD-4F3B-A741-74B791629312}" uniqueName="4" name="Price (INR)" queryTableFieldId="4"/>
    <tableColumn id="5" xr3:uid="{9180F6F4-668C-4218-A4D7-1A0E1A176F1E}" uniqueName="5" name="Occasion" queryTableFieldId="5" dataDxf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Green">
      <a:dk1>
        <a:sysClr val="windowText" lastClr="000000"/>
      </a:dk1>
      <a:lt1>
        <a:sysClr val="window" lastClr="FFFFFF"/>
      </a:lt1>
      <a:dk2>
        <a:srgbClr val="455F51"/>
      </a:dk2>
      <a:lt2>
        <a:srgbClr val="E3DED1"/>
      </a:lt2>
      <a:accent1>
        <a:srgbClr val="549E39"/>
      </a:accent1>
      <a:accent2>
        <a:srgbClr val="8AB833"/>
      </a:accent2>
      <a:accent3>
        <a:srgbClr val="C0CF3A"/>
      </a:accent3>
      <a:accent4>
        <a:srgbClr val="029676"/>
      </a:accent4>
      <a:accent5>
        <a:srgbClr val="4AB5C4"/>
      </a:accent5>
      <a:accent6>
        <a:srgbClr val="0989B1"/>
      </a:accent6>
      <a:hlink>
        <a:srgbClr val="6B9F25"/>
      </a:hlink>
      <a:folHlink>
        <a:srgbClr val="BA6906"/>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Order_Date" xr10:uid="{0DCB7E8A-F573-4747-B2B3-15EE7A0641D1}" sourceName="[Orders].[Order_Date]">
  <pivotTables>
    <pivotTable tabId="17" name="PivotTable10"/>
    <pivotTable tabId="17" name="PivotTable2"/>
    <pivotTable tabId="17" name="PivotTable8"/>
    <pivotTable tabId="17" name="PivotTable9"/>
    <pivotTable tabId="17" name="PivotTable3"/>
    <pivotTable tabId="17" name="PivotTable1"/>
    <pivotTable tabId="17" name="PivotTable5"/>
    <pivotTable tabId="17" name="PivotTable6"/>
    <pivotTable tabId="17" name="PivotTable4"/>
    <pivotTable tabId="17" name="PivotTable12"/>
    <pivotTable tabId="17" name="PivotTable7"/>
    <pivotTable tabId="17" name="PivotTable17"/>
    <pivotTable tabId="17" name="PivotTable20"/>
    <pivotTable tabId="17" name="PivotTable21"/>
    <pivotTable tabId="17" name="PivotTable22"/>
    <pivotTable tabId="17" name="PivotTable23"/>
    <pivotTable tabId="7" name="PivotTable24"/>
    <pivotTable tabId="17" name="PivotTable25"/>
    <pivotTable tabId="17" name="PivotTable11"/>
    <pivotTable tabId="17" name="PivotTable13"/>
    <pivotTable tabId="17" name="PivotTable14"/>
    <pivotTable tabId="17" name="PivotTable16"/>
    <pivotTable tabId="17" name="PivotTable19"/>
    <pivotTable tabId="17" name="PivotTable27"/>
    <pivotTable tabId="17" name="PivotTable29"/>
    <pivotTable tabId="17" name="PivotTable28"/>
    <pivotTable tabId="8" name="PivotTable30"/>
    <pivotTable tabId="17" name="PivotTable15"/>
    <pivotTable tabId="17" name="PivotTable18"/>
    <pivotTable tabId="17" name="PivotTable24"/>
    <pivotTable tabId="9" name="PivotTable26"/>
    <pivotTable tabId="17" name="PivotTable30a"/>
    <pivotTable tabId="17" name="PivotTable31"/>
    <pivotTable tabId="17" name="PivotTable33"/>
  </pivotTables>
  <state minimalRefreshVersion="6" lastRefreshVersion="6" pivotCacheId="2038425815" filterType="unknown">
    <bounds startDate="2023-01-01T00:00:00" endDate="2024-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 xr10:uid="{6B0D1274-23BE-43D3-807F-88D7379FBD71}" cache="Timeline_Order_Date" caption="Order_Date" level="2" selectionLevel="2" scrollPosition="2023-01-01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 1" xr10:uid="{814E4004-24CA-4CF0-8E24-A4BA7AA2CEEA}" cache="Timeline_Order_Date" caption="Order" level="2" selectionLevel="2" scrollPosition="2023-05-18T00:00:00"/>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 2" xr10:uid="{6F2AC0C8-B143-41E0-9967-D6F780DD43B6}" cache="Timeline_Order_Date" caption="Order" level="2" selectionLevel="2" scrollPosition="2023-05-18T00:00:00"/>
</timelines>
</file>

<file path=xl/timelines/timeline4.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 3" xr10:uid="{29755B0E-7443-4B39-B5FA-A17CF81721F2}" cache="Timeline_Order_Date" caption="Order_Date" level="2" selectionLevel="2" scrollPosition="2023-05-18T00:00:00"/>
</timeline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11/relationships/timeline" Target="../timelines/timeline1.xml"/></Relationships>
</file>

<file path=xl/worksheets/_rels/sheet9.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2.xml"/></Relationships>
</file>

<file path=xl/worksheets/_rels/sheet10.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2.xml"/><Relationship Id="rId4" Type="http://schemas.microsoft.com/office/2011/relationships/timeline" Target="../timelines/timeline3.xml"/></Relationships>
</file>

<file path=xl/worksheets/_rels/sheet11.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3.xml"/><Relationship Id="rId4" Type="http://schemas.microsoft.com/office/2011/relationships/timeline" Target="../timelines/timeline4.xml"/></Relationships>
</file>

<file path=xl/worksheets/_rels/sheet12.xml.rels><?xml version="1.0" encoding="UTF-8" standalone="yes"?>
<Relationships xmlns="http://schemas.openxmlformats.org/package/2006/relationships"><Relationship Id="rId2" Type="http://schemas.microsoft.com/office/2007/relationships/slicer" Target="../slicers/slicer5.x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13" Type="http://schemas.openxmlformats.org/officeDocument/2006/relationships/pivotTable" Target="../pivotTables/pivotTable16.xml"/><Relationship Id="rId18" Type="http://schemas.openxmlformats.org/officeDocument/2006/relationships/pivotTable" Target="../pivotTables/pivotTable21.xml"/><Relationship Id="rId26" Type="http://schemas.openxmlformats.org/officeDocument/2006/relationships/pivotTable" Target="../pivotTables/pivotTable29.xml"/><Relationship Id="rId39" Type="http://schemas.openxmlformats.org/officeDocument/2006/relationships/pivotTable" Target="../pivotTables/pivotTable42.xml"/><Relationship Id="rId21" Type="http://schemas.openxmlformats.org/officeDocument/2006/relationships/pivotTable" Target="../pivotTables/pivotTable24.xml"/><Relationship Id="rId34" Type="http://schemas.openxmlformats.org/officeDocument/2006/relationships/pivotTable" Target="../pivotTables/pivotTable37.xml"/><Relationship Id="rId42" Type="http://schemas.openxmlformats.org/officeDocument/2006/relationships/drawing" Target="../drawings/drawing6.xml"/><Relationship Id="rId7" Type="http://schemas.openxmlformats.org/officeDocument/2006/relationships/pivotTable" Target="../pivotTables/pivotTable10.xml"/><Relationship Id="rId2" Type="http://schemas.openxmlformats.org/officeDocument/2006/relationships/pivotTable" Target="../pivotTables/pivotTable5.xml"/><Relationship Id="rId16" Type="http://schemas.openxmlformats.org/officeDocument/2006/relationships/pivotTable" Target="../pivotTables/pivotTable19.xml"/><Relationship Id="rId20" Type="http://schemas.openxmlformats.org/officeDocument/2006/relationships/pivotTable" Target="../pivotTables/pivotTable23.xml"/><Relationship Id="rId29" Type="http://schemas.openxmlformats.org/officeDocument/2006/relationships/pivotTable" Target="../pivotTables/pivotTable32.xml"/><Relationship Id="rId41" Type="http://schemas.openxmlformats.org/officeDocument/2006/relationships/printerSettings" Target="../printerSettings/printerSettings2.bin"/><Relationship Id="rId1" Type="http://schemas.openxmlformats.org/officeDocument/2006/relationships/pivotTable" Target="../pivotTables/pivotTable4.xml"/><Relationship Id="rId6" Type="http://schemas.openxmlformats.org/officeDocument/2006/relationships/pivotTable" Target="../pivotTables/pivotTable9.xml"/><Relationship Id="rId11" Type="http://schemas.openxmlformats.org/officeDocument/2006/relationships/pivotTable" Target="../pivotTables/pivotTable14.xml"/><Relationship Id="rId24" Type="http://schemas.openxmlformats.org/officeDocument/2006/relationships/pivotTable" Target="../pivotTables/pivotTable27.xml"/><Relationship Id="rId32" Type="http://schemas.openxmlformats.org/officeDocument/2006/relationships/pivotTable" Target="../pivotTables/pivotTable35.xml"/><Relationship Id="rId37" Type="http://schemas.openxmlformats.org/officeDocument/2006/relationships/pivotTable" Target="../pivotTables/pivotTable40.xml"/><Relationship Id="rId40" Type="http://schemas.openxmlformats.org/officeDocument/2006/relationships/pivotTable" Target="../pivotTables/pivotTable43.xml"/><Relationship Id="rId5" Type="http://schemas.openxmlformats.org/officeDocument/2006/relationships/pivotTable" Target="../pivotTables/pivotTable8.xml"/><Relationship Id="rId15" Type="http://schemas.openxmlformats.org/officeDocument/2006/relationships/pivotTable" Target="../pivotTables/pivotTable18.xml"/><Relationship Id="rId23" Type="http://schemas.openxmlformats.org/officeDocument/2006/relationships/pivotTable" Target="../pivotTables/pivotTable26.xml"/><Relationship Id="rId28" Type="http://schemas.openxmlformats.org/officeDocument/2006/relationships/pivotTable" Target="../pivotTables/pivotTable31.xml"/><Relationship Id="rId36" Type="http://schemas.openxmlformats.org/officeDocument/2006/relationships/pivotTable" Target="../pivotTables/pivotTable39.xml"/><Relationship Id="rId10" Type="http://schemas.openxmlformats.org/officeDocument/2006/relationships/pivotTable" Target="../pivotTables/pivotTable13.xml"/><Relationship Id="rId19" Type="http://schemas.openxmlformats.org/officeDocument/2006/relationships/pivotTable" Target="../pivotTables/pivotTable22.xml"/><Relationship Id="rId31" Type="http://schemas.openxmlformats.org/officeDocument/2006/relationships/pivotTable" Target="../pivotTables/pivotTable34.xml"/><Relationship Id="rId44" Type="http://schemas.openxmlformats.org/officeDocument/2006/relationships/ctrlProp" Target="../ctrlProps/ctrlProp1.xml"/><Relationship Id="rId4" Type="http://schemas.openxmlformats.org/officeDocument/2006/relationships/pivotTable" Target="../pivotTables/pivotTable7.xml"/><Relationship Id="rId9" Type="http://schemas.openxmlformats.org/officeDocument/2006/relationships/pivotTable" Target="../pivotTables/pivotTable12.xml"/><Relationship Id="rId14" Type="http://schemas.openxmlformats.org/officeDocument/2006/relationships/pivotTable" Target="../pivotTables/pivotTable17.xml"/><Relationship Id="rId22" Type="http://schemas.openxmlformats.org/officeDocument/2006/relationships/pivotTable" Target="../pivotTables/pivotTable25.xml"/><Relationship Id="rId27" Type="http://schemas.openxmlformats.org/officeDocument/2006/relationships/pivotTable" Target="../pivotTables/pivotTable30.xml"/><Relationship Id="rId30" Type="http://schemas.openxmlformats.org/officeDocument/2006/relationships/pivotTable" Target="../pivotTables/pivotTable33.xml"/><Relationship Id="rId35" Type="http://schemas.openxmlformats.org/officeDocument/2006/relationships/pivotTable" Target="../pivotTables/pivotTable38.xml"/><Relationship Id="rId43" Type="http://schemas.openxmlformats.org/officeDocument/2006/relationships/vmlDrawing" Target="../drawings/vmlDrawing1.vml"/><Relationship Id="rId8" Type="http://schemas.openxmlformats.org/officeDocument/2006/relationships/pivotTable" Target="../pivotTables/pivotTable11.xml"/><Relationship Id="rId3" Type="http://schemas.openxmlformats.org/officeDocument/2006/relationships/pivotTable" Target="../pivotTables/pivotTable6.xml"/><Relationship Id="rId12" Type="http://schemas.openxmlformats.org/officeDocument/2006/relationships/pivotTable" Target="../pivotTables/pivotTable15.xml"/><Relationship Id="rId17" Type="http://schemas.openxmlformats.org/officeDocument/2006/relationships/pivotTable" Target="../pivotTables/pivotTable20.xml"/><Relationship Id="rId25" Type="http://schemas.openxmlformats.org/officeDocument/2006/relationships/pivotTable" Target="../pivotTables/pivotTable28.xml"/><Relationship Id="rId33" Type="http://schemas.openxmlformats.org/officeDocument/2006/relationships/pivotTable" Target="../pivotTables/pivotTable36.xml"/><Relationship Id="rId38" Type="http://schemas.openxmlformats.org/officeDocument/2006/relationships/pivotTable" Target="../pivotTables/pivotTable4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048B2-9E34-4AC8-9E09-194F3BF8B237}">
  <sheetPr codeName="Sheet1"/>
  <dimension ref="A1"/>
  <sheetViews>
    <sheetView workbookViewId="0">
      <selection activeCell="R9" sqref="R9"/>
    </sheetView>
  </sheetViews>
  <sheetFormatPr defaultRowHeight="14.4" x14ac:dyDescent="0.3"/>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97B857-247F-43FC-BF1A-C34011124FEA}">
  <sheetPr codeName="Sheet2"/>
  <dimension ref="A1:F4"/>
  <sheetViews>
    <sheetView workbookViewId="0">
      <selection activeCell="E21" sqref="E21"/>
    </sheetView>
  </sheetViews>
  <sheetFormatPr defaultRowHeight="14.4" x14ac:dyDescent="0.3"/>
  <cols>
    <col min="1" max="1" width="12.77734375" bestFit="1" customWidth="1"/>
    <col min="2" max="2" width="11.21875" bestFit="1" customWidth="1"/>
    <col min="3" max="3" width="15.44140625" bestFit="1" customWidth="1"/>
    <col min="4" max="4" width="15" bestFit="1" customWidth="1"/>
    <col min="5" max="5" width="15.33203125" bestFit="1" customWidth="1"/>
    <col min="6" max="6" width="73.33203125" bestFit="1" customWidth="1"/>
  </cols>
  <sheetData>
    <row r="1" spans="1:6" x14ac:dyDescent="0.3">
      <c r="A1" t="s">
        <v>0</v>
      </c>
      <c r="B1" t="s">
        <v>1</v>
      </c>
      <c r="C1" t="s">
        <v>2</v>
      </c>
      <c r="D1" t="s">
        <v>3</v>
      </c>
      <c r="E1" t="s">
        <v>4</v>
      </c>
      <c r="F1" t="s">
        <v>5</v>
      </c>
    </row>
    <row r="2" spans="1:6" x14ac:dyDescent="0.3">
      <c r="A2" t="s">
        <v>6</v>
      </c>
      <c r="B2" t="s">
        <v>7</v>
      </c>
      <c r="C2" s="1">
        <v>45808.03367507716</v>
      </c>
      <c r="D2" s="1">
        <v>45808.033423070985</v>
      </c>
      <c r="E2" s="1">
        <v>45735.423009259262</v>
      </c>
      <c r="F2" t="s">
        <v>8</v>
      </c>
    </row>
    <row r="3" spans="1:6" x14ac:dyDescent="0.3">
      <c r="A3" t="s">
        <v>9</v>
      </c>
      <c r="B3" t="s">
        <v>7</v>
      </c>
      <c r="C3" s="1">
        <v>45808.033811111112</v>
      </c>
      <c r="D3" s="1">
        <v>45808.033423070985</v>
      </c>
      <c r="E3" s="1">
        <v>45735.423009259262</v>
      </c>
      <c r="F3" t="s">
        <v>8</v>
      </c>
    </row>
    <row r="4" spans="1:6" x14ac:dyDescent="0.3">
      <c r="A4" t="s">
        <v>10</v>
      </c>
      <c r="B4" t="s">
        <v>7</v>
      </c>
      <c r="C4" s="1">
        <v>45808.034441820986</v>
      </c>
      <c r="D4" s="1">
        <v>45808.033423263892</v>
      </c>
      <c r="E4" s="1">
        <v>45735.423009259262</v>
      </c>
      <c r="F4" t="s">
        <v>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AF27B-CD0D-4999-A03F-3BC1F792995B}">
  <sheetPr codeName="Sheet3"/>
  <dimension ref="A1:G101"/>
  <sheetViews>
    <sheetView workbookViewId="0">
      <selection activeCell="J8" sqref="J8"/>
    </sheetView>
  </sheetViews>
  <sheetFormatPr defaultRowHeight="14.4" x14ac:dyDescent="0.3"/>
  <cols>
    <col min="1" max="1" width="13.88671875" bestFit="1" customWidth="1"/>
    <col min="2" max="2" width="21.44140625" bestFit="1" customWidth="1"/>
    <col min="3" max="3" width="24.109375" bestFit="1" customWidth="1"/>
    <col min="4" max="4" width="17.44140625" bestFit="1" customWidth="1"/>
    <col min="5" max="5" width="36.88671875" bestFit="1" customWidth="1"/>
    <col min="6" max="6" width="9.33203125" bestFit="1" customWidth="1"/>
    <col min="7" max="7" width="44.44140625" bestFit="1" customWidth="1"/>
  </cols>
  <sheetData>
    <row r="1" spans="1:7" x14ac:dyDescent="0.3">
      <c r="A1" t="s">
        <v>11</v>
      </c>
      <c r="B1" t="s">
        <v>0</v>
      </c>
      <c r="C1" t="s">
        <v>12</v>
      </c>
      <c r="D1" t="s">
        <v>13</v>
      </c>
      <c r="E1" t="s">
        <v>14</v>
      </c>
      <c r="F1" t="s">
        <v>15</v>
      </c>
      <c r="G1" t="s">
        <v>16</v>
      </c>
    </row>
    <row r="2" spans="1:7" x14ac:dyDescent="0.3">
      <c r="A2" t="s">
        <v>17</v>
      </c>
      <c r="B2" t="s">
        <v>18</v>
      </c>
      <c r="C2" t="s">
        <v>19</v>
      </c>
      <c r="D2">
        <v>917194000000</v>
      </c>
      <c r="E2" t="s">
        <v>20</v>
      </c>
      <c r="F2" t="s">
        <v>21</v>
      </c>
      <c r="G2" t="s">
        <v>22</v>
      </c>
    </row>
    <row r="3" spans="1:7" x14ac:dyDescent="0.3">
      <c r="A3" t="s">
        <v>23</v>
      </c>
      <c r="B3" t="s">
        <v>24</v>
      </c>
      <c r="C3" t="s">
        <v>25</v>
      </c>
      <c r="D3">
        <v>8915420519</v>
      </c>
      <c r="E3" t="s">
        <v>26</v>
      </c>
      <c r="F3" t="s">
        <v>21</v>
      </c>
      <c r="G3" t="s">
        <v>27</v>
      </c>
    </row>
    <row r="4" spans="1:7" x14ac:dyDescent="0.3">
      <c r="A4" t="s">
        <v>28</v>
      </c>
      <c r="B4" t="s">
        <v>29</v>
      </c>
      <c r="C4" t="s">
        <v>30</v>
      </c>
      <c r="D4">
        <v>7400208126</v>
      </c>
      <c r="E4" t="s">
        <v>31</v>
      </c>
      <c r="F4" t="s">
        <v>32</v>
      </c>
      <c r="G4" t="s">
        <v>33</v>
      </c>
    </row>
    <row r="5" spans="1:7" x14ac:dyDescent="0.3">
      <c r="A5" t="s">
        <v>34</v>
      </c>
      <c r="B5" t="s">
        <v>35</v>
      </c>
      <c r="C5" t="s">
        <v>36</v>
      </c>
      <c r="D5">
        <v>7232349928</v>
      </c>
      <c r="E5" t="s">
        <v>37</v>
      </c>
      <c r="F5" t="s">
        <v>32</v>
      </c>
      <c r="G5" t="s">
        <v>38</v>
      </c>
    </row>
    <row r="6" spans="1:7" x14ac:dyDescent="0.3">
      <c r="A6" t="s">
        <v>39</v>
      </c>
      <c r="B6" t="s">
        <v>40</v>
      </c>
      <c r="C6" t="s">
        <v>41</v>
      </c>
      <c r="D6">
        <v>2207644242</v>
      </c>
      <c r="E6" t="s">
        <v>42</v>
      </c>
      <c r="F6" t="s">
        <v>32</v>
      </c>
      <c r="G6" t="s">
        <v>43</v>
      </c>
    </row>
    <row r="7" spans="1:7" x14ac:dyDescent="0.3">
      <c r="A7" t="s">
        <v>44</v>
      </c>
      <c r="B7" t="s">
        <v>45</v>
      </c>
      <c r="C7" t="s">
        <v>46</v>
      </c>
      <c r="D7">
        <v>919364000000</v>
      </c>
      <c r="E7" t="s">
        <v>47</v>
      </c>
      <c r="F7" t="s">
        <v>21</v>
      </c>
      <c r="G7" t="s">
        <v>48</v>
      </c>
    </row>
    <row r="8" spans="1:7" x14ac:dyDescent="0.3">
      <c r="A8" t="s">
        <v>49</v>
      </c>
      <c r="B8" t="s">
        <v>50</v>
      </c>
      <c r="C8" t="s">
        <v>51</v>
      </c>
      <c r="D8">
        <v>918577000000</v>
      </c>
      <c r="E8" t="s">
        <v>52</v>
      </c>
      <c r="F8" t="s">
        <v>32</v>
      </c>
      <c r="G8" t="s">
        <v>53</v>
      </c>
    </row>
    <row r="9" spans="1:7" x14ac:dyDescent="0.3">
      <c r="A9" t="s">
        <v>54</v>
      </c>
      <c r="B9" t="s">
        <v>55</v>
      </c>
      <c r="C9" t="s">
        <v>56</v>
      </c>
      <c r="D9">
        <v>7138085704</v>
      </c>
      <c r="E9" t="s">
        <v>57</v>
      </c>
      <c r="F9" t="s">
        <v>21</v>
      </c>
      <c r="G9" t="s">
        <v>58</v>
      </c>
    </row>
    <row r="10" spans="1:7" x14ac:dyDescent="0.3">
      <c r="A10" t="s">
        <v>59</v>
      </c>
      <c r="B10" t="s">
        <v>60</v>
      </c>
      <c r="C10" t="s">
        <v>61</v>
      </c>
      <c r="D10">
        <v>1336765676</v>
      </c>
      <c r="E10" t="s">
        <v>62</v>
      </c>
      <c r="F10" t="s">
        <v>21</v>
      </c>
      <c r="G10" t="s">
        <v>63</v>
      </c>
    </row>
    <row r="11" spans="1:7" x14ac:dyDescent="0.3">
      <c r="A11" t="s">
        <v>64</v>
      </c>
      <c r="B11" t="s">
        <v>65</v>
      </c>
      <c r="C11" t="s">
        <v>66</v>
      </c>
      <c r="D11">
        <v>1608833065</v>
      </c>
      <c r="E11" t="s">
        <v>67</v>
      </c>
      <c r="F11" t="s">
        <v>32</v>
      </c>
      <c r="G11" t="s">
        <v>68</v>
      </c>
    </row>
    <row r="12" spans="1:7" x14ac:dyDescent="0.3">
      <c r="A12" t="s">
        <v>69</v>
      </c>
      <c r="B12" t="s">
        <v>70</v>
      </c>
      <c r="C12" t="s">
        <v>71</v>
      </c>
      <c r="D12">
        <v>916174000000</v>
      </c>
      <c r="E12" t="s">
        <v>72</v>
      </c>
      <c r="F12" t="s">
        <v>21</v>
      </c>
      <c r="G12" t="s">
        <v>73</v>
      </c>
    </row>
    <row r="13" spans="1:7" x14ac:dyDescent="0.3">
      <c r="A13" t="s">
        <v>74</v>
      </c>
      <c r="B13" t="s">
        <v>75</v>
      </c>
      <c r="C13" t="s">
        <v>30</v>
      </c>
      <c r="D13">
        <v>919921000000</v>
      </c>
      <c r="E13" t="s">
        <v>76</v>
      </c>
      <c r="F13" t="s">
        <v>32</v>
      </c>
      <c r="G13" t="s">
        <v>77</v>
      </c>
    </row>
    <row r="14" spans="1:7" x14ac:dyDescent="0.3">
      <c r="A14" t="s">
        <v>78</v>
      </c>
      <c r="B14" t="s">
        <v>79</v>
      </c>
      <c r="C14" t="s">
        <v>80</v>
      </c>
      <c r="D14">
        <v>912113000000</v>
      </c>
      <c r="E14" t="s">
        <v>81</v>
      </c>
      <c r="F14" t="s">
        <v>21</v>
      </c>
      <c r="G14" t="s">
        <v>82</v>
      </c>
    </row>
    <row r="15" spans="1:7" x14ac:dyDescent="0.3">
      <c r="A15" t="s">
        <v>83</v>
      </c>
      <c r="B15" t="s">
        <v>84</v>
      </c>
      <c r="C15" t="s">
        <v>85</v>
      </c>
      <c r="D15">
        <v>2717671919</v>
      </c>
      <c r="E15" t="s">
        <v>86</v>
      </c>
      <c r="F15" t="s">
        <v>21</v>
      </c>
      <c r="G15" t="s">
        <v>87</v>
      </c>
    </row>
    <row r="16" spans="1:7" x14ac:dyDescent="0.3">
      <c r="A16" t="s">
        <v>88</v>
      </c>
      <c r="B16" t="s">
        <v>89</v>
      </c>
      <c r="C16" t="s">
        <v>90</v>
      </c>
      <c r="D16">
        <v>918664000000</v>
      </c>
      <c r="E16" t="s">
        <v>91</v>
      </c>
      <c r="F16" t="s">
        <v>21</v>
      </c>
      <c r="G16" t="s">
        <v>92</v>
      </c>
    </row>
    <row r="17" spans="1:7" x14ac:dyDescent="0.3">
      <c r="A17" t="s">
        <v>93</v>
      </c>
      <c r="B17" t="s">
        <v>94</v>
      </c>
      <c r="C17" t="s">
        <v>95</v>
      </c>
      <c r="D17">
        <v>8482992702</v>
      </c>
      <c r="E17" t="s">
        <v>96</v>
      </c>
      <c r="F17" t="s">
        <v>32</v>
      </c>
      <c r="G17" t="s">
        <v>97</v>
      </c>
    </row>
    <row r="18" spans="1:7" x14ac:dyDescent="0.3">
      <c r="A18" t="s">
        <v>98</v>
      </c>
      <c r="B18" t="s">
        <v>99</v>
      </c>
      <c r="C18" t="s">
        <v>100</v>
      </c>
      <c r="D18">
        <v>912739000000</v>
      </c>
      <c r="E18" t="s">
        <v>101</v>
      </c>
      <c r="F18" t="s">
        <v>32</v>
      </c>
      <c r="G18" t="s">
        <v>102</v>
      </c>
    </row>
    <row r="19" spans="1:7" x14ac:dyDescent="0.3">
      <c r="A19" t="s">
        <v>103</v>
      </c>
      <c r="B19" t="s">
        <v>104</v>
      </c>
      <c r="C19" t="s">
        <v>105</v>
      </c>
      <c r="D19">
        <v>919080000000</v>
      </c>
      <c r="E19" t="s">
        <v>106</v>
      </c>
      <c r="F19" t="s">
        <v>32</v>
      </c>
      <c r="G19" t="s">
        <v>107</v>
      </c>
    </row>
    <row r="20" spans="1:7" x14ac:dyDescent="0.3">
      <c r="A20" t="s">
        <v>108</v>
      </c>
      <c r="B20" t="s">
        <v>109</v>
      </c>
      <c r="C20" t="s">
        <v>110</v>
      </c>
      <c r="D20">
        <v>914513000000</v>
      </c>
      <c r="E20" t="s">
        <v>111</v>
      </c>
      <c r="F20" t="s">
        <v>32</v>
      </c>
      <c r="G20" t="s">
        <v>112</v>
      </c>
    </row>
    <row r="21" spans="1:7" x14ac:dyDescent="0.3">
      <c r="A21" t="s">
        <v>113</v>
      </c>
      <c r="B21" t="s">
        <v>114</v>
      </c>
      <c r="C21" t="s">
        <v>115</v>
      </c>
      <c r="D21">
        <v>1731643700</v>
      </c>
      <c r="E21" t="s">
        <v>116</v>
      </c>
      <c r="F21" t="s">
        <v>32</v>
      </c>
      <c r="G21" t="s">
        <v>117</v>
      </c>
    </row>
    <row r="22" spans="1:7" x14ac:dyDescent="0.3">
      <c r="A22" t="s">
        <v>118</v>
      </c>
      <c r="B22" t="s">
        <v>119</v>
      </c>
      <c r="C22" t="s">
        <v>120</v>
      </c>
      <c r="D22">
        <v>915555000000</v>
      </c>
      <c r="E22" t="s">
        <v>121</v>
      </c>
      <c r="F22" t="s">
        <v>32</v>
      </c>
      <c r="G22" t="s">
        <v>122</v>
      </c>
    </row>
    <row r="23" spans="1:7" x14ac:dyDescent="0.3">
      <c r="A23" t="s">
        <v>123</v>
      </c>
      <c r="B23" t="s">
        <v>124</v>
      </c>
      <c r="C23" t="s">
        <v>125</v>
      </c>
      <c r="D23">
        <v>913112000000</v>
      </c>
      <c r="E23" t="s">
        <v>126</v>
      </c>
      <c r="F23" t="s">
        <v>32</v>
      </c>
      <c r="G23" t="s">
        <v>127</v>
      </c>
    </row>
    <row r="24" spans="1:7" x14ac:dyDescent="0.3">
      <c r="A24" t="s">
        <v>128</v>
      </c>
      <c r="B24" t="s">
        <v>129</v>
      </c>
      <c r="C24" t="s">
        <v>130</v>
      </c>
      <c r="D24">
        <v>7196287267</v>
      </c>
      <c r="E24" t="s">
        <v>131</v>
      </c>
      <c r="F24" t="s">
        <v>32</v>
      </c>
      <c r="G24" t="s">
        <v>132</v>
      </c>
    </row>
    <row r="25" spans="1:7" x14ac:dyDescent="0.3">
      <c r="A25" t="s">
        <v>133</v>
      </c>
      <c r="B25" t="s">
        <v>134</v>
      </c>
      <c r="C25" t="s">
        <v>135</v>
      </c>
      <c r="D25">
        <v>910317000000</v>
      </c>
      <c r="E25" t="s">
        <v>136</v>
      </c>
      <c r="F25" t="s">
        <v>21</v>
      </c>
      <c r="G25" t="s">
        <v>137</v>
      </c>
    </row>
    <row r="26" spans="1:7" x14ac:dyDescent="0.3">
      <c r="A26" t="s">
        <v>138</v>
      </c>
      <c r="B26" t="s">
        <v>139</v>
      </c>
      <c r="C26" t="s">
        <v>140</v>
      </c>
      <c r="D26">
        <v>917406000000</v>
      </c>
      <c r="E26" t="s">
        <v>141</v>
      </c>
      <c r="F26" t="s">
        <v>21</v>
      </c>
      <c r="G26" t="s">
        <v>142</v>
      </c>
    </row>
    <row r="27" spans="1:7" x14ac:dyDescent="0.3">
      <c r="A27" t="s">
        <v>143</v>
      </c>
      <c r="B27" t="s">
        <v>144</v>
      </c>
      <c r="C27" t="s">
        <v>145</v>
      </c>
      <c r="D27">
        <v>918716000000</v>
      </c>
      <c r="E27" t="s">
        <v>146</v>
      </c>
      <c r="F27" t="s">
        <v>21</v>
      </c>
      <c r="G27" t="s">
        <v>147</v>
      </c>
    </row>
    <row r="28" spans="1:7" x14ac:dyDescent="0.3">
      <c r="A28" t="s">
        <v>148</v>
      </c>
      <c r="B28" t="s">
        <v>149</v>
      </c>
      <c r="C28" t="s">
        <v>150</v>
      </c>
      <c r="D28">
        <v>3431035116</v>
      </c>
      <c r="E28" t="s">
        <v>151</v>
      </c>
      <c r="F28" t="s">
        <v>21</v>
      </c>
      <c r="G28" t="s">
        <v>152</v>
      </c>
    </row>
    <row r="29" spans="1:7" x14ac:dyDescent="0.3">
      <c r="A29" t="s">
        <v>153</v>
      </c>
      <c r="B29" t="s">
        <v>154</v>
      </c>
      <c r="C29" t="s">
        <v>155</v>
      </c>
      <c r="D29">
        <v>2539728317</v>
      </c>
      <c r="E29" t="s">
        <v>156</v>
      </c>
      <c r="F29" t="s">
        <v>21</v>
      </c>
      <c r="G29" t="s">
        <v>157</v>
      </c>
    </row>
    <row r="30" spans="1:7" x14ac:dyDescent="0.3">
      <c r="A30" t="s">
        <v>158</v>
      </c>
      <c r="B30" t="s">
        <v>159</v>
      </c>
      <c r="C30" t="s">
        <v>160</v>
      </c>
      <c r="D30">
        <v>912454000000</v>
      </c>
      <c r="E30" t="s">
        <v>161</v>
      </c>
      <c r="F30" t="s">
        <v>21</v>
      </c>
      <c r="G30" t="s">
        <v>162</v>
      </c>
    </row>
    <row r="31" spans="1:7" x14ac:dyDescent="0.3">
      <c r="A31" t="s">
        <v>163</v>
      </c>
      <c r="B31" t="s">
        <v>164</v>
      </c>
      <c r="C31" t="s">
        <v>165</v>
      </c>
      <c r="D31">
        <v>9972300876</v>
      </c>
      <c r="E31" t="s">
        <v>166</v>
      </c>
      <c r="F31" t="s">
        <v>32</v>
      </c>
      <c r="G31" t="s">
        <v>167</v>
      </c>
    </row>
    <row r="32" spans="1:7" x14ac:dyDescent="0.3">
      <c r="A32" t="s">
        <v>168</v>
      </c>
      <c r="B32" t="s">
        <v>169</v>
      </c>
      <c r="C32" t="s">
        <v>170</v>
      </c>
      <c r="D32">
        <v>135745753</v>
      </c>
      <c r="E32" t="s">
        <v>171</v>
      </c>
      <c r="F32" t="s">
        <v>21</v>
      </c>
      <c r="G32" t="s">
        <v>172</v>
      </c>
    </row>
    <row r="33" spans="1:7" x14ac:dyDescent="0.3">
      <c r="A33" t="s">
        <v>173</v>
      </c>
      <c r="B33" t="s">
        <v>174</v>
      </c>
      <c r="C33" t="s">
        <v>175</v>
      </c>
      <c r="D33">
        <v>1611365500</v>
      </c>
      <c r="E33" t="s">
        <v>176</v>
      </c>
      <c r="F33" t="s">
        <v>32</v>
      </c>
      <c r="G33" t="s">
        <v>177</v>
      </c>
    </row>
    <row r="34" spans="1:7" x14ac:dyDescent="0.3">
      <c r="A34" t="s">
        <v>178</v>
      </c>
      <c r="B34" t="s">
        <v>179</v>
      </c>
      <c r="C34" t="s">
        <v>180</v>
      </c>
      <c r="D34">
        <v>5713958095</v>
      </c>
      <c r="E34" t="s">
        <v>181</v>
      </c>
      <c r="F34" t="s">
        <v>21</v>
      </c>
      <c r="G34" t="s">
        <v>182</v>
      </c>
    </row>
    <row r="35" spans="1:7" x14ac:dyDescent="0.3">
      <c r="A35" t="s">
        <v>183</v>
      </c>
      <c r="B35" t="s">
        <v>184</v>
      </c>
      <c r="C35" t="s">
        <v>185</v>
      </c>
      <c r="D35">
        <v>6652710577</v>
      </c>
      <c r="E35" t="s">
        <v>186</v>
      </c>
      <c r="F35" t="s">
        <v>32</v>
      </c>
      <c r="G35" t="s">
        <v>187</v>
      </c>
    </row>
    <row r="36" spans="1:7" x14ac:dyDescent="0.3">
      <c r="A36" t="s">
        <v>188</v>
      </c>
      <c r="B36" t="s">
        <v>189</v>
      </c>
      <c r="C36" t="s">
        <v>190</v>
      </c>
      <c r="D36">
        <v>916900000000</v>
      </c>
      <c r="E36" t="s">
        <v>191</v>
      </c>
      <c r="F36" t="s">
        <v>32</v>
      </c>
      <c r="G36" t="s">
        <v>192</v>
      </c>
    </row>
    <row r="37" spans="1:7" x14ac:dyDescent="0.3">
      <c r="A37" t="s">
        <v>193</v>
      </c>
      <c r="B37" t="s">
        <v>194</v>
      </c>
      <c r="C37" t="s">
        <v>195</v>
      </c>
      <c r="D37">
        <v>918722000000</v>
      </c>
      <c r="E37" t="s">
        <v>196</v>
      </c>
      <c r="F37" t="s">
        <v>21</v>
      </c>
      <c r="G37" t="s">
        <v>197</v>
      </c>
    </row>
    <row r="38" spans="1:7" x14ac:dyDescent="0.3">
      <c r="A38" t="s">
        <v>198</v>
      </c>
      <c r="B38" t="s">
        <v>199</v>
      </c>
      <c r="C38" t="s">
        <v>200</v>
      </c>
      <c r="D38">
        <v>1972392634</v>
      </c>
      <c r="E38" t="s">
        <v>201</v>
      </c>
      <c r="F38" t="s">
        <v>32</v>
      </c>
      <c r="G38" t="s">
        <v>202</v>
      </c>
    </row>
    <row r="39" spans="1:7" x14ac:dyDescent="0.3">
      <c r="A39" t="s">
        <v>203</v>
      </c>
      <c r="B39" t="s">
        <v>204</v>
      </c>
      <c r="C39" t="s">
        <v>205</v>
      </c>
      <c r="D39">
        <v>2847411902</v>
      </c>
      <c r="E39" t="s">
        <v>206</v>
      </c>
      <c r="F39" t="s">
        <v>21</v>
      </c>
      <c r="G39" t="s">
        <v>207</v>
      </c>
    </row>
    <row r="40" spans="1:7" x14ac:dyDescent="0.3">
      <c r="A40" t="s">
        <v>208</v>
      </c>
      <c r="B40" t="s">
        <v>209</v>
      </c>
      <c r="C40" t="s">
        <v>210</v>
      </c>
      <c r="D40">
        <v>918805000000</v>
      </c>
      <c r="E40" t="s">
        <v>211</v>
      </c>
      <c r="F40" t="s">
        <v>32</v>
      </c>
      <c r="G40" t="s">
        <v>212</v>
      </c>
    </row>
    <row r="41" spans="1:7" x14ac:dyDescent="0.3">
      <c r="A41" t="s">
        <v>213</v>
      </c>
      <c r="B41" t="s">
        <v>214</v>
      </c>
      <c r="C41" t="s">
        <v>215</v>
      </c>
      <c r="D41">
        <v>918811000000</v>
      </c>
      <c r="E41" t="s">
        <v>216</v>
      </c>
      <c r="F41" t="s">
        <v>21</v>
      </c>
      <c r="G41" t="s">
        <v>217</v>
      </c>
    </row>
    <row r="42" spans="1:7" x14ac:dyDescent="0.3">
      <c r="A42" t="s">
        <v>218</v>
      </c>
      <c r="B42" t="s">
        <v>219</v>
      </c>
      <c r="C42" t="s">
        <v>220</v>
      </c>
      <c r="D42">
        <v>625408216</v>
      </c>
      <c r="E42" t="s">
        <v>221</v>
      </c>
      <c r="F42" t="s">
        <v>32</v>
      </c>
      <c r="G42" t="s">
        <v>222</v>
      </c>
    </row>
    <row r="43" spans="1:7" x14ac:dyDescent="0.3">
      <c r="A43" t="s">
        <v>223</v>
      </c>
      <c r="B43" t="s">
        <v>224</v>
      </c>
      <c r="C43" t="s">
        <v>225</v>
      </c>
      <c r="D43">
        <v>916843000000</v>
      </c>
      <c r="E43" t="s">
        <v>226</v>
      </c>
      <c r="F43" t="s">
        <v>32</v>
      </c>
      <c r="G43" t="s">
        <v>227</v>
      </c>
    </row>
    <row r="44" spans="1:7" x14ac:dyDescent="0.3">
      <c r="A44" t="s">
        <v>228</v>
      </c>
      <c r="B44" t="s">
        <v>229</v>
      </c>
      <c r="C44" t="s">
        <v>190</v>
      </c>
      <c r="D44">
        <v>2544865070</v>
      </c>
      <c r="E44" t="s">
        <v>230</v>
      </c>
      <c r="F44" t="s">
        <v>21</v>
      </c>
      <c r="G44" t="s">
        <v>231</v>
      </c>
    </row>
    <row r="45" spans="1:7" x14ac:dyDescent="0.3">
      <c r="A45" t="s">
        <v>232</v>
      </c>
      <c r="B45" t="s">
        <v>233</v>
      </c>
      <c r="C45" t="s">
        <v>234</v>
      </c>
      <c r="D45">
        <v>9843970658</v>
      </c>
      <c r="E45" t="s">
        <v>235</v>
      </c>
      <c r="F45" t="s">
        <v>32</v>
      </c>
      <c r="G45" t="s">
        <v>236</v>
      </c>
    </row>
    <row r="46" spans="1:7" x14ac:dyDescent="0.3">
      <c r="A46" t="s">
        <v>237</v>
      </c>
      <c r="B46" t="s">
        <v>238</v>
      </c>
      <c r="C46" t="s">
        <v>239</v>
      </c>
      <c r="D46">
        <v>6789522856</v>
      </c>
      <c r="E46" t="s">
        <v>240</v>
      </c>
      <c r="F46" t="s">
        <v>21</v>
      </c>
      <c r="G46" t="s">
        <v>241</v>
      </c>
    </row>
    <row r="47" spans="1:7" x14ac:dyDescent="0.3">
      <c r="A47" t="s">
        <v>242</v>
      </c>
      <c r="B47" t="s">
        <v>243</v>
      </c>
      <c r="C47" t="s">
        <v>244</v>
      </c>
      <c r="D47">
        <v>917543000000</v>
      </c>
      <c r="E47" t="s">
        <v>245</v>
      </c>
      <c r="F47" t="s">
        <v>32</v>
      </c>
      <c r="G47" t="s">
        <v>246</v>
      </c>
    </row>
    <row r="48" spans="1:7" x14ac:dyDescent="0.3">
      <c r="A48" t="s">
        <v>247</v>
      </c>
      <c r="B48" t="s">
        <v>248</v>
      </c>
      <c r="C48" t="s">
        <v>249</v>
      </c>
      <c r="D48">
        <v>910798000000</v>
      </c>
      <c r="E48" t="s">
        <v>250</v>
      </c>
      <c r="F48" t="s">
        <v>32</v>
      </c>
      <c r="G48" t="s">
        <v>251</v>
      </c>
    </row>
    <row r="49" spans="1:7" x14ac:dyDescent="0.3">
      <c r="A49" t="s">
        <v>252</v>
      </c>
      <c r="B49" t="s">
        <v>253</v>
      </c>
      <c r="C49" t="s">
        <v>254</v>
      </c>
      <c r="D49">
        <v>7979926231</v>
      </c>
      <c r="E49" t="s">
        <v>255</v>
      </c>
      <c r="F49" t="s">
        <v>32</v>
      </c>
      <c r="G49" t="s">
        <v>256</v>
      </c>
    </row>
    <row r="50" spans="1:7" x14ac:dyDescent="0.3">
      <c r="A50" t="s">
        <v>257</v>
      </c>
      <c r="B50" t="s">
        <v>258</v>
      </c>
      <c r="C50" t="s">
        <v>259</v>
      </c>
      <c r="D50">
        <v>1436426958</v>
      </c>
      <c r="E50" t="s">
        <v>260</v>
      </c>
      <c r="F50" t="s">
        <v>21</v>
      </c>
      <c r="G50" t="s">
        <v>261</v>
      </c>
    </row>
    <row r="51" spans="1:7" x14ac:dyDescent="0.3">
      <c r="A51" t="s">
        <v>262</v>
      </c>
      <c r="B51" t="s">
        <v>263</v>
      </c>
      <c r="C51" t="s">
        <v>259</v>
      </c>
      <c r="D51">
        <v>911158000000</v>
      </c>
      <c r="E51" t="s">
        <v>264</v>
      </c>
      <c r="F51" t="s">
        <v>21</v>
      </c>
      <c r="G51" t="s">
        <v>265</v>
      </c>
    </row>
    <row r="52" spans="1:7" x14ac:dyDescent="0.3">
      <c r="A52" t="s">
        <v>266</v>
      </c>
      <c r="B52" t="s">
        <v>267</v>
      </c>
      <c r="C52" t="s">
        <v>268</v>
      </c>
      <c r="D52">
        <v>911201000000</v>
      </c>
      <c r="E52" t="s">
        <v>269</v>
      </c>
      <c r="F52" t="s">
        <v>21</v>
      </c>
      <c r="G52" t="s">
        <v>270</v>
      </c>
    </row>
    <row r="53" spans="1:7" x14ac:dyDescent="0.3">
      <c r="A53" t="s">
        <v>271</v>
      </c>
      <c r="B53" t="s">
        <v>272</v>
      </c>
      <c r="C53" t="s">
        <v>273</v>
      </c>
      <c r="D53">
        <v>5846932069</v>
      </c>
      <c r="E53" t="s">
        <v>274</v>
      </c>
      <c r="F53" t="s">
        <v>32</v>
      </c>
      <c r="G53" t="s">
        <v>275</v>
      </c>
    </row>
    <row r="54" spans="1:7" x14ac:dyDescent="0.3">
      <c r="A54" t="s">
        <v>276</v>
      </c>
      <c r="B54" t="s">
        <v>277</v>
      </c>
      <c r="C54" t="s">
        <v>278</v>
      </c>
      <c r="D54">
        <v>918068000000</v>
      </c>
      <c r="E54" t="s">
        <v>279</v>
      </c>
      <c r="F54" t="s">
        <v>21</v>
      </c>
      <c r="G54" t="s">
        <v>280</v>
      </c>
    </row>
    <row r="55" spans="1:7" x14ac:dyDescent="0.3">
      <c r="A55" t="s">
        <v>281</v>
      </c>
      <c r="B55" t="s">
        <v>282</v>
      </c>
      <c r="C55" t="s">
        <v>130</v>
      </c>
      <c r="D55">
        <v>7271590783</v>
      </c>
      <c r="E55" t="s">
        <v>283</v>
      </c>
      <c r="F55" t="s">
        <v>21</v>
      </c>
      <c r="G55" t="s">
        <v>284</v>
      </c>
    </row>
    <row r="56" spans="1:7" x14ac:dyDescent="0.3">
      <c r="A56" t="s">
        <v>285</v>
      </c>
      <c r="B56" t="s">
        <v>286</v>
      </c>
      <c r="C56" t="s">
        <v>259</v>
      </c>
      <c r="D56">
        <v>2007986762</v>
      </c>
      <c r="E56" t="s">
        <v>287</v>
      </c>
      <c r="F56" t="s">
        <v>32</v>
      </c>
      <c r="G56" t="s">
        <v>288</v>
      </c>
    </row>
    <row r="57" spans="1:7" x14ac:dyDescent="0.3">
      <c r="A57" t="s">
        <v>289</v>
      </c>
      <c r="B57" t="s">
        <v>290</v>
      </c>
      <c r="C57" t="s">
        <v>160</v>
      </c>
      <c r="D57">
        <v>9732644810</v>
      </c>
      <c r="E57" t="s">
        <v>291</v>
      </c>
      <c r="F57" t="s">
        <v>32</v>
      </c>
      <c r="G57" t="s">
        <v>292</v>
      </c>
    </row>
    <row r="58" spans="1:7" x14ac:dyDescent="0.3">
      <c r="A58" t="s">
        <v>293</v>
      </c>
      <c r="B58" t="s">
        <v>294</v>
      </c>
      <c r="C58" t="s">
        <v>295</v>
      </c>
      <c r="D58">
        <v>8736997123</v>
      </c>
      <c r="E58" t="s">
        <v>296</v>
      </c>
      <c r="F58" t="s">
        <v>21</v>
      </c>
      <c r="G58" t="s">
        <v>297</v>
      </c>
    </row>
    <row r="59" spans="1:7" x14ac:dyDescent="0.3">
      <c r="A59" t="s">
        <v>298</v>
      </c>
      <c r="B59" t="s">
        <v>299</v>
      </c>
      <c r="C59" t="s">
        <v>254</v>
      </c>
      <c r="D59">
        <v>919772000000</v>
      </c>
      <c r="E59" t="s">
        <v>300</v>
      </c>
      <c r="F59" t="s">
        <v>32</v>
      </c>
      <c r="G59" t="s">
        <v>301</v>
      </c>
    </row>
    <row r="60" spans="1:7" x14ac:dyDescent="0.3">
      <c r="A60" t="s">
        <v>302</v>
      </c>
      <c r="B60" t="s">
        <v>303</v>
      </c>
      <c r="C60" t="s">
        <v>304</v>
      </c>
      <c r="D60">
        <v>5869821393</v>
      </c>
      <c r="E60" t="s">
        <v>305</v>
      </c>
      <c r="F60" t="s">
        <v>32</v>
      </c>
      <c r="G60" t="s">
        <v>306</v>
      </c>
    </row>
    <row r="61" spans="1:7" x14ac:dyDescent="0.3">
      <c r="A61" t="s">
        <v>307</v>
      </c>
      <c r="B61" t="s">
        <v>308</v>
      </c>
      <c r="C61" t="s">
        <v>309</v>
      </c>
      <c r="D61">
        <v>214103009</v>
      </c>
      <c r="E61" t="s">
        <v>310</v>
      </c>
      <c r="F61" t="s">
        <v>32</v>
      </c>
      <c r="G61" t="s">
        <v>311</v>
      </c>
    </row>
    <row r="62" spans="1:7" x14ac:dyDescent="0.3">
      <c r="A62" t="s">
        <v>312</v>
      </c>
      <c r="B62" t="s">
        <v>313</v>
      </c>
      <c r="C62" t="s">
        <v>135</v>
      </c>
      <c r="D62">
        <v>4318554567</v>
      </c>
      <c r="E62" t="s">
        <v>314</v>
      </c>
      <c r="F62" t="s">
        <v>21</v>
      </c>
      <c r="G62" t="s">
        <v>315</v>
      </c>
    </row>
    <row r="63" spans="1:7" x14ac:dyDescent="0.3">
      <c r="A63" t="s">
        <v>316</v>
      </c>
      <c r="B63" t="s">
        <v>317</v>
      </c>
      <c r="C63" t="s">
        <v>318</v>
      </c>
      <c r="D63">
        <v>915915000000</v>
      </c>
      <c r="E63" t="s">
        <v>319</v>
      </c>
      <c r="F63" t="s">
        <v>32</v>
      </c>
      <c r="G63" t="s">
        <v>320</v>
      </c>
    </row>
    <row r="64" spans="1:7" x14ac:dyDescent="0.3">
      <c r="A64" t="s">
        <v>321</v>
      </c>
      <c r="B64" t="s">
        <v>322</v>
      </c>
      <c r="C64" t="s">
        <v>323</v>
      </c>
      <c r="D64">
        <v>5287021467</v>
      </c>
      <c r="E64" t="s">
        <v>324</v>
      </c>
      <c r="F64" t="s">
        <v>32</v>
      </c>
      <c r="G64" t="s">
        <v>325</v>
      </c>
    </row>
    <row r="65" spans="1:7" x14ac:dyDescent="0.3">
      <c r="A65" t="s">
        <v>326</v>
      </c>
      <c r="B65" t="s">
        <v>327</v>
      </c>
      <c r="C65" t="s">
        <v>328</v>
      </c>
      <c r="D65">
        <v>916181000000</v>
      </c>
      <c r="E65" t="s">
        <v>329</v>
      </c>
      <c r="F65" t="s">
        <v>32</v>
      </c>
      <c r="G65" t="s">
        <v>330</v>
      </c>
    </row>
    <row r="66" spans="1:7" x14ac:dyDescent="0.3">
      <c r="A66" t="s">
        <v>331</v>
      </c>
      <c r="B66" t="s">
        <v>332</v>
      </c>
      <c r="C66" t="s">
        <v>333</v>
      </c>
      <c r="D66">
        <v>9753056313</v>
      </c>
      <c r="E66" t="s">
        <v>334</v>
      </c>
      <c r="F66" t="s">
        <v>32</v>
      </c>
      <c r="G66" t="s">
        <v>335</v>
      </c>
    </row>
    <row r="67" spans="1:7" x14ac:dyDescent="0.3">
      <c r="A67" t="s">
        <v>336</v>
      </c>
      <c r="B67" t="s">
        <v>337</v>
      </c>
      <c r="C67" t="s">
        <v>338</v>
      </c>
      <c r="D67">
        <v>7436178055</v>
      </c>
      <c r="E67" t="s">
        <v>339</v>
      </c>
      <c r="F67" t="s">
        <v>21</v>
      </c>
      <c r="G67" t="s">
        <v>340</v>
      </c>
    </row>
    <row r="68" spans="1:7" x14ac:dyDescent="0.3">
      <c r="A68" t="s">
        <v>341</v>
      </c>
      <c r="B68" t="s">
        <v>342</v>
      </c>
      <c r="C68" t="s">
        <v>343</v>
      </c>
      <c r="D68">
        <v>407409251</v>
      </c>
      <c r="E68" t="s">
        <v>344</v>
      </c>
      <c r="F68" t="s">
        <v>32</v>
      </c>
      <c r="G68" t="s">
        <v>345</v>
      </c>
    </row>
    <row r="69" spans="1:7" x14ac:dyDescent="0.3">
      <c r="A69" t="s">
        <v>346</v>
      </c>
      <c r="B69" t="s">
        <v>347</v>
      </c>
      <c r="C69" t="s">
        <v>304</v>
      </c>
      <c r="D69">
        <v>913720000000</v>
      </c>
      <c r="E69" t="s">
        <v>348</v>
      </c>
      <c r="F69" t="s">
        <v>32</v>
      </c>
      <c r="G69" t="s">
        <v>349</v>
      </c>
    </row>
    <row r="70" spans="1:7" x14ac:dyDescent="0.3">
      <c r="A70" t="s">
        <v>350</v>
      </c>
      <c r="B70" t="s">
        <v>351</v>
      </c>
      <c r="C70" t="s">
        <v>352</v>
      </c>
      <c r="D70">
        <v>1440411271</v>
      </c>
      <c r="E70" t="s">
        <v>353</v>
      </c>
      <c r="F70" t="s">
        <v>21</v>
      </c>
      <c r="G70" t="s">
        <v>354</v>
      </c>
    </row>
    <row r="71" spans="1:7" x14ac:dyDescent="0.3">
      <c r="A71" t="s">
        <v>355</v>
      </c>
      <c r="B71" t="s">
        <v>356</v>
      </c>
      <c r="C71" t="s">
        <v>185</v>
      </c>
      <c r="D71">
        <v>3859920805</v>
      </c>
      <c r="E71" t="s">
        <v>357</v>
      </c>
      <c r="F71" t="s">
        <v>32</v>
      </c>
      <c r="G71" t="s">
        <v>358</v>
      </c>
    </row>
    <row r="72" spans="1:7" x14ac:dyDescent="0.3">
      <c r="A72" t="s">
        <v>359</v>
      </c>
      <c r="B72" t="s">
        <v>360</v>
      </c>
      <c r="C72" t="s">
        <v>361</v>
      </c>
      <c r="D72">
        <v>8410472405</v>
      </c>
      <c r="E72" t="s">
        <v>362</v>
      </c>
      <c r="F72" t="s">
        <v>32</v>
      </c>
      <c r="G72" t="s">
        <v>363</v>
      </c>
    </row>
    <row r="73" spans="1:7" x14ac:dyDescent="0.3">
      <c r="A73" t="s">
        <v>364</v>
      </c>
      <c r="B73" t="s">
        <v>365</v>
      </c>
      <c r="C73" t="s">
        <v>366</v>
      </c>
      <c r="D73">
        <v>7573085232</v>
      </c>
      <c r="E73" t="s">
        <v>367</v>
      </c>
      <c r="F73" t="s">
        <v>32</v>
      </c>
      <c r="G73" t="s">
        <v>368</v>
      </c>
    </row>
    <row r="74" spans="1:7" x14ac:dyDescent="0.3">
      <c r="A74" t="s">
        <v>369</v>
      </c>
      <c r="B74" t="s">
        <v>370</v>
      </c>
      <c r="C74" t="s">
        <v>371</v>
      </c>
      <c r="D74">
        <v>918038000000</v>
      </c>
      <c r="E74" t="s">
        <v>372</v>
      </c>
      <c r="F74" t="s">
        <v>32</v>
      </c>
      <c r="G74" t="s">
        <v>373</v>
      </c>
    </row>
    <row r="75" spans="1:7" x14ac:dyDescent="0.3">
      <c r="A75" t="s">
        <v>374</v>
      </c>
      <c r="B75" t="s">
        <v>375</v>
      </c>
      <c r="C75" t="s">
        <v>376</v>
      </c>
      <c r="D75">
        <v>919183000000</v>
      </c>
      <c r="E75" t="s">
        <v>377</v>
      </c>
      <c r="F75" t="s">
        <v>21</v>
      </c>
      <c r="G75" t="s">
        <v>378</v>
      </c>
    </row>
    <row r="76" spans="1:7" x14ac:dyDescent="0.3">
      <c r="A76" t="s">
        <v>379</v>
      </c>
      <c r="B76" t="s">
        <v>380</v>
      </c>
      <c r="C76" t="s">
        <v>381</v>
      </c>
      <c r="D76">
        <v>914514000000</v>
      </c>
      <c r="E76" t="s">
        <v>382</v>
      </c>
      <c r="F76" t="s">
        <v>21</v>
      </c>
      <c r="G76" t="s">
        <v>383</v>
      </c>
    </row>
    <row r="77" spans="1:7" x14ac:dyDescent="0.3">
      <c r="A77" t="s">
        <v>384</v>
      </c>
      <c r="B77" t="s">
        <v>385</v>
      </c>
      <c r="C77" t="s">
        <v>386</v>
      </c>
      <c r="D77">
        <v>916937000000</v>
      </c>
      <c r="E77" t="s">
        <v>387</v>
      </c>
      <c r="F77" t="s">
        <v>21</v>
      </c>
      <c r="G77" t="s">
        <v>388</v>
      </c>
    </row>
    <row r="78" spans="1:7" x14ac:dyDescent="0.3">
      <c r="A78" t="s">
        <v>389</v>
      </c>
      <c r="B78" t="s">
        <v>390</v>
      </c>
      <c r="C78" t="s">
        <v>19</v>
      </c>
      <c r="D78">
        <v>910414000000</v>
      </c>
      <c r="E78" t="s">
        <v>391</v>
      </c>
      <c r="F78" t="s">
        <v>21</v>
      </c>
      <c r="G78" t="s">
        <v>392</v>
      </c>
    </row>
    <row r="79" spans="1:7" x14ac:dyDescent="0.3">
      <c r="A79" t="s">
        <v>393</v>
      </c>
      <c r="B79" t="s">
        <v>394</v>
      </c>
      <c r="C79" t="s">
        <v>395</v>
      </c>
      <c r="D79">
        <v>3005266310</v>
      </c>
      <c r="E79" t="s">
        <v>396</v>
      </c>
      <c r="F79" t="s">
        <v>21</v>
      </c>
      <c r="G79" t="s">
        <v>397</v>
      </c>
    </row>
    <row r="80" spans="1:7" x14ac:dyDescent="0.3">
      <c r="A80" t="s">
        <v>398</v>
      </c>
      <c r="B80" t="s">
        <v>399</v>
      </c>
      <c r="C80" t="s">
        <v>400</v>
      </c>
      <c r="D80">
        <v>7606054646</v>
      </c>
      <c r="E80" t="s">
        <v>401</v>
      </c>
      <c r="F80" t="s">
        <v>21</v>
      </c>
      <c r="G80" t="s">
        <v>402</v>
      </c>
    </row>
    <row r="81" spans="1:7" x14ac:dyDescent="0.3">
      <c r="A81" t="s">
        <v>403</v>
      </c>
      <c r="B81" t="s">
        <v>404</v>
      </c>
      <c r="C81" t="s">
        <v>405</v>
      </c>
      <c r="D81">
        <v>8448890371</v>
      </c>
      <c r="E81" t="s">
        <v>406</v>
      </c>
      <c r="F81" t="s">
        <v>32</v>
      </c>
      <c r="G81" t="s">
        <v>407</v>
      </c>
    </row>
    <row r="82" spans="1:7" x14ac:dyDescent="0.3">
      <c r="A82" t="s">
        <v>408</v>
      </c>
      <c r="B82" t="s">
        <v>409</v>
      </c>
      <c r="C82" t="s">
        <v>410</v>
      </c>
      <c r="D82">
        <v>4987395025</v>
      </c>
      <c r="E82" t="s">
        <v>411</v>
      </c>
      <c r="F82" t="s">
        <v>32</v>
      </c>
      <c r="G82" t="s">
        <v>412</v>
      </c>
    </row>
    <row r="83" spans="1:7" x14ac:dyDescent="0.3">
      <c r="A83" t="s">
        <v>413</v>
      </c>
      <c r="B83" t="s">
        <v>414</v>
      </c>
      <c r="C83" t="s">
        <v>415</v>
      </c>
      <c r="D83">
        <v>813770782</v>
      </c>
      <c r="E83" t="s">
        <v>416</v>
      </c>
      <c r="F83" t="s">
        <v>21</v>
      </c>
      <c r="G83" t="s">
        <v>417</v>
      </c>
    </row>
    <row r="84" spans="1:7" x14ac:dyDescent="0.3">
      <c r="A84" t="s">
        <v>418</v>
      </c>
      <c r="B84" t="s">
        <v>419</v>
      </c>
      <c r="C84" t="s">
        <v>420</v>
      </c>
      <c r="D84">
        <v>912690000000</v>
      </c>
      <c r="E84" t="s">
        <v>421</v>
      </c>
      <c r="F84" t="s">
        <v>32</v>
      </c>
      <c r="G84" t="s">
        <v>422</v>
      </c>
    </row>
    <row r="85" spans="1:7" x14ac:dyDescent="0.3">
      <c r="A85" t="s">
        <v>423</v>
      </c>
      <c r="B85" t="s">
        <v>424</v>
      </c>
      <c r="C85" t="s">
        <v>425</v>
      </c>
      <c r="D85">
        <v>912206000000</v>
      </c>
      <c r="E85" t="s">
        <v>426</v>
      </c>
      <c r="F85" t="s">
        <v>32</v>
      </c>
      <c r="G85" t="s">
        <v>427</v>
      </c>
    </row>
    <row r="86" spans="1:7" x14ac:dyDescent="0.3">
      <c r="A86" t="s">
        <v>428</v>
      </c>
      <c r="B86" t="s">
        <v>429</v>
      </c>
      <c r="C86" t="s">
        <v>430</v>
      </c>
      <c r="D86">
        <v>913129000000</v>
      </c>
      <c r="E86" t="s">
        <v>431</v>
      </c>
      <c r="F86" t="s">
        <v>32</v>
      </c>
      <c r="G86" t="s">
        <v>432</v>
      </c>
    </row>
    <row r="87" spans="1:7" x14ac:dyDescent="0.3">
      <c r="A87" t="s">
        <v>433</v>
      </c>
      <c r="B87" t="s">
        <v>434</v>
      </c>
      <c r="C87" t="s">
        <v>435</v>
      </c>
      <c r="D87">
        <v>9628920018</v>
      </c>
      <c r="E87" t="s">
        <v>436</v>
      </c>
      <c r="F87" t="s">
        <v>21</v>
      </c>
      <c r="G87" t="s">
        <v>437</v>
      </c>
    </row>
    <row r="88" spans="1:7" x14ac:dyDescent="0.3">
      <c r="A88" t="s">
        <v>438</v>
      </c>
      <c r="B88" t="s">
        <v>439</v>
      </c>
      <c r="C88" t="s">
        <v>333</v>
      </c>
      <c r="D88">
        <v>2112404207</v>
      </c>
      <c r="E88" t="s">
        <v>440</v>
      </c>
      <c r="F88" t="s">
        <v>21</v>
      </c>
      <c r="G88" t="s">
        <v>441</v>
      </c>
    </row>
    <row r="89" spans="1:7" x14ac:dyDescent="0.3">
      <c r="A89" t="s">
        <v>442</v>
      </c>
      <c r="B89" t="s">
        <v>443</v>
      </c>
      <c r="C89" t="s">
        <v>444</v>
      </c>
      <c r="D89">
        <v>919113000000</v>
      </c>
      <c r="E89" t="s">
        <v>445</v>
      </c>
      <c r="F89" t="s">
        <v>21</v>
      </c>
      <c r="G89" t="s">
        <v>446</v>
      </c>
    </row>
    <row r="90" spans="1:7" x14ac:dyDescent="0.3">
      <c r="A90" t="s">
        <v>447</v>
      </c>
      <c r="B90" t="s">
        <v>448</v>
      </c>
      <c r="C90" t="s">
        <v>449</v>
      </c>
      <c r="D90">
        <v>917264000000</v>
      </c>
      <c r="E90" t="s">
        <v>450</v>
      </c>
      <c r="F90" t="s">
        <v>21</v>
      </c>
      <c r="G90" t="s">
        <v>451</v>
      </c>
    </row>
    <row r="91" spans="1:7" x14ac:dyDescent="0.3">
      <c r="A91" t="s">
        <v>452</v>
      </c>
      <c r="B91" t="s">
        <v>453</v>
      </c>
      <c r="C91" t="s">
        <v>454</v>
      </c>
      <c r="D91">
        <v>3327374841</v>
      </c>
      <c r="E91" t="s">
        <v>455</v>
      </c>
      <c r="F91" t="s">
        <v>21</v>
      </c>
      <c r="G91" t="s">
        <v>456</v>
      </c>
    </row>
    <row r="92" spans="1:7" x14ac:dyDescent="0.3">
      <c r="A92" t="s">
        <v>457</v>
      </c>
      <c r="B92" t="s">
        <v>458</v>
      </c>
      <c r="C92" t="s">
        <v>459</v>
      </c>
      <c r="D92">
        <v>915525000000</v>
      </c>
      <c r="E92" t="s">
        <v>460</v>
      </c>
      <c r="F92" t="s">
        <v>21</v>
      </c>
      <c r="G92" t="s">
        <v>461</v>
      </c>
    </row>
    <row r="93" spans="1:7" x14ac:dyDescent="0.3">
      <c r="A93" t="s">
        <v>462</v>
      </c>
      <c r="B93" t="s">
        <v>463</v>
      </c>
      <c r="C93" t="s">
        <v>195</v>
      </c>
      <c r="D93">
        <v>918918000000</v>
      </c>
      <c r="E93" t="s">
        <v>464</v>
      </c>
      <c r="F93" t="s">
        <v>32</v>
      </c>
      <c r="G93" t="s">
        <v>465</v>
      </c>
    </row>
    <row r="94" spans="1:7" x14ac:dyDescent="0.3">
      <c r="A94" t="s">
        <v>466</v>
      </c>
      <c r="B94" t="s">
        <v>467</v>
      </c>
      <c r="C94" t="s">
        <v>468</v>
      </c>
      <c r="D94">
        <v>912783000000</v>
      </c>
      <c r="E94" t="s">
        <v>469</v>
      </c>
      <c r="F94" t="s">
        <v>32</v>
      </c>
      <c r="G94" t="s">
        <v>470</v>
      </c>
    </row>
    <row r="95" spans="1:7" x14ac:dyDescent="0.3">
      <c r="A95" t="s">
        <v>471</v>
      </c>
      <c r="B95" t="s">
        <v>472</v>
      </c>
      <c r="C95" t="s">
        <v>473</v>
      </c>
      <c r="D95">
        <v>914638000000</v>
      </c>
      <c r="E95" t="s">
        <v>474</v>
      </c>
      <c r="F95" t="s">
        <v>21</v>
      </c>
      <c r="G95" t="s">
        <v>475</v>
      </c>
    </row>
    <row r="96" spans="1:7" x14ac:dyDescent="0.3">
      <c r="A96" t="s">
        <v>476</v>
      </c>
      <c r="B96" t="s">
        <v>477</v>
      </c>
      <c r="C96" t="s">
        <v>478</v>
      </c>
      <c r="D96">
        <v>2769457161</v>
      </c>
      <c r="E96" t="s">
        <v>479</v>
      </c>
      <c r="F96" t="s">
        <v>21</v>
      </c>
      <c r="G96" t="s">
        <v>480</v>
      </c>
    </row>
    <row r="97" spans="1:7" x14ac:dyDescent="0.3">
      <c r="A97" t="s">
        <v>481</v>
      </c>
      <c r="B97" t="s">
        <v>482</v>
      </c>
      <c r="C97" t="s">
        <v>483</v>
      </c>
      <c r="D97">
        <v>918681000000</v>
      </c>
      <c r="E97" t="s">
        <v>484</v>
      </c>
      <c r="F97" t="s">
        <v>32</v>
      </c>
      <c r="G97" t="s">
        <v>485</v>
      </c>
    </row>
    <row r="98" spans="1:7" x14ac:dyDescent="0.3">
      <c r="A98" t="s">
        <v>486</v>
      </c>
      <c r="B98" t="s">
        <v>487</v>
      </c>
      <c r="C98" t="s">
        <v>488</v>
      </c>
      <c r="D98">
        <v>456900126</v>
      </c>
      <c r="E98" t="s">
        <v>489</v>
      </c>
      <c r="F98" t="s">
        <v>21</v>
      </c>
      <c r="G98" t="s">
        <v>490</v>
      </c>
    </row>
    <row r="99" spans="1:7" x14ac:dyDescent="0.3">
      <c r="A99" t="s">
        <v>491</v>
      </c>
      <c r="B99" t="s">
        <v>492</v>
      </c>
      <c r="C99" t="s">
        <v>493</v>
      </c>
      <c r="D99">
        <v>914461000000</v>
      </c>
      <c r="E99" t="s">
        <v>494</v>
      </c>
      <c r="F99" t="s">
        <v>32</v>
      </c>
      <c r="G99" t="s">
        <v>495</v>
      </c>
    </row>
    <row r="100" spans="1:7" x14ac:dyDescent="0.3">
      <c r="A100" t="s">
        <v>496</v>
      </c>
      <c r="B100" t="s">
        <v>497</v>
      </c>
      <c r="C100" t="s">
        <v>273</v>
      </c>
      <c r="D100">
        <v>913621000000</v>
      </c>
      <c r="E100" t="s">
        <v>498</v>
      </c>
      <c r="F100" t="s">
        <v>21</v>
      </c>
      <c r="G100" t="s">
        <v>499</v>
      </c>
    </row>
    <row r="101" spans="1:7" x14ac:dyDescent="0.3">
      <c r="A101" t="s">
        <v>500</v>
      </c>
      <c r="B101" t="s">
        <v>501</v>
      </c>
      <c r="C101" t="s">
        <v>502</v>
      </c>
      <c r="D101">
        <v>919479000000</v>
      </c>
      <c r="E101" t="s">
        <v>503</v>
      </c>
      <c r="F101" t="s">
        <v>21</v>
      </c>
      <c r="G101" t="s">
        <v>504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750AD-A6F2-4988-AD47-279A6E4DBDE4}">
  <sheetPr codeName="Sheet4">
    <tabColor theme="0" tint="-4.9989318521683403E-2"/>
  </sheetPr>
  <dimension ref="A1:AI1006"/>
  <sheetViews>
    <sheetView workbookViewId="0">
      <pane ySplit="1" topLeftCell="A2" activePane="bottomLeft" state="frozen"/>
      <selection activeCell="K1" sqref="K1"/>
      <selection pane="bottomLeft" sqref="A1:D2"/>
    </sheetView>
  </sheetViews>
  <sheetFormatPr defaultRowHeight="14.4" x14ac:dyDescent="0.3"/>
  <cols>
    <col min="1" max="1" width="10.5546875" bestFit="1" customWidth="1"/>
    <col min="2" max="2" width="13.88671875" bestFit="1" customWidth="1"/>
    <col min="3" max="3" width="12.33203125" bestFit="1" customWidth="1"/>
    <col min="4" max="4" width="10.33203125" bestFit="1" customWidth="1"/>
    <col min="5" max="5" width="12.6640625" bestFit="1" customWidth="1"/>
    <col min="6" max="6" width="12.88671875" bestFit="1" customWidth="1"/>
    <col min="7" max="7" width="14.6640625" bestFit="1" customWidth="1"/>
    <col min="8" max="8" width="14.88671875" bestFit="1" customWidth="1"/>
    <col min="9" max="9" width="24.109375" bestFit="1" customWidth="1"/>
    <col min="10" max="10" width="14.44140625" bestFit="1" customWidth="1"/>
    <col min="11" max="11" width="13.44140625" bestFit="1" customWidth="1"/>
    <col min="12" max="12" width="12.33203125" bestFit="1" customWidth="1"/>
    <col min="13" max="14" width="15.5546875" bestFit="1" customWidth="1"/>
    <col min="15" max="15" width="14.33203125" bestFit="1" customWidth="1"/>
    <col min="16" max="16" width="17.5546875" bestFit="1" customWidth="1"/>
    <col min="17" max="17" width="20.44140625" style="4" bestFit="1" customWidth="1"/>
    <col min="18" max="18" width="13.109375" style="4" bestFit="1" customWidth="1"/>
    <col min="19" max="19" width="22.5546875" bestFit="1" customWidth="1"/>
    <col min="20" max="20" width="21.44140625" bestFit="1" customWidth="1"/>
    <col min="21" max="21" width="24.109375" bestFit="1" customWidth="1"/>
    <col min="22" max="22" width="19" bestFit="1" customWidth="1"/>
    <col min="23" max="23" width="23.88671875" bestFit="1" customWidth="1"/>
    <col min="24" max="24" width="18.6640625" bestFit="1" customWidth="1"/>
    <col min="25" max="25" width="17.5546875" bestFit="1" customWidth="1"/>
    <col min="26" max="26" width="13" bestFit="1" customWidth="1"/>
    <col min="27" max="27" width="17.33203125" bestFit="1" customWidth="1"/>
    <col min="28" max="28" width="20.21875" bestFit="1" customWidth="1"/>
    <col min="29" max="29" width="16.44140625" bestFit="1" customWidth="1"/>
    <col min="30" max="30" width="17" bestFit="1" customWidth="1"/>
    <col min="31" max="31" width="14.33203125" bestFit="1" customWidth="1"/>
    <col min="32" max="32" width="17.6640625" bestFit="1" customWidth="1"/>
    <col min="33" max="33" width="19.6640625" bestFit="1" customWidth="1"/>
    <col min="34" max="34" width="24.6640625" bestFit="1" customWidth="1"/>
    <col min="35" max="35" width="19.6640625" customWidth="1"/>
  </cols>
  <sheetData>
    <row r="1" spans="1:35" x14ac:dyDescent="0.3">
      <c r="A1" t="s">
        <v>505</v>
      </c>
      <c r="B1" t="s">
        <v>11</v>
      </c>
      <c r="C1" t="s">
        <v>506</v>
      </c>
      <c r="D1" t="s">
        <v>507</v>
      </c>
      <c r="E1" t="s">
        <v>508</v>
      </c>
      <c r="F1" t="s">
        <v>509</v>
      </c>
      <c r="G1" t="s">
        <v>510</v>
      </c>
      <c r="H1" t="s">
        <v>511</v>
      </c>
      <c r="I1" t="s">
        <v>512</v>
      </c>
      <c r="J1" t="s">
        <v>513</v>
      </c>
      <c r="K1" t="s">
        <v>514</v>
      </c>
      <c r="L1" t="s">
        <v>515</v>
      </c>
      <c r="M1" t="s">
        <v>846</v>
      </c>
      <c r="N1" t="s">
        <v>516</v>
      </c>
      <c r="O1" t="s">
        <v>517</v>
      </c>
      <c r="P1" t="s">
        <v>518</v>
      </c>
      <c r="Q1" s="4" t="s">
        <v>519</v>
      </c>
      <c r="R1" s="4" t="s">
        <v>520</v>
      </c>
      <c r="S1" t="s">
        <v>521</v>
      </c>
      <c r="T1" t="s">
        <v>522</v>
      </c>
      <c r="U1" t="s">
        <v>523</v>
      </c>
      <c r="V1" t="s">
        <v>524</v>
      </c>
      <c r="W1" t="s">
        <v>525</v>
      </c>
      <c r="X1" t="s">
        <v>526</v>
      </c>
      <c r="Y1" t="s">
        <v>847</v>
      </c>
      <c r="Z1" t="s">
        <v>860</v>
      </c>
      <c r="AA1" t="s">
        <v>868</v>
      </c>
      <c r="AB1" t="s">
        <v>869</v>
      </c>
      <c r="AC1" t="s">
        <v>873</v>
      </c>
      <c r="AD1" t="s">
        <v>882</v>
      </c>
      <c r="AE1" t="s">
        <v>883</v>
      </c>
      <c r="AF1" t="s">
        <v>887</v>
      </c>
      <c r="AG1" t="s">
        <v>901</v>
      </c>
      <c r="AH1" t="s">
        <v>861</v>
      </c>
      <c r="AI1" t="s">
        <v>862</v>
      </c>
    </row>
    <row r="2" spans="1:35" x14ac:dyDescent="0.3">
      <c r="A2">
        <v>1</v>
      </c>
      <c r="B2" t="s">
        <v>198</v>
      </c>
      <c r="C2">
        <v>67</v>
      </c>
      <c r="D2">
        <v>5</v>
      </c>
      <c r="E2" s="2">
        <v>44981</v>
      </c>
      <c r="F2" s="3">
        <v>0.99181712962962965</v>
      </c>
      <c r="G2" s="2">
        <v>44990</v>
      </c>
      <c r="H2" s="3">
        <v>0.3105324074074074</v>
      </c>
      <c r="I2" t="s">
        <v>613</v>
      </c>
      <c r="J2" t="s">
        <v>627</v>
      </c>
      <c r="K2" t="s">
        <v>663</v>
      </c>
      <c r="L2">
        <v>23</v>
      </c>
      <c r="N2" t="s">
        <v>528</v>
      </c>
      <c r="O2">
        <v>7</v>
      </c>
      <c r="P2">
        <v>9</v>
      </c>
      <c r="Q2" s="4">
        <v>1374</v>
      </c>
      <c r="R2" s="4">
        <v>6870</v>
      </c>
      <c r="S2" t="s">
        <v>529</v>
      </c>
      <c r="T2" t="s">
        <v>199</v>
      </c>
      <c r="U2" t="s">
        <v>200</v>
      </c>
      <c r="V2" t="s">
        <v>32</v>
      </c>
      <c r="W2" t="s">
        <v>647</v>
      </c>
      <c r="X2" t="s">
        <v>641</v>
      </c>
      <c r="Y2" t="s">
        <v>849</v>
      </c>
      <c r="Z2">
        <v>8</v>
      </c>
      <c r="AA2" s="2">
        <v>44959</v>
      </c>
      <c r="AB2" t="s">
        <v>529</v>
      </c>
      <c r="AC2" t="s">
        <v>874</v>
      </c>
      <c r="AD2" s="2">
        <v>45273</v>
      </c>
      <c r="AE2">
        <v>11</v>
      </c>
      <c r="AF2">
        <v>10</v>
      </c>
      <c r="AG2" t="s">
        <v>848</v>
      </c>
      <c r="AH2">
        <v>2</v>
      </c>
      <c r="AI2" t="s">
        <v>849</v>
      </c>
    </row>
    <row r="3" spans="1:35" x14ac:dyDescent="0.3">
      <c r="A3">
        <v>70</v>
      </c>
      <c r="B3" t="s">
        <v>198</v>
      </c>
      <c r="C3">
        <v>17</v>
      </c>
      <c r="D3">
        <v>1</v>
      </c>
      <c r="E3" s="2">
        <v>45197</v>
      </c>
      <c r="F3" s="3">
        <v>0.18135416666666668</v>
      </c>
      <c r="G3" s="2">
        <v>45202</v>
      </c>
      <c r="H3" s="3">
        <v>0.48927083333333332</v>
      </c>
      <c r="I3" t="s">
        <v>535</v>
      </c>
      <c r="J3" t="s">
        <v>627</v>
      </c>
      <c r="K3" t="s">
        <v>803</v>
      </c>
      <c r="L3">
        <v>4</v>
      </c>
      <c r="N3" t="s">
        <v>793</v>
      </c>
      <c r="O3">
        <v>11</v>
      </c>
      <c r="P3">
        <v>5</v>
      </c>
      <c r="Q3" s="4">
        <v>1899</v>
      </c>
      <c r="R3" s="4">
        <v>1899</v>
      </c>
      <c r="S3" t="s">
        <v>529</v>
      </c>
      <c r="T3" t="s">
        <v>199</v>
      </c>
      <c r="U3" t="s">
        <v>200</v>
      </c>
      <c r="V3" t="s">
        <v>32</v>
      </c>
      <c r="W3" t="s">
        <v>638</v>
      </c>
      <c r="X3" t="s">
        <v>583</v>
      </c>
      <c r="Y3" t="s">
        <v>857</v>
      </c>
      <c r="Z3">
        <v>39</v>
      </c>
      <c r="AA3" s="2">
        <v>44959</v>
      </c>
      <c r="AB3" t="s">
        <v>529</v>
      </c>
      <c r="AC3" t="s">
        <v>874</v>
      </c>
      <c r="AD3" s="2">
        <v>45273</v>
      </c>
      <c r="AE3">
        <v>11</v>
      </c>
      <c r="AF3">
        <v>10</v>
      </c>
      <c r="AG3" t="s">
        <v>852</v>
      </c>
      <c r="AH3">
        <v>9</v>
      </c>
      <c r="AI3" t="s">
        <v>857</v>
      </c>
    </row>
    <row r="4" spans="1:35" x14ac:dyDescent="0.3">
      <c r="A4">
        <v>60</v>
      </c>
      <c r="B4" t="s">
        <v>128</v>
      </c>
      <c r="C4">
        <v>5</v>
      </c>
      <c r="D4">
        <v>2</v>
      </c>
      <c r="E4" s="2">
        <v>45273</v>
      </c>
      <c r="F4" s="3">
        <v>0.2824652777777778</v>
      </c>
      <c r="G4" s="2">
        <v>45275</v>
      </c>
      <c r="H4" s="3">
        <v>0.54439814814814813</v>
      </c>
      <c r="I4" t="s">
        <v>643</v>
      </c>
      <c r="J4" t="s">
        <v>629</v>
      </c>
      <c r="K4" t="s">
        <v>795</v>
      </c>
      <c r="L4">
        <v>6</v>
      </c>
      <c r="N4" t="s">
        <v>795</v>
      </c>
      <c r="O4">
        <v>13</v>
      </c>
      <c r="P4">
        <v>2</v>
      </c>
      <c r="Q4" s="4">
        <v>1444</v>
      </c>
      <c r="R4" s="4">
        <v>2888</v>
      </c>
      <c r="S4" t="s">
        <v>529</v>
      </c>
      <c r="T4" t="s">
        <v>129</v>
      </c>
      <c r="U4" t="s">
        <v>130</v>
      </c>
      <c r="V4" t="s">
        <v>32</v>
      </c>
      <c r="W4" t="s">
        <v>644</v>
      </c>
      <c r="X4" t="s">
        <v>531</v>
      </c>
      <c r="Y4" t="s">
        <v>853</v>
      </c>
      <c r="Z4">
        <v>50</v>
      </c>
      <c r="AA4" s="2">
        <v>44944</v>
      </c>
      <c r="AB4" t="s">
        <v>529</v>
      </c>
      <c r="AC4" t="s">
        <v>874</v>
      </c>
      <c r="AD4" s="2">
        <v>45273</v>
      </c>
      <c r="AE4">
        <v>11</v>
      </c>
      <c r="AF4">
        <v>10</v>
      </c>
      <c r="AG4" t="s">
        <v>853</v>
      </c>
      <c r="AH4">
        <v>12</v>
      </c>
      <c r="AI4" t="s">
        <v>853</v>
      </c>
    </row>
    <row r="5" spans="1:35" x14ac:dyDescent="0.3">
      <c r="A5">
        <v>52</v>
      </c>
      <c r="B5" t="s">
        <v>128</v>
      </c>
      <c r="C5">
        <v>9</v>
      </c>
      <c r="D5">
        <v>1</v>
      </c>
      <c r="E5" s="2">
        <v>45167</v>
      </c>
      <c r="F5" s="3">
        <v>0.83011574074074079</v>
      </c>
      <c r="G5" s="2">
        <v>45176</v>
      </c>
      <c r="H5" s="3">
        <v>0.1819675925925926</v>
      </c>
      <c r="I5" t="s">
        <v>811</v>
      </c>
      <c r="J5" t="s">
        <v>641</v>
      </c>
      <c r="K5" t="s">
        <v>801</v>
      </c>
      <c r="L5">
        <v>19</v>
      </c>
      <c r="N5" t="s">
        <v>803</v>
      </c>
      <c r="O5">
        <v>4</v>
      </c>
      <c r="P5">
        <v>9</v>
      </c>
      <c r="Q5" s="4">
        <v>1605</v>
      </c>
      <c r="R5" s="4">
        <v>1605</v>
      </c>
      <c r="S5" t="s">
        <v>529</v>
      </c>
      <c r="T5" t="s">
        <v>129</v>
      </c>
      <c r="U5" t="s">
        <v>130</v>
      </c>
      <c r="V5" t="s">
        <v>32</v>
      </c>
      <c r="W5" t="s">
        <v>827</v>
      </c>
      <c r="X5" t="s">
        <v>531</v>
      </c>
      <c r="Y5" t="s">
        <v>858</v>
      </c>
      <c r="Z5">
        <v>35</v>
      </c>
      <c r="AA5" s="2">
        <v>44944</v>
      </c>
      <c r="AB5" t="s">
        <v>529</v>
      </c>
      <c r="AC5" t="s">
        <v>874</v>
      </c>
      <c r="AD5" s="2">
        <v>45273</v>
      </c>
      <c r="AE5">
        <v>11</v>
      </c>
      <c r="AF5">
        <v>10</v>
      </c>
      <c r="AG5" t="s">
        <v>857</v>
      </c>
      <c r="AH5">
        <v>8</v>
      </c>
      <c r="AI5" t="s">
        <v>858</v>
      </c>
    </row>
    <row r="6" spans="1:35" x14ac:dyDescent="0.3">
      <c r="A6">
        <v>4</v>
      </c>
      <c r="B6" t="s">
        <v>74</v>
      </c>
      <c r="C6">
        <v>14</v>
      </c>
      <c r="D6">
        <v>5</v>
      </c>
      <c r="E6" s="2">
        <v>45117</v>
      </c>
      <c r="F6" s="3">
        <v>0.19755787037037037</v>
      </c>
      <c r="G6" s="2">
        <v>45126</v>
      </c>
      <c r="H6" s="3">
        <v>0.27318287037037037</v>
      </c>
      <c r="I6" t="s">
        <v>685</v>
      </c>
      <c r="J6" t="s">
        <v>624</v>
      </c>
      <c r="K6" t="s">
        <v>800</v>
      </c>
      <c r="L6">
        <v>4</v>
      </c>
      <c r="N6" t="s">
        <v>800</v>
      </c>
      <c r="O6">
        <v>6</v>
      </c>
      <c r="P6">
        <v>9</v>
      </c>
      <c r="Q6" s="4">
        <v>1915</v>
      </c>
      <c r="R6" s="4">
        <v>9575</v>
      </c>
      <c r="S6" t="s">
        <v>529</v>
      </c>
      <c r="T6" t="s">
        <v>75</v>
      </c>
      <c r="U6" t="s">
        <v>30</v>
      </c>
      <c r="V6" t="s">
        <v>32</v>
      </c>
      <c r="W6" t="s">
        <v>709</v>
      </c>
      <c r="X6" t="s">
        <v>531</v>
      </c>
      <c r="Y6" t="s">
        <v>855</v>
      </c>
      <c r="Z6">
        <v>28</v>
      </c>
      <c r="AA6" s="2">
        <v>44934</v>
      </c>
      <c r="AB6" t="s">
        <v>529</v>
      </c>
      <c r="AC6" t="s">
        <v>874</v>
      </c>
      <c r="AD6" s="2">
        <v>45249</v>
      </c>
      <c r="AE6">
        <v>11</v>
      </c>
      <c r="AF6">
        <v>8</v>
      </c>
      <c r="AG6" t="s">
        <v>855</v>
      </c>
      <c r="AH6">
        <v>7</v>
      </c>
      <c r="AI6" t="s">
        <v>855</v>
      </c>
    </row>
    <row r="7" spans="1:35" x14ac:dyDescent="0.3">
      <c r="A7">
        <v>29</v>
      </c>
      <c r="B7" t="s">
        <v>326</v>
      </c>
      <c r="C7">
        <v>10</v>
      </c>
      <c r="D7">
        <v>5</v>
      </c>
      <c r="E7" s="2">
        <v>45191</v>
      </c>
      <c r="F7" s="3">
        <v>4.6087962962962963E-2</v>
      </c>
      <c r="G7" s="2">
        <v>45200</v>
      </c>
      <c r="H7" s="3">
        <v>0.60365740740740736</v>
      </c>
      <c r="I7" t="s">
        <v>717</v>
      </c>
      <c r="J7" t="s">
        <v>624</v>
      </c>
      <c r="K7" t="s">
        <v>803</v>
      </c>
      <c r="L7">
        <v>1</v>
      </c>
      <c r="N7" t="s">
        <v>793</v>
      </c>
      <c r="O7">
        <v>14</v>
      </c>
      <c r="P7">
        <v>9</v>
      </c>
      <c r="Q7" s="4">
        <v>259</v>
      </c>
      <c r="R7" s="4">
        <v>1295</v>
      </c>
      <c r="S7" t="s">
        <v>529</v>
      </c>
      <c r="T7" t="s">
        <v>327</v>
      </c>
      <c r="U7" t="s">
        <v>328</v>
      </c>
      <c r="V7" t="s">
        <v>32</v>
      </c>
      <c r="W7" t="s">
        <v>625</v>
      </c>
      <c r="X7" t="s">
        <v>587</v>
      </c>
      <c r="Y7" t="s">
        <v>857</v>
      </c>
      <c r="Z7">
        <v>38</v>
      </c>
      <c r="AA7" s="2">
        <v>44936</v>
      </c>
      <c r="AB7" t="s">
        <v>529</v>
      </c>
      <c r="AC7" t="s">
        <v>874</v>
      </c>
      <c r="AD7" s="2">
        <v>45239</v>
      </c>
      <c r="AE7">
        <v>11</v>
      </c>
      <c r="AF7">
        <v>12</v>
      </c>
      <c r="AG7" t="s">
        <v>852</v>
      </c>
      <c r="AH7">
        <v>9</v>
      </c>
      <c r="AI7" t="s">
        <v>857</v>
      </c>
    </row>
    <row r="8" spans="1:35" x14ac:dyDescent="0.3">
      <c r="A8">
        <v>101</v>
      </c>
      <c r="B8" t="s">
        <v>326</v>
      </c>
      <c r="C8">
        <v>70</v>
      </c>
      <c r="D8">
        <v>4</v>
      </c>
      <c r="E8" s="2">
        <v>45096</v>
      </c>
      <c r="F8" s="3">
        <v>0.16449074074074074</v>
      </c>
      <c r="G8" s="2">
        <v>45098</v>
      </c>
      <c r="H8" s="3">
        <v>0.26292824074074073</v>
      </c>
      <c r="I8" t="s">
        <v>561</v>
      </c>
      <c r="J8" t="s">
        <v>624</v>
      </c>
      <c r="K8" t="s">
        <v>802</v>
      </c>
      <c r="L8">
        <v>3</v>
      </c>
      <c r="N8" t="s">
        <v>802</v>
      </c>
      <c r="O8">
        <v>6</v>
      </c>
      <c r="P8">
        <v>2</v>
      </c>
      <c r="Q8" s="4">
        <v>866</v>
      </c>
      <c r="R8" s="4">
        <v>3464</v>
      </c>
      <c r="S8" t="s">
        <v>529</v>
      </c>
      <c r="T8" t="s">
        <v>327</v>
      </c>
      <c r="U8" t="s">
        <v>328</v>
      </c>
      <c r="V8" t="s">
        <v>32</v>
      </c>
      <c r="W8" t="s">
        <v>645</v>
      </c>
      <c r="X8" t="s">
        <v>589</v>
      </c>
      <c r="Y8" t="s">
        <v>856</v>
      </c>
      <c r="Z8">
        <v>25</v>
      </c>
      <c r="AA8" s="2">
        <v>44936</v>
      </c>
      <c r="AB8" t="s">
        <v>529</v>
      </c>
      <c r="AC8" t="s">
        <v>874</v>
      </c>
      <c r="AD8" s="2">
        <v>45239</v>
      </c>
      <c r="AE8">
        <v>11</v>
      </c>
      <c r="AF8">
        <v>12</v>
      </c>
      <c r="AG8" t="s">
        <v>856</v>
      </c>
      <c r="AH8">
        <v>6</v>
      </c>
      <c r="AI8" t="s">
        <v>856</v>
      </c>
    </row>
    <row r="9" spans="1:35" x14ac:dyDescent="0.3">
      <c r="A9">
        <v>66</v>
      </c>
      <c r="B9" t="s">
        <v>98</v>
      </c>
      <c r="C9">
        <v>35</v>
      </c>
      <c r="D9">
        <v>5</v>
      </c>
      <c r="E9" s="2">
        <v>44983</v>
      </c>
      <c r="F9" s="3">
        <v>0.87550925925925926</v>
      </c>
      <c r="G9" s="2">
        <v>44984</v>
      </c>
      <c r="H9" s="3">
        <v>0.26803240740740741</v>
      </c>
      <c r="I9" t="s">
        <v>702</v>
      </c>
      <c r="J9" t="s">
        <v>527</v>
      </c>
      <c r="K9" t="s">
        <v>663</v>
      </c>
      <c r="L9">
        <v>21</v>
      </c>
      <c r="N9" t="s">
        <v>663</v>
      </c>
      <c r="O9">
        <v>6</v>
      </c>
      <c r="P9">
        <v>1</v>
      </c>
      <c r="Q9" s="4">
        <v>1865</v>
      </c>
      <c r="R9" s="4">
        <v>9325</v>
      </c>
      <c r="S9" t="s">
        <v>529</v>
      </c>
      <c r="T9" t="s">
        <v>99</v>
      </c>
      <c r="U9" t="s">
        <v>100</v>
      </c>
      <c r="V9" t="s">
        <v>32</v>
      </c>
      <c r="W9" t="s">
        <v>539</v>
      </c>
      <c r="X9" t="s">
        <v>531</v>
      </c>
      <c r="Y9" t="s">
        <v>849</v>
      </c>
      <c r="Z9">
        <v>9</v>
      </c>
      <c r="AA9" s="2">
        <v>44963</v>
      </c>
      <c r="AB9" t="s">
        <v>529</v>
      </c>
      <c r="AC9" t="s">
        <v>874</v>
      </c>
      <c r="AD9" s="2">
        <v>45268</v>
      </c>
      <c r="AE9">
        <v>11</v>
      </c>
      <c r="AF9">
        <v>9</v>
      </c>
      <c r="AG9" t="s">
        <v>849</v>
      </c>
      <c r="AH9">
        <v>2</v>
      </c>
      <c r="AI9" t="s">
        <v>849</v>
      </c>
    </row>
    <row r="10" spans="1:35" x14ac:dyDescent="0.3">
      <c r="A10">
        <v>49</v>
      </c>
      <c r="B10" t="s">
        <v>113</v>
      </c>
      <c r="C10">
        <v>43</v>
      </c>
      <c r="D10">
        <v>1</v>
      </c>
      <c r="E10" s="2">
        <v>45241</v>
      </c>
      <c r="F10" s="3">
        <v>0.73923611111111109</v>
      </c>
      <c r="G10" s="2">
        <v>45248</v>
      </c>
      <c r="H10" s="3">
        <v>0.57629629629629631</v>
      </c>
      <c r="I10" t="s">
        <v>745</v>
      </c>
      <c r="J10" t="s">
        <v>763</v>
      </c>
      <c r="K10" t="s">
        <v>764</v>
      </c>
      <c r="L10">
        <v>17</v>
      </c>
      <c r="N10" t="s">
        <v>764</v>
      </c>
      <c r="O10">
        <v>13</v>
      </c>
      <c r="P10">
        <v>7</v>
      </c>
      <c r="Q10" s="4">
        <v>750</v>
      </c>
      <c r="R10" s="4">
        <v>750</v>
      </c>
      <c r="S10" t="s">
        <v>529</v>
      </c>
      <c r="T10" t="s">
        <v>114</v>
      </c>
      <c r="U10" t="s">
        <v>115</v>
      </c>
      <c r="V10" t="s">
        <v>32</v>
      </c>
      <c r="W10" t="s">
        <v>767</v>
      </c>
      <c r="X10" t="s">
        <v>641</v>
      </c>
      <c r="Y10" t="s">
        <v>851</v>
      </c>
      <c r="Z10">
        <v>45</v>
      </c>
      <c r="AA10" s="2">
        <v>44970</v>
      </c>
      <c r="AB10" t="s">
        <v>529</v>
      </c>
      <c r="AC10" t="s">
        <v>874</v>
      </c>
      <c r="AD10" s="2">
        <v>45279</v>
      </c>
      <c r="AE10">
        <v>11</v>
      </c>
      <c r="AF10">
        <v>16</v>
      </c>
      <c r="AG10" t="s">
        <v>851</v>
      </c>
      <c r="AH10">
        <v>11</v>
      </c>
      <c r="AI10" t="s">
        <v>851</v>
      </c>
    </row>
    <row r="11" spans="1:35" x14ac:dyDescent="0.3">
      <c r="A11">
        <v>18</v>
      </c>
      <c r="B11" t="s">
        <v>364</v>
      </c>
      <c r="C11">
        <v>23</v>
      </c>
      <c r="D11">
        <v>4</v>
      </c>
      <c r="E11" s="2">
        <v>45270</v>
      </c>
      <c r="F11" s="3">
        <v>0.44878472222222221</v>
      </c>
      <c r="G11" s="2">
        <v>45271</v>
      </c>
      <c r="H11" s="3">
        <v>1.4224537037037037E-2</v>
      </c>
      <c r="I11" t="s">
        <v>637</v>
      </c>
      <c r="J11" t="s">
        <v>627</v>
      </c>
      <c r="K11" t="s">
        <v>795</v>
      </c>
      <c r="L11">
        <v>10</v>
      </c>
      <c r="N11" t="s">
        <v>795</v>
      </c>
      <c r="O11">
        <v>0</v>
      </c>
      <c r="P11">
        <v>1</v>
      </c>
      <c r="Q11" s="4">
        <v>1098</v>
      </c>
      <c r="R11" s="4">
        <v>4392</v>
      </c>
      <c r="S11" t="s">
        <v>529</v>
      </c>
      <c r="T11" t="s">
        <v>365</v>
      </c>
      <c r="U11" t="s">
        <v>366</v>
      </c>
      <c r="V11" t="s">
        <v>32</v>
      </c>
      <c r="W11" t="s">
        <v>655</v>
      </c>
      <c r="X11" t="s">
        <v>589</v>
      </c>
      <c r="Y11" t="s">
        <v>853</v>
      </c>
      <c r="Z11">
        <v>50</v>
      </c>
      <c r="AA11" s="2">
        <v>44964</v>
      </c>
      <c r="AB11" t="s">
        <v>529</v>
      </c>
      <c r="AC11" t="s">
        <v>874</v>
      </c>
      <c r="AD11" s="2">
        <v>45270</v>
      </c>
      <c r="AE11">
        <v>11</v>
      </c>
      <c r="AF11">
        <v>9</v>
      </c>
      <c r="AG11" t="s">
        <v>853</v>
      </c>
      <c r="AH11">
        <v>12</v>
      </c>
      <c r="AI11" t="s">
        <v>853</v>
      </c>
    </row>
    <row r="12" spans="1:35" x14ac:dyDescent="0.3">
      <c r="A12">
        <v>19</v>
      </c>
      <c r="B12" t="s">
        <v>364</v>
      </c>
      <c r="C12">
        <v>62</v>
      </c>
      <c r="D12">
        <v>4</v>
      </c>
      <c r="E12" s="2">
        <v>44992</v>
      </c>
      <c r="F12" s="3">
        <v>0.33319444444444446</v>
      </c>
      <c r="G12" s="2">
        <v>44993</v>
      </c>
      <c r="H12" s="3">
        <v>0.12817129629629628</v>
      </c>
      <c r="I12" t="s">
        <v>535</v>
      </c>
      <c r="J12" t="s">
        <v>527</v>
      </c>
      <c r="K12" t="s">
        <v>528</v>
      </c>
      <c r="L12">
        <v>7</v>
      </c>
      <c r="N12" t="s">
        <v>528</v>
      </c>
      <c r="O12">
        <v>3</v>
      </c>
      <c r="P12">
        <v>1</v>
      </c>
      <c r="Q12" s="4">
        <v>1356</v>
      </c>
      <c r="R12" s="4">
        <v>5424</v>
      </c>
      <c r="S12" t="s">
        <v>529</v>
      </c>
      <c r="T12" t="s">
        <v>365</v>
      </c>
      <c r="U12" t="s">
        <v>366</v>
      </c>
      <c r="V12" t="s">
        <v>32</v>
      </c>
      <c r="W12" t="s">
        <v>536</v>
      </c>
      <c r="X12" t="s">
        <v>531</v>
      </c>
      <c r="Y12" t="s">
        <v>848</v>
      </c>
      <c r="Z12">
        <v>10</v>
      </c>
      <c r="AA12" s="2">
        <v>44964</v>
      </c>
      <c r="AB12" t="s">
        <v>529</v>
      </c>
      <c r="AC12" t="s">
        <v>874</v>
      </c>
      <c r="AD12" s="2">
        <v>45270</v>
      </c>
      <c r="AE12">
        <v>11</v>
      </c>
      <c r="AF12">
        <v>9</v>
      </c>
      <c r="AG12" t="s">
        <v>848</v>
      </c>
      <c r="AH12">
        <v>3</v>
      </c>
      <c r="AI12" t="s">
        <v>848</v>
      </c>
    </row>
    <row r="13" spans="1:35" x14ac:dyDescent="0.3">
      <c r="A13">
        <v>43</v>
      </c>
      <c r="B13" t="s">
        <v>242</v>
      </c>
      <c r="C13">
        <v>49</v>
      </c>
      <c r="D13">
        <v>3</v>
      </c>
      <c r="E13" s="2">
        <v>44969</v>
      </c>
      <c r="F13" s="3">
        <v>0.93837962962962962</v>
      </c>
      <c r="G13" s="2">
        <v>44973</v>
      </c>
      <c r="H13" s="3">
        <v>0.11651620370370371</v>
      </c>
      <c r="I13" t="s">
        <v>572</v>
      </c>
      <c r="J13" t="s">
        <v>720</v>
      </c>
      <c r="K13" t="s">
        <v>663</v>
      </c>
      <c r="L13">
        <v>22</v>
      </c>
      <c r="N13" t="s">
        <v>663</v>
      </c>
      <c r="O13">
        <v>2</v>
      </c>
      <c r="P13">
        <v>4</v>
      </c>
      <c r="Q13" s="4">
        <v>903</v>
      </c>
      <c r="R13" s="4">
        <v>2709</v>
      </c>
      <c r="S13" t="s">
        <v>529</v>
      </c>
      <c r="T13" t="s">
        <v>243</v>
      </c>
      <c r="U13" t="s">
        <v>244</v>
      </c>
      <c r="V13" t="s">
        <v>32</v>
      </c>
      <c r="W13" t="s">
        <v>724</v>
      </c>
      <c r="X13" t="s">
        <v>531</v>
      </c>
      <c r="Y13" t="s">
        <v>849</v>
      </c>
      <c r="Z13">
        <v>7</v>
      </c>
      <c r="AA13" s="2">
        <v>44961</v>
      </c>
      <c r="AB13" t="s">
        <v>529</v>
      </c>
      <c r="AC13" t="s">
        <v>874</v>
      </c>
      <c r="AD13" s="2">
        <v>45265</v>
      </c>
      <c r="AE13">
        <v>11</v>
      </c>
      <c r="AF13">
        <v>14</v>
      </c>
      <c r="AG13" t="s">
        <v>849</v>
      </c>
      <c r="AH13">
        <v>2</v>
      </c>
      <c r="AI13" t="s">
        <v>849</v>
      </c>
    </row>
    <row r="14" spans="1:35" x14ac:dyDescent="0.3">
      <c r="A14">
        <v>86</v>
      </c>
      <c r="B14" t="s">
        <v>242</v>
      </c>
      <c r="C14">
        <v>39</v>
      </c>
      <c r="D14">
        <v>4</v>
      </c>
      <c r="E14" s="2">
        <v>45182</v>
      </c>
      <c r="F14" s="3">
        <v>0.47765046296296299</v>
      </c>
      <c r="G14" s="2">
        <v>45191</v>
      </c>
      <c r="H14" s="3">
        <v>0.58993055555555551</v>
      </c>
      <c r="I14" t="s">
        <v>544</v>
      </c>
      <c r="J14" t="s">
        <v>629</v>
      </c>
      <c r="K14" t="s">
        <v>803</v>
      </c>
      <c r="L14">
        <v>11</v>
      </c>
      <c r="N14" t="s">
        <v>803</v>
      </c>
      <c r="O14">
        <v>14</v>
      </c>
      <c r="P14">
        <v>9</v>
      </c>
      <c r="Q14" s="4">
        <v>387</v>
      </c>
      <c r="R14" s="4">
        <v>1548</v>
      </c>
      <c r="S14" t="s">
        <v>529</v>
      </c>
      <c r="T14" t="s">
        <v>243</v>
      </c>
      <c r="U14" t="s">
        <v>244</v>
      </c>
      <c r="V14" t="s">
        <v>32</v>
      </c>
      <c r="W14" t="s">
        <v>698</v>
      </c>
      <c r="X14" t="s">
        <v>597</v>
      </c>
      <c r="Y14" t="s">
        <v>857</v>
      </c>
      <c r="Z14">
        <v>37</v>
      </c>
      <c r="AA14" s="2">
        <v>44961</v>
      </c>
      <c r="AB14" t="s">
        <v>529</v>
      </c>
      <c r="AC14" t="s">
        <v>874</v>
      </c>
      <c r="AD14" s="2">
        <v>45265</v>
      </c>
      <c r="AE14">
        <v>11</v>
      </c>
      <c r="AF14">
        <v>14</v>
      </c>
      <c r="AG14" t="s">
        <v>857</v>
      </c>
      <c r="AH14">
        <v>9</v>
      </c>
      <c r="AI14" t="s">
        <v>857</v>
      </c>
    </row>
    <row r="15" spans="1:35" x14ac:dyDescent="0.3">
      <c r="A15">
        <v>61</v>
      </c>
      <c r="B15" t="s">
        <v>298</v>
      </c>
      <c r="C15">
        <v>44</v>
      </c>
      <c r="D15">
        <v>2</v>
      </c>
      <c r="E15" s="2">
        <v>45238</v>
      </c>
      <c r="F15" s="3">
        <v>0.93501157407407409</v>
      </c>
      <c r="G15" s="2">
        <v>45240</v>
      </c>
      <c r="H15" s="3">
        <v>0.33924768518518517</v>
      </c>
      <c r="I15" t="s">
        <v>752</v>
      </c>
      <c r="J15" t="s">
        <v>763</v>
      </c>
      <c r="K15" t="s">
        <v>764</v>
      </c>
      <c r="L15">
        <v>22</v>
      </c>
      <c r="N15" t="s">
        <v>764</v>
      </c>
      <c r="O15">
        <v>8</v>
      </c>
      <c r="P15">
        <v>2</v>
      </c>
      <c r="Q15" s="4">
        <v>794</v>
      </c>
      <c r="R15" s="4">
        <v>1588</v>
      </c>
      <c r="S15" t="s">
        <v>529</v>
      </c>
      <c r="T15" t="s">
        <v>299</v>
      </c>
      <c r="U15" t="s">
        <v>254</v>
      </c>
      <c r="V15" t="s">
        <v>32</v>
      </c>
      <c r="W15" t="s">
        <v>769</v>
      </c>
      <c r="X15" t="s">
        <v>600</v>
      </c>
      <c r="Y15" t="s">
        <v>851</v>
      </c>
      <c r="Z15">
        <v>45</v>
      </c>
      <c r="AA15" s="2">
        <v>44953</v>
      </c>
      <c r="AB15" t="s">
        <v>529</v>
      </c>
      <c r="AC15" t="s">
        <v>874</v>
      </c>
      <c r="AD15" s="2">
        <v>45272</v>
      </c>
      <c r="AE15">
        <v>11</v>
      </c>
      <c r="AF15">
        <v>11</v>
      </c>
      <c r="AG15" t="s">
        <v>851</v>
      </c>
      <c r="AH15">
        <v>11</v>
      </c>
      <c r="AI15" t="s">
        <v>851</v>
      </c>
    </row>
    <row r="16" spans="1:35" x14ac:dyDescent="0.3">
      <c r="A16">
        <v>72</v>
      </c>
      <c r="B16" t="s">
        <v>298</v>
      </c>
      <c r="C16">
        <v>26</v>
      </c>
      <c r="D16">
        <v>3</v>
      </c>
      <c r="E16" s="2">
        <v>44988</v>
      </c>
      <c r="F16" s="3">
        <v>0.65932870370370367</v>
      </c>
      <c r="G16" s="2">
        <v>44997</v>
      </c>
      <c r="H16" s="3">
        <v>0.73206018518518523</v>
      </c>
      <c r="I16" t="s">
        <v>537</v>
      </c>
      <c r="J16" t="s">
        <v>527</v>
      </c>
      <c r="K16" t="s">
        <v>528</v>
      </c>
      <c r="L16">
        <v>15</v>
      </c>
      <c r="N16" t="s">
        <v>528</v>
      </c>
      <c r="O16">
        <v>17</v>
      </c>
      <c r="P16">
        <v>9</v>
      </c>
      <c r="Q16" s="4">
        <v>289</v>
      </c>
      <c r="R16" s="4">
        <v>867</v>
      </c>
      <c r="S16" t="s">
        <v>529</v>
      </c>
      <c r="T16" t="s">
        <v>299</v>
      </c>
      <c r="U16" t="s">
        <v>254</v>
      </c>
      <c r="V16" t="s">
        <v>32</v>
      </c>
      <c r="W16" t="s">
        <v>532</v>
      </c>
      <c r="X16" t="s">
        <v>531</v>
      </c>
      <c r="Y16" t="s">
        <v>848</v>
      </c>
      <c r="Z16">
        <v>9</v>
      </c>
      <c r="AA16" s="2">
        <v>44953</v>
      </c>
      <c r="AB16" t="s">
        <v>529</v>
      </c>
      <c r="AC16" t="s">
        <v>874</v>
      </c>
      <c r="AD16" s="2">
        <v>45272</v>
      </c>
      <c r="AE16">
        <v>11</v>
      </c>
      <c r="AF16">
        <v>11</v>
      </c>
      <c r="AG16" t="s">
        <v>848</v>
      </c>
      <c r="AH16">
        <v>3</v>
      </c>
      <c r="AI16" t="s">
        <v>848</v>
      </c>
    </row>
    <row r="17" spans="1:35" x14ac:dyDescent="0.3">
      <c r="A17">
        <v>38</v>
      </c>
      <c r="B17" t="s">
        <v>341</v>
      </c>
      <c r="C17">
        <v>37</v>
      </c>
      <c r="D17">
        <v>3</v>
      </c>
      <c r="E17" s="2">
        <v>45241</v>
      </c>
      <c r="F17" s="3">
        <v>0.52115740740740746</v>
      </c>
      <c r="G17" s="2">
        <v>45244</v>
      </c>
      <c r="H17" s="3">
        <v>0.51725694444444448</v>
      </c>
      <c r="I17" t="s">
        <v>180</v>
      </c>
      <c r="J17" t="s">
        <v>763</v>
      </c>
      <c r="K17" t="s">
        <v>764</v>
      </c>
      <c r="L17">
        <v>12</v>
      </c>
      <c r="N17" t="s">
        <v>764</v>
      </c>
      <c r="O17">
        <v>12</v>
      </c>
      <c r="P17">
        <v>3</v>
      </c>
      <c r="Q17" s="4">
        <v>1428</v>
      </c>
      <c r="R17" s="4">
        <v>4284</v>
      </c>
      <c r="S17" t="s">
        <v>529</v>
      </c>
      <c r="T17" t="s">
        <v>342</v>
      </c>
      <c r="U17" t="s">
        <v>343</v>
      </c>
      <c r="V17" t="s">
        <v>32</v>
      </c>
      <c r="W17" t="s">
        <v>770</v>
      </c>
      <c r="X17" t="s">
        <v>531</v>
      </c>
      <c r="Y17" t="s">
        <v>851</v>
      </c>
      <c r="Z17">
        <v>45</v>
      </c>
      <c r="AA17" s="2">
        <v>44929</v>
      </c>
      <c r="AB17" t="s">
        <v>529</v>
      </c>
      <c r="AC17" t="s">
        <v>874</v>
      </c>
      <c r="AD17" s="2">
        <v>45254</v>
      </c>
      <c r="AE17">
        <v>11</v>
      </c>
      <c r="AF17">
        <v>12</v>
      </c>
      <c r="AG17" t="s">
        <v>851</v>
      </c>
      <c r="AH17">
        <v>11</v>
      </c>
      <c r="AI17" t="s">
        <v>851</v>
      </c>
    </row>
    <row r="18" spans="1:35" x14ac:dyDescent="0.3">
      <c r="A18">
        <v>108</v>
      </c>
      <c r="B18" t="s">
        <v>74</v>
      </c>
      <c r="C18">
        <v>26</v>
      </c>
      <c r="D18">
        <v>4</v>
      </c>
      <c r="E18" s="2">
        <v>44984</v>
      </c>
      <c r="F18" s="3">
        <v>0.37738425925925928</v>
      </c>
      <c r="G18" s="2">
        <v>44990</v>
      </c>
      <c r="H18" s="3">
        <v>0.33547453703703706</v>
      </c>
      <c r="I18" t="s">
        <v>51</v>
      </c>
      <c r="J18" t="s">
        <v>527</v>
      </c>
      <c r="K18" t="s">
        <v>663</v>
      </c>
      <c r="L18">
        <v>9</v>
      </c>
      <c r="N18" t="s">
        <v>528</v>
      </c>
      <c r="O18">
        <v>8</v>
      </c>
      <c r="P18">
        <v>6</v>
      </c>
      <c r="Q18" s="4">
        <v>289</v>
      </c>
      <c r="R18" s="4">
        <v>1156</v>
      </c>
      <c r="S18" t="s">
        <v>529</v>
      </c>
      <c r="T18" t="s">
        <v>75</v>
      </c>
      <c r="U18" t="s">
        <v>30</v>
      </c>
      <c r="V18" t="s">
        <v>32</v>
      </c>
      <c r="W18" t="s">
        <v>532</v>
      </c>
      <c r="X18" t="s">
        <v>531</v>
      </c>
      <c r="Y18" t="s">
        <v>849</v>
      </c>
      <c r="Z18">
        <v>9</v>
      </c>
      <c r="AA18" s="2">
        <v>44934</v>
      </c>
      <c r="AB18" t="s">
        <v>529</v>
      </c>
      <c r="AC18" t="s">
        <v>874</v>
      </c>
      <c r="AD18" s="2">
        <v>45249</v>
      </c>
      <c r="AE18">
        <v>11</v>
      </c>
      <c r="AF18">
        <v>8</v>
      </c>
      <c r="AG18" t="s">
        <v>848</v>
      </c>
      <c r="AH18">
        <v>2</v>
      </c>
      <c r="AI18" t="s">
        <v>849</v>
      </c>
    </row>
    <row r="19" spans="1:35" x14ac:dyDescent="0.3">
      <c r="A19">
        <v>112</v>
      </c>
      <c r="B19" t="s">
        <v>128</v>
      </c>
      <c r="C19">
        <v>37</v>
      </c>
      <c r="D19">
        <v>3</v>
      </c>
      <c r="E19" s="2">
        <v>45241</v>
      </c>
      <c r="F19" s="3">
        <v>0.27504629629629629</v>
      </c>
      <c r="G19" s="2">
        <v>45244</v>
      </c>
      <c r="H19" s="3">
        <v>0.66040509259259261</v>
      </c>
      <c r="I19" t="s">
        <v>612</v>
      </c>
      <c r="J19" t="s">
        <v>763</v>
      </c>
      <c r="K19" t="s">
        <v>764</v>
      </c>
      <c r="L19">
        <v>6</v>
      </c>
      <c r="N19" t="s">
        <v>764</v>
      </c>
      <c r="O19">
        <v>15</v>
      </c>
      <c r="P19">
        <v>3</v>
      </c>
      <c r="Q19" s="4">
        <v>1428</v>
      </c>
      <c r="R19" s="4">
        <v>4284</v>
      </c>
      <c r="S19" t="s">
        <v>529</v>
      </c>
      <c r="T19" t="s">
        <v>129</v>
      </c>
      <c r="U19" t="s">
        <v>130</v>
      </c>
      <c r="V19" t="s">
        <v>32</v>
      </c>
      <c r="W19" t="s">
        <v>770</v>
      </c>
      <c r="X19" t="s">
        <v>531</v>
      </c>
      <c r="Y19" t="s">
        <v>851</v>
      </c>
      <c r="Z19">
        <v>45</v>
      </c>
      <c r="AA19" s="2">
        <v>44944</v>
      </c>
      <c r="AB19" t="s">
        <v>529</v>
      </c>
      <c r="AC19" t="s">
        <v>874</v>
      </c>
      <c r="AD19" s="2">
        <v>45273</v>
      </c>
      <c r="AE19">
        <v>11</v>
      </c>
      <c r="AF19">
        <v>10</v>
      </c>
      <c r="AG19" t="s">
        <v>851</v>
      </c>
      <c r="AH19">
        <v>11</v>
      </c>
      <c r="AI19" t="s">
        <v>851</v>
      </c>
    </row>
    <row r="20" spans="1:35" x14ac:dyDescent="0.3">
      <c r="A20">
        <v>122</v>
      </c>
      <c r="B20" t="s">
        <v>418</v>
      </c>
      <c r="C20">
        <v>24</v>
      </c>
      <c r="D20">
        <v>5</v>
      </c>
      <c r="E20" s="2">
        <v>45202</v>
      </c>
      <c r="F20" s="3">
        <v>0.37804398148148149</v>
      </c>
      <c r="G20" s="2">
        <v>45212</v>
      </c>
      <c r="H20" s="3">
        <v>0.1355787037037037</v>
      </c>
      <c r="I20" t="s">
        <v>719</v>
      </c>
      <c r="J20" t="s">
        <v>624</v>
      </c>
      <c r="K20" t="s">
        <v>793</v>
      </c>
      <c r="L20">
        <v>9</v>
      </c>
      <c r="N20" t="s">
        <v>793</v>
      </c>
      <c r="O20">
        <v>3</v>
      </c>
      <c r="P20">
        <v>10</v>
      </c>
      <c r="Q20" s="4">
        <v>535</v>
      </c>
      <c r="R20" s="4">
        <v>2675</v>
      </c>
      <c r="S20" t="s">
        <v>529</v>
      </c>
      <c r="T20" t="s">
        <v>419</v>
      </c>
      <c r="U20" t="s">
        <v>420</v>
      </c>
      <c r="V20" t="s">
        <v>32</v>
      </c>
      <c r="W20" t="s">
        <v>700</v>
      </c>
      <c r="X20" t="s">
        <v>597</v>
      </c>
      <c r="Y20" t="s">
        <v>852</v>
      </c>
      <c r="Z20">
        <v>40</v>
      </c>
      <c r="AA20" s="2">
        <v>44969</v>
      </c>
      <c r="AB20" t="s">
        <v>529</v>
      </c>
      <c r="AC20" t="s">
        <v>874</v>
      </c>
      <c r="AD20" s="2">
        <v>45289</v>
      </c>
      <c r="AE20">
        <v>11</v>
      </c>
      <c r="AF20">
        <v>14</v>
      </c>
      <c r="AG20" t="s">
        <v>852</v>
      </c>
      <c r="AH20">
        <v>10</v>
      </c>
      <c r="AI20" t="s">
        <v>852</v>
      </c>
    </row>
    <row r="21" spans="1:35" x14ac:dyDescent="0.3">
      <c r="A21">
        <v>125</v>
      </c>
      <c r="B21" t="s">
        <v>113</v>
      </c>
      <c r="C21">
        <v>31</v>
      </c>
      <c r="D21">
        <v>2</v>
      </c>
      <c r="E21" s="2">
        <v>45004</v>
      </c>
      <c r="F21" s="3">
        <v>0.38346064814814818</v>
      </c>
      <c r="G21" s="2">
        <v>45010</v>
      </c>
      <c r="H21" s="3">
        <v>0.60846064814814815</v>
      </c>
      <c r="I21" t="s">
        <v>90</v>
      </c>
      <c r="J21" t="s">
        <v>629</v>
      </c>
      <c r="K21" t="s">
        <v>528</v>
      </c>
      <c r="L21">
        <v>9</v>
      </c>
      <c r="N21" t="s">
        <v>528</v>
      </c>
      <c r="O21">
        <v>14</v>
      </c>
      <c r="P21">
        <v>6</v>
      </c>
      <c r="Q21" s="4">
        <v>1804</v>
      </c>
      <c r="R21" s="4">
        <v>3608</v>
      </c>
      <c r="S21" t="s">
        <v>529</v>
      </c>
      <c r="T21" t="s">
        <v>114</v>
      </c>
      <c r="U21" t="s">
        <v>115</v>
      </c>
      <c r="V21" t="s">
        <v>32</v>
      </c>
      <c r="W21" t="s">
        <v>630</v>
      </c>
      <c r="X21" t="s">
        <v>531</v>
      </c>
      <c r="Y21" t="s">
        <v>848</v>
      </c>
      <c r="Z21">
        <v>12</v>
      </c>
      <c r="AA21" s="2">
        <v>44970</v>
      </c>
      <c r="AB21" t="s">
        <v>529</v>
      </c>
      <c r="AC21" t="s">
        <v>874</v>
      </c>
      <c r="AD21" s="2">
        <v>45279</v>
      </c>
      <c r="AE21">
        <v>11</v>
      </c>
      <c r="AF21">
        <v>16</v>
      </c>
      <c r="AG21" t="s">
        <v>848</v>
      </c>
      <c r="AH21">
        <v>3</v>
      </c>
      <c r="AI21" t="s">
        <v>848</v>
      </c>
    </row>
    <row r="22" spans="1:35" x14ac:dyDescent="0.3">
      <c r="A22">
        <v>148</v>
      </c>
      <c r="B22" t="s">
        <v>242</v>
      </c>
      <c r="C22">
        <v>24</v>
      </c>
      <c r="D22">
        <v>3</v>
      </c>
      <c r="E22" s="2">
        <v>45265</v>
      </c>
      <c r="F22" s="3">
        <v>8.9675925925925923E-2</v>
      </c>
      <c r="G22" s="2">
        <v>45267</v>
      </c>
      <c r="H22" s="3">
        <v>0.37335648148148148</v>
      </c>
      <c r="I22" t="s">
        <v>749</v>
      </c>
      <c r="J22" t="s">
        <v>624</v>
      </c>
      <c r="K22" t="s">
        <v>795</v>
      </c>
      <c r="L22">
        <v>2</v>
      </c>
      <c r="N22" t="s">
        <v>795</v>
      </c>
      <c r="O22">
        <v>8</v>
      </c>
      <c r="P22">
        <v>2</v>
      </c>
      <c r="Q22" s="4">
        <v>535</v>
      </c>
      <c r="R22" s="4">
        <v>1605</v>
      </c>
      <c r="S22" t="s">
        <v>529</v>
      </c>
      <c r="T22" t="s">
        <v>243</v>
      </c>
      <c r="U22" t="s">
        <v>244</v>
      </c>
      <c r="V22" t="s">
        <v>32</v>
      </c>
      <c r="W22" t="s">
        <v>700</v>
      </c>
      <c r="X22" t="s">
        <v>597</v>
      </c>
      <c r="Y22" t="s">
        <v>853</v>
      </c>
      <c r="Z22">
        <v>49</v>
      </c>
      <c r="AA22" s="2">
        <v>44961</v>
      </c>
      <c r="AB22" t="s">
        <v>529</v>
      </c>
      <c r="AC22" t="s">
        <v>874</v>
      </c>
      <c r="AD22" s="2">
        <v>45265</v>
      </c>
      <c r="AE22">
        <v>11</v>
      </c>
      <c r="AF22">
        <v>14</v>
      </c>
      <c r="AG22" t="s">
        <v>853</v>
      </c>
      <c r="AH22">
        <v>12</v>
      </c>
      <c r="AI22" t="s">
        <v>853</v>
      </c>
    </row>
    <row r="23" spans="1:35" x14ac:dyDescent="0.3">
      <c r="A23">
        <v>155</v>
      </c>
      <c r="B23" t="s">
        <v>128</v>
      </c>
      <c r="C23">
        <v>23</v>
      </c>
      <c r="D23">
        <v>3</v>
      </c>
      <c r="E23" s="2">
        <v>45047</v>
      </c>
      <c r="F23" s="3">
        <v>0.61594907407407407</v>
      </c>
      <c r="G23" s="2">
        <v>45052</v>
      </c>
      <c r="H23" s="3">
        <v>3.4722222222222224E-4</v>
      </c>
      <c r="I23" t="s">
        <v>165</v>
      </c>
      <c r="J23" t="s">
        <v>627</v>
      </c>
      <c r="K23" t="s">
        <v>798</v>
      </c>
      <c r="L23">
        <v>14</v>
      </c>
      <c r="N23" t="s">
        <v>798</v>
      </c>
      <c r="O23">
        <v>0</v>
      </c>
      <c r="P23">
        <v>5</v>
      </c>
      <c r="Q23" s="4">
        <v>1098</v>
      </c>
      <c r="R23" s="4">
        <v>3294</v>
      </c>
      <c r="S23" t="s">
        <v>529</v>
      </c>
      <c r="T23" t="s">
        <v>129</v>
      </c>
      <c r="U23" t="s">
        <v>130</v>
      </c>
      <c r="V23" t="s">
        <v>32</v>
      </c>
      <c r="W23" t="s">
        <v>655</v>
      </c>
      <c r="X23" t="s">
        <v>589</v>
      </c>
      <c r="Y23" t="s">
        <v>798</v>
      </c>
      <c r="Z23">
        <v>18</v>
      </c>
      <c r="AA23" s="2">
        <v>44944</v>
      </c>
      <c r="AB23" t="s">
        <v>529</v>
      </c>
      <c r="AC23" t="s">
        <v>874</v>
      </c>
      <c r="AD23" s="2">
        <v>45273</v>
      </c>
      <c r="AE23">
        <v>11</v>
      </c>
      <c r="AF23">
        <v>10</v>
      </c>
      <c r="AG23" t="s">
        <v>798</v>
      </c>
      <c r="AH23">
        <v>5</v>
      </c>
      <c r="AI23" t="s">
        <v>798</v>
      </c>
    </row>
    <row r="24" spans="1:35" x14ac:dyDescent="0.3">
      <c r="A24">
        <v>158</v>
      </c>
      <c r="B24" t="s">
        <v>49</v>
      </c>
      <c r="C24">
        <v>35</v>
      </c>
      <c r="D24">
        <v>2</v>
      </c>
      <c r="E24" s="2">
        <v>44988</v>
      </c>
      <c r="F24" s="3">
        <v>0.65297453703703701</v>
      </c>
      <c r="G24" s="2">
        <v>44993</v>
      </c>
      <c r="H24" s="3">
        <v>0.12015046296296296</v>
      </c>
      <c r="I24" t="s">
        <v>483</v>
      </c>
      <c r="J24" t="s">
        <v>527</v>
      </c>
      <c r="K24" t="s">
        <v>528</v>
      </c>
      <c r="L24">
        <v>15</v>
      </c>
      <c r="N24" t="s">
        <v>528</v>
      </c>
      <c r="O24">
        <v>2</v>
      </c>
      <c r="P24">
        <v>5</v>
      </c>
      <c r="Q24" s="4">
        <v>1865</v>
      </c>
      <c r="R24" s="4">
        <v>3730</v>
      </c>
      <c r="S24" t="s">
        <v>529</v>
      </c>
      <c r="T24" t="s">
        <v>50</v>
      </c>
      <c r="U24" t="s">
        <v>51</v>
      </c>
      <c r="V24" t="s">
        <v>32</v>
      </c>
      <c r="W24" t="s">
        <v>539</v>
      </c>
      <c r="X24" t="s">
        <v>531</v>
      </c>
      <c r="Y24" t="s">
        <v>848</v>
      </c>
      <c r="Z24">
        <v>9</v>
      </c>
      <c r="AA24" s="2">
        <v>44938</v>
      </c>
      <c r="AB24" t="s">
        <v>529</v>
      </c>
      <c r="AC24" t="s">
        <v>874</v>
      </c>
      <c r="AD24" s="2">
        <v>45243</v>
      </c>
      <c r="AE24">
        <v>11</v>
      </c>
      <c r="AF24">
        <v>12</v>
      </c>
      <c r="AG24" t="s">
        <v>848</v>
      </c>
      <c r="AH24">
        <v>3</v>
      </c>
      <c r="AI24" t="s">
        <v>848</v>
      </c>
    </row>
    <row r="25" spans="1:35" x14ac:dyDescent="0.3">
      <c r="A25">
        <v>160</v>
      </c>
      <c r="B25" t="s">
        <v>198</v>
      </c>
      <c r="C25">
        <v>36</v>
      </c>
      <c r="D25">
        <v>3</v>
      </c>
      <c r="E25" s="2">
        <v>45079</v>
      </c>
      <c r="F25" s="3">
        <v>2.0104166666666666E-2</v>
      </c>
      <c r="G25" s="2">
        <v>45087</v>
      </c>
      <c r="H25" s="3">
        <v>0.32846064814814813</v>
      </c>
      <c r="I25" t="s">
        <v>637</v>
      </c>
      <c r="J25" t="s">
        <v>624</v>
      </c>
      <c r="K25" t="s">
        <v>802</v>
      </c>
      <c r="L25">
        <v>0</v>
      </c>
      <c r="N25" t="s">
        <v>802</v>
      </c>
      <c r="O25">
        <v>7</v>
      </c>
      <c r="P25">
        <v>8</v>
      </c>
      <c r="Q25" s="4">
        <v>203</v>
      </c>
      <c r="R25" s="4">
        <v>609</v>
      </c>
      <c r="S25" t="s">
        <v>529</v>
      </c>
      <c r="T25" t="s">
        <v>199</v>
      </c>
      <c r="U25" t="s">
        <v>200</v>
      </c>
      <c r="V25" t="s">
        <v>32</v>
      </c>
      <c r="W25" t="s">
        <v>642</v>
      </c>
      <c r="X25" t="s">
        <v>600</v>
      </c>
      <c r="Y25" t="s">
        <v>856</v>
      </c>
      <c r="Z25">
        <v>22</v>
      </c>
      <c r="AA25" s="2">
        <v>44959</v>
      </c>
      <c r="AB25" t="s">
        <v>529</v>
      </c>
      <c r="AC25" t="s">
        <v>874</v>
      </c>
      <c r="AD25" s="2">
        <v>45273</v>
      </c>
      <c r="AE25">
        <v>11</v>
      </c>
      <c r="AF25">
        <v>10</v>
      </c>
      <c r="AG25" t="s">
        <v>856</v>
      </c>
      <c r="AH25">
        <v>6</v>
      </c>
      <c r="AI25" t="s">
        <v>856</v>
      </c>
    </row>
    <row r="26" spans="1:35" x14ac:dyDescent="0.3">
      <c r="A26">
        <v>163</v>
      </c>
      <c r="B26" t="s">
        <v>418</v>
      </c>
      <c r="C26">
        <v>54</v>
      </c>
      <c r="D26">
        <v>4</v>
      </c>
      <c r="E26" s="2">
        <v>44974</v>
      </c>
      <c r="F26" s="3">
        <v>0.82650462962962967</v>
      </c>
      <c r="G26" s="2">
        <v>44982</v>
      </c>
      <c r="H26" s="3">
        <v>0.43074074074074076</v>
      </c>
      <c r="I26" t="s">
        <v>618</v>
      </c>
      <c r="J26" t="s">
        <v>627</v>
      </c>
      <c r="K26" t="s">
        <v>663</v>
      </c>
      <c r="L26">
        <v>19</v>
      </c>
      <c r="N26" t="s">
        <v>663</v>
      </c>
      <c r="O26">
        <v>10</v>
      </c>
      <c r="P26">
        <v>8</v>
      </c>
      <c r="Q26" s="4">
        <v>1236</v>
      </c>
      <c r="R26" s="4">
        <v>4944</v>
      </c>
      <c r="S26" t="s">
        <v>529</v>
      </c>
      <c r="T26" t="s">
        <v>419</v>
      </c>
      <c r="U26" t="s">
        <v>420</v>
      </c>
      <c r="V26" t="s">
        <v>32</v>
      </c>
      <c r="W26" t="s">
        <v>707</v>
      </c>
      <c r="X26" t="s">
        <v>587</v>
      </c>
      <c r="Y26" t="s">
        <v>849</v>
      </c>
      <c r="Z26">
        <v>7</v>
      </c>
      <c r="AA26" s="2">
        <v>44969</v>
      </c>
      <c r="AB26" t="s">
        <v>529</v>
      </c>
      <c r="AC26" t="s">
        <v>874</v>
      </c>
      <c r="AD26" s="2">
        <v>45289</v>
      </c>
      <c r="AE26">
        <v>11</v>
      </c>
      <c r="AF26">
        <v>14</v>
      </c>
      <c r="AG26" t="s">
        <v>849</v>
      </c>
      <c r="AH26">
        <v>2</v>
      </c>
      <c r="AI26" t="s">
        <v>849</v>
      </c>
    </row>
    <row r="27" spans="1:35" x14ac:dyDescent="0.3">
      <c r="A27">
        <v>165</v>
      </c>
      <c r="B27" t="s">
        <v>298</v>
      </c>
      <c r="C27">
        <v>40</v>
      </c>
      <c r="D27">
        <v>5</v>
      </c>
      <c r="E27" s="2">
        <v>45144</v>
      </c>
      <c r="F27" s="3">
        <v>0.54949074074074078</v>
      </c>
      <c r="G27" s="2">
        <v>45148</v>
      </c>
      <c r="H27" s="3">
        <v>0.35918981481481482</v>
      </c>
      <c r="I27" t="s">
        <v>548</v>
      </c>
      <c r="J27" t="s">
        <v>627</v>
      </c>
      <c r="K27" t="s">
        <v>801</v>
      </c>
      <c r="L27">
        <v>13</v>
      </c>
      <c r="N27" t="s">
        <v>801</v>
      </c>
      <c r="O27">
        <v>8</v>
      </c>
      <c r="P27">
        <v>4</v>
      </c>
      <c r="Q27" s="4">
        <v>1923</v>
      </c>
      <c r="R27" s="4">
        <v>9615</v>
      </c>
      <c r="S27" t="s">
        <v>529</v>
      </c>
      <c r="T27" t="s">
        <v>299</v>
      </c>
      <c r="U27" t="s">
        <v>254</v>
      </c>
      <c r="V27" t="s">
        <v>32</v>
      </c>
      <c r="W27" t="s">
        <v>662</v>
      </c>
      <c r="X27" t="s">
        <v>589</v>
      </c>
      <c r="Y27" t="s">
        <v>858</v>
      </c>
      <c r="Z27">
        <v>32</v>
      </c>
      <c r="AA27" s="2">
        <v>44953</v>
      </c>
      <c r="AB27" t="s">
        <v>529</v>
      </c>
      <c r="AC27" t="s">
        <v>874</v>
      </c>
      <c r="AD27" s="2">
        <v>45272</v>
      </c>
      <c r="AE27">
        <v>11</v>
      </c>
      <c r="AF27">
        <v>11</v>
      </c>
      <c r="AG27" t="s">
        <v>858</v>
      </c>
      <c r="AH27">
        <v>8</v>
      </c>
      <c r="AI27" t="s">
        <v>858</v>
      </c>
    </row>
    <row r="28" spans="1:35" x14ac:dyDescent="0.3">
      <c r="A28">
        <v>177</v>
      </c>
      <c r="B28" t="s">
        <v>428</v>
      </c>
      <c r="C28">
        <v>62</v>
      </c>
      <c r="D28">
        <v>4</v>
      </c>
      <c r="E28" s="2">
        <v>44990</v>
      </c>
      <c r="F28" s="3">
        <v>7.5833333333333336E-2</v>
      </c>
      <c r="G28" s="2">
        <v>44992</v>
      </c>
      <c r="H28" s="3">
        <v>0.61854166666666666</v>
      </c>
      <c r="I28" t="s">
        <v>309</v>
      </c>
      <c r="J28" t="s">
        <v>527</v>
      </c>
      <c r="K28" t="s">
        <v>528</v>
      </c>
      <c r="L28">
        <v>1</v>
      </c>
      <c r="N28" t="s">
        <v>528</v>
      </c>
      <c r="O28">
        <v>14</v>
      </c>
      <c r="P28">
        <v>2</v>
      </c>
      <c r="Q28" s="4">
        <v>1356</v>
      </c>
      <c r="R28" s="4">
        <v>5424</v>
      </c>
      <c r="S28" t="s">
        <v>529</v>
      </c>
      <c r="T28" t="s">
        <v>429</v>
      </c>
      <c r="U28" t="s">
        <v>430</v>
      </c>
      <c r="V28" t="s">
        <v>32</v>
      </c>
      <c r="W28" t="s">
        <v>536</v>
      </c>
      <c r="X28" t="s">
        <v>531</v>
      </c>
      <c r="Y28" t="s">
        <v>848</v>
      </c>
      <c r="Z28">
        <v>10</v>
      </c>
      <c r="AA28" s="2">
        <v>44961</v>
      </c>
      <c r="AB28" t="s">
        <v>529</v>
      </c>
      <c r="AC28" t="s">
        <v>874</v>
      </c>
      <c r="AD28" s="2">
        <v>45289</v>
      </c>
      <c r="AE28">
        <v>11</v>
      </c>
      <c r="AF28">
        <v>6</v>
      </c>
      <c r="AG28" t="s">
        <v>848</v>
      </c>
      <c r="AH28">
        <v>3</v>
      </c>
      <c r="AI28" t="s">
        <v>848</v>
      </c>
    </row>
    <row r="29" spans="1:35" x14ac:dyDescent="0.3">
      <c r="A29">
        <v>180</v>
      </c>
      <c r="B29" t="s">
        <v>298</v>
      </c>
      <c r="C29">
        <v>55</v>
      </c>
      <c r="D29">
        <v>2</v>
      </c>
      <c r="E29" s="2">
        <v>45162</v>
      </c>
      <c r="F29" s="3">
        <v>0.69482638888888892</v>
      </c>
      <c r="G29" s="2">
        <v>45165</v>
      </c>
      <c r="H29" s="3">
        <v>0.36474537037037036</v>
      </c>
      <c r="I29" t="s">
        <v>449</v>
      </c>
      <c r="J29" t="s">
        <v>641</v>
      </c>
      <c r="K29" t="s">
        <v>801</v>
      </c>
      <c r="L29">
        <v>16</v>
      </c>
      <c r="N29" t="s">
        <v>801</v>
      </c>
      <c r="O29">
        <v>8</v>
      </c>
      <c r="P29">
        <v>3</v>
      </c>
      <c r="Q29" s="4">
        <v>1904</v>
      </c>
      <c r="R29" s="4">
        <v>3808</v>
      </c>
      <c r="S29" t="s">
        <v>529</v>
      </c>
      <c r="T29" t="s">
        <v>299</v>
      </c>
      <c r="U29" t="s">
        <v>254</v>
      </c>
      <c r="V29" t="s">
        <v>32</v>
      </c>
      <c r="W29" t="s">
        <v>830</v>
      </c>
      <c r="X29" t="s">
        <v>583</v>
      </c>
      <c r="Y29" t="s">
        <v>858</v>
      </c>
      <c r="Z29">
        <v>34</v>
      </c>
      <c r="AA29" s="2">
        <v>44953</v>
      </c>
      <c r="AB29" t="s">
        <v>529</v>
      </c>
      <c r="AC29" t="s">
        <v>874</v>
      </c>
      <c r="AD29" s="2">
        <v>45272</v>
      </c>
      <c r="AE29">
        <v>11</v>
      </c>
      <c r="AF29">
        <v>11</v>
      </c>
      <c r="AG29" t="s">
        <v>858</v>
      </c>
      <c r="AH29">
        <v>8</v>
      </c>
      <c r="AI29" t="s">
        <v>858</v>
      </c>
    </row>
    <row r="30" spans="1:35" x14ac:dyDescent="0.3">
      <c r="A30">
        <v>181</v>
      </c>
      <c r="B30" t="s">
        <v>326</v>
      </c>
      <c r="C30">
        <v>10</v>
      </c>
      <c r="D30">
        <v>4</v>
      </c>
      <c r="E30" s="2">
        <v>45166</v>
      </c>
      <c r="F30" s="3">
        <v>0.24678240740740739</v>
      </c>
      <c r="G30" s="2">
        <v>45175</v>
      </c>
      <c r="H30" s="3">
        <v>0.20379629629629631</v>
      </c>
      <c r="I30" t="s">
        <v>773</v>
      </c>
      <c r="J30" t="s">
        <v>624</v>
      </c>
      <c r="K30" t="s">
        <v>801</v>
      </c>
      <c r="L30">
        <v>5</v>
      </c>
      <c r="N30" t="s">
        <v>803</v>
      </c>
      <c r="O30">
        <v>4</v>
      </c>
      <c r="P30">
        <v>9</v>
      </c>
      <c r="Q30" s="4">
        <v>259</v>
      </c>
      <c r="R30" s="4">
        <v>1036</v>
      </c>
      <c r="S30" t="s">
        <v>529</v>
      </c>
      <c r="T30" t="s">
        <v>327</v>
      </c>
      <c r="U30" t="s">
        <v>328</v>
      </c>
      <c r="V30" t="s">
        <v>32</v>
      </c>
      <c r="W30" t="s">
        <v>625</v>
      </c>
      <c r="X30" t="s">
        <v>587</v>
      </c>
      <c r="Y30" t="s">
        <v>858</v>
      </c>
      <c r="Z30">
        <v>35</v>
      </c>
      <c r="AA30" s="2">
        <v>44936</v>
      </c>
      <c r="AB30" t="s">
        <v>529</v>
      </c>
      <c r="AC30" t="s">
        <v>874</v>
      </c>
      <c r="AD30" s="2">
        <v>45239</v>
      </c>
      <c r="AE30">
        <v>11</v>
      </c>
      <c r="AF30">
        <v>12</v>
      </c>
      <c r="AG30" t="s">
        <v>857</v>
      </c>
      <c r="AH30">
        <v>8</v>
      </c>
      <c r="AI30" t="s">
        <v>858</v>
      </c>
    </row>
    <row r="31" spans="1:35" x14ac:dyDescent="0.3">
      <c r="A31">
        <v>188</v>
      </c>
      <c r="B31" t="s">
        <v>341</v>
      </c>
      <c r="C31">
        <v>22</v>
      </c>
      <c r="D31">
        <v>5</v>
      </c>
      <c r="E31" s="2">
        <v>45187</v>
      </c>
      <c r="F31" s="3">
        <v>6.8437499999999998E-2</v>
      </c>
      <c r="G31" s="2">
        <v>45194</v>
      </c>
      <c r="H31" s="3">
        <v>0.58486111111111116</v>
      </c>
      <c r="I31" t="s">
        <v>150</v>
      </c>
      <c r="J31" t="s">
        <v>629</v>
      </c>
      <c r="K31" t="s">
        <v>803</v>
      </c>
      <c r="L31">
        <v>1</v>
      </c>
      <c r="N31" t="s">
        <v>803</v>
      </c>
      <c r="O31">
        <v>14</v>
      </c>
      <c r="P31">
        <v>7</v>
      </c>
      <c r="Q31" s="4">
        <v>1639</v>
      </c>
      <c r="R31" s="4">
        <v>8195</v>
      </c>
      <c r="S31" t="s">
        <v>529</v>
      </c>
      <c r="T31" t="s">
        <v>342</v>
      </c>
      <c r="U31" t="s">
        <v>343</v>
      </c>
      <c r="V31" t="s">
        <v>32</v>
      </c>
      <c r="W31" t="s">
        <v>710</v>
      </c>
      <c r="X31" t="s">
        <v>583</v>
      </c>
      <c r="Y31" t="s">
        <v>857</v>
      </c>
      <c r="Z31">
        <v>38</v>
      </c>
      <c r="AA31" s="2">
        <v>44929</v>
      </c>
      <c r="AB31" t="s">
        <v>529</v>
      </c>
      <c r="AC31" t="s">
        <v>874</v>
      </c>
      <c r="AD31" s="2">
        <v>45254</v>
      </c>
      <c r="AE31">
        <v>11</v>
      </c>
      <c r="AF31">
        <v>12</v>
      </c>
      <c r="AG31" t="s">
        <v>857</v>
      </c>
      <c r="AH31">
        <v>9</v>
      </c>
      <c r="AI31" t="s">
        <v>857</v>
      </c>
    </row>
    <row r="32" spans="1:35" x14ac:dyDescent="0.3">
      <c r="A32">
        <v>191</v>
      </c>
      <c r="B32" t="s">
        <v>74</v>
      </c>
      <c r="C32">
        <v>24</v>
      </c>
      <c r="D32">
        <v>3</v>
      </c>
      <c r="E32" s="2">
        <v>45211</v>
      </c>
      <c r="F32" s="3">
        <v>0.7590972222222222</v>
      </c>
      <c r="G32" s="2">
        <v>45216</v>
      </c>
      <c r="H32" s="3">
        <v>0.36807870370370371</v>
      </c>
      <c r="I32" t="s">
        <v>639</v>
      </c>
      <c r="J32" t="s">
        <v>624</v>
      </c>
      <c r="K32" t="s">
        <v>793</v>
      </c>
      <c r="L32">
        <v>18</v>
      </c>
      <c r="N32" t="s">
        <v>793</v>
      </c>
      <c r="O32">
        <v>8</v>
      </c>
      <c r="P32">
        <v>5</v>
      </c>
      <c r="Q32" s="4">
        <v>535</v>
      </c>
      <c r="R32" s="4">
        <v>1605</v>
      </c>
      <c r="S32" t="s">
        <v>529</v>
      </c>
      <c r="T32" t="s">
        <v>75</v>
      </c>
      <c r="U32" t="s">
        <v>30</v>
      </c>
      <c r="V32" t="s">
        <v>32</v>
      </c>
      <c r="W32" t="s">
        <v>700</v>
      </c>
      <c r="X32" t="s">
        <v>597</v>
      </c>
      <c r="Y32" t="s">
        <v>852</v>
      </c>
      <c r="Z32">
        <v>41</v>
      </c>
      <c r="AA32" s="2">
        <v>44934</v>
      </c>
      <c r="AB32" t="s">
        <v>529</v>
      </c>
      <c r="AC32" t="s">
        <v>874</v>
      </c>
      <c r="AD32" s="2">
        <v>45249</v>
      </c>
      <c r="AE32">
        <v>11</v>
      </c>
      <c r="AF32">
        <v>8</v>
      </c>
      <c r="AG32" t="s">
        <v>852</v>
      </c>
      <c r="AH32">
        <v>10</v>
      </c>
      <c r="AI32" t="s">
        <v>852</v>
      </c>
    </row>
    <row r="33" spans="1:35" x14ac:dyDescent="0.3">
      <c r="A33">
        <v>195</v>
      </c>
      <c r="B33" t="s">
        <v>198</v>
      </c>
      <c r="C33">
        <v>67</v>
      </c>
      <c r="D33">
        <v>5</v>
      </c>
      <c r="E33" s="2">
        <v>45026</v>
      </c>
      <c r="F33" s="3">
        <v>0.23186342592592593</v>
      </c>
      <c r="G33" s="2">
        <v>45033</v>
      </c>
      <c r="H33" s="3">
        <v>0.32754629629629628</v>
      </c>
      <c r="I33" t="s">
        <v>712</v>
      </c>
      <c r="J33" t="s">
        <v>627</v>
      </c>
      <c r="K33" t="s">
        <v>796</v>
      </c>
      <c r="L33">
        <v>5</v>
      </c>
      <c r="N33" t="s">
        <v>796</v>
      </c>
      <c r="O33">
        <v>7</v>
      </c>
      <c r="P33">
        <v>7</v>
      </c>
      <c r="Q33" s="4">
        <v>1374</v>
      </c>
      <c r="R33" s="4">
        <v>6870</v>
      </c>
      <c r="S33" t="s">
        <v>529</v>
      </c>
      <c r="T33" t="s">
        <v>199</v>
      </c>
      <c r="U33" t="s">
        <v>200</v>
      </c>
      <c r="V33" t="s">
        <v>32</v>
      </c>
      <c r="W33" t="s">
        <v>647</v>
      </c>
      <c r="X33" t="s">
        <v>641</v>
      </c>
      <c r="Y33" t="s">
        <v>854</v>
      </c>
      <c r="Z33">
        <v>15</v>
      </c>
      <c r="AA33" s="2">
        <v>44959</v>
      </c>
      <c r="AB33" t="s">
        <v>529</v>
      </c>
      <c r="AC33" t="s">
        <v>874</v>
      </c>
      <c r="AD33" s="2">
        <v>45273</v>
      </c>
      <c r="AE33">
        <v>11</v>
      </c>
      <c r="AF33">
        <v>10</v>
      </c>
      <c r="AG33" t="s">
        <v>854</v>
      </c>
      <c r="AH33">
        <v>4</v>
      </c>
      <c r="AI33" t="s">
        <v>854</v>
      </c>
    </row>
    <row r="34" spans="1:35" x14ac:dyDescent="0.3">
      <c r="A34">
        <v>199</v>
      </c>
      <c r="B34" t="s">
        <v>466</v>
      </c>
      <c r="C34">
        <v>70</v>
      </c>
      <c r="D34">
        <v>5</v>
      </c>
      <c r="E34" s="2">
        <v>45154</v>
      </c>
      <c r="F34" s="3">
        <v>7.9513888888888884E-2</v>
      </c>
      <c r="G34" s="2">
        <v>45157</v>
      </c>
      <c r="H34" s="3">
        <v>0.68401620370370375</v>
      </c>
      <c r="I34" t="s">
        <v>690</v>
      </c>
      <c r="J34" t="s">
        <v>624</v>
      </c>
      <c r="K34" t="s">
        <v>801</v>
      </c>
      <c r="L34">
        <v>1</v>
      </c>
      <c r="N34" t="s">
        <v>801</v>
      </c>
      <c r="O34">
        <v>16</v>
      </c>
      <c r="P34">
        <v>3</v>
      </c>
      <c r="Q34" s="4">
        <v>866</v>
      </c>
      <c r="R34" s="4">
        <v>4330</v>
      </c>
      <c r="S34" t="s">
        <v>529</v>
      </c>
      <c r="T34" t="s">
        <v>467</v>
      </c>
      <c r="U34" t="s">
        <v>468</v>
      </c>
      <c r="V34" t="s">
        <v>32</v>
      </c>
      <c r="W34" t="s">
        <v>645</v>
      </c>
      <c r="X34" t="s">
        <v>589</v>
      </c>
      <c r="Y34" t="s">
        <v>858</v>
      </c>
      <c r="Z34">
        <v>33</v>
      </c>
      <c r="AA34" s="2">
        <v>44961</v>
      </c>
      <c r="AB34" t="s">
        <v>529</v>
      </c>
      <c r="AC34" t="s">
        <v>874</v>
      </c>
      <c r="AD34" s="2">
        <v>45269</v>
      </c>
      <c r="AE34">
        <v>11</v>
      </c>
      <c r="AF34">
        <v>10</v>
      </c>
      <c r="AG34" t="s">
        <v>858</v>
      </c>
      <c r="AH34">
        <v>8</v>
      </c>
      <c r="AI34" t="s">
        <v>858</v>
      </c>
    </row>
    <row r="35" spans="1:35" x14ac:dyDescent="0.3">
      <c r="A35">
        <v>201</v>
      </c>
      <c r="B35" t="s">
        <v>34</v>
      </c>
      <c r="C35">
        <v>55</v>
      </c>
      <c r="D35">
        <v>4</v>
      </c>
      <c r="E35" s="2">
        <v>45162</v>
      </c>
      <c r="F35" s="3">
        <v>0.19460648148148149</v>
      </c>
      <c r="G35" s="2">
        <v>45168</v>
      </c>
      <c r="H35" s="3">
        <v>0.16143518518518518</v>
      </c>
      <c r="I35" t="s">
        <v>650</v>
      </c>
      <c r="J35" t="s">
        <v>641</v>
      </c>
      <c r="K35" t="s">
        <v>801</v>
      </c>
      <c r="L35">
        <v>4</v>
      </c>
      <c r="N35" t="s">
        <v>801</v>
      </c>
      <c r="O35">
        <v>3</v>
      </c>
      <c r="P35">
        <v>6</v>
      </c>
      <c r="Q35" s="4">
        <v>1904</v>
      </c>
      <c r="R35" s="4">
        <v>7616</v>
      </c>
      <c r="S35" t="s">
        <v>529</v>
      </c>
      <c r="T35" t="s">
        <v>35</v>
      </c>
      <c r="U35" t="s">
        <v>36</v>
      </c>
      <c r="V35" t="s">
        <v>32</v>
      </c>
      <c r="W35" t="s">
        <v>830</v>
      </c>
      <c r="X35" t="s">
        <v>583</v>
      </c>
      <c r="Y35" t="s">
        <v>858</v>
      </c>
      <c r="Z35">
        <v>34</v>
      </c>
      <c r="AA35" s="2">
        <v>44970</v>
      </c>
      <c r="AB35" t="s">
        <v>529</v>
      </c>
      <c r="AC35" t="s">
        <v>874</v>
      </c>
      <c r="AD35" s="2">
        <v>45285</v>
      </c>
      <c r="AE35">
        <v>11</v>
      </c>
      <c r="AF35">
        <v>11</v>
      </c>
      <c r="AG35" t="s">
        <v>858</v>
      </c>
      <c r="AH35">
        <v>8</v>
      </c>
      <c r="AI35" t="s">
        <v>858</v>
      </c>
    </row>
    <row r="36" spans="1:35" x14ac:dyDescent="0.3">
      <c r="A36">
        <v>212</v>
      </c>
      <c r="B36" t="s">
        <v>466</v>
      </c>
      <c r="C36">
        <v>7</v>
      </c>
      <c r="D36">
        <v>2</v>
      </c>
      <c r="E36" s="2">
        <v>44985</v>
      </c>
      <c r="F36" s="3">
        <v>0.30185185185185187</v>
      </c>
      <c r="G36" s="2">
        <v>44990</v>
      </c>
      <c r="H36" s="3">
        <v>0.83454861111111112</v>
      </c>
      <c r="I36" t="s">
        <v>569</v>
      </c>
      <c r="J36" t="s">
        <v>527</v>
      </c>
      <c r="K36" t="s">
        <v>663</v>
      </c>
      <c r="L36">
        <v>7</v>
      </c>
      <c r="N36" t="s">
        <v>528</v>
      </c>
      <c r="O36">
        <v>20</v>
      </c>
      <c r="P36">
        <v>5</v>
      </c>
      <c r="Q36" s="4">
        <v>409</v>
      </c>
      <c r="R36" s="4">
        <v>818</v>
      </c>
      <c r="S36" t="s">
        <v>529</v>
      </c>
      <c r="T36" t="s">
        <v>467</v>
      </c>
      <c r="U36" t="s">
        <v>468</v>
      </c>
      <c r="V36" t="s">
        <v>32</v>
      </c>
      <c r="W36" t="s">
        <v>582</v>
      </c>
      <c r="X36" t="s">
        <v>583</v>
      </c>
      <c r="Y36" t="s">
        <v>849</v>
      </c>
      <c r="Z36">
        <v>9</v>
      </c>
      <c r="AA36" s="2">
        <v>44961</v>
      </c>
      <c r="AB36" t="s">
        <v>529</v>
      </c>
      <c r="AC36" t="s">
        <v>874</v>
      </c>
      <c r="AD36" s="2">
        <v>45269</v>
      </c>
      <c r="AE36">
        <v>11</v>
      </c>
      <c r="AF36">
        <v>10</v>
      </c>
      <c r="AG36" t="s">
        <v>848</v>
      </c>
      <c r="AH36">
        <v>2</v>
      </c>
      <c r="AI36" t="s">
        <v>849</v>
      </c>
    </row>
    <row r="37" spans="1:35" x14ac:dyDescent="0.3">
      <c r="A37">
        <v>215</v>
      </c>
      <c r="B37" t="s">
        <v>491</v>
      </c>
      <c r="C37">
        <v>17</v>
      </c>
      <c r="D37">
        <v>1</v>
      </c>
      <c r="E37" s="2">
        <v>45067</v>
      </c>
      <c r="F37" s="3">
        <v>0.16280092592592593</v>
      </c>
      <c r="G37" s="2">
        <v>45070</v>
      </c>
      <c r="H37" s="3">
        <v>0.52608796296296301</v>
      </c>
      <c r="I37" t="s">
        <v>725</v>
      </c>
      <c r="J37" t="s">
        <v>627</v>
      </c>
      <c r="K37" t="s">
        <v>798</v>
      </c>
      <c r="L37">
        <v>3</v>
      </c>
      <c r="N37" t="s">
        <v>798</v>
      </c>
      <c r="O37">
        <v>12</v>
      </c>
      <c r="P37">
        <v>3</v>
      </c>
      <c r="Q37" s="4">
        <v>1899</v>
      </c>
      <c r="R37" s="4">
        <v>1899</v>
      </c>
      <c r="S37" t="s">
        <v>529</v>
      </c>
      <c r="T37" t="s">
        <v>492</v>
      </c>
      <c r="U37" t="s">
        <v>493</v>
      </c>
      <c r="V37" t="s">
        <v>32</v>
      </c>
      <c r="W37" t="s">
        <v>638</v>
      </c>
      <c r="X37" t="s">
        <v>583</v>
      </c>
      <c r="Y37" t="s">
        <v>798</v>
      </c>
      <c r="Z37">
        <v>21</v>
      </c>
      <c r="AA37" s="2">
        <v>44955</v>
      </c>
      <c r="AB37" t="s">
        <v>529</v>
      </c>
      <c r="AC37" t="s">
        <v>874</v>
      </c>
      <c r="AD37" s="2">
        <v>45281</v>
      </c>
      <c r="AE37">
        <v>11</v>
      </c>
      <c r="AF37">
        <v>11</v>
      </c>
      <c r="AG37" t="s">
        <v>798</v>
      </c>
      <c r="AH37">
        <v>5</v>
      </c>
      <c r="AI37" t="s">
        <v>798</v>
      </c>
    </row>
    <row r="38" spans="1:35" x14ac:dyDescent="0.3">
      <c r="A38">
        <v>216</v>
      </c>
      <c r="B38" t="s">
        <v>34</v>
      </c>
      <c r="C38">
        <v>23</v>
      </c>
      <c r="D38">
        <v>1</v>
      </c>
      <c r="E38" s="2">
        <v>45202</v>
      </c>
      <c r="F38" s="3">
        <v>0.65734953703703702</v>
      </c>
      <c r="G38" s="2">
        <v>45207</v>
      </c>
      <c r="H38" s="3">
        <v>0.8656018518518519</v>
      </c>
      <c r="I38" t="s">
        <v>185</v>
      </c>
      <c r="J38" t="s">
        <v>627</v>
      </c>
      <c r="K38" t="s">
        <v>793</v>
      </c>
      <c r="L38">
        <v>15</v>
      </c>
      <c r="N38" t="s">
        <v>793</v>
      </c>
      <c r="O38">
        <v>20</v>
      </c>
      <c r="P38">
        <v>5</v>
      </c>
      <c r="Q38" s="4">
        <v>1098</v>
      </c>
      <c r="R38" s="4">
        <v>1098</v>
      </c>
      <c r="S38" t="s">
        <v>529</v>
      </c>
      <c r="T38" t="s">
        <v>35</v>
      </c>
      <c r="U38" t="s">
        <v>36</v>
      </c>
      <c r="V38" t="s">
        <v>32</v>
      </c>
      <c r="W38" t="s">
        <v>655</v>
      </c>
      <c r="X38" t="s">
        <v>589</v>
      </c>
      <c r="Y38" t="s">
        <v>852</v>
      </c>
      <c r="Z38">
        <v>40</v>
      </c>
      <c r="AA38" s="2">
        <v>44970</v>
      </c>
      <c r="AB38" t="s">
        <v>529</v>
      </c>
      <c r="AC38" t="s">
        <v>874</v>
      </c>
      <c r="AD38" s="2">
        <v>45285</v>
      </c>
      <c r="AE38">
        <v>11</v>
      </c>
      <c r="AF38">
        <v>11</v>
      </c>
      <c r="AG38" t="s">
        <v>852</v>
      </c>
      <c r="AH38">
        <v>10</v>
      </c>
      <c r="AI38" t="s">
        <v>852</v>
      </c>
    </row>
    <row r="39" spans="1:35" x14ac:dyDescent="0.3">
      <c r="A39">
        <v>225</v>
      </c>
      <c r="B39" t="s">
        <v>466</v>
      </c>
      <c r="C39">
        <v>52</v>
      </c>
      <c r="D39">
        <v>5</v>
      </c>
      <c r="E39" s="2">
        <v>44962</v>
      </c>
      <c r="F39" s="3">
        <v>0.50863425925925931</v>
      </c>
      <c r="G39" s="2">
        <v>44963</v>
      </c>
      <c r="H39" s="3">
        <v>0.7507638888888889</v>
      </c>
      <c r="I39" t="s">
        <v>736</v>
      </c>
      <c r="J39" t="s">
        <v>720</v>
      </c>
      <c r="K39" t="s">
        <v>663</v>
      </c>
      <c r="L39">
        <v>12</v>
      </c>
      <c r="N39" t="s">
        <v>663</v>
      </c>
      <c r="O39">
        <v>18</v>
      </c>
      <c r="P39">
        <v>1</v>
      </c>
      <c r="Q39" s="4">
        <v>236</v>
      </c>
      <c r="R39" s="4">
        <v>1180</v>
      </c>
      <c r="S39" t="s">
        <v>529</v>
      </c>
      <c r="T39" t="s">
        <v>467</v>
      </c>
      <c r="U39" t="s">
        <v>468</v>
      </c>
      <c r="V39" t="s">
        <v>32</v>
      </c>
      <c r="W39" t="s">
        <v>723</v>
      </c>
      <c r="X39" t="s">
        <v>641</v>
      </c>
      <c r="Y39" t="s">
        <v>849</v>
      </c>
      <c r="Z39">
        <v>6</v>
      </c>
      <c r="AA39" s="2">
        <v>44961</v>
      </c>
      <c r="AB39" t="s">
        <v>529</v>
      </c>
      <c r="AC39" t="s">
        <v>874</v>
      </c>
      <c r="AD39" s="2">
        <v>45269</v>
      </c>
      <c r="AE39">
        <v>11</v>
      </c>
      <c r="AF39">
        <v>10</v>
      </c>
      <c r="AG39" t="s">
        <v>849</v>
      </c>
      <c r="AH39">
        <v>2</v>
      </c>
      <c r="AI39" t="s">
        <v>849</v>
      </c>
    </row>
    <row r="40" spans="1:35" x14ac:dyDescent="0.3">
      <c r="A40">
        <v>226</v>
      </c>
      <c r="B40" t="s">
        <v>326</v>
      </c>
      <c r="C40">
        <v>14</v>
      </c>
      <c r="D40">
        <v>2</v>
      </c>
      <c r="E40" s="2">
        <v>45177</v>
      </c>
      <c r="F40" s="3">
        <v>0.36724537037037036</v>
      </c>
      <c r="G40" s="2">
        <v>45181</v>
      </c>
      <c r="H40" s="3">
        <v>0.47263888888888889</v>
      </c>
      <c r="I40" t="s">
        <v>811</v>
      </c>
      <c r="J40" t="s">
        <v>624</v>
      </c>
      <c r="K40" t="s">
        <v>803</v>
      </c>
      <c r="L40">
        <v>8</v>
      </c>
      <c r="N40" t="s">
        <v>803</v>
      </c>
      <c r="O40">
        <v>11</v>
      </c>
      <c r="P40">
        <v>4</v>
      </c>
      <c r="Q40" s="4">
        <v>1915</v>
      </c>
      <c r="R40" s="4">
        <v>3830</v>
      </c>
      <c r="S40" t="s">
        <v>529</v>
      </c>
      <c r="T40" t="s">
        <v>327</v>
      </c>
      <c r="U40" t="s">
        <v>328</v>
      </c>
      <c r="V40" t="s">
        <v>32</v>
      </c>
      <c r="W40" t="s">
        <v>709</v>
      </c>
      <c r="X40" t="s">
        <v>531</v>
      </c>
      <c r="Y40" t="s">
        <v>857</v>
      </c>
      <c r="Z40">
        <v>36</v>
      </c>
      <c r="AA40" s="2">
        <v>44936</v>
      </c>
      <c r="AB40" t="s">
        <v>529</v>
      </c>
      <c r="AC40" t="s">
        <v>874</v>
      </c>
      <c r="AD40" s="2">
        <v>45239</v>
      </c>
      <c r="AE40">
        <v>11</v>
      </c>
      <c r="AF40">
        <v>12</v>
      </c>
      <c r="AG40" t="s">
        <v>857</v>
      </c>
      <c r="AH40">
        <v>9</v>
      </c>
      <c r="AI40" t="s">
        <v>857</v>
      </c>
    </row>
    <row r="41" spans="1:35" x14ac:dyDescent="0.3">
      <c r="A41">
        <v>227</v>
      </c>
      <c r="B41" t="s">
        <v>34</v>
      </c>
      <c r="C41">
        <v>24</v>
      </c>
      <c r="D41">
        <v>4</v>
      </c>
      <c r="E41" s="2">
        <v>45285</v>
      </c>
      <c r="F41" s="3">
        <v>0.78520833333333329</v>
      </c>
      <c r="G41" s="2">
        <v>45286</v>
      </c>
      <c r="H41" s="3">
        <v>0.59009259259259261</v>
      </c>
      <c r="I41" t="s">
        <v>175</v>
      </c>
      <c r="J41" t="s">
        <v>624</v>
      </c>
      <c r="K41" t="s">
        <v>795</v>
      </c>
      <c r="L41">
        <v>18</v>
      </c>
      <c r="N41" t="s">
        <v>795</v>
      </c>
      <c r="O41">
        <v>14</v>
      </c>
      <c r="P41">
        <v>1</v>
      </c>
      <c r="Q41" s="4">
        <v>535</v>
      </c>
      <c r="R41" s="4">
        <v>2140</v>
      </c>
      <c r="S41" t="s">
        <v>529</v>
      </c>
      <c r="T41" t="s">
        <v>35</v>
      </c>
      <c r="U41" t="s">
        <v>36</v>
      </c>
      <c r="V41" t="s">
        <v>32</v>
      </c>
      <c r="W41" t="s">
        <v>700</v>
      </c>
      <c r="X41" t="s">
        <v>597</v>
      </c>
      <c r="Y41" t="s">
        <v>853</v>
      </c>
      <c r="Z41">
        <v>52</v>
      </c>
      <c r="AA41" s="2">
        <v>44970</v>
      </c>
      <c r="AB41" t="s">
        <v>529</v>
      </c>
      <c r="AC41" t="s">
        <v>874</v>
      </c>
      <c r="AD41" s="2">
        <v>45285</v>
      </c>
      <c r="AE41">
        <v>11</v>
      </c>
      <c r="AF41">
        <v>11</v>
      </c>
      <c r="AG41" t="s">
        <v>853</v>
      </c>
      <c r="AH41">
        <v>12</v>
      </c>
      <c r="AI41" t="s">
        <v>853</v>
      </c>
    </row>
    <row r="42" spans="1:35" x14ac:dyDescent="0.3">
      <c r="A42">
        <v>231</v>
      </c>
      <c r="B42" t="s">
        <v>466</v>
      </c>
      <c r="C42">
        <v>64</v>
      </c>
      <c r="D42">
        <v>3</v>
      </c>
      <c r="E42" s="2">
        <v>45162</v>
      </c>
      <c r="F42" s="3">
        <v>0.385625</v>
      </c>
      <c r="G42" s="2">
        <v>45166</v>
      </c>
      <c r="H42" s="3">
        <v>0.8840393518518519</v>
      </c>
      <c r="I42" t="s">
        <v>826</v>
      </c>
      <c r="J42" t="s">
        <v>641</v>
      </c>
      <c r="K42" t="s">
        <v>801</v>
      </c>
      <c r="L42">
        <v>9</v>
      </c>
      <c r="N42" t="s">
        <v>801</v>
      </c>
      <c r="O42">
        <v>21</v>
      </c>
      <c r="P42">
        <v>4</v>
      </c>
      <c r="Q42" s="4">
        <v>1878</v>
      </c>
      <c r="R42" s="4">
        <v>5634</v>
      </c>
      <c r="S42" t="s">
        <v>529</v>
      </c>
      <c r="T42" t="s">
        <v>467</v>
      </c>
      <c r="U42" t="s">
        <v>468</v>
      </c>
      <c r="V42" t="s">
        <v>32</v>
      </c>
      <c r="W42" t="s">
        <v>831</v>
      </c>
      <c r="X42" t="s">
        <v>583</v>
      </c>
      <c r="Y42" t="s">
        <v>858</v>
      </c>
      <c r="Z42">
        <v>34</v>
      </c>
      <c r="AA42" s="2">
        <v>44961</v>
      </c>
      <c r="AB42" t="s">
        <v>529</v>
      </c>
      <c r="AC42" t="s">
        <v>874</v>
      </c>
      <c r="AD42" s="2">
        <v>45269</v>
      </c>
      <c r="AE42">
        <v>11</v>
      </c>
      <c r="AF42">
        <v>10</v>
      </c>
      <c r="AG42" t="s">
        <v>858</v>
      </c>
      <c r="AH42">
        <v>8</v>
      </c>
      <c r="AI42" t="s">
        <v>858</v>
      </c>
    </row>
    <row r="43" spans="1:35" x14ac:dyDescent="0.3">
      <c r="A43">
        <v>233</v>
      </c>
      <c r="B43" t="s">
        <v>491</v>
      </c>
      <c r="C43">
        <v>64</v>
      </c>
      <c r="D43">
        <v>4</v>
      </c>
      <c r="E43" s="2">
        <v>45164</v>
      </c>
      <c r="F43" s="3">
        <v>0.92730324074074078</v>
      </c>
      <c r="G43" s="2">
        <v>45168</v>
      </c>
      <c r="H43" s="3">
        <v>0.17197916666666666</v>
      </c>
      <c r="I43" t="s">
        <v>105</v>
      </c>
      <c r="J43" t="s">
        <v>641</v>
      </c>
      <c r="K43" t="s">
        <v>801</v>
      </c>
      <c r="L43">
        <v>22</v>
      </c>
      <c r="N43" t="s">
        <v>801</v>
      </c>
      <c r="O43">
        <v>4</v>
      </c>
      <c r="P43">
        <v>4</v>
      </c>
      <c r="Q43" s="4">
        <v>1878</v>
      </c>
      <c r="R43" s="4">
        <v>7512</v>
      </c>
      <c r="S43" t="s">
        <v>529</v>
      </c>
      <c r="T43" t="s">
        <v>492</v>
      </c>
      <c r="U43" t="s">
        <v>493</v>
      </c>
      <c r="V43" t="s">
        <v>32</v>
      </c>
      <c r="W43" t="s">
        <v>831</v>
      </c>
      <c r="X43" t="s">
        <v>583</v>
      </c>
      <c r="Y43" t="s">
        <v>858</v>
      </c>
      <c r="Z43">
        <v>34</v>
      </c>
      <c r="AA43" s="2">
        <v>44955</v>
      </c>
      <c r="AB43" t="s">
        <v>529</v>
      </c>
      <c r="AC43" t="s">
        <v>874</v>
      </c>
      <c r="AD43" s="2">
        <v>45281</v>
      </c>
      <c r="AE43">
        <v>11</v>
      </c>
      <c r="AF43">
        <v>11</v>
      </c>
      <c r="AG43" t="s">
        <v>858</v>
      </c>
      <c r="AH43">
        <v>8</v>
      </c>
      <c r="AI43" t="s">
        <v>858</v>
      </c>
    </row>
    <row r="44" spans="1:35" x14ac:dyDescent="0.3">
      <c r="A44">
        <v>238</v>
      </c>
      <c r="B44" t="s">
        <v>418</v>
      </c>
      <c r="C44">
        <v>26</v>
      </c>
      <c r="D44">
        <v>4</v>
      </c>
      <c r="E44" s="2">
        <v>44990</v>
      </c>
      <c r="F44" s="3">
        <v>0.33105324074074072</v>
      </c>
      <c r="G44" s="2">
        <v>44996</v>
      </c>
      <c r="H44" s="3">
        <v>0.84603009259259254</v>
      </c>
      <c r="I44" t="s">
        <v>543</v>
      </c>
      <c r="J44" t="s">
        <v>527</v>
      </c>
      <c r="K44" t="s">
        <v>528</v>
      </c>
      <c r="L44">
        <v>7</v>
      </c>
      <c r="N44" t="s">
        <v>528</v>
      </c>
      <c r="O44">
        <v>20</v>
      </c>
      <c r="P44">
        <v>6</v>
      </c>
      <c r="Q44" s="4">
        <v>289</v>
      </c>
      <c r="R44" s="4">
        <v>1156</v>
      </c>
      <c r="S44" t="s">
        <v>529</v>
      </c>
      <c r="T44" t="s">
        <v>419</v>
      </c>
      <c r="U44" t="s">
        <v>420</v>
      </c>
      <c r="V44" t="s">
        <v>32</v>
      </c>
      <c r="W44" t="s">
        <v>532</v>
      </c>
      <c r="X44" t="s">
        <v>531</v>
      </c>
      <c r="Y44" t="s">
        <v>848</v>
      </c>
      <c r="Z44">
        <v>10</v>
      </c>
      <c r="AA44" s="2">
        <v>44969</v>
      </c>
      <c r="AB44" t="s">
        <v>529</v>
      </c>
      <c r="AC44" t="s">
        <v>874</v>
      </c>
      <c r="AD44" s="2">
        <v>45289</v>
      </c>
      <c r="AE44">
        <v>11</v>
      </c>
      <c r="AF44">
        <v>14</v>
      </c>
      <c r="AG44" t="s">
        <v>848</v>
      </c>
      <c r="AH44">
        <v>3</v>
      </c>
      <c r="AI44" t="s">
        <v>848</v>
      </c>
    </row>
    <row r="45" spans="1:35" x14ac:dyDescent="0.3">
      <c r="A45">
        <v>241</v>
      </c>
      <c r="B45" t="s">
        <v>341</v>
      </c>
      <c r="C45">
        <v>20</v>
      </c>
      <c r="D45">
        <v>2</v>
      </c>
      <c r="E45" s="2">
        <v>45174</v>
      </c>
      <c r="F45" s="3">
        <v>0.41129629629629627</v>
      </c>
      <c r="G45" s="2">
        <v>45176</v>
      </c>
      <c r="H45" s="3">
        <v>0.37385416666666665</v>
      </c>
      <c r="I45" t="s">
        <v>180</v>
      </c>
      <c r="J45" t="s">
        <v>627</v>
      </c>
      <c r="K45" t="s">
        <v>803</v>
      </c>
      <c r="L45">
        <v>9</v>
      </c>
      <c r="N45" t="s">
        <v>803</v>
      </c>
      <c r="O45">
        <v>8</v>
      </c>
      <c r="P45">
        <v>2</v>
      </c>
      <c r="Q45" s="4">
        <v>697</v>
      </c>
      <c r="R45" s="4">
        <v>1394</v>
      </c>
      <c r="S45" t="s">
        <v>529</v>
      </c>
      <c r="T45" t="s">
        <v>342</v>
      </c>
      <c r="U45" t="s">
        <v>343</v>
      </c>
      <c r="V45" t="s">
        <v>32</v>
      </c>
      <c r="W45" t="s">
        <v>666</v>
      </c>
      <c r="X45" t="s">
        <v>531</v>
      </c>
      <c r="Y45" t="s">
        <v>857</v>
      </c>
      <c r="Z45">
        <v>36</v>
      </c>
      <c r="AA45" s="2">
        <v>44929</v>
      </c>
      <c r="AB45" t="s">
        <v>529</v>
      </c>
      <c r="AC45" t="s">
        <v>874</v>
      </c>
      <c r="AD45" s="2">
        <v>45254</v>
      </c>
      <c r="AE45">
        <v>11</v>
      </c>
      <c r="AF45">
        <v>12</v>
      </c>
      <c r="AG45" t="s">
        <v>857</v>
      </c>
      <c r="AH45">
        <v>9</v>
      </c>
      <c r="AI45" t="s">
        <v>857</v>
      </c>
    </row>
    <row r="46" spans="1:35" x14ac:dyDescent="0.3">
      <c r="A46">
        <v>242</v>
      </c>
      <c r="B46" t="s">
        <v>74</v>
      </c>
      <c r="C46">
        <v>21</v>
      </c>
      <c r="D46">
        <v>1</v>
      </c>
      <c r="E46" s="2">
        <v>45161</v>
      </c>
      <c r="F46" s="3">
        <v>0.43386574074074075</v>
      </c>
      <c r="G46" s="2">
        <v>45169</v>
      </c>
      <c r="H46" s="3">
        <v>0.66842592592592598</v>
      </c>
      <c r="I46" t="s">
        <v>585</v>
      </c>
      <c r="J46" t="s">
        <v>641</v>
      </c>
      <c r="K46" t="s">
        <v>801</v>
      </c>
      <c r="L46">
        <v>10</v>
      </c>
      <c r="N46" t="s">
        <v>801</v>
      </c>
      <c r="O46">
        <v>16</v>
      </c>
      <c r="P46">
        <v>8</v>
      </c>
      <c r="Q46" s="4">
        <v>1561</v>
      </c>
      <c r="R46" s="4">
        <v>1561</v>
      </c>
      <c r="S46" t="s">
        <v>529</v>
      </c>
      <c r="T46" t="s">
        <v>75</v>
      </c>
      <c r="U46" t="s">
        <v>30</v>
      </c>
      <c r="V46" t="s">
        <v>32</v>
      </c>
      <c r="W46" t="s">
        <v>668</v>
      </c>
      <c r="X46" t="s">
        <v>531</v>
      </c>
      <c r="Y46" t="s">
        <v>858</v>
      </c>
      <c r="Z46">
        <v>34</v>
      </c>
      <c r="AA46" s="2">
        <v>44934</v>
      </c>
      <c r="AB46" t="s">
        <v>529</v>
      </c>
      <c r="AC46" t="s">
        <v>874</v>
      </c>
      <c r="AD46" s="2">
        <v>45249</v>
      </c>
      <c r="AE46">
        <v>11</v>
      </c>
      <c r="AF46">
        <v>8</v>
      </c>
      <c r="AG46" t="s">
        <v>858</v>
      </c>
      <c r="AH46">
        <v>8</v>
      </c>
      <c r="AI46" t="s">
        <v>858</v>
      </c>
    </row>
    <row r="47" spans="1:35" x14ac:dyDescent="0.3">
      <c r="A47">
        <v>245</v>
      </c>
      <c r="B47" t="s">
        <v>113</v>
      </c>
      <c r="C47">
        <v>50</v>
      </c>
      <c r="D47">
        <v>3</v>
      </c>
      <c r="E47" s="2">
        <v>44990</v>
      </c>
      <c r="F47" s="3">
        <v>0.26766203703703706</v>
      </c>
      <c r="G47" s="2">
        <v>44996</v>
      </c>
      <c r="H47" s="3">
        <v>0.39618055555555554</v>
      </c>
      <c r="I47" t="s">
        <v>155</v>
      </c>
      <c r="J47" t="s">
        <v>527</v>
      </c>
      <c r="K47" t="s">
        <v>528</v>
      </c>
      <c r="L47">
        <v>6</v>
      </c>
      <c r="N47" t="s">
        <v>528</v>
      </c>
      <c r="O47">
        <v>9</v>
      </c>
      <c r="P47">
        <v>6</v>
      </c>
      <c r="Q47" s="4">
        <v>422</v>
      </c>
      <c r="R47" s="4">
        <v>1266</v>
      </c>
      <c r="S47" t="s">
        <v>529</v>
      </c>
      <c r="T47" t="s">
        <v>114</v>
      </c>
      <c r="U47" t="s">
        <v>115</v>
      </c>
      <c r="V47" t="s">
        <v>32</v>
      </c>
      <c r="W47" t="s">
        <v>599</v>
      </c>
      <c r="X47" t="s">
        <v>600</v>
      </c>
      <c r="Y47" t="s">
        <v>848</v>
      </c>
      <c r="Z47">
        <v>10</v>
      </c>
      <c r="AA47" s="2">
        <v>44970</v>
      </c>
      <c r="AB47" t="s">
        <v>529</v>
      </c>
      <c r="AC47" t="s">
        <v>874</v>
      </c>
      <c r="AD47" s="2">
        <v>45279</v>
      </c>
      <c r="AE47">
        <v>11</v>
      </c>
      <c r="AF47">
        <v>16</v>
      </c>
      <c r="AG47" t="s">
        <v>848</v>
      </c>
      <c r="AH47">
        <v>3</v>
      </c>
      <c r="AI47" t="s">
        <v>848</v>
      </c>
    </row>
    <row r="48" spans="1:35" x14ac:dyDescent="0.3">
      <c r="A48">
        <v>246</v>
      </c>
      <c r="B48" t="s">
        <v>98</v>
      </c>
      <c r="C48">
        <v>69</v>
      </c>
      <c r="D48">
        <v>5</v>
      </c>
      <c r="E48" s="2">
        <v>44985</v>
      </c>
      <c r="F48" s="3">
        <v>0.97538194444444448</v>
      </c>
      <c r="G48" s="2">
        <v>44993</v>
      </c>
      <c r="H48" s="3">
        <v>2.6956018518518518E-2</v>
      </c>
      <c r="I48" t="s">
        <v>234</v>
      </c>
      <c r="J48" t="s">
        <v>527</v>
      </c>
      <c r="K48" t="s">
        <v>663</v>
      </c>
      <c r="L48">
        <v>23</v>
      </c>
      <c r="N48" t="s">
        <v>528</v>
      </c>
      <c r="O48">
        <v>0</v>
      </c>
      <c r="P48">
        <v>8</v>
      </c>
      <c r="Q48" s="4">
        <v>998</v>
      </c>
      <c r="R48" s="4">
        <v>4990</v>
      </c>
      <c r="S48" t="s">
        <v>529</v>
      </c>
      <c r="T48" t="s">
        <v>99</v>
      </c>
      <c r="U48" t="s">
        <v>100</v>
      </c>
      <c r="V48" t="s">
        <v>32</v>
      </c>
      <c r="W48" t="s">
        <v>590</v>
      </c>
      <c r="X48" t="s">
        <v>587</v>
      </c>
      <c r="Y48" t="s">
        <v>849</v>
      </c>
      <c r="Z48">
        <v>9</v>
      </c>
      <c r="AA48" s="2">
        <v>44963</v>
      </c>
      <c r="AB48" t="s">
        <v>529</v>
      </c>
      <c r="AC48" t="s">
        <v>874</v>
      </c>
      <c r="AD48" s="2">
        <v>45268</v>
      </c>
      <c r="AE48">
        <v>11</v>
      </c>
      <c r="AF48">
        <v>9</v>
      </c>
      <c r="AG48" t="s">
        <v>848</v>
      </c>
      <c r="AH48">
        <v>2</v>
      </c>
      <c r="AI48" t="s">
        <v>849</v>
      </c>
    </row>
    <row r="49" spans="1:35" x14ac:dyDescent="0.3">
      <c r="A49">
        <v>254</v>
      </c>
      <c r="B49" t="s">
        <v>466</v>
      </c>
      <c r="C49">
        <v>1</v>
      </c>
      <c r="D49">
        <v>5</v>
      </c>
      <c r="E49" s="2">
        <v>45114</v>
      </c>
      <c r="F49" s="3">
        <v>6.7592592592592591E-3</v>
      </c>
      <c r="G49" s="2">
        <v>45122</v>
      </c>
      <c r="H49" s="3">
        <v>0.22765046296296296</v>
      </c>
      <c r="I49" t="s">
        <v>400</v>
      </c>
      <c r="J49" t="s">
        <v>629</v>
      </c>
      <c r="K49" t="s">
        <v>800</v>
      </c>
      <c r="L49">
        <v>0</v>
      </c>
      <c r="N49" t="s">
        <v>800</v>
      </c>
      <c r="O49">
        <v>5</v>
      </c>
      <c r="P49">
        <v>8</v>
      </c>
      <c r="Q49" s="4">
        <v>1935</v>
      </c>
      <c r="R49" s="4">
        <v>9675</v>
      </c>
      <c r="S49" t="s">
        <v>529</v>
      </c>
      <c r="T49" t="s">
        <v>467</v>
      </c>
      <c r="U49" t="s">
        <v>468</v>
      </c>
      <c r="V49" t="s">
        <v>32</v>
      </c>
      <c r="W49" t="s">
        <v>652</v>
      </c>
      <c r="X49" t="s">
        <v>583</v>
      </c>
      <c r="Y49" t="s">
        <v>855</v>
      </c>
      <c r="Z49">
        <v>27</v>
      </c>
      <c r="AA49" s="2">
        <v>44961</v>
      </c>
      <c r="AB49" t="s">
        <v>529</v>
      </c>
      <c r="AC49" t="s">
        <v>874</v>
      </c>
      <c r="AD49" s="2">
        <v>45269</v>
      </c>
      <c r="AE49">
        <v>11</v>
      </c>
      <c r="AF49">
        <v>10</v>
      </c>
      <c r="AG49" t="s">
        <v>855</v>
      </c>
      <c r="AH49">
        <v>7</v>
      </c>
      <c r="AI49" t="s">
        <v>855</v>
      </c>
    </row>
    <row r="50" spans="1:35" x14ac:dyDescent="0.3">
      <c r="A50">
        <v>279</v>
      </c>
      <c r="B50" t="s">
        <v>341</v>
      </c>
      <c r="C50">
        <v>23</v>
      </c>
      <c r="D50">
        <v>4</v>
      </c>
      <c r="E50" s="2">
        <v>45254</v>
      </c>
      <c r="F50" s="3">
        <v>0.38525462962962964</v>
      </c>
      <c r="G50" s="2">
        <v>45256</v>
      </c>
      <c r="H50" s="3">
        <v>0.74401620370370369</v>
      </c>
      <c r="I50" t="s">
        <v>56</v>
      </c>
      <c r="J50" t="s">
        <v>627</v>
      </c>
      <c r="K50" t="s">
        <v>764</v>
      </c>
      <c r="L50">
        <v>9</v>
      </c>
      <c r="N50" t="s">
        <v>764</v>
      </c>
      <c r="O50">
        <v>17</v>
      </c>
      <c r="P50">
        <v>2</v>
      </c>
      <c r="Q50" s="4">
        <v>1098</v>
      </c>
      <c r="R50" s="4">
        <v>4392</v>
      </c>
      <c r="S50" t="s">
        <v>529</v>
      </c>
      <c r="T50" t="s">
        <v>342</v>
      </c>
      <c r="U50" t="s">
        <v>343</v>
      </c>
      <c r="V50" t="s">
        <v>32</v>
      </c>
      <c r="W50" t="s">
        <v>655</v>
      </c>
      <c r="X50" t="s">
        <v>589</v>
      </c>
      <c r="Y50" t="s">
        <v>851</v>
      </c>
      <c r="Z50">
        <v>47</v>
      </c>
      <c r="AA50" s="2">
        <v>44929</v>
      </c>
      <c r="AB50" t="s">
        <v>529</v>
      </c>
      <c r="AC50" t="s">
        <v>874</v>
      </c>
      <c r="AD50" s="2">
        <v>45254</v>
      </c>
      <c r="AE50">
        <v>11</v>
      </c>
      <c r="AF50">
        <v>12</v>
      </c>
      <c r="AG50" t="s">
        <v>851</v>
      </c>
      <c r="AH50">
        <v>11</v>
      </c>
      <c r="AI50" t="s">
        <v>851</v>
      </c>
    </row>
    <row r="51" spans="1:35" x14ac:dyDescent="0.3">
      <c r="A51">
        <v>286</v>
      </c>
      <c r="B51" t="s">
        <v>491</v>
      </c>
      <c r="C51">
        <v>50</v>
      </c>
      <c r="D51">
        <v>3</v>
      </c>
      <c r="E51" s="2">
        <v>44991</v>
      </c>
      <c r="F51" s="3">
        <v>0.83726851851851847</v>
      </c>
      <c r="G51" s="2">
        <v>44997</v>
      </c>
      <c r="H51" s="3">
        <v>0.11211805555555555</v>
      </c>
      <c r="I51" t="s">
        <v>601</v>
      </c>
      <c r="J51" t="s">
        <v>527</v>
      </c>
      <c r="K51" t="s">
        <v>528</v>
      </c>
      <c r="L51">
        <v>20</v>
      </c>
      <c r="N51" t="s">
        <v>528</v>
      </c>
      <c r="O51">
        <v>2</v>
      </c>
      <c r="P51">
        <v>6</v>
      </c>
      <c r="Q51" s="4">
        <v>422</v>
      </c>
      <c r="R51" s="4">
        <v>1266</v>
      </c>
      <c r="S51" t="s">
        <v>529</v>
      </c>
      <c r="T51" t="s">
        <v>492</v>
      </c>
      <c r="U51" t="s">
        <v>493</v>
      </c>
      <c r="V51" t="s">
        <v>32</v>
      </c>
      <c r="W51" t="s">
        <v>599</v>
      </c>
      <c r="X51" t="s">
        <v>600</v>
      </c>
      <c r="Y51" t="s">
        <v>848</v>
      </c>
      <c r="Z51">
        <v>10</v>
      </c>
      <c r="AA51" s="2">
        <v>44955</v>
      </c>
      <c r="AB51" t="s">
        <v>529</v>
      </c>
      <c r="AC51" t="s">
        <v>874</v>
      </c>
      <c r="AD51" s="2">
        <v>45281</v>
      </c>
      <c r="AE51">
        <v>11</v>
      </c>
      <c r="AF51">
        <v>11</v>
      </c>
      <c r="AG51" t="s">
        <v>848</v>
      </c>
      <c r="AH51">
        <v>3</v>
      </c>
      <c r="AI51" t="s">
        <v>848</v>
      </c>
    </row>
    <row r="52" spans="1:35" x14ac:dyDescent="0.3">
      <c r="A52">
        <v>291</v>
      </c>
      <c r="B52" t="s">
        <v>364</v>
      </c>
      <c r="C52">
        <v>49</v>
      </c>
      <c r="D52">
        <v>2</v>
      </c>
      <c r="E52" s="2">
        <v>44967</v>
      </c>
      <c r="F52" s="3">
        <v>8.7962962962962968E-3</v>
      </c>
      <c r="G52" s="2">
        <v>44968</v>
      </c>
      <c r="H52" s="3">
        <v>0.95336805555555559</v>
      </c>
      <c r="I52" t="s">
        <v>739</v>
      </c>
      <c r="J52" t="s">
        <v>720</v>
      </c>
      <c r="K52" t="s">
        <v>663</v>
      </c>
      <c r="L52">
        <v>0</v>
      </c>
      <c r="N52" t="s">
        <v>663</v>
      </c>
      <c r="O52">
        <v>22</v>
      </c>
      <c r="P52">
        <v>1</v>
      </c>
      <c r="Q52" s="4">
        <v>903</v>
      </c>
      <c r="R52" s="4">
        <v>1806</v>
      </c>
      <c r="S52" t="s">
        <v>529</v>
      </c>
      <c r="T52" t="s">
        <v>365</v>
      </c>
      <c r="U52" t="s">
        <v>366</v>
      </c>
      <c r="V52" t="s">
        <v>32</v>
      </c>
      <c r="W52" t="s">
        <v>724</v>
      </c>
      <c r="X52" t="s">
        <v>531</v>
      </c>
      <c r="Y52" t="s">
        <v>849</v>
      </c>
      <c r="Z52">
        <v>6</v>
      </c>
      <c r="AA52" s="2">
        <v>44964</v>
      </c>
      <c r="AB52" t="s">
        <v>529</v>
      </c>
      <c r="AC52" t="s">
        <v>874</v>
      </c>
      <c r="AD52" s="2">
        <v>45270</v>
      </c>
      <c r="AE52">
        <v>11</v>
      </c>
      <c r="AF52">
        <v>9</v>
      </c>
      <c r="AG52" t="s">
        <v>849</v>
      </c>
      <c r="AH52">
        <v>2</v>
      </c>
      <c r="AI52" t="s">
        <v>849</v>
      </c>
    </row>
    <row r="53" spans="1:35" x14ac:dyDescent="0.3">
      <c r="A53">
        <v>320</v>
      </c>
      <c r="B53" t="s">
        <v>49</v>
      </c>
      <c r="C53">
        <v>13</v>
      </c>
      <c r="D53">
        <v>1</v>
      </c>
      <c r="E53" s="2">
        <v>44986</v>
      </c>
      <c r="F53" s="3">
        <v>0.32633101851851853</v>
      </c>
      <c r="G53" s="2">
        <v>44993</v>
      </c>
      <c r="H53" s="3">
        <v>0.35996527777777776</v>
      </c>
      <c r="I53" t="s">
        <v>604</v>
      </c>
      <c r="J53" t="s">
        <v>527</v>
      </c>
      <c r="K53" t="s">
        <v>528</v>
      </c>
      <c r="L53">
        <v>7</v>
      </c>
      <c r="N53" t="s">
        <v>528</v>
      </c>
      <c r="O53">
        <v>8</v>
      </c>
      <c r="P53">
        <v>7</v>
      </c>
      <c r="Q53" s="4">
        <v>1141</v>
      </c>
      <c r="R53" s="4">
        <v>1141</v>
      </c>
      <c r="S53" t="s">
        <v>529</v>
      </c>
      <c r="T53" t="s">
        <v>50</v>
      </c>
      <c r="U53" t="s">
        <v>51</v>
      </c>
      <c r="V53" t="s">
        <v>32</v>
      </c>
      <c r="W53" t="s">
        <v>596</v>
      </c>
      <c r="X53" t="s">
        <v>597</v>
      </c>
      <c r="Y53" t="s">
        <v>848</v>
      </c>
      <c r="Z53">
        <v>9</v>
      </c>
      <c r="AA53" s="2">
        <v>44938</v>
      </c>
      <c r="AB53" t="s">
        <v>529</v>
      </c>
      <c r="AC53" t="s">
        <v>874</v>
      </c>
      <c r="AD53" s="2">
        <v>45243</v>
      </c>
      <c r="AE53">
        <v>11</v>
      </c>
      <c r="AF53">
        <v>12</v>
      </c>
      <c r="AG53" t="s">
        <v>848</v>
      </c>
      <c r="AH53">
        <v>3</v>
      </c>
      <c r="AI53" t="s">
        <v>848</v>
      </c>
    </row>
    <row r="54" spans="1:35" x14ac:dyDescent="0.3">
      <c r="A54">
        <v>331</v>
      </c>
      <c r="B54" t="s">
        <v>128</v>
      </c>
      <c r="C54">
        <v>41</v>
      </c>
      <c r="D54">
        <v>5</v>
      </c>
      <c r="E54" s="2">
        <v>45234</v>
      </c>
      <c r="F54" s="3">
        <v>0.90967592592592594</v>
      </c>
      <c r="G54" s="2">
        <v>45235</v>
      </c>
      <c r="H54" s="3">
        <v>0.59273148148148147</v>
      </c>
      <c r="I54" t="s">
        <v>778</v>
      </c>
      <c r="J54" t="s">
        <v>763</v>
      </c>
      <c r="K54" t="s">
        <v>764</v>
      </c>
      <c r="L54">
        <v>21</v>
      </c>
      <c r="N54" t="s">
        <v>764</v>
      </c>
      <c r="O54">
        <v>14</v>
      </c>
      <c r="P54">
        <v>1</v>
      </c>
      <c r="Q54" s="4">
        <v>1977</v>
      </c>
      <c r="R54" s="4">
        <v>9885</v>
      </c>
      <c r="S54" t="s">
        <v>529</v>
      </c>
      <c r="T54" t="s">
        <v>129</v>
      </c>
      <c r="U54" t="s">
        <v>130</v>
      </c>
      <c r="V54" t="s">
        <v>32</v>
      </c>
      <c r="W54" t="s">
        <v>766</v>
      </c>
      <c r="X54" t="s">
        <v>589</v>
      </c>
      <c r="Y54" t="s">
        <v>851</v>
      </c>
      <c r="Z54">
        <v>44</v>
      </c>
      <c r="AA54" s="2">
        <v>44944</v>
      </c>
      <c r="AB54" t="s">
        <v>529</v>
      </c>
      <c r="AC54" t="s">
        <v>874</v>
      </c>
      <c r="AD54" s="2">
        <v>45273</v>
      </c>
      <c r="AE54">
        <v>11</v>
      </c>
      <c r="AF54">
        <v>10</v>
      </c>
      <c r="AG54" t="s">
        <v>851</v>
      </c>
      <c r="AH54">
        <v>11</v>
      </c>
      <c r="AI54" t="s">
        <v>851</v>
      </c>
    </row>
    <row r="55" spans="1:35" x14ac:dyDescent="0.3">
      <c r="A55">
        <v>339</v>
      </c>
      <c r="B55" t="s">
        <v>418</v>
      </c>
      <c r="C55">
        <v>8</v>
      </c>
      <c r="D55">
        <v>1</v>
      </c>
      <c r="E55" s="2">
        <v>45189</v>
      </c>
      <c r="F55" s="3">
        <v>0.83841435185185187</v>
      </c>
      <c r="G55" s="2">
        <v>45198</v>
      </c>
      <c r="H55" s="3">
        <v>0.4516087962962963</v>
      </c>
      <c r="I55" t="s">
        <v>544</v>
      </c>
      <c r="J55" t="s">
        <v>627</v>
      </c>
      <c r="K55" t="s">
        <v>803</v>
      </c>
      <c r="L55">
        <v>20</v>
      </c>
      <c r="N55" t="s">
        <v>803</v>
      </c>
      <c r="O55">
        <v>10</v>
      </c>
      <c r="P55">
        <v>9</v>
      </c>
      <c r="Q55" s="4">
        <v>252</v>
      </c>
      <c r="R55" s="4">
        <v>252</v>
      </c>
      <c r="S55" t="s">
        <v>529</v>
      </c>
      <c r="T55" t="s">
        <v>419</v>
      </c>
      <c r="U55" t="s">
        <v>420</v>
      </c>
      <c r="V55" t="s">
        <v>32</v>
      </c>
      <c r="W55" t="s">
        <v>635</v>
      </c>
      <c r="X55" t="s">
        <v>589</v>
      </c>
      <c r="Y55" t="s">
        <v>857</v>
      </c>
      <c r="Z55">
        <v>38</v>
      </c>
      <c r="AA55" s="2">
        <v>44969</v>
      </c>
      <c r="AB55" t="s">
        <v>529</v>
      </c>
      <c r="AC55" t="s">
        <v>874</v>
      </c>
      <c r="AD55" s="2">
        <v>45289</v>
      </c>
      <c r="AE55">
        <v>11</v>
      </c>
      <c r="AF55">
        <v>14</v>
      </c>
      <c r="AG55" t="s">
        <v>857</v>
      </c>
      <c r="AH55">
        <v>9</v>
      </c>
      <c r="AI55" t="s">
        <v>857</v>
      </c>
    </row>
    <row r="56" spans="1:35" x14ac:dyDescent="0.3">
      <c r="A56">
        <v>344</v>
      </c>
      <c r="B56" t="s">
        <v>113</v>
      </c>
      <c r="C56">
        <v>28</v>
      </c>
      <c r="D56">
        <v>5</v>
      </c>
      <c r="E56" s="2">
        <v>45167</v>
      </c>
      <c r="F56" s="3">
        <v>0.71275462962962965</v>
      </c>
      <c r="G56" s="2">
        <v>45172</v>
      </c>
      <c r="H56" s="3">
        <v>0.26952546296296298</v>
      </c>
      <c r="I56" t="s">
        <v>619</v>
      </c>
      <c r="J56" t="s">
        <v>641</v>
      </c>
      <c r="K56" t="s">
        <v>801</v>
      </c>
      <c r="L56">
        <v>17</v>
      </c>
      <c r="N56" t="s">
        <v>803</v>
      </c>
      <c r="O56">
        <v>6</v>
      </c>
      <c r="P56">
        <v>5</v>
      </c>
      <c r="Q56" s="4">
        <v>1778</v>
      </c>
      <c r="R56" s="4">
        <v>8890</v>
      </c>
      <c r="S56" t="s">
        <v>529</v>
      </c>
      <c r="T56" t="s">
        <v>114</v>
      </c>
      <c r="U56" t="s">
        <v>115</v>
      </c>
      <c r="V56" t="s">
        <v>32</v>
      </c>
      <c r="W56" t="s">
        <v>834</v>
      </c>
      <c r="X56" t="s">
        <v>589</v>
      </c>
      <c r="Y56" t="s">
        <v>858</v>
      </c>
      <c r="Z56">
        <v>35</v>
      </c>
      <c r="AA56" s="2">
        <v>44970</v>
      </c>
      <c r="AB56" t="s">
        <v>529</v>
      </c>
      <c r="AC56" t="s">
        <v>874</v>
      </c>
      <c r="AD56" s="2">
        <v>45279</v>
      </c>
      <c r="AE56">
        <v>11</v>
      </c>
      <c r="AF56">
        <v>16</v>
      </c>
      <c r="AG56" t="s">
        <v>857</v>
      </c>
      <c r="AH56">
        <v>8</v>
      </c>
      <c r="AI56" t="s">
        <v>858</v>
      </c>
    </row>
    <row r="57" spans="1:35" x14ac:dyDescent="0.3">
      <c r="A57">
        <v>349</v>
      </c>
      <c r="B57" t="s">
        <v>98</v>
      </c>
      <c r="C57">
        <v>44</v>
      </c>
      <c r="D57">
        <v>4</v>
      </c>
      <c r="E57" s="2">
        <v>45241</v>
      </c>
      <c r="F57" s="3">
        <v>0.14765046296296297</v>
      </c>
      <c r="G57" s="2">
        <v>45242</v>
      </c>
      <c r="H57" s="3">
        <v>0.43834490740740739</v>
      </c>
      <c r="I57" t="s">
        <v>737</v>
      </c>
      <c r="J57" t="s">
        <v>763</v>
      </c>
      <c r="K57" t="s">
        <v>764</v>
      </c>
      <c r="L57">
        <v>3</v>
      </c>
      <c r="N57" t="s">
        <v>764</v>
      </c>
      <c r="O57">
        <v>10</v>
      </c>
      <c r="P57">
        <v>1</v>
      </c>
      <c r="Q57" s="4">
        <v>794</v>
      </c>
      <c r="R57" s="4">
        <v>3176</v>
      </c>
      <c r="S57" t="s">
        <v>529</v>
      </c>
      <c r="T57" t="s">
        <v>99</v>
      </c>
      <c r="U57" t="s">
        <v>100</v>
      </c>
      <c r="V57" t="s">
        <v>32</v>
      </c>
      <c r="W57" t="s">
        <v>769</v>
      </c>
      <c r="X57" t="s">
        <v>600</v>
      </c>
      <c r="Y57" t="s">
        <v>851</v>
      </c>
      <c r="Z57">
        <v>45</v>
      </c>
      <c r="AA57" s="2">
        <v>44963</v>
      </c>
      <c r="AB57" t="s">
        <v>529</v>
      </c>
      <c r="AC57" t="s">
        <v>874</v>
      </c>
      <c r="AD57" s="2">
        <v>45268</v>
      </c>
      <c r="AE57">
        <v>11</v>
      </c>
      <c r="AF57">
        <v>9</v>
      </c>
      <c r="AG57" t="s">
        <v>851</v>
      </c>
      <c r="AH57">
        <v>11</v>
      </c>
      <c r="AI57" t="s">
        <v>851</v>
      </c>
    </row>
    <row r="58" spans="1:35" x14ac:dyDescent="0.3">
      <c r="A58">
        <v>370</v>
      </c>
      <c r="B58" t="s">
        <v>369</v>
      </c>
      <c r="C58">
        <v>54</v>
      </c>
      <c r="D58">
        <v>2</v>
      </c>
      <c r="E58" s="2">
        <v>45116</v>
      </c>
      <c r="F58" s="3">
        <v>0.24836805555555555</v>
      </c>
      <c r="G58" s="2">
        <v>45120</v>
      </c>
      <c r="H58" s="3">
        <v>0.79282407407407407</v>
      </c>
      <c r="I58" t="s">
        <v>110</v>
      </c>
      <c r="J58" t="s">
        <v>627</v>
      </c>
      <c r="K58" t="s">
        <v>800</v>
      </c>
      <c r="L58">
        <v>5</v>
      </c>
      <c r="N58" t="s">
        <v>800</v>
      </c>
      <c r="O58">
        <v>19</v>
      </c>
      <c r="P58">
        <v>4</v>
      </c>
      <c r="Q58" s="4">
        <v>1236</v>
      </c>
      <c r="R58" s="4">
        <v>2472</v>
      </c>
      <c r="S58" t="s">
        <v>529</v>
      </c>
      <c r="T58" t="s">
        <v>370</v>
      </c>
      <c r="U58" t="s">
        <v>371</v>
      </c>
      <c r="V58" t="s">
        <v>32</v>
      </c>
      <c r="W58" t="s">
        <v>707</v>
      </c>
      <c r="X58" t="s">
        <v>587</v>
      </c>
      <c r="Y58" t="s">
        <v>855</v>
      </c>
      <c r="Z58">
        <v>28</v>
      </c>
      <c r="AA58" s="2">
        <v>44959</v>
      </c>
      <c r="AB58" t="s">
        <v>529</v>
      </c>
      <c r="AC58" t="s">
        <v>874</v>
      </c>
      <c r="AD58" s="2">
        <v>45273</v>
      </c>
      <c r="AE58">
        <v>11</v>
      </c>
      <c r="AF58">
        <v>6</v>
      </c>
      <c r="AG58" t="s">
        <v>855</v>
      </c>
      <c r="AH58">
        <v>7</v>
      </c>
      <c r="AI58" t="s">
        <v>855</v>
      </c>
    </row>
    <row r="59" spans="1:35" x14ac:dyDescent="0.3">
      <c r="A59">
        <v>384</v>
      </c>
      <c r="B59" t="s">
        <v>34</v>
      </c>
      <c r="C59">
        <v>25</v>
      </c>
      <c r="D59">
        <v>3</v>
      </c>
      <c r="E59" s="2">
        <v>45057</v>
      </c>
      <c r="F59" s="3">
        <v>0.70690972222222226</v>
      </c>
      <c r="G59" s="2">
        <v>45061</v>
      </c>
      <c r="H59" s="3">
        <v>0.58140046296296299</v>
      </c>
      <c r="I59" t="s">
        <v>400</v>
      </c>
      <c r="J59" t="s">
        <v>627</v>
      </c>
      <c r="K59" t="s">
        <v>798</v>
      </c>
      <c r="L59">
        <v>16</v>
      </c>
      <c r="N59" t="s">
        <v>798</v>
      </c>
      <c r="O59">
        <v>13</v>
      </c>
      <c r="P59">
        <v>4</v>
      </c>
      <c r="Q59" s="4">
        <v>1202</v>
      </c>
      <c r="R59" s="4">
        <v>3606</v>
      </c>
      <c r="S59" t="s">
        <v>529</v>
      </c>
      <c r="T59" t="s">
        <v>35</v>
      </c>
      <c r="U59" t="s">
        <v>36</v>
      </c>
      <c r="V59" t="s">
        <v>32</v>
      </c>
      <c r="W59" t="s">
        <v>628</v>
      </c>
      <c r="X59" t="s">
        <v>600</v>
      </c>
      <c r="Y59" t="s">
        <v>798</v>
      </c>
      <c r="Z59">
        <v>19</v>
      </c>
      <c r="AA59" s="2">
        <v>44970</v>
      </c>
      <c r="AB59" t="s">
        <v>529</v>
      </c>
      <c r="AC59" t="s">
        <v>874</v>
      </c>
      <c r="AD59" s="2">
        <v>45285</v>
      </c>
      <c r="AE59">
        <v>11</v>
      </c>
      <c r="AF59">
        <v>11</v>
      </c>
      <c r="AG59" t="s">
        <v>798</v>
      </c>
      <c r="AH59">
        <v>5</v>
      </c>
      <c r="AI59" t="s">
        <v>798</v>
      </c>
    </row>
    <row r="60" spans="1:35" x14ac:dyDescent="0.3">
      <c r="A60">
        <v>391</v>
      </c>
      <c r="B60" t="s">
        <v>418</v>
      </c>
      <c r="C60">
        <v>22</v>
      </c>
      <c r="D60">
        <v>4</v>
      </c>
      <c r="E60" s="2">
        <v>45289</v>
      </c>
      <c r="F60" s="3">
        <v>0.57229166666666664</v>
      </c>
      <c r="G60" s="2">
        <v>45298</v>
      </c>
      <c r="H60" s="3">
        <v>0.54075231481481478</v>
      </c>
      <c r="I60" t="s">
        <v>690</v>
      </c>
      <c r="J60" t="s">
        <v>629</v>
      </c>
      <c r="K60" t="s">
        <v>795</v>
      </c>
      <c r="L60">
        <v>13</v>
      </c>
      <c r="N60" t="s">
        <v>696</v>
      </c>
      <c r="O60">
        <v>12</v>
      </c>
      <c r="P60">
        <v>9</v>
      </c>
      <c r="Q60" s="4">
        <v>1639</v>
      </c>
      <c r="R60" s="4">
        <v>6556</v>
      </c>
      <c r="S60" t="s">
        <v>529</v>
      </c>
      <c r="T60" t="s">
        <v>419</v>
      </c>
      <c r="U60" t="s">
        <v>420</v>
      </c>
      <c r="V60" t="s">
        <v>32</v>
      </c>
      <c r="W60" t="s">
        <v>710</v>
      </c>
      <c r="X60" t="s">
        <v>583</v>
      </c>
      <c r="Y60" t="s">
        <v>853</v>
      </c>
      <c r="Z60">
        <v>52</v>
      </c>
      <c r="AA60" s="2">
        <v>44969</v>
      </c>
      <c r="AB60" t="s">
        <v>529</v>
      </c>
      <c r="AC60" t="s">
        <v>874</v>
      </c>
      <c r="AD60" s="2">
        <v>45289</v>
      </c>
      <c r="AE60">
        <v>11</v>
      </c>
      <c r="AF60">
        <v>14</v>
      </c>
      <c r="AG60" t="s">
        <v>850</v>
      </c>
      <c r="AH60">
        <v>12</v>
      </c>
      <c r="AI60" t="s">
        <v>853</v>
      </c>
    </row>
    <row r="61" spans="1:35" x14ac:dyDescent="0.3">
      <c r="A61">
        <v>392</v>
      </c>
      <c r="B61" t="s">
        <v>428</v>
      </c>
      <c r="C61">
        <v>4</v>
      </c>
      <c r="D61">
        <v>2</v>
      </c>
      <c r="E61" s="2">
        <v>45235</v>
      </c>
      <c r="F61" s="3">
        <v>0.13813657407407406</v>
      </c>
      <c r="G61" s="2">
        <v>45236</v>
      </c>
      <c r="H61" s="3">
        <v>0.78690972222222222</v>
      </c>
      <c r="I61" t="s">
        <v>100</v>
      </c>
      <c r="J61" t="s">
        <v>763</v>
      </c>
      <c r="K61" t="s">
        <v>764</v>
      </c>
      <c r="L61">
        <v>3</v>
      </c>
      <c r="N61" t="s">
        <v>764</v>
      </c>
      <c r="O61">
        <v>18</v>
      </c>
      <c r="P61">
        <v>1</v>
      </c>
      <c r="Q61" s="4">
        <v>1199</v>
      </c>
      <c r="R61" s="4">
        <v>2398</v>
      </c>
      <c r="S61" t="s">
        <v>529</v>
      </c>
      <c r="T61" t="s">
        <v>429</v>
      </c>
      <c r="U61" t="s">
        <v>430</v>
      </c>
      <c r="V61" t="s">
        <v>32</v>
      </c>
      <c r="W61" t="s">
        <v>765</v>
      </c>
      <c r="X61" t="s">
        <v>589</v>
      </c>
      <c r="Y61" t="s">
        <v>851</v>
      </c>
      <c r="Z61">
        <v>45</v>
      </c>
      <c r="AA61" s="2">
        <v>44961</v>
      </c>
      <c r="AB61" t="s">
        <v>529</v>
      </c>
      <c r="AC61" t="s">
        <v>874</v>
      </c>
      <c r="AD61" s="2">
        <v>45289</v>
      </c>
      <c r="AE61">
        <v>11</v>
      </c>
      <c r="AF61">
        <v>6</v>
      </c>
      <c r="AG61" t="s">
        <v>851</v>
      </c>
      <c r="AH61">
        <v>11</v>
      </c>
      <c r="AI61" t="s">
        <v>851</v>
      </c>
    </row>
    <row r="62" spans="1:35" x14ac:dyDescent="0.3">
      <c r="A62">
        <v>395</v>
      </c>
      <c r="B62" t="s">
        <v>341</v>
      </c>
      <c r="C62">
        <v>26</v>
      </c>
      <c r="D62">
        <v>2</v>
      </c>
      <c r="E62" s="2">
        <v>44988</v>
      </c>
      <c r="F62" s="3">
        <v>0.96868055555555554</v>
      </c>
      <c r="G62" s="2">
        <v>44991</v>
      </c>
      <c r="H62" s="3">
        <v>0.77265046296296291</v>
      </c>
      <c r="I62" t="s">
        <v>550</v>
      </c>
      <c r="J62" t="s">
        <v>527</v>
      </c>
      <c r="K62" t="s">
        <v>528</v>
      </c>
      <c r="L62">
        <v>23</v>
      </c>
      <c r="N62" t="s">
        <v>528</v>
      </c>
      <c r="O62">
        <v>18</v>
      </c>
      <c r="P62">
        <v>3</v>
      </c>
      <c r="Q62" s="4">
        <v>289</v>
      </c>
      <c r="R62" s="4">
        <v>578</v>
      </c>
      <c r="S62" t="s">
        <v>529</v>
      </c>
      <c r="T62" t="s">
        <v>342</v>
      </c>
      <c r="U62" t="s">
        <v>343</v>
      </c>
      <c r="V62" t="s">
        <v>32</v>
      </c>
      <c r="W62" t="s">
        <v>532</v>
      </c>
      <c r="X62" t="s">
        <v>531</v>
      </c>
      <c r="Y62" t="s">
        <v>848</v>
      </c>
      <c r="Z62">
        <v>9</v>
      </c>
      <c r="AA62" s="2">
        <v>44929</v>
      </c>
      <c r="AB62" t="s">
        <v>529</v>
      </c>
      <c r="AC62" t="s">
        <v>874</v>
      </c>
      <c r="AD62" s="2">
        <v>45254</v>
      </c>
      <c r="AE62">
        <v>11</v>
      </c>
      <c r="AF62">
        <v>12</v>
      </c>
      <c r="AG62" t="s">
        <v>848</v>
      </c>
      <c r="AH62">
        <v>3</v>
      </c>
      <c r="AI62" t="s">
        <v>848</v>
      </c>
    </row>
    <row r="63" spans="1:35" x14ac:dyDescent="0.3">
      <c r="A63">
        <v>400</v>
      </c>
      <c r="B63" t="s">
        <v>418</v>
      </c>
      <c r="C63">
        <v>45</v>
      </c>
      <c r="D63">
        <v>3</v>
      </c>
      <c r="E63" s="2">
        <v>45053</v>
      </c>
      <c r="F63" s="3">
        <v>0.58681712962962962</v>
      </c>
      <c r="G63" s="2">
        <v>45061</v>
      </c>
      <c r="H63" s="3">
        <v>0.75755787037037037</v>
      </c>
      <c r="I63" t="s">
        <v>574</v>
      </c>
      <c r="J63" t="s">
        <v>624</v>
      </c>
      <c r="K63" t="s">
        <v>798</v>
      </c>
      <c r="L63">
        <v>14</v>
      </c>
      <c r="N63" t="s">
        <v>798</v>
      </c>
      <c r="O63">
        <v>18</v>
      </c>
      <c r="P63">
        <v>8</v>
      </c>
      <c r="Q63" s="4">
        <v>722</v>
      </c>
      <c r="R63" s="4">
        <v>2166</v>
      </c>
      <c r="S63" t="s">
        <v>529</v>
      </c>
      <c r="T63" t="s">
        <v>419</v>
      </c>
      <c r="U63" t="s">
        <v>420</v>
      </c>
      <c r="V63" t="s">
        <v>32</v>
      </c>
      <c r="W63" t="s">
        <v>640</v>
      </c>
      <c r="X63" t="s">
        <v>641</v>
      </c>
      <c r="Y63" t="s">
        <v>798</v>
      </c>
      <c r="Z63">
        <v>19</v>
      </c>
      <c r="AA63" s="2">
        <v>44969</v>
      </c>
      <c r="AB63" t="s">
        <v>529</v>
      </c>
      <c r="AC63" t="s">
        <v>874</v>
      </c>
      <c r="AD63" s="2">
        <v>45289</v>
      </c>
      <c r="AE63">
        <v>11</v>
      </c>
      <c r="AF63">
        <v>14</v>
      </c>
      <c r="AG63" t="s">
        <v>798</v>
      </c>
      <c r="AH63">
        <v>5</v>
      </c>
      <c r="AI63" t="s">
        <v>798</v>
      </c>
    </row>
    <row r="64" spans="1:35" x14ac:dyDescent="0.3">
      <c r="A64">
        <v>402</v>
      </c>
      <c r="B64" t="s">
        <v>198</v>
      </c>
      <c r="C64">
        <v>29</v>
      </c>
      <c r="D64">
        <v>1</v>
      </c>
      <c r="E64" s="2">
        <v>44990</v>
      </c>
      <c r="F64" s="3">
        <v>0.69616898148148143</v>
      </c>
      <c r="G64" s="2">
        <v>44993</v>
      </c>
      <c r="H64" s="3">
        <v>0.5644675925925926</v>
      </c>
      <c r="I64" t="s">
        <v>556</v>
      </c>
      <c r="J64" t="s">
        <v>527</v>
      </c>
      <c r="K64" t="s">
        <v>528</v>
      </c>
      <c r="L64">
        <v>16</v>
      </c>
      <c r="N64" t="s">
        <v>528</v>
      </c>
      <c r="O64">
        <v>13</v>
      </c>
      <c r="P64">
        <v>3</v>
      </c>
      <c r="Q64" s="4">
        <v>1252</v>
      </c>
      <c r="R64" s="4">
        <v>1252</v>
      </c>
      <c r="S64" t="s">
        <v>529</v>
      </c>
      <c r="T64" t="s">
        <v>199</v>
      </c>
      <c r="U64" t="s">
        <v>200</v>
      </c>
      <c r="V64" t="s">
        <v>32</v>
      </c>
      <c r="W64" t="s">
        <v>547</v>
      </c>
      <c r="X64" t="s">
        <v>531</v>
      </c>
      <c r="Y64" t="s">
        <v>848</v>
      </c>
      <c r="Z64">
        <v>10</v>
      </c>
      <c r="AA64" s="2">
        <v>44959</v>
      </c>
      <c r="AB64" t="s">
        <v>529</v>
      </c>
      <c r="AC64" t="s">
        <v>874</v>
      </c>
      <c r="AD64" s="2">
        <v>45273</v>
      </c>
      <c r="AE64">
        <v>11</v>
      </c>
      <c r="AF64">
        <v>10</v>
      </c>
      <c r="AG64" t="s">
        <v>848</v>
      </c>
      <c r="AH64">
        <v>3</v>
      </c>
      <c r="AI64" t="s">
        <v>848</v>
      </c>
    </row>
    <row r="65" spans="1:35" x14ac:dyDescent="0.3">
      <c r="A65">
        <v>417</v>
      </c>
      <c r="B65" t="s">
        <v>34</v>
      </c>
      <c r="C65">
        <v>62</v>
      </c>
      <c r="D65">
        <v>4</v>
      </c>
      <c r="E65" s="2">
        <v>44992</v>
      </c>
      <c r="F65" s="3">
        <v>0.94490740740740742</v>
      </c>
      <c r="G65" s="2">
        <v>44996</v>
      </c>
      <c r="H65" s="3">
        <v>0.24760416666666665</v>
      </c>
      <c r="I65" t="s">
        <v>557</v>
      </c>
      <c r="J65" t="s">
        <v>527</v>
      </c>
      <c r="K65" t="s">
        <v>528</v>
      </c>
      <c r="L65">
        <v>22</v>
      </c>
      <c r="N65" t="s">
        <v>528</v>
      </c>
      <c r="O65">
        <v>5</v>
      </c>
      <c r="P65">
        <v>4</v>
      </c>
      <c r="Q65" s="4">
        <v>1356</v>
      </c>
      <c r="R65" s="4">
        <v>5424</v>
      </c>
      <c r="S65" t="s">
        <v>529</v>
      </c>
      <c r="T65" t="s">
        <v>35</v>
      </c>
      <c r="U65" t="s">
        <v>36</v>
      </c>
      <c r="V65" t="s">
        <v>32</v>
      </c>
      <c r="W65" t="s">
        <v>536</v>
      </c>
      <c r="X65" t="s">
        <v>531</v>
      </c>
      <c r="Y65" t="s">
        <v>848</v>
      </c>
      <c r="Z65">
        <v>10</v>
      </c>
      <c r="AA65" s="2">
        <v>44970</v>
      </c>
      <c r="AB65" t="s">
        <v>529</v>
      </c>
      <c r="AC65" t="s">
        <v>874</v>
      </c>
      <c r="AD65" s="2">
        <v>45285</v>
      </c>
      <c r="AE65">
        <v>11</v>
      </c>
      <c r="AF65">
        <v>11</v>
      </c>
      <c r="AG65" t="s">
        <v>848</v>
      </c>
      <c r="AH65">
        <v>3</v>
      </c>
      <c r="AI65" t="s">
        <v>848</v>
      </c>
    </row>
    <row r="66" spans="1:35" x14ac:dyDescent="0.3">
      <c r="A66">
        <v>423</v>
      </c>
      <c r="B66" t="s">
        <v>341</v>
      </c>
      <c r="C66">
        <v>19</v>
      </c>
      <c r="D66">
        <v>1</v>
      </c>
      <c r="E66" s="2">
        <v>44968</v>
      </c>
      <c r="F66" s="3">
        <v>0.69928240740740744</v>
      </c>
      <c r="G66" s="2">
        <v>44974</v>
      </c>
      <c r="H66" s="3">
        <v>7.0023148148148145E-3</v>
      </c>
      <c r="I66" t="s">
        <v>742</v>
      </c>
      <c r="J66" t="s">
        <v>720</v>
      </c>
      <c r="K66" t="s">
        <v>663</v>
      </c>
      <c r="L66">
        <v>16</v>
      </c>
      <c r="N66" t="s">
        <v>663</v>
      </c>
      <c r="O66">
        <v>0</v>
      </c>
      <c r="P66">
        <v>6</v>
      </c>
      <c r="Q66" s="4">
        <v>1234</v>
      </c>
      <c r="R66" s="4">
        <v>1234</v>
      </c>
      <c r="S66" t="s">
        <v>529</v>
      </c>
      <c r="T66" t="s">
        <v>342</v>
      </c>
      <c r="U66" t="s">
        <v>343</v>
      </c>
      <c r="V66" t="s">
        <v>32</v>
      </c>
      <c r="W66" t="s">
        <v>726</v>
      </c>
      <c r="X66" t="s">
        <v>597</v>
      </c>
      <c r="Y66" t="s">
        <v>849</v>
      </c>
      <c r="Z66">
        <v>6</v>
      </c>
      <c r="AA66" s="2">
        <v>44929</v>
      </c>
      <c r="AB66" t="s">
        <v>529</v>
      </c>
      <c r="AC66" t="s">
        <v>874</v>
      </c>
      <c r="AD66" s="2">
        <v>45254</v>
      </c>
      <c r="AE66">
        <v>11</v>
      </c>
      <c r="AF66">
        <v>12</v>
      </c>
      <c r="AG66" t="s">
        <v>849</v>
      </c>
      <c r="AH66">
        <v>2</v>
      </c>
      <c r="AI66" t="s">
        <v>849</v>
      </c>
    </row>
    <row r="67" spans="1:35" x14ac:dyDescent="0.3">
      <c r="A67">
        <v>424</v>
      </c>
      <c r="B67" t="s">
        <v>364</v>
      </c>
      <c r="C67">
        <v>7</v>
      </c>
      <c r="D67">
        <v>4</v>
      </c>
      <c r="E67" s="2">
        <v>44986</v>
      </c>
      <c r="F67" s="3">
        <v>0.12842592592592592</v>
      </c>
      <c r="G67" s="2">
        <v>44994</v>
      </c>
      <c r="H67" s="3">
        <v>0.4354513888888889</v>
      </c>
      <c r="I67" t="s">
        <v>538</v>
      </c>
      <c r="J67" t="s">
        <v>527</v>
      </c>
      <c r="K67" t="s">
        <v>528</v>
      </c>
      <c r="L67">
        <v>3</v>
      </c>
      <c r="N67" t="s">
        <v>528</v>
      </c>
      <c r="O67">
        <v>10</v>
      </c>
      <c r="P67">
        <v>8</v>
      </c>
      <c r="Q67" s="4">
        <v>409</v>
      </c>
      <c r="R67" s="4">
        <v>1636</v>
      </c>
      <c r="S67" t="s">
        <v>529</v>
      </c>
      <c r="T67" t="s">
        <v>365</v>
      </c>
      <c r="U67" t="s">
        <v>366</v>
      </c>
      <c r="V67" t="s">
        <v>32</v>
      </c>
      <c r="W67" t="s">
        <v>582</v>
      </c>
      <c r="X67" t="s">
        <v>583</v>
      </c>
      <c r="Y67" t="s">
        <v>848</v>
      </c>
      <c r="Z67">
        <v>9</v>
      </c>
      <c r="AA67" s="2">
        <v>44964</v>
      </c>
      <c r="AB67" t="s">
        <v>529</v>
      </c>
      <c r="AC67" t="s">
        <v>874</v>
      </c>
      <c r="AD67" s="2">
        <v>45270</v>
      </c>
      <c r="AE67">
        <v>11</v>
      </c>
      <c r="AF67">
        <v>9</v>
      </c>
      <c r="AG67" t="s">
        <v>848</v>
      </c>
      <c r="AH67">
        <v>3</v>
      </c>
      <c r="AI67" t="s">
        <v>848</v>
      </c>
    </row>
    <row r="68" spans="1:35" x14ac:dyDescent="0.3">
      <c r="A68">
        <v>426</v>
      </c>
      <c r="B68" t="s">
        <v>369</v>
      </c>
      <c r="C68">
        <v>2</v>
      </c>
      <c r="D68">
        <v>2</v>
      </c>
      <c r="E68" s="2">
        <v>44970</v>
      </c>
      <c r="F68" s="3">
        <v>0.95826388888888892</v>
      </c>
      <c r="G68" s="2">
        <v>44974</v>
      </c>
      <c r="H68" s="3">
        <v>0.57708333333333328</v>
      </c>
      <c r="I68" t="s">
        <v>660</v>
      </c>
      <c r="J68" t="s">
        <v>720</v>
      </c>
      <c r="K68" t="s">
        <v>663</v>
      </c>
      <c r="L68">
        <v>22</v>
      </c>
      <c r="N68" t="s">
        <v>663</v>
      </c>
      <c r="O68">
        <v>13</v>
      </c>
      <c r="P68">
        <v>4</v>
      </c>
      <c r="Q68" s="4">
        <v>441</v>
      </c>
      <c r="R68" s="4">
        <v>882</v>
      </c>
      <c r="S68" t="s">
        <v>529</v>
      </c>
      <c r="T68" t="s">
        <v>370</v>
      </c>
      <c r="U68" t="s">
        <v>371</v>
      </c>
      <c r="V68" t="s">
        <v>32</v>
      </c>
      <c r="W68" t="s">
        <v>721</v>
      </c>
      <c r="X68" t="s">
        <v>600</v>
      </c>
      <c r="Y68" t="s">
        <v>849</v>
      </c>
      <c r="Z68">
        <v>7</v>
      </c>
      <c r="AA68" s="2">
        <v>44959</v>
      </c>
      <c r="AB68" t="s">
        <v>529</v>
      </c>
      <c r="AC68" t="s">
        <v>874</v>
      </c>
      <c r="AD68" s="2">
        <v>45273</v>
      </c>
      <c r="AE68">
        <v>11</v>
      </c>
      <c r="AF68">
        <v>6</v>
      </c>
      <c r="AG68" t="s">
        <v>849</v>
      </c>
      <c r="AH68">
        <v>2</v>
      </c>
      <c r="AI68" t="s">
        <v>849</v>
      </c>
    </row>
    <row r="69" spans="1:35" x14ac:dyDescent="0.3">
      <c r="A69">
        <v>429</v>
      </c>
      <c r="B69" t="s">
        <v>49</v>
      </c>
      <c r="C69">
        <v>9</v>
      </c>
      <c r="D69">
        <v>5</v>
      </c>
      <c r="E69" s="2">
        <v>45160</v>
      </c>
      <c r="F69" s="3">
        <v>0.94927083333333329</v>
      </c>
      <c r="G69" s="2">
        <v>45169</v>
      </c>
      <c r="H69" s="3">
        <v>0.53046296296296291</v>
      </c>
      <c r="I69" t="s">
        <v>740</v>
      </c>
      <c r="J69" t="s">
        <v>641</v>
      </c>
      <c r="K69" t="s">
        <v>801</v>
      </c>
      <c r="L69">
        <v>22</v>
      </c>
      <c r="N69" t="s">
        <v>801</v>
      </c>
      <c r="O69">
        <v>12</v>
      </c>
      <c r="P69">
        <v>9</v>
      </c>
      <c r="Q69" s="4">
        <v>1605</v>
      </c>
      <c r="R69" s="4">
        <v>8025</v>
      </c>
      <c r="S69" t="s">
        <v>529</v>
      </c>
      <c r="T69" t="s">
        <v>50</v>
      </c>
      <c r="U69" t="s">
        <v>51</v>
      </c>
      <c r="V69" t="s">
        <v>32</v>
      </c>
      <c r="W69" t="s">
        <v>827</v>
      </c>
      <c r="X69" t="s">
        <v>531</v>
      </c>
      <c r="Y69" t="s">
        <v>858</v>
      </c>
      <c r="Z69">
        <v>34</v>
      </c>
      <c r="AA69" s="2">
        <v>44938</v>
      </c>
      <c r="AB69" t="s">
        <v>529</v>
      </c>
      <c r="AC69" t="s">
        <v>874</v>
      </c>
      <c r="AD69" s="2">
        <v>45243</v>
      </c>
      <c r="AE69">
        <v>11</v>
      </c>
      <c r="AF69">
        <v>12</v>
      </c>
      <c r="AG69" t="s">
        <v>858</v>
      </c>
      <c r="AH69">
        <v>8</v>
      </c>
      <c r="AI69" t="s">
        <v>858</v>
      </c>
    </row>
    <row r="70" spans="1:35" x14ac:dyDescent="0.3">
      <c r="A70">
        <v>434</v>
      </c>
      <c r="B70" t="s">
        <v>113</v>
      </c>
      <c r="C70">
        <v>51</v>
      </c>
      <c r="D70">
        <v>4</v>
      </c>
      <c r="E70" s="2">
        <v>45258</v>
      </c>
      <c r="F70" s="3">
        <v>0.30770833333333331</v>
      </c>
      <c r="G70" s="2">
        <v>45259</v>
      </c>
      <c r="H70" s="3">
        <v>0.8218981481481481</v>
      </c>
      <c r="I70" t="s">
        <v>570</v>
      </c>
      <c r="J70" t="s">
        <v>629</v>
      </c>
      <c r="K70" t="s">
        <v>764</v>
      </c>
      <c r="L70">
        <v>7</v>
      </c>
      <c r="N70" t="s">
        <v>764</v>
      </c>
      <c r="O70">
        <v>19</v>
      </c>
      <c r="P70">
        <v>1</v>
      </c>
      <c r="Q70" s="4">
        <v>1084</v>
      </c>
      <c r="R70" s="4">
        <v>4336</v>
      </c>
      <c r="S70" t="s">
        <v>529</v>
      </c>
      <c r="T70" t="s">
        <v>114</v>
      </c>
      <c r="U70" t="s">
        <v>115</v>
      </c>
      <c r="V70" t="s">
        <v>32</v>
      </c>
      <c r="W70" t="s">
        <v>653</v>
      </c>
      <c r="X70" t="s">
        <v>583</v>
      </c>
      <c r="Y70" t="s">
        <v>851</v>
      </c>
      <c r="Z70">
        <v>48</v>
      </c>
      <c r="AA70" s="2">
        <v>44970</v>
      </c>
      <c r="AB70" t="s">
        <v>529</v>
      </c>
      <c r="AC70" t="s">
        <v>874</v>
      </c>
      <c r="AD70" s="2">
        <v>45279</v>
      </c>
      <c r="AE70">
        <v>11</v>
      </c>
      <c r="AF70">
        <v>16</v>
      </c>
      <c r="AG70" t="s">
        <v>851</v>
      </c>
      <c r="AH70">
        <v>11</v>
      </c>
      <c r="AI70" t="s">
        <v>851</v>
      </c>
    </row>
    <row r="71" spans="1:35" x14ac:dyDescent="0.3">
      <c r="A71">
        <v>435</v>
      </c>
      <c r="B71" t="s">
        <v>98</v>
      </c>
      <c r="C71">
        <v>53</v>
      </c>
      <c r="D71">
        <v>4</v>
      </c>
      <c r="E71" s="2">
        <v>45160</v>
      </c>
      <c r="F71" s="3">
        <v>0.72743055555555558</v>
      </c>
      <c r="G71" s="2">
        <v>45165</v>
      </c>
      <c r="H71" s="3">
        <v>0.52446759259259257</v>
      </c>
      <c r="I71" t="s">
        <v>761</v>
      </c>
      <c r="J71" t="s">
        <v>641</v>
      </c>
      <c r="K71" t="s">
        <v>801</v>
      </c>
      <c r="L71">
        <v>17</v>
      </c>
      <c r="N71" t="s">
        <v>801</v>
      </c>
      <c r="O71">
        <v>12</v>
      </c>
      <c r="P71">
        <v>5</v>
      </c>
      <c r="Q71" s="4">
        <v>1672</v>
      </c>
      <c r="R71" s="4">
        <v>6688</v>
      </c>
      <c r="S71" t="s">
        <v>529</v>
      </c>
      <c r="T71" t="s">
        <v>99</v>
      </c>
      <c r="U71" t="s">
        <v>100</v>
      </c>
      <c r="V71" t="s">
        <v>32</v>
      </c>
      <c r="W71" t="s">
        <v>833</v>
      </c>
      <c r="X71" t="s">
        <v>589</v>
      </c>
      <c r="Y71" t="s">
        <v>858</v>
      </c>
      <c r="Z71">
        <v>34</v>
      </c>
      <c r="AA71" s="2">
        <v>44963</v>
      </c>
      <c r="AB71" t="s">
        <v>529</v>
      </c>
      <c r="AC71" t="s">
        <v>874</v>
      </c>
      <c r="AD71" s="2">
        <v>45268</v>
      </c>
      <c r="AE71">
        <v>11</v>
      </c>
      <c r="AF71">
        <v>9</v>
      </c>
      <c r="AG71" t="s">
        <v>858</v>
      </c>
      <c r="AH71">
        <v>8</v>
      </c>
      <c r="AI71" t="s">
        <v>858</v>
      </c>
    </row>
    <row r="72" spans="1:35" x14ac:dyDescent="0.3">
      <c r="A72">
        <v>438</v>
      </c>
      <c r="B72" t="s">
        <v>198</v>
      </c>
      <c r="C72">
        <v>34</v>
      </c>
      <c r="D72">
        <v>2</v>
      </c>
      <c r="E72" s="2">
        <v>45164</v>
      </c>
      <c r="F72" s="3">
        <v>0.39394675925925926</v>
      </c>
      <c r="G72" s="2">
        <v>45165</v>
      </c>
      <c r="H72" s="3">
        <v>0.1378587962962963</v>
      </c>
      <c r="I72" t="s">
        <v>816</v>
      </c>
      <c r="J72" t="s">
        <v>641</v>
      </c>
      <c r="K72" t="s">
        <v>801</v>
      </c>
      <c r="L72">
        <v>9</v>
      </c>
      <c r="N72" t="s">
        <v>801</v>
      </c>
      <c r="O72">
        <v>3</v>
      </c>
      <c r="P72">
        <v>1</v>
      </c>
      <c r="Q72" s="4">
        <v>1335</v>
      </c>
      <c r="R72" s="4">
        <v>2670</v>
      </c>
      <c r="S72" t="s">
        <v>529</v>
      </c>
      <c r="T72" t="s">
        <v>199</v>
      </c>
      <c r="U72" t="s">
        <v>200</v>
      </c>
      <c r="V72" t="s">
        <v>32</v>
      </c>
      <c r="W72" t="s">
        <v>832</v>
      </c>
      <c r="X72" t="s">
        <v>583</v>
      </c>
      <c r="Y72" t="s">
        <v>858</v>
      </c>
      <c r="Z72">
        <v>34</v>
      </c>
      <c r="AA72" s="2">
        <v>44959</v>
      </c>
      <c r="AB72" t="s">
        <v>529</v>
      </c>
      <c r="AC72" t="s">
        <v>874</v>
      </c>
      <c r="AD72" s="2">
        <v>45273</v>
      </c>
      <c r="AE72">
        <v>11</v>
      </c>
      <c r="AF72">
        <v>10</v>
      </c>
      <c r="AG72" t="s">
        <v>858</v>
      </c>
      <c r="AH72">
        <v>8</v>
      </c>
      <c r="AI72" t="s">
        <v>858</v>
      </c>
    </row>
    <row r="73" spans="1:35" x14ac:dyDescent="0.3">
      <c r="A73">
        <v>439</v>
      </c>
      <c r="B73" t="s">
        <v>198</v>
      </c>
      <c r="C73">
        <v>12</v>
      </c>
      <c r="D73">
        <v>3</v>
      </c>
      <c r="E73" s="2">
        <v>45273</v>
      </c>
      <c r="F73" s="3">
        <v>0.37234953703703705</v>
      </c>
      <c r="G73" s="2">
        <v>45282</v>
      </c>
      <c r="H73" s="3">
        <v>0.53548611111111111</v>
      </c>
      <c r="I73" t="s">
        <v>366</v>
      </c>
      <c r="J73" t="s">
        <v>627</v>
      </c>
      <c r="K73" t="s">
        <v>795</v>
      </c>
      <c r="L73">
        <v>8</v>
      </c>
      <c r="N73" t="s">
        <v>795</v>
      </c>
      <c r="O73">
        <v>12</v>
      </c>
      <c r="P73">
        <v>9</v>
      </c>
      <c r="Q73" s="4">
        <v>672</v>
      </c>
      <c r="R73" s="4">
        <v>2016</v>
      </c>
      <c r="S73" t="s">
        <v>529</v>
      </c>
      <c r="T73" t="s">
        <v>199</v>
      </c>
      <c r="U73" t="s">
        <v>200</v>
      </c>
      <c r="V73" t="s">
        <v>32</v>
      </c>
      <c r="W73" t="s">
        <v>631</v>
      </c>
      <c r="X73" t="s">
        <v>600</v>
      </c>
      <c r="Y73" t="s">
        <v>853</v>
      </c>
      <c r="Z73">
        <v>50</v>
      </c>
      <c r="AA73" s="2">
        <v>44959</v>
      </c>
      <c r="AB73" t="s">
        <v>529</v>
      </c>
      <c r="AC73" t="s">
        <v>874</v>
      </c>
      <c r="AD73" s="2">
        <v>45273</v>
      </c>
      <c r="AE73">
        <v>11</v>
      </c>
      <c r="AF73">
        <v>10</v>
      </c>
      <c r="AG73" t="s">
        <v>853</v>
      </c>
      <c r="AH73">
        <v>12</v>
      </c>
      <c r="AI73" t="s">
        <v>853</v>
      </c>
    </row>
    <row r="74" spans="1:35" x14ac:dyDescent="0.3">
      <c r="A74">
        <v>442</v>
      </c>
      <c r="B74" t="s">
        <v>128</v>
      </c>
      <c r="C74">
        <v>3</v>
      </c>
      <c r="D74">
        <v>3</v>
      </c>
      <c r="E74" s="2">
        <v>44965</v>
      </c>
      <c r="F74" s="3">
        <v>0.75231481481481477</v>
      </c>
      <c r="G74" s="2">
        <v>44972</v>
      </c>
      <c r="H74" s="3">
        <v>0.33725694444444443</v>
      </c>
      <c r="I74" t="s">
        <v>125</v>
      </c>
      <c r="J74" t="s">
        <v>720</v>
      </c>
      <c r="K74" t="s">
        <v>663</v>
      </c>
      <c r="L74">
        <v>18</v>
      </c>
      <c r="N74" t="s">
        <v>663</v>
      </c>
      <c r="O74">
        <v>8</v>
      </c>
      <c r="P74">
        <v>7</v>
      </c>
      <c r="Q74" s="4">
        <v>1534</v>
      </c>
      <c r="R74" s="4">
        <v>4602</v>
      </c>
      <c r="S74" t="s">
        <v>529</v>
      </c>
      <c r="T74" t="s">
        <v>129</v>
      </c>
      <c r="U74" t="s">
        <v>130</v>
      </c>
      <c r="V74" t="s">
        <v>32</v>
      </c>
      <c r="W74" t="s">
        <v>727</v>
      </c>
      <c r="X74" t="s">
        <v>531</v>
      </c>
      <c r="Y74" t="s">
        <v>849</v>
      </c>
      <c r="Z74">
        <v>6</v>
      </c>
      <c r="AA74" s="2">
        <v>44944</v>
      </c>
      <c r="AB74" t="s">
        <v>529</v>
      </c>
      <c r="AC74" t="s">
        <v>874</v>
      </c>
      <c r="AD74" s="2">
        <v>45273</v>
      </c>
      <c r="AE74">
        <v>11</v>
      </c>
      <c r="AF74">
        <v>10</v>
      </c>
      <c r="AG74" t="s">
        <v>849</v>
      </c>
      <c r="AH74">
        <v>2</v>
      </c>
      <c r="AI74" t="s">
        <v>849</v>
      </c>
    </row>
    <row r="75" spans="1:35" x14ac:dyDescent="0.3">
      <c r="A75">
        <v>455</v>
      </c>
      <c r="B75" t="s">
        <v>364</v>
      </c>
      <c r="C75">
        <v>1</v>
      </c>
      <c r="D75">
        <v>2</v>
      </c>
      <c r="E75" s="2">
        <v>45219</v>
      </c>
      <c r="F75" s="3">
        <v>0.94016203703703705</v>
      </c>
      <c r="G75" s="2">
        <v>45224</v>
      </c>
      <c r="H75" s="3">
        <v>0.75300925925925921</v>
      </c>
      <c r="I75" t="s">
        <v>748</v>
      </c>
      <c r="J75" t="s">
        <v>629</v>
      </c>
      <c r="K75" t="s">
        <v>793</v>
      </c>
      <c r="L75">
        <v>22</v>
      </c>
      <c r="N75" t="s">
        <v>793</v>
      </c>
      <c r="O75">
        <v>18</v>
      </c>
      <c r="P75">
        <v>5</v>
      </c>
      <c r="Q75" s="4">
        <v>1935</v>
      </c>
      <c r="R75" s="4">
        <v>3870</v>
      </c>
      <c r="S75" t="s">
        <v>529</v>
      </c>
      <c r="T75" t="s">
        <v>365</v>
      </c>
      <c r="U75" t="s">
        <v>366</v>
      </c>
      <c r="V75" t="s">
        <v>32</v>
      </c>
      <c r="W75" t="s">
        <v>652</v>
      </c>
      <c r="X75" t="s">
        <v>583</v>
      </c>
      <c r="Y75" t="s">
        <v>852</v>
      </c>
      <c r="Z75">
        <v>42</v>
      </c>
      <c r="AA75" s="2">
        <v>44964</v>
      </c>
      <c r="AB75" t="s">
        <v>529</v>
      </c>
      <c r="AC75" t="s">
        <v>874</v>
      </c>
      <c r="AD75" s="2">
        <v>45270</v>
      </c>
      <c r="AE75">
        <v>11</v>
      </c>
      <c r="AF75">
        <v>9</v>
      </c>
      <c r="AG75" t="s">
        <v>852</v>
      </c>
      <c r="AH75">
        <v>10</v>
      </c>
      <c r="AI75" t="s">
        <v>852</v>
      </c>
    </row>
    <row r="76" spans="1:35" x14ac:dyDescent="0.3">
      <c r="A76">
        <v>459</v>
      </c>
      <c r="B76" t="s">
        <v>466</v>
      </c>
      <c r="C76">
        <v>12</v>
      </c>
      <c r="D76">
        <v>2</v>
      </c>
      <c r="E76" s="2">
        <v>45014</v>
      </c>
      <c r="F76" s="3">
        <v>0.30896990740740743</v>
      </c>
      <c r="G76" s="2">
        <v>45015</v>
      </c>
      <c r="H76" s="3">
        <v>0.31563657407407408</v>
      </c>
      <c r="I76" t="s">
        <v>546</v>
      </c>
      <c r="J76" t="s">
        <v>627</v>
      </c>
      <c r="K76" t="s">
        <v>528</v>
      </c>
      <c r="L76">
        <v>7</v>
      </c>
      <c r="N76" t="s">
        <v>528</v>
      </c>
      <c r="O76">
        <v>7</v>
      </c>
      <c r="P76">
        <v>1</v>
      </c>
      <c r="Q76" s="4">
        <v>672</v>
      </c>
      <c r="R76" s="4">
        <v>1344</v>
      </c>
      <c r="S76" t="s">
        <v>529</v>
      </c>
      <c r="T76" t="s">
        <v>467</v>
      </c>
      <c r="U76" t="s">
        <v>468</v>
      </c>
      <c r="V76" t="s">
        <v>32</v>
      </c>
      <c r="W76" t="s">
        <v>631</v>
      </c>
      <c r="X76" t="s">
        <v>600</v>
      </c>
      <c r="Y76" t="s">
        <v>848</v>
      </c>
      <c r="Z76">
        <v>13</v>
      </c>
      <c r="AA76" s="2">
        <v>44961</v>
      </c>
      <c r="AB76" t="s">
        <v>529</v>
      </c>
      <c r="AC76" t="s">
        <v>874</v>
      </c>
      <c r="AD76" s="2">
        <v>45269</v>
      </c>
      <c r="AE76">
        <v>11</v>
      </c>
      <c r="AF76">
        <v>10</v>
      </c>
      <c r="AG76" t="s">
        <v>848</v>
      </c>
      <c r="AH76">
        <v>3</v>
      </c>
      <c r="AI76" t="s">
        <v>848</v>
      </c>
    </row>
    <row r="77" spans="1:35" x14ac:dyDescent="0.3">
      <c r="A77">
        <v>460</v>
      </c>
      <c r="B77" t="s">
        <v>49</v>
      </c>
      <c r="C77">
        <v>29</v>
      </c>
      <c r="D77">
        <v>2</v>
      </c>
      <c r="E77" s="2">
        <v>44989</v>
      </c>
      <c r="F77" s="3">
        <v>0.33232638888888888</v>
      </c>
      <c r="G77" s="2">
        <v>44991</v>
      </c>
      <c r="H77" s="3">
        <v>5.162037037037037E-3</v>
      </c>
      <c r="I77" t="s">
        <v>559</v>
      </c>
      <c r="J77" t="s">
        <v>527</v>
      </c>
      <c r="K77" t="s">
        <v>528</v>
      </c>
      <c r="L77">
        <v>7</v>
      </c>
      <c r="N77" t="s">
        <v>528</v>
      </c>
      <c r="O77">
        <v>0</v>
      </c>
      <c r="P77">
        <v>2</v>
      </c>
      <c r="Q77" s="4">
        <v>1252</v>
      </c>
      <c r="R77" s="4">
        <v>2504</v>
      </c>
      <c r="S77" t="s">
        <v>529</v>
      </c>
      <c r="T77" t="s">
        <v>50</v>
      </c>
      <c r="U77" t="s">
        <v>51</v>
      </c>
      <c r="V77" t="s">
        <v>32</v>
      </c>
      <c r="W77" t="s">
        <v>547</v>
      </c>
      <c r="X77" t="s">
        <v>531</v>
      </c>
      <c r="Y77" t="s">
        <v>848</v>
      </c>
      <c r="Z77">
        <v>9</v>
      </c>
      <c r="AA77" s="2">
        <v>44938</v>
      </c>
      <c r="AB77" t="s">
        <v>529</v>
      </c>
      <c r="AC77" t="s">
        <v>874</v>
      </c>
      <c r="AD77" s="2">
        <v>45243</v>
      </c>
      <c r="AE77">
        <v>11</v>
      </c>
      <c r="AF77">
        <v>12</v>
      </c>
      <c r="AG77" t="s">
        <v>848</v>
      </c>
      <c r="AH77">
        <v>3</v>
      </c>
      <c r="AI77" t="s">
        <v>848</v>
      </c>
    </row>
    <row r="78" spans="1:35" x14ac:dyDescent="0.3">
      <c r="A78">
        <v>461</v>
      </c>
      <c r="B78" t="s">
        <v>418</v>
      </c>
      <c r="C78">
        <v>12</v>
      </c>
      <c r="D78">
        <v>4</v>
      </c>
      <c r="E78" s="2">
        <v>45099</v>
      </c>
      <c r="F78" s="3">
        <v>0.34209490740740739</v>
      </c>
      <c r="G78" s="2">
        <v>45104</v>
      </c>
      <c r="H78" s="3">
        <v>0.62009259259259264</v>
      </c>
      <c r="I78" t="s">
        <v>694</v>
      </c>
      <c r="J78" t="s">
        <v>627</v>
      </c>
      <c r="K78" t="s">
        <v>802</v>
      </c>
      <c r="L78">
        <v>8</v>
      </c>
      <c r="N78" t="s">
        <v>802</v>
      </c>
      <c r="O78">
        <v>14</v>
      </c>
      <c r="P78">
        <v>5</v>
      </c>
      <c r="Q78" s="4">
        <v>672</v>
      </c>
      <c r="R78" s="4">
        <v>2688</v>
      </c>
      <c r="S78" t="s">
        <v>529</v>
      </c>
      <c r="T78" t="s">
        <v>419</v>
      </c>
      <c r="U78" t="s">
        <v>420</v>
      </c>
      <c r="V78" t="s">
        <v>32</v>
      </c>
      <c r="W78" t="s">
        <v>631</v>
      </c>
      <c r="X78" t="s">
        <v>600</v>
      </c>
      <c r="Y78" t="s">
        <v>856</v>
      </c>
      <c r="Z78">
        <v>25</v>
      </c>
      <c r="AA78" s="2">
        <v>44969</v>
      </c>
      <c r="AB78" t="s">
        <v>529</v>
      </c>
      <c r="AC78" t="s">
        <v>874</v>
      </c>
      <c r="AD78" s="2">
        <v>45289</v>
      </c>
      <c r="AE78">
        <v>11</v>
      </c>
      <c r="AF78">
        <v>14</v>
      </c>
      <c r="AG78" t="s">
        <v>856</v>
      </c>
      <c r="AH78">
        <v>6</v>
      </c>
      <c r="AI78" t="s">
        <v>856</v>
      </c>
    </row>
    <row r="79" spans="1:35" x14ac:dyDescent="0.3">
      <c r="A79">
        <v>468</v>
      </c>
      <c r="B79" t="s">
        <v>49</v>
      </c>
      <c r="C79">
        <v>5</v>
      </c>
      <c r="D79">
        <v>2</v>
      </c>
      <c r="E79" s="2">
        <v>45132</v>
      </c>
      <c r="F79" s="3">
        <v>0.33155092592592594</v>
      </c>
      <c r="G79" s="2">
        <v>45142</v>
      </c>
      <c r="H79" s="3">
        <v>5.8877314814814813E-2</v>
      </c>
      <c r="I79" t="s">
        <v>805</v>
      </c>
      <c r="J79" t="s">
        <v>629</v>
      </c>
      <c r="K79" t="s">
        <v>800</v>
      </c>
      <c r="L79">
        <v>7</v>
      </c>
      <c r="N79" t="s">
        <v>801</v>
      </c>
      <c r="O79">
        <v>1</v>
      </c>
      <c r="P79">
        <v>10</v>
      </c>
      <c r="Q79" s="4">
        <v>1444</v>
      </c>
      <c r="R79" s="4">
        <v>2888</v>
      </c>
      <c r="S79" t="s">
        <v>529</v>
      </c>
      <c r="T79" t="s">
        <v>50</v>
      </c>
      <c r="U79" t="s">
        <v>51</v>
      </c>
      <c r="V79" t="s">
        <v>32</v>
      </c>
      <c r="W79" t="s">
        <v>644</v>
      </c>
      <c r="X79" t="s">
        <v>531</v>
      </c>
      <c r="Y79" t="s">
        <v>855</v>
      </c>
      <c r="Z79">
        <v>30</v>
      </c>
      <c r="AA79" s="2">
        <v>44938</v>
      </c>
      <c r="AB79" t="s">
        <v>529</v>
      </c>
      <c r="AC79" t="s">
        <v>874</v>
      </c>
      <c r="AD79" s="2">
        <v>45243</v>
      </c>
      <c r="AE79">
        <v>11</v>
      </c>
      <c r="AF79">
        <v>12</v>
      </c>
      <c r="AG79" t="s">
        <v>858</v>
      </c>
      <c r="AH79">
        <v>7</v>
      </c>
      <c r="AI79" t="s">
        <v>855</v>
      </c>
    </row>
    <row r="80" spans="1:35" x14ac:dyDescent="0.3">
      <c r="A80">
        <v>476</v>
      </c>
      <c r="B80" t="s">
        <v>341</v>
      </c>
      <c r="C80">
        <v>40</v>
      </c>
      <c r="D80">
        <v>2</v>
      </c>
      <c r="E80" s="2">
        <v>45187</v>
      </c>
      <c r="F80" s="3">
        <v>5.3680555555555558E-2</v>
      </c>
      <c r="G80" s="2">
        <v>45189</v>
      </c>
      <c r="H80" s="3">
        <v>0.74530092592592589</v>
      </c>
      <c r="I80" t="s">
        <v>637</v>
      </c>
      <c r="J80" t="s">
        <v>627</v>
      </c>
      <c r="K80" t="s">
        <v>803</v>
      </c>
      <c r="L80">
        <v>1</v>
      </c>
      <c r="N80" t="s">
        <v>803</v>
      </c>
      <c r="O80">
        <v>17</v>
      </c>
      <c r="P80">
        <v>2</v>
      </c>
      <c r="Q80" s="4">
        <v>1923</v>
      </c>
      <c r="R80" s="4">
        <v>3846</v>
      </c>
      <c r="S80" t="s">
        <v>529</v>
      </c>
      <c r="T80" t="s">
        <v>342</v>
      </c>
      <c r="U80" t="s">
        <v>343</v>
      </c>
      <c r="V80" t="s">
        <v>32</v>
      </c>
      <c r="W80" t="s">
        <v>662</v>
      </c>
      <c r="X80" t="s">
        <v>589</v>
      </c>
      <c r="Y80" t="s">
        <v>857</v>
      </c>
      <c r="Z80">
        <v>38</v>
      </c>
      <c r="AA80" s="2">
        <v>44929</v>
      </c>
      <c r="AB80" t="s">
        <v>529</v>
      </c>
      <c r="AC80" t="s">
        <v>874</v>
      </c>
      <c r="AD80" s="2">
        <v>45254</v>
      </c>
      <c r="AE80">
        <v>11</v>
      </c>
      <c r="AF80">
        <v>12</v>
      </c>
      <c r="AG80" t="s">
        <v>857</v>
      </c>
      <c r="AH80">
        <v>9</v>
      </c>
      <c r="AI80" t="s">
        <v>857</v>
      </c>
    </row>
    <row r="81" spans="1:35" x14ac:dyDescent="0.3">
      <c r="A81">
        <v>483</v>
      </c>
      <c r="B81" t="s">
        <v>49</v>
      </c>
      <c r="C81">
        <v>59</v>
      </c>
      <c r="D81">
        <v>2</v>
      </c>
      <c r="E81" s="2">
        <v>45166</v>
      </c>
      <c r="F81" s="3">
        <v>0.26739583333333333</v>
      </c>
      <c r="G81" s="2">
        <v>45169</v>
      </c>
      <c r="H81" s="3">
        <v>0.21252314814814816</v>
      </c>
      <c r="I81" t="s">
        <v>215</v>
      </c>
      <c r="J81" t="s">
        <v>641</v>
      </c>
      <c r="K81" t="s">
        <v>801</v>
      </c>
      <c r="L81">
        <v>6</v>
      </c>
      <c r="N81" t="s">
        <v>801</v>
      </c>
      <c r="O81">
        <v>5</v>
      </c>
      <c r="P81">
        <v>3</v>
      </c>
      <c r="Q81" s="4">
        <v>811</v>
      </c>
      <c r="R81" s="4">
        <v>1622</v>
      </c>
      <c r="S81" t="s">
        <v>529</v>
      </c>
      <c r="T81" t="s">
        <v>50</v>
      </c>
      <c r="U81" t="s">
        <v>51</v>
      </c>
      <c r="V81" t="s">
        <v>32</v>
      </c>
      <c r="W81" t="s">
        <v>829</v>
      </c>
      <c r="X81" t="s">
        <v>587</v>
      </c>
      <c r="Y81" t="s">
        <v>858</v>
      </c>
      <c r="Z81">
        <v>35</v>
      </c>
      <c r="AA81" s="2">
        <v>44938</v>
      </c>
      <c r="AB81" t="s">
        <v>529</v>
      </c>
      <c r="AC81" t="s">
        <v>874</v>
      </c>
      <c r="AD81" s="2">
        <v>45243</v>
      </c>
      <c r="AE81">
        <v>11</v>
      </c>
      <c r="AF81">
        <v>12</v>
      </c>
      <c r="AG81" t="s">
        <v>858</v>
      </c>
      <c r="AH81">
        <v>8</v>
      </c>
      <c r="AI81" t="s">
        <v>858</v>
      </c>
    </row>
    <row r="82" spans="1:35" x14ac:dyDescent="0.3">
      <c r="A82">
        <v>489</v>
      </c>
      <c r="B82" t="s">
        <v>364</v>
      </c>
      <c r="C82">
        <v>10</v>
      </c>
      <c r="D82">
        <v>1</v>
      </c>
      <c r="E82" s="2">
        <v>45166</v>
      </c>
      <c r="F82" s="3">
        <v>0.93537037037037041</v>
      </c>
      <c r="G82" s="2">
        <v>45171</v>
      </c>
      <c r="H82" s="3">
        <v>0.1880324074074074</v>
      </c>
      <c r="I82" t="s">
        <v>570</v>
      </c>
      <c r="J82" t="s">
        <v>624</v>
      </c>
      <c r="K82" t="s">
        <v>801</v>
      </c>
      <c r="L82">
        <v>22</v>
      </c>
      <c r="N82" t="s">
        <v>803</v>
      </c>
      <c r="O82">
        <v>4</v>
      </c>
      <c r="P82">
        <v>5</v>
      </c>
      <c r="Q82" s="4">
        <v>259</v>
      </c>
      <c r="R82" s="4">
        <v>259</v>
      </c>
      <c r="S82" t="s">
        <v>529</v>
      </c>
      <c r="T82" t="s">
        <v>365</v>
      </c>
      <c r="U82" t="s">
        <v>366</v>
      </c>
      <c r="V82" t="s">
        <v>32</v>
      </c>
      <c r="W82" t="s">
        <v>625</v>
      </c>
      <c r="X82" t="s">
        <v>587</v>
      </c>
      <c r="Y82" t="s">
        <v>858</v>
      </c>
      <c r="Z82">
        <v>35</v>
      </c>
      <c r="AA82" s="2">
        <v>44964</v>
      </c>
      <c r="AB82" t="s">
        <v>529</v>
      </c>
      <c r="AC82" t="s">
        <v>874</v>
      </c>
      <c r="AD82" s="2">
        <v>45270</v>
      </c>
      <c r="AE82">
        <v>11</v>
      </c>
      <c r="AF82">
        <v>9</v>
      </c>
      <c r="AG82" t="s">
        <v>857</v>
      </c>
      <c r="AH82">
        <v>8</v>
      </c>
      <c r="AI82" t="s">
        <v>858</v>
      </c>
    </row>
    <row r="83" spans="1:35" x14ac:dyDescent="0.3">
      <c r="A83">
        <v>495</v>
      </c>
      <c r="B83" t="s">
        <v>49</v>
      </c>
      <c r="C83">
        <v>20</v>
      </c>
      <c r="D83">
        <v>1</v>
      </c>
      <c r="E83" s="2">
        <v>45166</v>
      </c>
      <c r="F83" s="3">
        <v>0.73783564814814817</v>
      </c>
      <c r="G83" s="2">
        <v>45167</v>
      </c>
      <c r="H83" s="3">
        <v>0.9524421296296296</v>
      </c>
      <c r="I83" t="s">
        <v>611</v>
      </c>
      <c r="J83" t="s">
        <v>627</v>
      </c>
      <c r="K83" t="s">
        <v>801</v>
      </c>
      <c r="L83">
        <v>17</v>
      </c>
      <c r="N83" t="s">
        <v>801</v>
      </c>
      <c r="O83">
        <v>22</v>
      </c>
      <c r="P83">
        <v>1</v>
      </c>
      <c r="Q83" s="4">
        <v>697</v>
      </c>
      <c r="R83" s="4">
        <v>697</v>
      </c>
      <c r="S83" t="s">
        <v>529</v>
      </c>
      <c r="T83" t="s">
        <v>50</v>
      </c>
      <c r="U83" t="s">
        <v>51</v>
      </c>
      <c r="V83" t="s">
        <v>32</v>
      </c>
      <c r="W83" t="s">
        <v>666</v>
      </c>
      <c r="X83" t="s">
        <v>531</v>
      </c>
      <c r="Y83" t="s">
        <v>858</v>
      </c>
      <c r="Z83">
        <v>35</v>
      </c>
      <c r="AA83" s="2">
        <v>44938</v>
      </c>
      <c r="AB83" t="s">
        <v>529</v>
      </c>
      <c r="AC83" t="s">
        <v>874</v>
      </c>
      <c r="AD83" s="2">
        <v>45243</v>
      </c>
      <c r="AE83">
        <v>11</v>
      </c>
      <c r="AF83">
        <v>12</v>
      </c>
      <c r="AG83" t="s">
        <v>858</v>
      </c>
      <c r="AH83">
        <v>8</v>
      </c>
      <c r="AI83" t="s">
        <v>858</v>
      </c>
    </row>
    <row r="84" spans="1:35" x14ac:dyDescent="0.3">
      <c r="A84">
        <v>503</v>
      </c>
      <c r="B84" t="s">
        <v>113</v>
      </c>
      <c r="C84">
        <v>34</v>
      </c>
      <c r="D84">
        <v>1</v>
      </c>
      <c r="E84" s="2">
        <v>45167</v>
      </c>
      <c r="F84" s="3">
        <v>0.86510416666666667</v>
      </c>
      <c r="G84" s="2">
        <v>45175</v>
      </c>
      <c r="H84" s="3">
        <v>0.32631944444444444</v>
      </c>
      <c r="I84" t="s">
        <v>753</v>
      </c>
      <c r="J84" t="s">
        <v>641</v>
      </c>
      <c r="K84" t="s">
        <v>801</v>
      </c>
      <c r="L84">
        <v>20</v>
      </c>
      <c r="N84" t="s">
        <v>803</v>
      </c>
      <c r="O84">
        <v>7</v>
      </c>
      <c r="P84">
        <v>8</v>
      </c>
      <c r="Q84" s="4">
        <v>1335</v>
      </c>
      <c r="R84" s="4">
        <v>1335</v>
      </c>
      <c r="S84" t="s">
        <v>529</v>
      </c>
      <c r="T84" t="s">
        <v>114</v>
      </c>
      <c r="U84" t="s">
        <v>115</v>
      </c>
      <c r="V84" t="s">
        <v>32</v>
      </c>
      <c r="W84" t="s">
        <v>832</v>
      </c>
      <c r="X84" t="s">
        <v>583</v>
      </c>
      <c r="Y84" t="s">
        <v>858</v>
      </c>
      <c r="Z84">
        <v>35</v>
      </c>
      <c r="AA84" s="2">
        <v>44970</v>
      </c>
      <c r="AB84" t="s">
        <v>529</v>
      </c>
      <c r="AC84" t="s">
        <v>874</v>
      </c>
      <c r="AD84" s="2">
        <v>45279</v>
      </c>
      <c r="AE84">
        <v>11</v>
      </c>
      <c r="AF84">
        <v>16</v>
      </c>
      <c r="AG84" t="s">
        <v>857</v>
      </c>
      <c r="AH84">
        <v>8</v>
      </c>
      <c r="AI84" t="s">
        <v>858</v>
      </c>
    </row>
    <row r="85" spans="1:35" x14ac:dyDescent="0.3">
      <c r="A85">
        <v>504</v>
      </c>
      <c r="B85" t="s">
        <v>298</v>
      </c>
      <c r="C85">
        <v>25</v>
      </c>
      <c r="D85">
        <v>1</v>
      </c>
      <c r="E85" s="2">
        <v>45121</v>
      </c>
      <c r="F85" s="3">
        <v>0.54493055555555558</v>
      </c>
      <c r="G85" s="2">
        <v>45131</v>
      </c>
      <c r="H85" s="3">
        <v>0.22263888888888889</v>
      </c>
      <c r="I85" t="s">
        <v>823</v>
      </c>
      <c r="J85" t="s">
        <v>627</v>
      </c>
      <c r="K85" t="s">
        <v>800</v>
      </c>
      <c r="L85">
        <v>13</v>
      </c>
      <c r="N85" t="s">
        <v>800</v>
      </c>
      <c r="O85">
        <v>5</v>
      </c>
      <c r="P85">
        <v>10</v>
      </c>
      <c r="Q85" s="4">
        <v>1202</v>
      </c>
      <c r="R85" s="4">
        <v>1202</v>
      </c>
      <c r="S85" t="s">
        <v>529</v>
      </c>
      <c r="T85" t="s">
        <v>299</v>
      </c>
      <c r="U85" t="s">
        <v>254</v>
      </c>
      <c r="V85" t="s">
        <v>32</v>
      </c>
      <c r="W85" t="s">
        <v>628</v>
      </c>
      <c r="X85" t="s">
        <v>600</v>
      </c>
      <c r="Y85" t="s">
        <v>855</v>
      </c>
      <c r="Z85">
        <v>28</v>
      </c>
      <c r="AA85" s="2">
        <v>44953</v>
      </c>
      <c r="AB85" t="s">
        <v>529</v>
      </c>
      <c r="AC85" t="s">
        <v>874</v>
      </c>
      <c r="AD85" s="2">
        <v>45272</v>
      </c>
      <c r="AE85">
        <v>11</v>
      </c>
      <c r="AF85">
        <v>11</v>
      </c>
      <c r="AG85" t="s">
        <v>855</v>
      </c>
      <c r="AH85">
        <v>7</v>
      </c>
      <c r="AI85" t="s">
        <v>855</v>
      </c>
    </row>
    <row r="86" spans="1:35" x14ac:dyDescent="0.3">
      <c r="A86">
        <v>506</v>
      </c>
      <c r="B86" t="s">
        <v>298</v>
      </c>
      <c r="C86">
        <v>55</v>
      </c>
      <c r="D86">
        <v>4</v>
      </c>
      <c r="E86" s="2">
        <v>45165</v>
      </c>
      <c r="F86" s="3">
        <v>0.36949074074074073</v>
      </c>
      <c r="G86" s="2">
        <v>45171</v>
      </c>
      <c r="H86" s="3">
        <v>0.4884722222222222</v>
      </c>
      <c r="I86" t="s">
        <v>556</v>
      </c>
      <c r="J86" t="s">
        <v>641</v>
      </c>
      <c r="K86" t="s">
        <v>801</v>
      </c>
      <c r="L86">
        <v>8</v>
      </c>
      <c r="N86" t="s">
        <v>803</v>
      </c>
      <c r="O86">
        <v>11</v>
      </c>
      <c r="P86">
        <v>6</v>
      </c>
      <c r="Q86" s="4">
        <v>1904</v>
      </c>
      <c r="R86" s="4">
        <v>7616</v>
      </c>
      <c r="S86" t="s">
        <v>529</v>
      </c>
      <c r="T86" t="s">
        <v>299</v>
      </c>
      <c r="U86" t="s">
        <v>254</v>
      </c>
      <c r="V86" t="s">
        <v>32</v>
      </c>
      <c r="W86" t="s">
        <v>830</v>
      </c>
      <c r="X86" t="s">
        <v>583</v>
      </c>
      <c r="Y86" t="s">
        <v>858</v>
      </c>
      <c r="Z86">
        <v>35</v>
      </c>
      <c r="AA86" s="2">
        <v>44953</v>
      </c>
      <c r="AB86" t="s">
        <v>529</v>
      </c>
      <c r="AC86" t="s">
        <v>874</v>
      </c>
      <c r="AD86" s="2">
        <v>45272</v>
      </c>
      <c r="AE86">
        <v>11</v>
      </c>
      <c r="AF86">
        <v>11</v>
      </c>
      <c r="AG86" t="s">
        <v>857</v>
      </c>
      <c r="AH86">
        <v>8</v>
      </c>
      <c r="AI86" t="s">
        <v>858</v>
      </c>
    </row>
    <row r="87" spans="1:35" x14ac:dyDescent="0.3">
      <c r="A87">
        <v>510</v>
      </c>
      <c r="B87" t="s">
        <v>98</v>
      </c>
      <c r="C87">
        <v>54</v>
      </c>
      <c r="D87">
        <v>5</v>
      </c>
      <c r="E87" s="2">
        <v>45268</v>
      </c>
      <c r="F87" s="3">
        <v>0.54172453703703705</v>
      </c>
      <c r="G87" s="2">
        <v>45277</v>
      </c>
      <c r="H87" s="3">
        <v>0.26026620370370368</v>
      </c>
      <c r="I87" t="s">
        <v>656</v>
      </c>
      <c r="J87" t="s">
        <v>627</v>
      </c>
      <c r="K87" t="s">
        <v>795</v>
      </c>
      <c r="L87">
        <v>13</v>
      </c>
      <c r="N87" t="s">
        <v>795</v>
      </c>
      <c r="O87">
        <v>6</v>
      </c>
      <c r="P87">
        <v>9</v>
      </c>
      <c r="Q87" s="4">
        <v>1236</v>
      </c>
      <c r="R87" s="4">
        <v>6180</v>
      </c>
      <c r="S87" t="s">
        <v>529</v>
      </c>
      <c r="T87" t="s">
        <v>99</v>
      </c>
      <c r="U87" t="s">
        <v>100</v>
      </c>
      <c r="V87" t="s">
        <v>32</v>
      </c>
      <c r="W87" t="s">
        <v>707</v>
      </c>
      <c r="X87" t="s">
        <v>587</v>
      </c>
      <c r="Y87" t="s">
        <v>853</v>
      </c>
      <c r="Z87">
        <v>49</v>
      </c>
      <c r="AA87" s="2">
        <v>44963</v>
      </c>
      <c r="AB87" t="s">
        <v>529</v>
      </c>
      <c r="AC87" t="s">
        <v>874</v>
      </c>
      <c r="AD87" s="2">
        <v>45268</v>
      </c>
      <c r="AE87">
        <v>11</v>
      </c>
      <c r="AF87">
        <v>9</v>
      </c>
      <c r="AG87" t="s">
        <v>853</v>
      </c>
      <c r="AH87">
        <v>12</v>
      </c>
      <c r="AI87" t="s">
        <v>853</v>
      </c>
    </row>
    <row r="88" spans="1:35" x14ac:dyDescent="0.3">
      <c r="A88">
        <v>516</v>
      </c>
      <c r="B88" t="s">
        <v>113</v>
      </c>
      <c r="C88">
        <v>22</v>
      </c>
      <c r="D88">
        <v>2</v>
      </c>
      <c r="E88" s="2">
        <v>45112</v>
      </c>
      <c r="F88" s="3">
        <v>0.87009259259259264</v>
      </c>
      <c r="G88" s="2">
        <v>45113</v>
      </c>
      <c r="H88" s="3">
        <v>4.6064814814814815E-2</v>
      </c>
      <c r="I88" t="s">
        <v>386</v>
      </c>
      <c r="J88" t="s">
        <v>629</v>
      </c>
      <c r="K88" t="s">
        <v>800</v>
      </c>
      <c r="L88">
        <v>20</v>
      </c>
      <c r="N88" t="s">
        <v>800</v>
      </c>
      <c r="O88">
        <v>1</v>
      </c>
      <c r="P88">
        <v>1</v>
      </c>
      <c r="Q88" s="4">
        <v>1639</v>
      </c>
      <c r="R88" s="4">
        <v>3278</v>
      </c>
      <c r="S88" t="s">
        <v>529</v>
      </c>
      <c r="T88" t="s">
        <v>114</v>
      </c>
      <c r="U88" t="s">
        <v>115</v>
      </c>
      <c r="V88" t="s">
        <v>32</v>
      </c>
      <c r="W88" t="s">
        <v>710</v>
      </c>
      <c r="X88" t="s">
        <v>583</v>
      </c>
      <c r="Y88" t="s">
        <v>855</v>
      </c>
      <c r="Z88">
        <v>27</v>
      </c>
      <c r="AA88" s="2">
        <v>44970</v>
      </c>
      <c r="AB88" t="s">
        <v>529</v>
      </c>
      <c r="AC88" t="s">
        <v>874</v>
      </c>
      <c r="AD88" s="2">
        <v>45279</v>
      </c>
      <c r="AE88">
        <v>11</v>
      </c>
      <c r="AF88">
        <v>16</v>
      </c>
      <c r="AG88" t="s">
        <v>855</v>
      </c>
      <c r="AH88">
        <v>7</v>
      </c>
      <c r="AI88" t="s">
        <v>855</v>
      </c>
    </row>
    <row r="89" spans="1:35" x14ac:dyDescent="0.3">
      <c r="A89">
        <v>517</v>
      </c>
      <c r="B89" t="s">
        <v>326</v>
      </c>
      <c r="C89">
        <v>60</v>
      </c>
      <c r="D89">
        <v>5</v>
      </c>
      <c r="E89" s="2">
        <v>45239</v>
      </c>
      <c r="F89" s="3">
        <v>4.2511574074074077E-2</v>
      </c>
      <c r="G89" s="2">
        <v>45247</v>
      </c>
      <c r="H89" s="3">
        <v>0.79508101851851853</v>
      </c>
      <c r="I89" t="s">
        <v>381</v>
      </c>
      <c r="J89" t="s">
        <v>763</v>
      </c>
      <c r="K89" t="s">
        <v>764</v>
      </c>
      <c r="L89">
        <v>1</v>
      </c>
      <c r="N89" t="s">
        <v>764</v>
      </c>
      <c r="O89">
        <v>19</v>
      </c>
      <c r="P89">
        <v>8</v>
      </c>
      <c r="Q89" s="4">
        <v>827</v>
      </c>
      <c r="R89" s="4">
        <v>4135</v>
      </c>
      <c r="S89" t="s">
        <v>529</v>
      </c>
      <c r="T89" t="s">
        <v>327</v>
      </c>
      <c r="U89" t="s">
        <v>328</v>
      </c>
      <c r="V89" t="s">
        <v>32</v>
      </c>
      <c r="W89" t="s">
        <v>768</v>
      </c>
      <c r="X89" t="s">
        <v>589</v>
      </c>
      <c r="Y89" t="s">
        <v>851</v>
      </c>
      <c r="Z89">
        <v>45</v>
      </c>
      <c r="AA89" s="2">
        <v>44936</v>
      </c>
      <c r="AB89" t="s">
        <v>529</v>
      </c>
      <c r="AC89" t="s">
        <v>874</v>
      </c>
      <c r="AD89" s="2">
        <v>45239</v>
      </c>
      <c r="AE89">
        <v>11</v>
      </c>
      <c r="AF89">
        <v>12</v>
      </c>
      <c r="AG89" t="s">
        <v>851</v>
      </c>
      <c r="AH89">
        <v>11</v>
      </c>
      <c r="AI89" t="s">
        <v>851</v>
      </c>
    </row>
    <row r="90" spans="1:35" x14ac:dyDescent="0.3">
      <c r="A90">
        <v>535</v>
      </c>
      <c r="B90" t="s">
        <v>98</v>
      </c>
      <c r="C90">
        <v>25</v>
      </c>
      <c r="D90">
        <v>3</v>
      </c>
      <c r="E90" s="2">
        <v>45115</v>
      </c>
      <c r="F90" s="3">
        <v>0.91629629629629628</v>
      </c>
      <c r="G90" s="2">
        <v>45118</v>
      </c>
      <c r="H90" s="3">
        <v>0.27129629629629631</v>
      </c>
      <c r="I90" t="s">
        <v>820</v>
      </c>
      <c r="J90" t="s">
        <v>627</v>
      </c>
      <c r="K90" t="s">
        <v>800</v>
      </c>
      <c r="L90">
        <v>21</v>
      </c>
      <c r="N90" t="s">
        <v>800</v>
      </c>
      <c r="O90">
        <v>6</v>
      </c>
      <c r="P90">
        <v>3</v>
      </c>
      <c r="Q90" s="4">
        <v>1202</v>
      </c>
      <c r="R90" s="4">
        <v>3606</v>
      </c>
      <c r="S90" t="s">
        <v>529</v>
      </c>
      <c r="T90" t="s">
        <v>99</v>
      </c>
      <c r="U90" t="s">
        <v>100</v>
      </c>
      <c r="V90" t="s">
        <v>32</v>
      </c>
      <c r="W90" t="s">
        <v>628</v>
      </c>
      <c r="X90" t="s">
        <v>600</v>
      </c>
      <c r="Y90" t="s">
        <v>855</v>
      </c>
      <c r="Z90">
        <v>27</v>
      </c>
      <c r="AA90" s="2">
        <v>44963</v>
      </c>
      <c r="AB90" t="s">
        <v>529</v>
      </c>
      <c r="AC90" t="s">
        <v>874</v>
      </c>
      <c r="AD90" s="2">
        <v>45268</v>
      </c>
      <c r="AE90">
        <v>11</v>
      </c>
      <c r="AF90">
        <v>9</v>
      </c>
      <c r="AG90" t="s">
        <v>855</v>
      </c>
      <c r="AH90">
        <v>7</v>
      </c>
      <c r="AI90" t="s">
        <v>855</v>
      </c>
    </row>
    <row r="91" spans="1:35" x14ac:dyDescent="0.3">
      <c r="A91">
        <v>537</v>
      </c>
      <c r="B91" t="s">
        <v>326</v>
      </c>
      <c r="C91">
        <v>42</v>
      </c>
      <c r="D91">
        <v>3</v>
      </c>
      <c r="E91" s="2">
        <v>45216</v>
      </c>
      <c r="F91" s="3">
        <v>0.26347222222222222</v>
      </c>
      <c r="G91" s="2">
        <v>45224</v>
      </c>
      <c r="H91" s="3">
        <v>0.13134259259259259</v>
      </c>
      <c r="I91" t="s">
        <v>776</v>
      </c>
      <c r="J91" t="s">
        <v>629</v>
      </c>
      <c r="K91" t="s">
        <v>793</v>
      </c>
      <c r="L91">
        <v>6</v>
      </c>
      <c r="N91" t="s">
        <v>793</v>
      </c>
      <c r="O91">
        <v>3</v>
      </c>
      <c r="P91">
        <v>8</v>
      </c>
      <c r="Q91" s="4">
        <v>1744</v>
      </c>
      <c r="R91" s="4">
        <v>5232</v>
      </c>
      <c r="S91" t="s">
        <v>529</v>
      </c>
      <c r="T91" t="s">
        <v>327</v>
      </c>
      <c r="U91" t="s">
        <v>328</v>
      </c>
      <c r="V91" t="s">
        <v>32</v>
      </c>
      <c r="W91" t="s">
        <v>708</v>
      </c>
      <c r="X91" t="s">
        <v>589</v>
      </c>
      <c r="Y91" t="s">
        <v>852</v>
      </c>
      <c r="Z91">
        <v>42</v>
      </c>
      <c r="AA91" s="2">
        <v>44936</v>
      </c>
      <c r="AB91" t="s">
        <v>529</v>
      </c>
      <c r="AC91" t="s">
        <v>874</v>
      </c>
      <c r="AD91" s="2">
        <v>45239</v>
      </c>
      <c r="AE91">
        <v>11</v>
      </c>
      <c r="AF91">
        <v>12</v>
      </c>
      <c r="AG91" t="s">
        <v>852</v>
      </c>
      <c r="AH91">
        <v>10</v>
      </c>
      <c r="AI91" t="s">
        <v>852</v>
      </c>
    </row>
    <row r="92" spans="1:35" x14ac:dyDescent="0.3">
      <c r="A92">
        <v>541</v>
      </c>
      <c r="B92" t="s">
        <v>49</v>
      </c>
      <c r="C92">
        <v>24</v>
      </c>
      <c r="D92">
        <v>3</v>
      </c>
      <c r="E92" s="2">
        <v>45243</v>
      </c>
      <c r="F92" s="3">
        <v>0.24385416666666668</v>
      </c>
      <c r="G92" s="2">
        <v>45246</v>
      </c>
      <c r="H92" s="3">
        <v>0.95594907407407403</v>
      </c>
      <c r="I92" t="s">
        <v>170</v>
      </c>
      <c r="J92" t="s">
        <v>624</v>
      </c>
      <c r="K92" t="s">
        <v>764</v>
      </c>
      <c r="L92">
        <v>5</v>
      </c>
      <c r="N92" t="s">
        <v>764</v>
      </c>
      <c r="O92">
        <v>22</v>
      </c>
      <c r="P92">
        <v>3</v>
      </c>
      <c r="Q92" s="4">
        <v>535</v>
      </c>
      <c r="R92" s="4">
        <v>1605</v>
      </c>
      <c r="S92" t="s">
        <v>529</v>
      </c>
      <c r="T92" t="s">
        <v>50</v>
      </c>
      <c r="U92" t="s">
        <v>51</v>
      </c>
      <c r="V92" t="s">
        <v>32</v>
      </c>
      <c r="W92" t="s">
        <v>700</v>
      </c>
      <c r="X92" t="s">
        <v>597</v>
      </c>
      <c r="Y92" t="s">
        <v>851</v>
      </c>
      <c r="Z92">
        <v>46</v>
      </c>
      <c r="AA92" s="2">
        <v>44938</v>
      </c>
      <c r="AB92" t="s">
        <v>529</v>
      </c>
      <c r="AC92" t="s">
        <v>874</v>
      </c>
      <c r="AD92" s="2">
        <v>45243</v>
      </c>
      <c r="AE92">
        <v>11</v>
      </c>
      <c r="AF92">
        <v>12</v>
      </c>
      <c r="AG92" t="s">
        <v>851</v>
      </c>
      <c r="AH92">
        <v>11</v>
      </c>
      <c r="AI92" t="s">
        <v>851</v>
      </c>
    </row>
    <row r="93" spans="1:35" x14ac:dyDescent="0.3">
      <c r="A93">
        <v>543</v>
      </c>
      <c r="B93" t="s">
        <v>128</v>
      </c>
      <c r="C93">
        <v>51</v>
      </c>
      <c r="D93">
        <v>4</v>
      </c>
      <c r="E93" s="2">
        <v>44969</v>
      </c>
      <c r="F93" s="3">
        <v>0.91053240740740737</v>
      </c>
      <c r="G93" s="2">
        <v>44974</v>
      </c>
      <c r="H93" s="3">
        <v>0.49524305555555553</v>
      </c>
      <c r="I93" t="s">
        <v>713</v>
      </c>
      <c r="J93" t="s">
        <v>629</v>
      </c>
      <c r="K93" t="s">
        <v>663</v>
      </c>
      <c r="L93">
        <v>21</v>
      </c>
      <c r="N93" t="s">
        <v>663</v>
      </c>
      <c r="O93">
        <v>11</v>
      </c>
      <c r="P93">
        <v>5</v>
      </c>
      <c r="Q93" s="4">
        <v>1084</v>
      </c>
      <c r="R93" s="4">
        <v>4336</v>
      </c>
      <c r="S93" t="s">
        <v>529</v>
      </c>
      <c r="T93" t="s">
        <v>129</v>
      </c>
      <c r="U93" t="s">
        <v>130</v>
      </c>
      <c r="V93" t="s">
        <v>32</v>
      </c>
      <c r="W93" t="s">
        <v>653</v>
      </c>
      <c r="X93" t="s">
        <v>583</v>
      </c>
      <c r="Y93" t="s">
        <v>849</v>
      </c>
      <c r="Z93">
        <v>7</v>
      </c>
      <c r="AA93" s="2">
        <v>44944</v>
      </c>
      <c r="AB93" t="s">
        <v>529</v>
      </c>
      <c r="AC93" t="s">
        <v>874</v>
      </c>
      <c r="AD93" s="2">
        <v>45273</v>
      </c>
      <c r="AE93">
        <v>11</v>
      </c>
      <c r="AF93">
        <v>10</v>
      </c>
      <c r="AG93" t="s">
        <v>849</v>
      </c>
      <c r="AH93">
        <v>2</v>
      </c>
      <c r="AI93" t="s">
        <v>849</v>
      </c>
    </row>
    <row r="94" spans="1:35" x14ac:dyDescent="0.3">
      <c r="A94">
        <v>545</v>
      </c>
      <c r="B94" t="s">
        <v>418</v>
      </c>
      <c r="C94">
        <v>9</v>
      </c>
      <c r="D94">
        <v>5</v>
      </c>
      <c r="E94" s="2">
        <v>45158</v>
      </c>
      <c r="F94" s="3">
        <v>7.9768518518518516E-2</v>
      </c>
      <c r="G94" s="2">
        <v>45164</v>
      </c>
      <c r="H94" s="3">
        <v>0.33841435185185187</v>
      </c>
      <c r="I94" t="s">
        <v>410</v>
      </c>
      <c r="J94" t="s">
        <v>641</v>
      </c>
      <c r="K94" t="s">
        <v>801</v>
      </c>
      <c r="L94">
        <v>1</v>
      </c>
      <c r="N94" t="s">
        <v>801</v>
      </c>
      <c r="O94">
        <v>8</v>
      </c>
      <c r="P94">
        <v>6</v>
      </c>
      <c r="Q94" s="4">
        <v>1605</v>
      </c>
      <c r="R94" s="4">
        <v>8025</v>
      </c>
      <c r="S94" t="s">
        <v>529</v>
      </c>
      <c r="T94" t="s">
        <v>419</v>
      </c>
      <c r="U94" t="s">
        <v>420</v>
      </c>
      <c r="V94" t="s">
        <v>32</v>
      </c>
      <c r="W94" t="s">
        <v>827</v>
      </c>
      <c r="X94" t="s">
        <v>531</v>
      </c>
      <c r="Y94" t="s">
        <v>858</v>
      </c>
      <c r="Z94">
        <v>34</v>
      </c>
      <c r="AA94" s="2">
        <v>44969</v>
      </c>
      <c r="AB94" t="s">
        <v>529</v>
      </c>
      <c r="AC94" t="s">
        <v>874</v>
      </c>
      <c r="AD94" s="2">
        <v>45289</v>
      </c>
      <c r="AE94">
        <v>11</v>
      </c>
      <c r="AF94">
        <v>14</v>
      </c>
      <c r="AG94" t="s">
        <v>858</v>
      </c>
      <c r="AH94">
        <v>8</v>
      </c>
      <c r="AI94" t="s">
        <v>858</v>
      </c>
    </row>
    <row r="95" spans="1:35" x14ac:dyDescent="0.3">
      <c r="A95">
        <v>546</v>
      </c>
      <c r="B95" t="s">
        <v>326</v>
      </c>
      <c r="C95">
        <v>25</v>
      </c>
      <c r="D95">
        <v>3</v>
      </c>
      <c r="E95" s="2">
        <v>44959</v>
      </c>
      <c r="F95" s="3">
        <v>0.92005787037037035</v>
      </c>
      <c r="G95" s="2">
        <v>44968</v>
      </c>
      <c r="H95" s="3">
        <v>0.41674768518518518</v>
      </c>
      <c r="I95" t="s">
        <v>714</v>
      </c>
      <c r="J95" t="s">
        <v>627</v>
      </c>
      <c r="K95" t="s">
        <v>663</v>
      </c>
      <c r="L95">
        <v>22</v>
      </c>
      <c r="N95" t="s">
        <v>663</v>
      </c>
      <c r="O95">
        <v>10</v>
      </c>
      <c r="P95">
        <v>9</v>
      </c>
      <c r="Q95" s="4">
        <v>1202</v>
      </c>
      <c r="R95" s="4">
        <v>3606</v>
      </c>
      <c r="S95" t="s">
        <v>529</v>
      </c>
      <c r="T95" t="s">
        <v>327</v>
      </c>
      <c r="U95" t="s">
        <v>328</v>
      </c>
      <c r="V95" t="s">
        <v>32</v>
      </c>
      <c r="W95" t="s">
        <v>628</v>
      </c>
      <c r="X95" t="s">
        <v>600</v>
      </c>
      <c r="Y95" t="s">
        <v>849</v>
      </c>
      <c r="Z95">
        <v>5</v>
      </c>
      <c r="AA95" s="2">
        <v>44936</v>
      </c>
      <c r="AB95" t="s">
        <v>529</v>
      </c>
      <c r="AC95" t="s">
        <v>874</v>
      </c>
      <c r="AD95" s="2">
        <v>45239</v>
      </c>
      <c r="AE95">
        <v>11</v>
      </c>
      <c r="AF95">
        <v>12</v>
      </c>
      <c r="AG95" t="s">
        <v>849</v>
      </c>
      <c r="AH95">
        <v>2</v>
      </c>
      <c r="AI95" t="s">
        <v>849</v>
      </c>
    </row>
    <row r="96" spans="1:35" x14ac:dyDescent="0.3">
      <c r="A96">
        <v>548</v>
      </c>
      <c r="B96" t="s">
        <v>74</v>
      </c>
      <c r="C96">
        <v>25</v>
      </c>
      <c r="D96">
        <v>2</v>
      </c>
      <c r="E96" s="2">
        <v>44978</v>
      </c>
      <c r="F96" s="3">
        <v>0.52280092592592597</v>
      </c>
      <c r="G96" s="2">
        <v>44979</v>
      </c>
      <c r="H96" s="3">
        <v>0.82481481481481478</v>
      </c>
      <c r="I96" t="s">
        <v>715</v>
      </c>
      <c r="J96" t="s">
        <v>627</v>
      </c>
      <c r="K96" t="s">
        <v>663</v>
      </c>
      <c r="L96">
        <v>12</v>
      </c>
      <c r="N96" t="s">
        <v>663</v>
      </c>
      <c r="O96">
        <v>19</v>
      </c>
      <c r="P96">
        <v>1</v>
      </c>
      <c r="Q96" s="4">
        <v>1202</v>
      </c>
      <c r="R96" s="4">
        <v>2404</v>
      </c>
      <c r="S96" t="s">
        <v>529</v>
      </c>
      <c r="T96" t="s">
        <v>75</v>
      </c>
      <c r="U96" t="s">
        <v>30</v>
      </c>
      <c r="V96" t="s">
        <v>32</v>
      </c>
      <c r="W96" t="s">
        <v>628</v>
      </c>
      <c r="X96" t="s">
        <v>600</v>
      </c>
      <c r="Y96" t="s">
        <v>849</v>
      </c>
      <c r="Z96">
        <v>8</v>
      </c>
      <c r="AA96" s="2">
        <v>44934</v>
      </c>
      <c r="AB96" t="s">
        <v>529</v>
      </c>
      <c r="AC96" t="s">
        <v>874</v>
      </c>
      <c r="AD96" s="2">
        <v>45249</v>
      </c>
      <c r="AE96">
        <v>11</v>
      </c>
      <c r="AF96">
        <v>8</v>
      </c>
      <c r="AG96" t="s">
        <v>849</v>
      </c>
      <c r="AH96">
        <v>2</v>
      </c>
      <c r="AI96" t="s">
        <v>849</v>
      </c>
    </row>
    <row r="97" spans="1:35" x14ac:dyDescent="0.3">
      <c r="A97">
        <v>550</v>
      </c>
      <c r="B97" t="s">
        <v>128</v>
      </c>
      <c r="C97">
        <v>29</v>
      </c>
      <c r="D97">
        <v>5</v>
      </c>
      <c r="E97" s="2">
        <v>44984</v>
      </c>
      <c r="F97" s="3">
        <v>0.81125000000000003</v>
      </c>
      <c r="G97" s="2">
        <v>44990</v>
      </c>
      <c r="H97" s="3">
        <v>0.71086805555555554</v>
      </c>
      <c r="I97" t="s">
        <v>681</v>
      </c>
      <c r="J97" t="s">
        <v>527</v>
      </c>
      <c r="K97" t="s">
        <v>663</v>
      </c>
      <c r="L97">
        <v>19</v>
      </c>
      <c r="N97" t="s">
        <v>528</v>
      </c>
      <c r="O97">
        <v>17</v>
      </c>
      <c r="P97">
        <v>6</v>
      </c>
      <c r="Q97" s="4">
        <v>1252</v>
      </c>
      <c r="R97" s="4">
        <v>6260</v>
      </c>
      <c r="S97" t="s">
        <v>529</v>
      </c>
      <c r="T97" t="s">
        <v>129</v>
      </c>
      <c r="U97" t="s">
        <v>130</v>
      </c>
      <c r="V97" t="s">
        <v>32</v>
      </c>
      <c r="W97" t="s">
        <v>547</v>
      </c>
      <c r="X97" t="s">
        <v>531</v>
      </c>
      <c r="Y97" t="s">
        <v>849</v>
      </c>
      <c r="Z97">
        <v>9</v>
      </c>
      <c r="AA97" s="2">
        <v>44944</v>
      </c>
      <c r="AB97" t="s">
        <v>529</v>
      </c>
      <c r="AC97" t="s">
        <v>874</v>
      </c>
      <c r="AD97" s="2">
        <v>45273</v>
      </c>
      <c r="AE97">
        <v>11</v>
      </c>
      <c r="AF97">
        <v>10</v>
      </c>
      <c r="AG97" t="s">
        <v>848</v>
      </c>
      <c r="AH97">
        <v>2</v>
      </c>
      <c r="AI97" t="s">
        <v>849</v>
      </c>
    </row>
    <row r="98" spans="1:35" x14ac:dyDescent="0.3">
      <c r="A98">
        <v>552</v>
      </c>
      <c r="B98" t="s">
        <v>326</v>
      </c>
      <c r="C98">
        <v>31</v>
      </c>
      <c r="D98">
        <v>3</v>
      </c>
      <c r="E98" s="2">
        <v>45056</v>
      </c>
      <c r="F98" s="3">
        <v>0.7913310185185185</v>
      </c>
      <c r="G98" s="2">
        <v>45057</v>
      </c>
      <c r="H98" s="3">
        <v>0.71466435185185184</v>
      </c>
      <c r="I98" t="s">
        <v>659</v>
      </c>
      <c r="J98" t="s">
        <v>629</v>
      </c>
      <c r="K98" t="s">
        <v>798</v>
      </c>
      <c r="L98">
        <v>18</v>
      </c>
      <c r="N98" t="s">
        <v>798</v>
      </c>
      <c r="O98">
        <v>17</v>
      </c>
      <c r="P98">
        <v>1</v>
      </c>
      <c r="Q98" s="4">
        <v>1804</v>
      </c>
      <c r="R98" s="4">
        <v>5412</v>
      </c>
      <c r="S98" t="s">
        <v>529</v>
      </c>
      <c r="T98" t="s">
        <v>327</v>
      </c>
      <c r="U98" t="s">
        <v>328</v>
      </c>
      <c r="V98" t="s">
        <v>32</v>
      </c>
      <c r="W98" t="s">
        <v>630</v>
      </c>
      <c r="X98" t="s">
        <v>531</v>
      </c>
      <c r="Y98" t="s">
        <v>798</v>
      </c>
      <c r="Z98">
        <v>19</v>
      </c>
      <c r="AA98" s="2">
        <v>44936</v>
      </c>
      <c r="AB98" t="s">
        <v>529</v>
      </c>
      <c r="AC98" t="s">
        <v>874</v>
      </c>
      <c r="AD98" s="2">
        <v>45239</v>
      </c>
      <c r="AE98">
        <v>11</v>
      </c>
      <c r="AF98">
        <v>12</v>
      </c>
      <c r="AG98" t="s">
        <v>798</v>
      </c>
      <c r="AH98">
        <v>5</v>
      </c>
      <c r="AI98" t="s">
        <v>798</v>
      </c>
    </row>
    <row r="99" spans="1:35" x14ac:dyDescent="0.3">
      <c r="A99">
        <v>556</v>
      </c>
      <c r="B99" t="s">
        <v>369</v>
      </c>
      <c r="C99">
        <v>17</v>
      </c>
      <c r="D99">
        <v>1</v>
      </c>
      <c r="E99" s="2">
        <v>45273</v>
      </c>
      <c r="F99" s="3">
        <v>0.64886574074074077</v>
      </c>
      <c r="G99" s="2">
        <v>45281</v>
      </c>
      <c r="H99" s="3">
        <v>0.6595833333333333</v>
      </c>
      <c r="I99" t="s">
        <v>493</v>
      </c>
      <c r="J99" t="s">
        <v>627</v>
      </c>
      <c r="K99" t="s">
        <v>795</v>
      </c>
      <c r="L99">
        <v>15</v>
      </c>
      <c r="N99" t="s">
        <v>795</v>
      </c>
      <c r="O99">
        <v>15</v>
      </c>
      <c r="P99">
        <v>8</v>
      </c>
      <c r="Q99" s="4">
        <v>1899</v>
      </c>
      <c r="R99" s="4">
        <v>1899</v>
      </c>
      <c r="S99" t="s">
        <v>529</v>
      </c>
      <c r="T99" t="s">
        <v>370</v>
      </c>
      <c r="U99" t="s">
        <v>371</v>
      </c>
      <c r="V99" t="s">
        <v>32</v>
      </c>
      <c r="W99" t="s">
        <v>638</v>
      </c>
      <c r="X99" t="s">
        <v>583</v>
      </c>
      <c r="Y99" t="s">
        <v>853</v>
      </c>
      <c r="Z99">
        <v>50</v>
      </c>
      <c r="AA99" s="2">
        <v>44959</v>
      </c>
      <c r="AB99" t="s">
        <v>529</v>
      </c>
      <c r="AC99" t="s">
        <v>874</v>
      </c>
      <c r="AD99" s="2">
        <v>45273</v>
      </c>
      <c r="AE99">
        <v>11</v>
      </c>
      <c r="AF99">
        <v>6</v>
      </c>
      <c r="AG99" t="s">
        <v>853</v>
      </c>
      <c r="AH99">
        <v>12</v>
      </c>
      <c r="AI99" t="s">
        <v>853</v>
      </c>
    </row>
    <row r="100" spans="1:35" x14ac:dyDescent="0.3">
      <c r="A100">
        <v>564</v>
      </c>
      <c r="B100" t="s">
        <v>49</v>
      </c>
      <c r="C100">
        <v>40</v>
      </c>
      <c r="D100">
        <v>1</v>
      </c>
      <c r="E100" s="2">
        <v>45023</v>
      </c>
      <c r="F100" s="3">
        <v>2.8009259259259258E-2</v>
      </c>
      <c r="G100" s="2">
        <v>45031</v>
      </c>
      <c r="H100" s="3">
        <v>0.25482638888888887</v>
      </c>
      <c r="I100" t="s">
        <v>622</v>
      </c>
      <c r="J100" t="s">
        <v>627</v>
      </c>
      <c r="K100" t="s">
        <v>796</v>
      </c>
      <c r="L100">
        <v>0</v>
      </c>
      <c r="N100" t="s">
        <v>796</v>
      </c>
      <c r="O100">
        <v>6</v>
      </c>
      <c r="P100">
        <v>8</v>
      </c>
      <c r="Q100" s="4">
        <v>1923</v>
      </c>
      <c r="R100" s="4">
        <v>1923</v>
      </c>
      <c r="S100" t="s">
        <v>529</v>
      </c>
      <c r="T100" t="s">
        <v>50</v>
      </c>
      <c r="U100" t="s">
        <v>51</v>
      </c>
      <c r="V100" t="s">
        <v>32</v>
      </c>
      <c r="W100" t="s">
        <v>662</v>
      </c>
      <c r="X100" t="s">
        <v>589</v>
      </c>
      <c r="Y100" t="s">
        <v>854</v>
      </c>
      <c r="Z100">
        <v>14</v>
      </c>
      <c r="AA100" s="2">
        <v>44938</v>
      </c>
      <c r="AB100" t="s">
        <v>529</v>
      </c>
      <c r="AC100" t="s">
        <v>874</v>
      </c>
      <c r="AD100" s="2">
        <v>45243</v>
      </c>
      <c r="AE100">
        <v>11</v>
      </c>
      <c r="AF100">
        <v>12</v>
      </c>
      <c r="AG100" t="s">
        <v>854</v>
      </c>
      <c r="AH100">
        <v>4</v>
      </c>
      <c r="AI100" t="s">
        <v>854</v>
      </c>
    </row>
    <row r="101" spans="1:35" x14ac:dyDescent="0.3">
      <c r="A101">
        <v>571</v>
      </c>
      <c r="B101" t="s">
        <v>242</v>
      </c>
      <c r="C101">
        <v>6</v>
      </c>
      <c r="D101">
        <v>1</v>
      </c>
      <c r="E101" s="2">
        <v>44985</v>
      </c>
      <c r="F101" s="3">
        <v>0.40167824074074077</v>
      </c>
      <c r="G101" s="2">
        <v>44994</v>
      </c>
      <c r="H101" s="3">
        <v>0.1847337962962963</v>
      </c>
      <c r="I101" t="s">
        <v>185</v>
      </c>
      <c r="J101" t="s">
        <v>527</v>
      </c>
      <c r="K101" t="s">
        <v>663</v>
      </c>
      <c r="L101">
        <v>9</v>
      </c>
      <c r="N101" t="s">
        <v>528</v>
      </c>
      <c r="O101">
        <v>4</v>
      </c>
      <c r="P101">
        <v>9</v>
      </c>
      <c r="Q101" s="4">
        <v>1112</v>
      </c>
      <c r="R101" s="4">
        <v>1112</v>
      </c>
      <c r="S101" t="s">
        <v>529</v>
      </c>
      <c r="T101" t="s">
        <v>243</v>
      </c>
      <c r="U101" t="s">
        <v>244</v>
      </c>
      <c r="V101" t="s">
        <v>32</v>
      </c>
      <c r="W101" t="s">
        <v>586</v>
      </c>
      <c r="X101" t="s">
        <v>587</v>
      </c>
      <c r="Y101" t="s">
        <v>849</v>
      </c>
      <c r="Z101">
        <v>9</v>
      </c>
      <c r="AA101" s="2">
        <v>44961</v>
      </c>
      <c r="AB101" t="s">
        <v>529</v>
      </c>
      <c r="AC101" t="s">
        <v>874</v>
      </c>
      <c r="AD101" s="2">
        <v>45265</v>
      </c>
      <c r="AE101">
        <v>11</v>
      </c>
      <c r="AF101">
        <v>14</v>
      </c>
      <c r="AG101" t="s">
        <v>848</v>
      </c>
      <c r="AH101">
        <v>2</v>
      </c>
      <c r="AI101" t="s">
        <v>849</v>
      </c>
    </row>
    <row r="102" spans="1:35" x14ac:dyDescent="0.3">
      <c r="A102">
        <v>574</v>
      </c>
      <c r="B102" t="s">
        <v>326</v>
      </c>
      <c r="C102">
        <v>29</v>
      </c>
      <c r="D102">
        <v>3</v>
      </c>
      <c r="E102" s="2">
        <v>44987</v>
      </c>
      <c r="F102" s="3">
        <v>0.99798611111111113</v>
      </c>
      <c r="G102" s="2">
        <v>44991</v>
      </c>
      <c r="H102" s="3">
        <v>0.90638888888888891</v>
      </c>
      <c r="I102" t="s">
        <v>563</v>
      </c>
      <c r="J102" t="s">
        <v>527</v>
      </c>
      <c r="K102" t="s">
        <v>528</v>
      </c>
      <c r="L102">
        <v>23</v>
      </c>
      <c r="N102" t="s">
        <v>528</v>
      </c>
      <c r="O102">
        <v>21</v>
      </c>
      <c r="P102">
        <v>4</v>
      </c>
      <c r="Q102" s="4">
        <v>1252</v>
      </c>
      <c r="R102" s="4">
        <v>3756</v>
      </c>
      <c r="S102" t="s">
        <v>529</v>
      </c>
      <c r="T102" t="s">
        <v>327</v>
      </c>
      <c r="U102" t="s">
        <v>328</v>
      </c>
      <c r="V102" t="s">
        <v>32</v>
      </c>
      <c r="W102" t="s">
        <v>547</v>
      </c>
      <c r="X102" t="s">
        <v>531</v>
      </c>
      <c r="Y102" t="s">
        <v>848</v>
      </c>
      <c r="Z102">
        <v>9</v>
      </c>
      <c r="AA102" s="2">
        <v>44936</v>
      </c>
      <c r="AB102" t="s">
        <v>529</v>
      </c>
      <c r="AC102" t="s">
        <v>874</v>
      </c>
      <c r="AD102" s="2">
        <v>45239</v>
      </c>
      <c r="AE102">
        <v>11</v>
      </c>
      <c r="AF102">
        <v>12</v>
      </c>
      <c r="AG102" t="s">
        <v>848</v>
      </c>
      <c r="AH102">
        <v>3</v>
      </c>
      <c r="AI102" t="s">
        <v>848</v>
      </c>
    </row>
    <row r="103" spans="1:35" x14ac:dyDescent="0.3">
      <c r="A103">
        <v>580</v>
      </c>
      <c r="B103" t="s">
        <v>466</v>
      </c>
      <c r="C103">
        <v>24</v>
      </c>
      <c r="D103">
        <v>4</v>
      </c>
      <c r="E103" s="2">
        <v>45093</v>
      </c>
      <c r="F103" s="3">
        <v>0.91888888888888887</v>
      </c>
      <c r="G103" s="2">
        <v>45097</v>
      </c>
      <c r="H103" s="3">
        <v>0.51784722222222224</v>
      </c>
      <c r="I103" t="s">
        <v>185</v>
      </c>
      <c r="J103" t="s">
        <v>624</v>
      </c>
      <c r="K103" t="s">
        <v>802</v>
      </c>
      <c r="L103">
        <v>22</v>
      </c>
      <c r="N103" t="s">
        <v>802</v>
      </c>
      <c r="O103">
        <v>12</v>
      </c>
      <c r="P103">
        <v>4</v>
      </c>
      <c r="Q103" s="4">
        <v>535</v>
      </c>
      <c r="R103" s="4">
        <v>2140</v>
      </c>
      <c r="S103" t="s">
        <v>529</v>
      </c>
      <c r="T103" t="s">
        <v>467</v>
      </c>
      <c r="U103" t="s">
        <v>468</v>
      </c>
      <c r="V103" t="s">
        <v>32</v>
      </c>
      <c r="W103" t="s">
        <v>700</v>
      </c>
      <c r="X103" t="s">
        <v>597</v>
      </c>
      <c r="Y103" t="s">
        <v>856</v>
      </c>
      <c r="Z103">
        <v>24</v>
      </c>
      <c r="AA103" s="2">
        <v>44961</v>
      </c>
      <c r="AB103" t="s">
        <v>529</v>
      </c>
      <c r="AC103" t="s">
        <v>874</v>
      </c>
      <c r="AD103" s="2">
        <v>45269</v>
      </c>
      <c r="AE103">
        <v>11</v>
      </c>
      <c r="AF103">
        <v>10</v>
      </c>
      <c r="AG103" t="s">
        <v>856</v>
      </c>
      <c r="AH103">
        <v>6</v>
      </c>
      <c r="AI103" t="s">
        <v>856</v>
      </c>
    </row>
    <row r="104" spans="1:35" x14ac:dyDescent="0.3">
      <c r="A104">
        <v>589</v>
      </c>
      <c r="B104" t="s">
        <v>466</v>
      </c>
      <c r="C104">
        <v>40</v>
      </c>
      <c r="D104">
        <v>3</v>
      </c>
      <c r="E104" s="2">
        <v>45269</v>
      </c>
      <c r="F104" s="3">
        <v>0.89116898148148149</v>
      </c>
      <c r="G104" s="2">
        <v>45279</v>
      </c>
      <c r="H104" s="3">
        <v>5.6643518518518517E-2</v>
      </c>
      <c r="I104" t="s">
        <v>548</v>
      </c>
      <c r="J104" t="s">
        <v>627</v>
      </c>
      <c r="K104" t="s">
        <v>795</v>
      </c>
      <c r="L104">
        <v>21</v>
      </c>
      <c r="N104" t="s">
        <v>795</v>
      </c>
      <c r="O104">
        <v>1</v>
      </c>
      <c r="P104">
        <v>10</v>
      </c>
      <c r="Q104" s="4">
        <v>1923</v>
      </c>
      <c r="R104" s="4">
        <v>5769</v>
      </c>
      <c r="S104" t="s">
        <v>529</v>
      </c>
      <c r="T104" t="s">
        <v>467</v>
      </c>
      <c r="U104" t="s">
        <v>468</v>
      </c>
      <c r="V104" t="s">
        <v>32</v>
      </c>
      <c r="W104" t="s">
        <v>662</v>
      </c>
      <c r="X104" t="s">
        <v>589</v>
      </c>
      <c r="Y104" t="s">
        <v>853</v>
      </c>
      <c r="Z104">
        <v>49</v>
      </c>
      <c r="AA104" s="2">
        <v>44961</v>
      </c>
      <c r="AB104" t="s">
        <v>529</v>
      </c>
      <c r="AC104" t="s">
        <v>874</v>
      </c>
      <c r="AD104" s="2">
        <v>45269</v>
      </c>
      <c r="AE104">
        <v>11</v>
      </c>
      <c r="AF104">
        <v>10</v>
      </c>
      <c r="AG104" t="s">
        <v>853</v>
      </c>
      <c r="AH104">
        <v>12</v>
      </c>
      <c r="AI104" t="s">
        <v>853</v>
      </c>
    </row>
    <row r="105" spans="1:35" x14ac:dyDescent="0.3">
      <c r="A105">
        <v>592</v>
      </c>
      <c r="B105" t="s">
        <v>49</v>
      </c>
      <c r="C105">
        <v>47</v>
      </c>
      <c r="D105">
        <v>5</v>
      </c>
      <c r="E105" s="2">
        <v>44992</v>
      </c>
      <c r="F105" s="3">
        <v>0.14378472222222222</v>
      </c>
      <c r="G105" s="2">
        <v>44996</v>
      </c>
      <c r="H105" s="3">
        <v>0.9037384259259259</v>
      </c>
      <c r="I105" t="s">
        <v>564</v>
      </c>
      <c r="J105" t="s">
        <v>527</v>
      </c>
      <c r="K105" t="s">
        <v>528</v>
      </c>
      <c r="L105">
        <v>3</v>
      </c>
      <c r="N105" t="s">
        <v>528</v>
      </c>
      <c r="O105">
        <v>21</v>
      </c>
      <c r="P105">
        <v>4</v>
      </c>
      <c r="Q105" s="4">
        <v>1638</v>
      </c>
      <c r="R105" s="4">
        <v>8190</v>
      </c>
      <c r="S105" t="s">
        <v>529</v>
      </c>
      <c r="T105" t="s">
        <v>50</v>
      </c>
      <c r="U105" t="s">
        <v>51</v>
      </c>
      <c r="V105" t="s">
        <v>32</v>
      </c>
      <c r="W105" t="s">
        <v>534</v>
      </c>
      <c r="X105" t="s">
        <v>531</v>
      </c>
      <c r="Y105" t="s">
        <v>848</v>
      </c>
      <c r="Z105">
        <v>10</v>
      </c>
      <c r="AA105" s="2">
        <v>44938</v>
      </c>
      <c r="AB105" t="s">
        <v>529</v>
      </c>
      <c r="AC105" t="s">
        <v>874</v>
      </c>
      <c r="AD105" s="2">
        <v>45243</v>
      </c>
      <c r="AE105">
        <v>11</v>
      </c>
      <c r="AF105">
        <v>12</v>
      </c>
      <c r="AG105" t="s">
        <v>848</v>
      </c>
      <c r="AH105">
        <v>3</v>
      </c>
      <c r="AI105" t="s">
        <v>848</v>
      </c>
    </row>
    <row r="106" spans="1:35" x14ac:dyDescent="0.3">
      <c r="A106">
        <v>596</v>
      </c>
      <c r="B106" t="s">
        <v>242</v>
      </c>
      <c r="C106">
        <v>50</v>
      </c>
      <c r="D106">
        <v>1</v>
      </c>
      <c r="E106" s="2">
        <v>44990</v>
      </c>
      <c r="F106" s="3">
        <v>0.62339120370370371</v>
      </c>
      <c r="G106" s="2">
        <v>44999</v>
      </c>
      <c r="H106" s="3">
        <v>0.74912037037037038</v>
      </c>
      <c r="I106" t="s">
        <v>361</v>
      </c>
      <c r="J106" t="s">
        <v>527</v>
      </c>
      <c r="K106" t="s">
        <v>528</v>
      </c>
      <c r="L106">
        <v>14</v>
      </c>
      <c r="N106" t="s">
        <v>528</v>
      </c>
      <c r="O106">
        <v>17</v>
      </c>
      <c r="P106">
        <v>9</v>
      </c>
      <c r="Q106" s="4">
        <v>422</v>
      </c>
      <c r="R106" s="4">
        <v>422</v>
      </c>
      <c r="S106" t="s">
        <v>529</v>
      </c>
      <c r="T106" t="s">
        <v>243</v>
      </c>
      <c r="U106" t="s">
        <v>244</v>
      </c>
      <c r="V106" t="s">
        <v>32</v>
      </c>
      <c r="W106" t="s">
        <v>599</v>
      </c>
      <c r="X106" t="s">
        <v>600</v>
      </c>
      <c r="Y106" t="s">
        <v>848</v>
      </c>
      <c r="Z106">
        <v>10</v>
      </c>
      <c r="AA106" s="2">
        <v>44961</v>
      </c>
      <c r="AB106" t="s">
        <v>529</v>
      </c>
      <c r="AC106" t="s">
        <v>874</v>
      </c>
      <c r="AD106" s="2">
        <v>45265</v>
      </c>
      <c r="AE106">
        <v>11</v>
      </c>
      <c r="AF106">
        <v>14</v>
      </c>
      <c r="AG106" t="s">
        <v>848</v>
      </c>
      <c r="AH106">
        <v>3</v>
      </c>
      <c r="AI106" t="s">
        <v>848</v>
      </c>
    </row>
    <row r="107" spans="1:35" x14ac:dyDescent="0.3">
      <c r="A107">
        <v>599</v>
      </c>
      <c r="B107" t="s">
        <v>34</v>
      </c>
      <c r="C107">
        <v>34</v>
      </c>
      <c r="D107">
        <v>1</v>
      </c>
      <c r="E107" s="2">
        <v>45159</v>
      </c>
      <c r="F107" s="3">
        <v>0.81416666666666671</v>
      </c>
      <c r="G107" s="2">
        <v>45162</v>
      </c>
      <c r="H107" s="3">
        <v>0.50962962962962965</v>
      </c>
      <c r="I107" t="s">
        <v>781</v>
      </c>
      <c r="J107" t="s">
        <v>641</v>
      </c>
      <c r="K107" t="s">
        <v>801</v>
      </c>
      <c r="L107">
        <v>19</v>
      </c>
      <c r="N107" t="s">
        <v>801</v>
      </c>
      <c r="O107">
        <v>12</v>
      </c>
      <c r="P107">
        <v>3</v>
      </c>
      <c r="Q107" s="4">
        <v>1335</v>
      </c>
      <c r="R107" s="4">
        <v>1335</v>
      </c>
      <c r="S107" t="s">
        <v>529</v>
      </c>
      <c r="T107" t="s">
        <v>35</v>
      </c>
      <c r="U107" t="s">
        <v>36</v>
      </c>
      <c r="V107" t="s">
        <v>32</v>
      </c>
      <c r="W107" t="s">
        <v>832</v>
      </c>
      <c r="X107" t="s">
        <v>583</v>
      </c>
      <c r="Y107" t="s">
        <v>858</v>
      </c>
      <c r="Z107">
        <v>34</v>
      </c>
      <c r="AA107" s="2">
        <v>44970</v>
      </c>
      <c r="AB107" t="s">
        <v>529</v>
      </c>
      <c r="AC107" t="s">
        <v>874</v>
      </c>
      <c r="AD107" s="2">
        <v>45285</v>
      </c>
      <c r="AE107">
        <v>11</v>
      </c>
      <c r="AF107">
        <v>11</v>
      </c>
      <c r="AG107" t="s">
        <v>858</v>
      </c>
      <c r="AH107">
        <v>8</v>
      </c>
      <c r="AI107" t="s">
        <v>858</v>
      </c>
    </row>
    <row r="108" spans="1:35" x14ac:dyDescent="0.3">
      <c r="A108">
        <v>615</v>
      </c>
      <c r="B108" t="s">
        <v>113</v>
      </c>
      <c r="C108">
        <v>28</v>
      </c>
      <c r="D108">
        <v>3</v>
      </c>
      <c r="E108" s="2">
        <v>45163</v>
      </c>
      <c r="F108" s="3">
        <v>0.88274305555555554</v>
      </c>
      <c r="G108" s="2">
        <v>45170</v>
      </c>
      <c r="H108" s="3">
        <v>0.25712962962962965</v>
      </c>
      <c r="I108" t="s">
        <v>671</v>
      </c>
      <c r="J108" t="s">
        <v>641</v>
      </c>
      <c r="K108" t="s">
        <v>801</v>
      </c>
      <c r="L108">
        <v>21</v>
      </c>
      <c r="N108" t="s">
        <v>803</v>
      </c>
      <c r="O108">
        <v>6</v>
      </c>
      <c r="P108">
        <v>7</v>
      </c>
      <c r="Q108" s="4">
        <v>1778</v>
      </c>
      <c r="R108" s="4">
        <v>5334</v>
      </c>
      <c r="S108" t="s">
        <v>529</v>
      </c>
      <c r="T108" t="s">
        <v>114</v>
      </c>
      <c r="U108" t="s">
        <v>115</v>
      </c>
      <c r="V108" t="s">
        <v>32</v>
      </c>
      <c r="W108" t="s">
        <v>834</v>
      </c>
      <c r="X108" t="s">
        <v>589</v>
      </c>
      <c r="Y108" t="s">
        <v>858</v>
      </c>
      <c r="Z108">
        <v>34</v>
      </c>
      <c r="AA108" s="2">
        <v>44970</v>
      </c>
      <c r="AB108" t="s">
        <v>529</v>
      </c>
      <c r="AC108" t="s">
        <v>874</v>
      </c>
      <c r="AD108" s="2">
        <v>45279</v>
      </c>
      <c r="AE108">
        <v>11</v>
      </c>
      <c r="AF108">
        <v>16</v>
      </c>
      <c r="AG108" t="s">
        <v>857</v>
      </c>
      <c r="AH108">
        <v>8</v>
      </c>
      <c r="AI108" t="s">
        <v>858</v>
      </c>
    </row>
    <row r="109" spans="1:35" x14ac:dyDescent="0.3">
      <c r="A109">
        <v>617</v>
      </c>
      <c r="B109" t="s">
        <v>418</v>
      </c>
      <c r="C109">
        <v>22</v>
      </c>
      <c r="D109">
        <v>1</v>
      </c>
      <c r="E109" s="2">
        <v>44976</v>
      </c>
      <c r="F109" s="3">
        <v>0.120625</v>
      </c>
      <c r="G109" s="2">
        <v>44985</v>
      </c>
      <c r="H109" s="3">
        <v>0.70942129629629624</v>
      </c>
      <c r="I109" t="s">
        <v>577</v>
      </c>
      <c r="J109" t="s">
        <v>629</v>
      </c>
      <c r="K109" t="s">
        <v>663</v>
      </c>
      <c r="L109">
        <v>2</v>
      </c>
      <c r="N109" t="s">
        <v>663</v>
      </c>
      <c r="O109">
        <v>17</v>
      </c>
      <c r="P109">
        <v>9</v>
      </c>
      <c r="Q109" s="4">
        <v>1639</v>
      </c>
      <c r="R109" s="4">
        <v>1639</v>
      </c>
      <c r="S109" t="s">
        <v>529</v>
      </c>
      <c r="T109" t="s">
        <v>419</v>
      </c>
      <c r="U109" t="s">
        <v>420</v>
      </c>
      <c r="V109" t="s">
        <v>32</v>
      </c>
      <c r="W109" t="s">
        <v>710</v>
      </c>
      <c r="X109" t="s">
        <v>583</v>
      </c>
      <c r="Y109" t="s">
        <v>849</v>
      </c>
      <c r="Z109">
        <v>8</v>
      </c>
      <c r="AA109" s="2">
        <v>44969</v>
      </c>
      <c r="AB109" t="s">
        <v>529</v>
      </c>
      <c r="AC109" t="s">
        <v>874</v>
      </c>
      <c r="AD109" s="2">
        <v>45289</v>
      </c>
      <c r="AE109">
        <v>11</v>
      </c>
      <c r="AF109">
        <v>14</v>
      </c>
      <c r="AG109" t="s">
        <v>849</v>
      </c>
      <c r="AH109">
        <v>2</v>
      </c>
      <c r="AI109" t="s">
        <v>849</v>
      </c>
    </row>
    <row r="110" spans="1:35" x14ac:dyDescent="0.3">
      <c r="A110">
        <v>618</v>
      </c>
      <c r="B110" t="s">
        <v>369</v>
      </c>
      <c r="C110">
        <v>60</v>
      </c>
      <c r="D110">
        <v>4</v>
      </c>
      <c r="E110" s="2">
        <v>45235</v>
      </c>
      <c r="F110" s="3">
        <v>0.67306712962962967</v>
      </c>
      <c r="G110" s="2">
        <v>45245</v>
      </c>
      <c r="H110" s="3">
        <v>0.72333333333333338</v>
      </c>
      <c r="I110" t="s">
        <v>548</v>
      </c>
      <c r="J110" t="s">
        <v>763</v>
      </c>
      <c r="K110" t="s">
        <v>764</v>
      </c>
      <c r="L110">
        <v>16</v>
      </c>
      <c r="N110" t="s">
        <v>764</v>
      </c>
      <c r="O110">
        <v>17</v>
      </c>
      <c r="P110">
        <v>10</v>
      </c>
      <c r="Q110" s="4">
        <v>827</v>
      </c>
      <c r="R110" s="4">
        <v>3308</v>
      </c>
      <c r="S110" t="s">
        <v>529</v>
      </c>
      <c r="T110" t="s">
        <v>370</v>
      </c>
      <c r="U110" t="s">
        <v>371</v>
      </c>
      <c r="V110" t="s">
        <v>32</v>
      </c>
      <c r="W110" t="s">
        <v>768</v>
      </c>
      <c r="X110" t="s">
        <v>589</v>
      </c>
      <c r="Y110" t="s">
        <v>851</v>
      </c>
      <c r="Z110">
        <v>45</v>
      </c>
      <c r="AA110" s="2">
        <v>44959</v>
      </c>
      <c r="AB110" t="s">
        <v>529</v>
      </c>
      <c r="AC110" t="s">
        <v>874</v>
      </c>
      <c r="AD110" s="2">
        <v>45273</v>
      </c>
      <c r="AE110">
        <v>11</v>
      </c>
      <c r="AF110">
        <v>6</v>
      </c>
      <c r="AG110" t="s">
        <v>851</v>
      </c>
      <c r="AH110">
        <v>11</v>
      </c>
      <c r="AI110" t="s">
        <v>851</v>
      </c>
    </row>
    <row r="111" spans="1:35" x14ac:dyDescent="0.3">
      <c r="A111">
        <v>636</v>
      </c>
      <c r="B111" t="s">
        <v>341</v>
      </c>
      <c r="C111">
        <v>53</v>
      </c>
      <c r="D111">
        <v>2</v>
      </c>
      <c r="E111" s="2">
        <v>45163</v>
      </c>
      <c r="F111" s="3">
        <v>0.3044675925925926</v>
      </c>
      <c r="G111" s="2">
        <v>45171</v>
      </c>
      <c r="H111" s="3">
        <v>0.1484375</v>
      </c>
      <c r="I111" t="s">
        <v>656</v>
      </c>
      <c r="J111" t="s">
        <v>641</v>
      </c>
      <c r="K111" t="s">
        <v>801</v>
      </c>
      <c r="L111">
        <v>7</v>
      </c>
      <c r="N111" t="s">
        <v>803</v>
      </c>
      <c r="O111">
        <v>3</v>
      </c>
      <c r="P111">
        <v>8</v>
      </c>
      <c r="Q111" s="4">
        <v>1672</v>
      </c>
      <c r="R111" s="4">
        <v>3344</v>
      </c>
      <c r="S111" t="s">
        <v>529</v>
      </c>
      <c r="T111" t="s">
        <v>342</v>
      </c>
      <c r="U111" t="s">
        <v>343</v>
      </c>
      <c r="V111" t="s">
        <v>32</v>
      </c>
      <c r="W111" t="s">
        <v>833</v>
      </c>
      <c r="X111" t="s">
        <v>589</v>
      </c>
      <c r="Y111" t="s">
        <v>858</v>
      </c>
      <c r="Z111">
        <v>34</v>
      </c>
      <c r="AA111" s="2">
        <v>44929</v>
      </c>
      <c r="AB111" t="s">
        <v>529</v>
      </c>
      <c r="AC111" t="s">
        <v>874</v>
      </c>
      <c r="AD111" s="2">
        <v>45254</v>
      </c>
      <c r="AE111">
        <v>11</v>
      </c>
      <c r="AF111">
        <v>12</v>
      </c>
      <c r="AG111" t="s">
        <v>857</v>
      </c>
      <c r="AH111">
        <v>8</v>
      </c>
      <c r="AI111" t="s">
        <v>858</v>
      </c>
    </row>
    <row r="112" spans="1:35" x14ac:dyDescent="0.3">
      <c r="A112">
        <v>639</v>
      </c>
      <c r="B112" t="s">
        <v>491</v>
      </c>
      <c r="C112">
        <v>24</v>
      </c>
      <c r="D112">
        <v>1</v>
      </c>
      <c r="E112" s="2">
        <v>45072</v>
      </c>
      <c r="F112" s="3">
        <v>0.10869212962962962</v>
      </c>
      <c r="G112" s="2">
        <v>45077</v>
      </c>
      <c r="H112" s="3">
        <v>0.13778935185185184</v>
      </c>
      <c r="I112" t="s">
        <v>579</v>
      </c>
      <c r="J112" t="s">
        <v>624</v>
      </c>
      <c r="K112" t="s">
        <v>798</v>
      </c>
      <c r="L112">
        <v>2</v>
      </c>
      <c r="N112" t="s">
        <v>798</v>
      </c>
      <c r="O112">
        <v>3</v>
      </c>
      <c r="P112">
        <v>5</v>
      </c>
      <c r="Q112" s="4">
        <v>535</v>
      </c>
      <c r="R112" s="4">
        <v>535</v>
      </c>
      <c r="S112" t="s">
        <v>529</v>
      </c>
      <c r="T112" t="s">
        <v>492</v>
      </c>
      <c r="U112" t="s">
        <v>493</v>
      </c>
      <c r="V112" t="s">
        <v>32</v>
      </c>
      <c r="W112" t="s">
        <v>700</v>
      </c>
      <c r="X112" t="s">
        <v>597</v>
      </c>
      <c r="Y112" t="s">
        <v>798</v>
      </c>
      <c r="Z112">
        <v>21</v>
      </c>
      <c r="AA112" s="2">
        <v>44955</v>
      </c>
      <c r="AB112" t="s">
        <v>529</v>
      </c>
      <c r="AC112" t="s">
        <v>874</v>
      </c>
      <c r="AD112" s="2">
        <v>45281</v>
      </c>
      <c r="AE112">
        <v>11</v>
      </c>
      <c r="AF112">
        <v>11</v>
      </c>
      <c r="AG112" t="s">
        <v>798</v>
      </c>
      <c r="AH112">
        <v>5</v>
      </c>
      <c r="AI112" t="s">
        <v>798</v>
      </c>
    </row>
    <row r="113" spans="1:35" x14ac:dyDescent="0.3">
      <c r="A113">
        <v>651</v>
      </c>
      <c r="B113" t="s">
        <v>98</v>
      </c>
      <c r="C113">
        <v>11</v>
      </c>
      <c r="D113">
        <v>4</v>
      </c>
      <c r="E113" s="2">
        <v>44970</v>
      </c>
      <c r="F113" s="3">
        <v>9.4768518518518516E-2</v>
      </c>
      <c r="G113" s="2">
        <v>44976</v>
      </c>
      <c r="H113" s="3">
        <v>0.49715277777777778</v>
      </c>
      <c r="I113" t="s">
        <v>752</v>
      </c>
      <c r="J113" t="s">
        <v>720</v>
      </c>
      <c r="K113" t="s">
        <v>663</v>
      </c>
      <c r="L113">
        <v>2</v>
      </c>
      <c r="N113" t="s">
        <v>663</v>
      </c>
      <c r="O113">
        <v>11</v>
      </c>
      <c r="P113">
        <v>6</v>
      </c>
      <c r="Q113" s="4">
        <v>1096</v>
      </c>
      <c r="R113" s="4">
        <v>4384</v>
      </c>
      <c r="S113" t="s">
        <v>529</v>
      </c>
      <c r="T113" t="s">
        <v>99</v>
      </c>
      <c r="U113" t="s">
        <v>100</v>
      </c>
      <c r="V113" t="s">
        <v>32</v>
      </c>
      <c r="W113" t="s">
        <v>728</v>
      </c>
      <c r="X113" t="s">
        <v>597</v>
      </c>
      <c r="Y113" t="s">
        <v>849</v>
      </c>
      <c r="Z113">
        <v>7</v>
      </c>
      <c r="AA113" s="2">
        <v>44963</v>
      </c>
      <c r="AB113" t="s">
        <v>529</v>
      </c>
      <c r="AC113" t="s">
        <v>874</v>
      </c>
      <c r="AD113" s="2">
        <v>45268</v>
      </c>
      <c r="AE113">
        <v>11</v>
      </c>
      <c r="AF113">
        <v>9</v>
      </c>
      <c r="AG113" t="s">
        <v>849</v>
      </c>
      <c r="AH113">
        <v>2</v>
      </c>
      <c r="AI113" t="s">
        <v>849</v>
      </c>
    </row>
    <row r="114" spans="1:35" x14ac:dyDescent="0.3">
      <c r="A114">
        <v>678</v>
      </c>
      <c r="B114" t="s">
        <v>113</v>
      </c>
      <c r="C114">
        <v>31</v>
      </c>
      <c r="D114">
        <v>5</v>
      </c>
      <c r="E114" s="2">
        <v>45179</v>
      </c>
      <c r="F114" s="3">
        <v>0.59998842592592594</v>
      </c>
      <c r="G114" s="2">
        <v>45189</v>
      </c>
      <c r="H114" s="3">
        <v>0.42577546296296298</v>
      </c>
      <c r="I114" t="s">
        <v>774</v>
      </c>
      <c r="J114" t="s">
        <v>629</v>
      </c>
      <c r="K114" t="s">
        <v>803</v>
      </c>
      <c r="L114">
        <v>14</v>
      </c>
      <c r="N114" t="s">
        <v>803</v>
      </c>
      <c r="O114">
        <v>10</v>
      </c>
      <c r="P114">
        <v>10</v>
      </c>
      <c r="Q114" s="4">
        <v>1804</v>
      </c>
      <c r="R114" s="4">
        <v>9020</v>
      </c>
      <c r="S114" t="s">
        <v>529</v>
      </c>
      <c r="T114" t="s">
        <v>114</v>
      </c>
      <c r="U114" t="s">
        <v>115</v>
      </c>
      <c r="V114" t="s">
        <v>32</v>
      </c>
      <c r="W114" t="s">
        <v>630</v>
      </c>
      <c r="X114" t="s">
        <v>531</v>
      </c>
      <c r="Y114" t="s">
        <v>857</v>
      </c>
      <c r="Z114">
        <v>37</v>
      </c>
      <c r="AA114" s="2">
        <v>44970</v>
      </c>
      <c r="AB114" t="s">
        <v>529</v>
      </c>
      <c r="AC114" t="s">
        <v>874</v>
      </c>
      <c r="AD114" s="2">
        <v>45279</v>
      </c>
      <c r="AE114">
        <v>11</v>
      </c>
      <c r="AF114">
        <v>16</v>
      </c>
      <c r="AG114" t="s">
        <v>857</v>
      </c>
      <c r="AH114">
        <v>9</v>
      </c>
      <c r="AI114" t="s">
        <v>857</v>
      </c>
    </row>
    <row r="115" spans="1:35" x14ac:dyDescent="0.3">
      <c r="A115">
        <v>687</v>
      </c>
      <c r="B115" t="s">
        <v>491</v>
      </c>
      <c r="C115">
        <v>8</v>
      </c>
      <c r="D115">
        <v>5</v>
      </c>
      <c r="E115" s="2">
        <v>45000</v>
      </c>
      <c r="F115" s="3">
        <v>0.74809027777777781</v>
      </c>
      <c r="G115" s="2">
        <v>45004</v>
      </c>
      <c r="H115" s="3">
        <v>0.20201388888888888</v>
      </c>
      <c r="I115" t="s">
        <v>654</v>
      </c>
      <c r="J115" t="s">
        <v>627</v>
      </c>
      <c r="K115" t="s">
        <v>528</v>
      </c>
      <c r="L115">
        <v>17</v>
      </c>
      <c r="N115" t="s">
        <v>528</v>
      </c>
      <c r="O115">
        <v>4</v>
      </c>
      <c r="P115">
        <v>4</v>
      </c>
      <c r="Q115" s="4">
        <v>252</v>
      </c>
      <c r="R115" s="4">
        <v>1260</v>
      </c>
      <c r="S115" t="s">
        <v>529</v>
      </c>
      <c r="T115" t="s">
        <v>492</v>
      </c>
      <c r="U115" t="s">
        <v>493</v>
      </c>
      <c r="V115" t="s">
        <v>32</v>
      </c>
      <c r="W115" t="s">
        <v>635</v>
      </c>
      <c r="X115" t="s">
        <v>589</v>
      </c>
      <c r="Y115" t="s">
        <v>848</v>
      </c>
      <c r="Z115">
        <v>11</v>
      </c>
      <c r="AA115" s="2">
        <v>44955</v>
      </c>
      <c r="AB115" t="s">
        <v>529</v>
      </c>
      <c r="AC115" t="s">
        <v>874</v>
      </c>
      <c r="AD115" s="2">
        <v>45281</v>
      </c>
      <c r="AE115">
        <v>11</v>
      </c>
      <c r="AF115">
        <v>11</v>
      </c>
      <c r="AG115" t="s">
        <v>848</v>
      </c>
      <c r="AH115">
        <v>3</v>
      </c>
      <c r="AI115" t="s">
        <v>848</v>
      </c>
    </row>
    <row r="116" spans="1:35" x14ac:dyDescent="0.3">
      <c r="A116">
        <v>689</v>
      </c>
      <c r="B116" t="s">
        <v>242</v>
      </c>
      <c r="C116">
        <v>66</v>
      </c>
      <c r="D116">
        <v>4</v>
      </c>
      <c r="E116" s="2">
        <v>44987</v>
      </c>
      <c r="F116" s="3">
        <v>0.24493055555555557</v>
      </c>
      <c r="G116" s="2">
        <v>44992</v>
      </c>
      <c r="H116" s="3">
        <v>0.45864583333333331</v>
      </c>
      <c r="I116" t="s">
        <v>567</v>
      </c>
      <c r="J116" t="s">
        <v>527</v>
      </c>
      <c r="K116" t="s">
        <v>528</v>
      </c>
      <c r="L116">
        <v>5</v>
      </c>
      <c r="N116" t="s">
        <v>528</v>
      </c>
      <c r="O116">
        <v>11</v>
      </c>
      <c r="P116">
        <v>5</v>
      </c>
      <c r="Q116" s="4">
        <v>610</v>
      </c>
      <c r="R116" s="4">
        <v>2440</v>
      </c>
      <c r="S116" t="s">
        <v>529</v>
      </c>
      <c r="T116" t="s">
        <v>243</v>
      </c>
      <c r="U116" t="s">
        <v>244</v>
      </c>
      <c r="V116" t="s">
        <v>32</v>
      </c>
      <c r="W116" t="s">
        <v>530</v>
      </c>
      <c r="X116" t="s">
        <v>531</v>
      </c>
      <c r="Y116" t="s">
        <v>848</v>
      </c>
      <c r="Z116">
        <v>9</v>
      </c>
      <c r="AA116" s="2">
        <v>44961</v>
      </c>
      <c r="AB116" t="s">
        <v>529</v>
      </c>
      <c r="AC116" t="s">
        <v>874</v>
      </c>
      <c r="AD116" s="2">
        <v>45265</v>
      </c>
      <c r="AE116">
        <v>11</v>
      </c>
      <c r="AF116">
        <v>14</v>
      </c>
      <c r="AG116" t="s">
        <v>848</v>
      </c>
      <c r="AH116">
        <v>3</v>
      </c>
      <c r="AI116" t="s">
        <v>848</v>
      </c>
    </row>
    <row r="117" spans="1:35" x14ac:dyDescent="0.3">
      <c r="A117">
        <v>690</v>
      </c>
      <c r="B117" t="s">
        <v>418</v>
      </c>
      <c r="C117">
        <v>48</v>
      </c>
      <c r="D117">
        <v>2</v>
      </c>
      <c r="E117" s="2">
        <v>45232</v>
      </c>
      <c r="F117" s="3">
        <v>0.88431712962962961</v>
      </c>
      <c r="G117" s="2">
        <v>45235</v>
      </c>
      <c r="H117" s="3">
        <v>0.89777777777777779</v>
      </c>
      <c r="I117" t="s">
        <v>782</v>
      </c>
      <c r="J117" t="s">
        <v>763</v>
      </c>
      <c r="K117" t="s">
        <v>764</v>
      </c>
      <c r="L117">
        <v>21</v>
      </c>
      <c r="N117" t="s">
        <v>764</v>
      </c>
      <c r="O117">
        <v>21</v>
      </c>
      <c r="P117">
        <v>3</v>
      </c>
      <c r="Q117" s="4">
        <v>433</v>
      </c>
      <c r="R117" s="4">
        <v>866</v>
      </c>
      <c r="S117" t="s">
        <v>529</v>
      </c>
      <c r="T117" t="s">
        <v>419</v>
      </c>
      <c r="U117" t="s">
        <v>420</v>
      </c>
      <c r="V117" t="s">
        <v>32</v>
      </c>
      <c r="W117" t="s">
        <v>772</v>
      </c>
      <c r="X117" t="s">
        <v>531</v>
      </c>
      <c r="Y117" t="s">
        <v>851</v>
      </c>
      <c r="Z117">
        <v>44</v>
      </c>
      <c r="AA117" s="2">
        <v>44969</v>
      </c>
      <c r="AB117" t="s">
        <v>529</v>
      </c>
      <c r="AC117" t="s">
        <v>874</v>
      </c>
      <c r="AD117" s="2">
        <v>45289</v>
      </c>
      <c r="AE117">
        <v>11</v>
      </c>
      <c r="AF117">
        <v>14</v>
      </c>
      <c r="AG117" t="s">
        <v>851</v>
      </c>
      <c r="AH117">
        <v>11</v>
      </c>
      <c r="AI117" t="s">
        <v>851</v>
      </c>
    </row>
    <row r="118" spans="1:35" x14ac:dyDescent="0.3">
      <c r="A118">
        <v>695</v>
      </c>
      <c r="B118" t="s">
        <v>242</v>
      </c>
      <c r="C118">
        <v>23</v>
      </c>
      <c r="D118">
        <v>4</v>
      </c>
      <c r="E118" s="2">
        <v>44990</v>
      </c>
      <c r="F118" s="3">
        <v>0.69226851851851856</v>
      </c>
      <c r="G118" s="2">
        <v>44999</v>
      </c>
      <c r="H118" s="3">
        <v>0.70953703703703708</v>
      </c>
      <c r="I118" t="s">
        <v>259</v>
      </c>
      <c r="J118" t="s">
        <v>627</v>
      </c>
      <c r="K118" t="s">
        <v>528</v>
      </c>
      <c r="L118">
        <v>16</v>
      </c>
      <c r="N118" t="s">
        <v>528</v>
      </c>
      <c r="O118">
        <v>17</v>
      </c>
      <c r="P118">
        <v>9</v>
      </c>
      <c r="Q118" s="4">
        <v>1098</v>
      </c>
      <c r="R118" s="4">
        <v>4392</v>
      </c>
      <c r="S118" t="s">
        <v>529</v>
      </c>
      <c r="T118" t="s">
        <v>243</v>
      </c>
      <c r="U118" t="s">
        <v>244</v>
      </c>
      <c r="V118" t="s">
        <v>32</v>
      </c>
      <c r="W118" t="s">
        <v>655</v>
      </c>
      <c r="X118" t="s">
        <v>589</v>
      </c>
      <c r="Y118" t="s">
        <v>848</v>
      </c>
      <c r="Z118">
        <v>10</v>
      </c>
      <c r="AA118" s="2">
        <v>44961</v>
      </c>
      <c r="AB118" t="s">
        <v>529</v>
      </c>
      <c r="AC118" t="s">
        <v>874</v>
      </c>
      <c r="AD118" s="2">
        <v>45265</v>
      </c>
      <c r="AE118">
        <v>11</v>
      </c>
      <c r="AF118">
        <v>14</v>
      </c>
      <c r="AG118" t="s">
        <v>848</v>
      </c>
      <c r="AH118">
        <v>3</v>
      </c>
      <c r="AI118" t="s">
        <v>848</v>
      </c>
    </row>
    <row r="119" spans="1:35" x14ac:dyDescent="0.3">
      <c r="A119">
        <v>696</v>
      </c>
      <c r="B119" t="s">
        <v>242</v>
      </c>
      <c r="C119">
        <v>13</v>
      </c>
      <c r="D119">
        <v>3</v>
      </c>
      <c r="E119" s="2">
        <v>44992</v>
      </c>
      <c r="F119" s="3">
        <v>0.11274305555555555</v>
      </c>
      <c r="G119" s="2">
        <v>44999</v>
      </c>
      <c r="H119" s="3">
        <v>0.63107638888888884</v>
      </c>
      <c r="I119" t="s">
        <v>580</v>
      </c>
      <c r="J119" t="s">
        <v>527</v>
      </c>
      <c r="K119" t="s">
        <v>528</v>
      </c>
      <c r="L119">
        <v>2</v>
      </c>
      <c r="N119" t="s">
        <v>528</v>
      </c>
      <c r="O119">
        <v>15</v>
      </c>
      <c r="P119">
        <v>7</v>
      </c>
      <c r="Q119" s="4">
        <v>1141</v>
      </c>
      <c r="R119" s="4">
        <v>3423</v>
      </c>
      <c r="S119" t="s">
        <v>529</v>
      </c>
      <c r="T119" t="s">
        <v>243</v>
      </c>
      <c r="U119" t="s">
        <v>244</v>
      </c>
      <c r="V119" t="s">
        <v>32</v>
      </c>
      <c r="W119" t="s">
        <v>596</v>
      </c>
      <c r="X119" t="s">
        <v>597</v>
      </c>
      <c r="Y119" t="s">
        <v>848</v>
      </c>
      <c r="Z119">
        <v>10</v>
      </c>
      <c r="AA119" s="2">
        <v>44961</v>
      </c>
      <c r="AB119" t="s">
        <v>529</v>
      </c>
      <c r="AC119" t="s">
        <v>874</v>
      </c>
      <c r="AD119" s="2">
        <v>45265</v>
      </c>
      <c r="AE119">
        <v>11</v>
      </c>
      <c r="AF119">
        <v>14</v>
      </c>
      <c r="AG119" t="s">
        <v>848</v>
      </c>
      <c r="AH119">
        <v>3</v>
      </c>
      <c r="AI119" t="s">
        <v>848</v>
      </c>
    </row>
    <row r="120" spans="1:35" x14ac:dyDescent="0.3">
      <c r="A120">
        <v>702</v>
      </c>
      <c r="B120" t="s">
        <v>341</v>
      </c>
      <c r="C120">
        <v>60</v>
      </c>
      <c r="D120">
        <v>1</v>
      </c>
      <c r="E120" s="2">
        <v>45240</v>
      </c>
      <c r="F120" s="3">
        <v>0.36416666666666669</v>
      </c>
      <c r="G120" s="2">
        <v>45248</v>
      </c>
      <c r="H120" s="3">
        <v>0.26817129629629627</v>
      </c>
      <c r="I120" t="s">
        <v>783</v>
      </c>
      <c r="J120" t="s">
        <v>763</v>
      </c>
      <c r="K120" t="s">
        <v>764</v>
      </c>
      <c r="L120">
        <v>8</v>
      </c>
      <c r="N120" t="s">
        <v>764</v>
      </c>
      <c r="O120">
        <v>6</v>
      </c>
      <c r="P120">
        <v>8</v>
      </c>
      <c r="Q120" s="4">
        <v>827</v>
      </c>
      <c r="R120" s="4">
        <v>827</v>
      </c>
      <c r="S120" t="s">
        <v>529</v>
      </c>
      <c r="T120" t="s">
        <v>342</v>
      </c>
      <c r="U120" t="s">
        <v>343</v>
      </c>
      <c r="V120" t="s">
        <v>32</v>
      </c>
      <c r="W120" t="s">
        <v>768</v>
      </c>
      <c r="X120" t="s">
        <v>589</v>
      </c>
      <c r="Y120" t="s">
        <v>851</v>
      </c>
      <c r="Z120">
        <v>45</v>
      </c>
      <c r="AA120" s="2">
        <v>44929</v>
      </c>
      <c r="AB120" t="s">
        <v>529</v>
      </c>
      <c r="AC120" t="s">
        <v>874</v>
      </c>
      <c r="AD120" s="2">
        <v>45254</v>
      </c>
      <c r="AE120">
        <v>11</v>
      </c>
      <c r="AF120">
        <v>12</v>
      </c>
      <c r="AG120" t="s">
        <v>851</v>
      </c>
      <c r="AH120">
        <v>11</v>
      </c>
      <c r="AI120" t="s">
        <v>851</v>
      </c>
    </row>
    <row r="121" spans="1:35" x14ac:dyDescent="0.3">
      <c r="A121">
        <v>705</v>
      </c>
      <c r="B121" t="s">
        <v>34</v>
      </c>
      <c r="C121">
        <v>7</v>
      </c>
      <c r="D121">
        <v>1</v>
      </c>
      <c r="E121" s="2">
        <v>44990</v>
      </c>
      <c r="F121" s="3">
        <v>0.76251157407407411</v>
      </c>
      <c r="G121" s="2">
        <v>44999</v>
      </c>
      <c r="H121" s="3">
        <v>0.74802083333333336</v>
      </c>
      <c r="I121" t="s">
        <v>611</v>
      </c>
      <c r="J121" t="s">
        <v>527</v>
      </c>
      <c r="K121" t="s">
        <v>528</v>
      </c>
      <c r="L121">
        <v>18</v>
      </c>
      <c r="N121" t="s">
        <v>528</v>
      </c>
      <c r="O121">
        <v>17</v>
      </c>
      <c r="P121">
        <v>9</v>
      </c>
      <c r="Q121" s="4">
        <v>409</v>
      </c>
      <c r="R121" s="4">
        <v>409</v>
      </c>
      <c r="S121" t="s">
        <v>529</v>
      </c>
      <c r="T121" t="s">
        <v>35</v>
      </c>
      <c r="U121" t="s">
        <v>36</v>
      </c>
      <c r="V121" t="s">
        <v>32</v>
      </c>
      <c r="W121" t="s">
        <v>582</v>
      </c>
      <c r="X121" t="s">
        <v>583</v>
      </c>
      <c r="Y121" t="s">
        <v>848</v>
      </c>
      <c r="Z121">
        <v>10</v>
      </c>
      <c r="AA121" s="2">
        <v>44970</v>
      </c>
      <c r="AB121" t="s">
        <v>529</v>
      </c>
      <c r="AC121" t="s">
        <v>874</v>
      </c>
      <c r="AD121" s="2">
        <v>45285</v>
      </c>
      <c r="AE121">
        <v>11</v>
      </c>
      <c r="AF121">
        <v>11</v>
      </c>
      <c r="AG121" t="s">
        <v>848</v>
      </c>
      <c r="AH121">
        <v>3</v>
      </c>
      <c r="AI121" t="s">
        <v>848</v>
      </c>
    </row>
    <row r="122" spans="1:35" x14ac:dyDescent="0.3">
      <c r="A122">
        <v>728</v>
      </c>
      <c r="B122" t="s">
        <v>369</v>
      </c>
      <c r="C122">
        <v>52</v>
      </c>
      <c r="D122">
        <v>2</v>
      </c>
      <c r="E122" s="2">
        <v>44965</v>
      </c>
      <c r="F122" s="3">
        <v>0.57344907407407408</v>
      </c>
      <c r="G122" s="2">
        <v>44968</v>
      </c>
      <c r="H122" s="3">
        <v>0.67171296296296301</v>
      </c>
      <c r="I122" t="s">
        <v>19</v>
      </c>
      <c r="J122" t="s">
        <v>720</v>
      </c>
      <c r="K122" t="s">
        <v>663</v>
      </c>
      <c r="L122">
        <v>13</v>
      </c>
      <c r="N122" t="s">
        <v>663</v>
      </c>
      <c r="O122">
        <v>16</v>
      </c>
      <c r="P122">
        <v>3</v>
      </c>
      <c r="Q122" s="4">
        <v>236</v>
      </c>
      <c r="R122" s="4">
        <v>472</v>
      </c>
      <c r="S122" t="s">
        <v>529</v>
      </c>
      <c r="T122" t="s">
        <v>370</v>
      </c>
      <c r="U122" t="s">
        <v>371</v>
      </c>
      <c r="V122" t="s">
        <v>32</v>
      </c>
      <c r="W122" t="s">
        <v>723</v>
      </c>
      <c r="X122" t="s">
        <v>641</v>
      </c>
      <c r="Y122" t="s">
        <v>849</v>
      </c>
      <c r="Z122">
        <v>6</v>
      </c>
      <c r="AA122" s="2">
        <v>44959</v>
      </c>
      <c r="AB122" t="s">
        <v>529</v>
      </c>
      <c r="AC122" t="s">
        <v>874</v>
      </c>
      <c r="AD122" s="2">
        <v>45273</v>
      </c>
      <c r="AE122">
        <v>11</v>
      </c>
      <c r="AF122">
        <v>6</v>
      </c>
      <c r="AG122" t="s">
        <v>849</v>
      </c>
      <c r="AH122">
        <v>2</v>
      </c>
      <c r="AI122" t="s">
        <v>849</v>
      </c>
    </row>
    <row r="123" spans="1:35" x14ac:dyDescent="0.3">
      <c r="A123">
        <v>731</v>
      </c>
      <c r="B123" t="s">
        <v>418</v>
      </c>
      <c r="C123">
        <v>59</v>
      </c>
      <c r="D123">
        <v>5</v>
      </c>
      <c r="E123" s="2">
        <v>45163</v>
      </c>
      <c r="F123" s="3">
        <v>0.50092592592592589</v>
      </c>
      <c r="G123" s="2">
        <v>45171</v>
      </c>
      <c r="H123" s="3">
        <v>0.46008101851851851</v>
      </c>
      <c r="I123" t="s">
        <v>25</v>
      </c>
      <c r="J123" t="s">
        <v>641</v>
      </c>
      <c r="K123" t="s">
        <v>801</v>
      </c>
      <c r="L123">
        <v>12</v>
      </c>
      <c r="N123" t="s">
        <v>803</v>
      </c>
      <c r="O123">
        <v>11</v>
      </c>
      <c r="P123">
        <v>8</v>
      </c>
      <c r="Q123" s="4">
        <v>811</v>
      </c>
      <c r="R123" s="4">
        <v>4055</v>
      </c>
      <c r="S123" t="s">
        <v>529</v>
      </c>
      <c r="T123" t="s">
        <v>419</v>
      </c>
      <c r="U123" t="s">
        <v>420</v>
      </c>
      <c r="V123" t="s">
        <v>32</v>
      </c>
      <c r="W123" t="s">
        <v>829</v>
      </c>
      <c r="X123" t="s">
        <v>587</v>
      </c>
      <c r="Y123" t="s">
        <v>858</v>
      </c>
      <c r="Z123">
        <v>34</v>
      </c>
      <c r="AA123" s="2">
        <v>44969</v>
      </c>
      <c r="AB123" t="s">
        <v>529</v>
      </c>
      <c r="AC123" t="s">
        <v>874</v>
      </c>
      <c r="AD123" s="2">
        <v>45289</v>
      </c>
      <c r="AE123">
        <v>11</v>
      </c>
      <c r="AF123">
        <v>14</v>
      </c>
      <c r="AG123" t="s">
        <v>857</v>
      </c>
      <c r="AH123">
        <v>8</v>
      </c>
      <c r="AI123" t="s">
        <v>858</v>
      </c>
    </row>
    <row r="124" spans="1:35" x14ac:dyDescent="0.3">
      <c r="A124">
        <v>738</v>
      </c>
      <c r="B124" t="s">
        <v>491</v>
      </c>
      <c r="C124">
        <v>16</v>
      </c>
      <c r="D124">
        <v>5</v>
      </c>
      <c r="E124" s="2">
        <v>44988</v>
      </c>
      <c r="F124" s="3">
        <v>0.68307870370370372</v>
      </c>
      <c r="G124" s="2">
        <v>44994</v>
      </c>
      <c r="H124" s="3">
        <v>6.7037037037037034E-2</v>
      </c>
      <c r="I124" t="s">
        <v>239</v>
      </c>
      <c r="J124" t="s">
        <v>527</v>
      </c>
      <c r="K124" t="s">
        <v>528</v>
      </c>
      <c r="L124">
        <v>16</v>
      </c>
      <c r="N124" t="s">
        <v>528</v>
      </c>
      <c r="O124">
        <v>1</v>
      </c>
      <c r="P124">
        <v>6</v>
      </c>
      <c r="Q124" s="4">
        <v>1721</v>
      </c>
      <c r="R124" s="4">
        <v>8605</v>
      </c>
      <c r="S124" t="s">
        <v>529</v>
      </c>
      <c r="T124" t="s">
        <v>492</v>
      </c>
      <c r="U124" t="s">
        <v>493</v>
      </c>
      <c r="V124" t="s">
        <v>32</v>
      </c>
      <c r="W124" t="s">
        <v>588</v>
      </c>
      <c r="X124" t="s">
        <v>589</v>
      </c>
      <c r="Y124" t="s">
        <v>848</v>
      </c>
      <c r="Z124">
        <v>9</v>
      </c>
      <c r="AA124" s="2">
        <v>44955</v>
      </c>
      <c r="AB124" t="s">
        <v>529</v>
      </c>
      <c r="AC124" t="s">
        <v>874</v>
      </c>
      <c r="AD124" s="2">
        <v>45281</v>
      </c>
      <c r="AE124">
        <v>11</v>
      </c>
      <c r="AF124">
        <v>11</v>
      </c>
      <c r="AG124" t="s">
        <v>848</v>
      </c>
      <c r="AH124">
        <v>3</v>
      </c>
      <c r="AI124" t="s">
        <v>848</v>
      </c>
    </row>
    <row r="125" spans="1:35" x14ac:dyDescent="0.3">
      <c r="A125">
        <v>740</v>
      </c>
      <c r="B125" t="s">
        <v>34</v>
      </c>
      <c r="C125">
        <v>56</v>
      </c>
      <c r="D125">
        <v>4</v>
      </c>
      <c r="E125" s="2">
        <v>45237</v>
      </c>
      <c r="F125" s="3">
        <v>0.67497685185185186</v>
      </c>
      <c r="G125" s="2">
        <v>45242</v>
      </c>
      <c r="H125" s="3">
        <v>0.42211805555555554</v>
      </c>
      <c r="I125" t="s">
        <v>567</v>
      </c>
      <c r="J125" t="s">
        <v>627</v>
      </c>
      <c r="K125" t="s">
        <v>764</v>
      </c>
      <c r="L125">
        <v>16</v>
      </c>
      <c r="N125" t="s">
        <v>764</v>
      </c>
      <c r="O125">
        <v>10</v>
      </c>
      <c r="P125">
        <v>5</v>
      </c>
      <c r="Q125" s="4">
        <v>1272</v>
      </c>
      <c r="R125" s="4">
        <v>5088</v>
      </c>
      <c r="S125" t="s">
        <v>529</v>
      </c>
      <c r="T125" t="s">
        <v>35</v>
      </c>
      <c r="U125" t="s">
        <v>36</v>
      </c>
      <c r="V125" t="s">
        <v>32</v>
      </c>
      <c r="W125" t="s">
        <v>668</v>
      </c>
      <c r="X125" t="s">
        <v>641</v>
      </c>
      <c r="Y125" t="s">
        <v>851</v>
      </c>
      <c r="Z125">
        <v>45</v>
      </c>
      <c r="AA125" s="2">
        <v>44970</v>
      </c>
      <c r="AB125" t="s">
        <v>529</v>
      </c>
      <c r="AC125" t="s">
        <v>874</v>
      </c>
      <c r="AD125" s="2">
        <v>45285</v>
      </c>
      <c r="AE125">
        <v>11</v>
      </c>
      <c r="AF125">
        <v>11</v>
      </c>
      <c r="AG125" t="s">
        <v>851</v>
      </c>
      <c r="AH125">
        <v>11</v>
      </c>
      <c r="AI125" t="s">
        <v>851</v>
      </c>
    </row>
    <row r="126" spans="1:35" x14ac:dyDescent="0.3">
      <c r="A126">
        <v>741</v>
      </c>
      <c r="B126" t="s">
        <v>364</v>
      </c>
      <c r="C126">
        <v>53</v>
      </c>
      <c r="D126">
        <v>5</v>
      </c>
      <c r="E126" s="2">
        <v>45161</v>
      </c>
      <c r="F126" s="3">
        <v>0.53274305555555557</v>
      </c>
      <c r="G126" s="2">
        <v>45170</v>
      </c>
      <c r="H126" s="3">
        <v>0.90091435185185187</v>
      </c>
      <c r="I126" t="s">
        <v>738</v>
      </c>
      <c r="J126" t="s">
        <v>641</v>
      </c>
      <c r="K126" t="s">
        <v>801</v>
      </c>
      <c r="L126">
        <v>12</v>
      </c>
      <c r="N126" t="s">
        <v>803</v>
      </c>
      <c r="O126">
        <v>21</v>
      </c>
      <c r="P126">
        <v>9</v>
      </c>
      <c r="Q126" s="4">
        <v>1672</v>
      </c>
      <c r="R126" s="4">
        <v>8360</v>
      </c>
      <c r="S126" t="s">
        <v>529</v>
      </c>
      <c r="T126" t="s">
        <v>365</v>
      </c>
      <c r="U126" t="s">
        <v>366</v>
      </c>
      <c r="V126" t="s">
        <v>32</v>
      </c>
      <c r="W126" t="s">
        <v>833</v>
      </c>
      <c r="X126" t="s">
        <v>589</v>
      </c>
      <c r="Y126" t="s">
        <v>858</v>
      </c>
      <c r="Z126">
        <v>34</v>
      </c>
      <c r="AA126" s="2">
        <v>44964</v>
      </c>
      <c r="AB126" t="s">
        <v>529</v>
      </c>
      <c r="AC126" t="s">
        <v>874</v>
      </c>
      <c r="AD126" s="2">
        <v>45270</v>
      </c>
      <c r="AE126">
        <v>11</v>
      </c>
      <c r="AF126">
        <v>9</v>
      </c>
      <c r="AG126" t="s">
        <v>857</v>
      </c>
      <c r="AH126">
        <v>8</v>
      </c>
      <c r="AI126" t="s">
        <v>858</v>
      </c>
    </row>
    <row r="127" spans="1:35" x14ac:dyDescent="0.3">
      <c r="A127">
        <v>744</v>
      </c>
      <c r="B127" t="s">
        <v>128</v>
      </c>
      <c r="C127">
        <v>45</v>
      </c>
      <c r="D127">
        <v>4</v>
      </c>
      <c r="E127" s="2">
        <v>45212</v>
      </c>
      <c r="F127" s="3">
        <v>0.7453819444444445</v>
      </c>
      <c r="G127" s="2">
        <v>45213</v>
      </c>
      <c r="H127" s="3">
        <v>0.33478009259259262</v>
      </c>
      <c r="I127" t="s">
        <v>737</v>
      </c>
      <c r="J127" t="s">
        <v>624</v>
      </c>
      <c r="K127" t="s">
        <v>793</v>
      </c>
      <c r="L127">
        <v>17</v>
      </c>
      <c r="N127" t="s">
        <v>793</v>
      </c>
      <c r="O127">
        <v>8</v>
      </c>
      <c r="P127">
        <v>1</v>
      </c>
      <c r="Q127" s="4">
        <v>722</v>
      </c>
      <c r="R127" s="4">
        <v>2888</v>
      </c>
      <c r="S127" t="s">
        <v>529</v>
      </c>
      <c r="T127" t="s">
        <v>129</v>
      </c>
      <c r="U127" t="s">
        <v>130</v>
      </c>
      <c r="V127" t="s">
        <v>32</v>
      </c>
      <c r="W127" t="s">
        <v>640</v>
      </c>
      <c r="X127" t="s">
        <v>641</v>
      </c>
      <c r="Y127" t="s">
        <v>852</v>
      </c>
      <c r="Z127">
        <v>41</v>
      </c>
      <c r="AA127" s="2">
        <v>44944</v>
      </c>
      <c r="AB127" t="s">
        <v>529</v>
      </c>
      <c r="AC127" t="s">
        <v>874</v>
      </c>
      <c r="AD127" s="2">
        <v>45273</v>
      </c>
      <c r="AE127">
        <v>11</v>
      </c>
      <c r="AF127">
        <v>10</v>
      </c>
      <c r="AG127" t="s">
        <v>852</v>
      </c>
      <c r="AH127">
        <v>10</v>
      </c>
      <c r="AI127" t="s">
        <v>852</v>
      </c>
    </row>
    <row r="128" spans="1:35" x14ac:dyDescent="0.3">
      <c r="A128">
        <v>754</v>
      </c>
      <c r="B128" t="s">
        <v>418</v>
      </c>
      <c r="C128">
        <v>51</v>
      </c>
      <c r="D128">
        <v>2</v>
      </c>
      <c r="E128" s="2">
        <v>45231</v>
      </c>
      <c r="F128" s="3">
        <v>0.86149305555555555</v>
      </c>
      <c r="G128" s="2">
        <v>45238</v>
      </c>
      <c r="H128" s="3">
        <v>0.92584490740740744</v>
      </c>
      <c r="I128" t="s">
        <v>611</v>
      </c>
      <c r="J128" t="s">
        <v>629</v>
      </c>
      <c r="K128" t="s">
        <v>764</v>
      </c>
      <c r="L128">
        <v>20</v>
      </c>
      <c r="N128" t="s">
        <v>764</v>
      </c>
      <c r="O128">
        <v>22</v>
      </c>
      <c r="P128">
        <v>7</v>
      </c>
      <c r="Q128" s="4">
        <v>1084</v>
      </c>
      <c r="R128" s="4">
        <v>2168</v>
      </c>
      <c r="S128" t="s">
        <v>529</v>
      </c>
      <c r="T128" t="s">
        <v>419</v>
      </c>
      <c r="U128" t="s">
        <v>420</v>
      </c>
      <c r="V128" t="s">
        <v>32</v>
      </c>
      <c r="W128" t="s">
        <v>653</v>
      </c>
      <c r="X128" t="s">
        <v>583</v>
      </c>
      <c r="Y128" t="s">
        <v>851</v>
      </c>
      <c r="Z128">
        <v>44</v>
      </c>
      <c r="AA128" s="2">
        <v>44969</v>
      </c>
      <c r="AB128" t="s">
        <v>529</v>
      </c>
      <c r="AC128" t="s">
        <v>874</v>
      </c>
      <c r="AD128" s="2">
        <v>45289</v>
      </c>
      <c r="AE128">
        <v>11</v>
      </c>
      <c r="AF128">
        <v>14</v>
      </c>
      <c r="AG128" t="s">
        <v>851</v>
      </c>
      <c r="AH128">
        <v>11</v>
      </c>
      <c r="AI128" t="s">
        <v>851</v>
      </c>
    </row>
    <row r="129" spans="1:35" x14ac:dyDescent="0.3">
      <c r="A129">
        <v>755</v>
      </c>
      <c r="B129" t="s">
        <v>198</v>
      </c>
      <c r="C129">
        <v>6</v>
      </c>
      <c r="D129">
        <v>5</v>
      </c>
      <c r="E129" s="2">
        <v>44984</v>
      </c>
      <c r="F129" s="3">
        <v>0.68988425925925922</v>
      </c>
      <c r="G129" s="2">
        <v>44991</v>
      </c>
      <c r="H129" s="3">
        <v>9.5046296296296295E-2</v>
      </c>
      <c r="I129" t="s">
        <v>687</v>
      </c>
      <c r="J129" t="s">
        <v>527</v>
      </c>
      <c r="K129" t="s">
        <v>663</v>
      </c>
      <c r="L129">
        <v>16</v>
      </c>
      <c r="N129" t="s">
        <v>528</v>
      </c>
      <c r="O129">
        <v>2</v>
      </c>
      <c r="P129">
        <v>7</v>
      </c>
      <c r="Q129" s="4">
        <v>1112</v>
      </c>
      <c r="R129" s="4">
        <v>5560</v>
      </c>
      <c r="S129" t="s">
        <v>529</v>
      </c>
      <c r="T129" t="s">
        <v>199</v>
      </c>
      <c r="U129" t="s">
        <v>200</v>
      </c>
      <c r="V129" t="s">
        <v>32</v>
      </c>
      <c r="W129" t="s">
        <v>586</v>
      </c>
      <c r="X129" t="s">
        <v>587</v>
      </c>
      <c r="Y129" t="s">
        <v>849</v>
      </c>
      <c r="Z129">
        <v>9</v>
      </c>
      <c r="AA129" s="2">
        <v>44959</v>
      </c>
      <c r="AB129" t="s">
        <v>529</v>
      </c>
      <c r="AC129" t="s">
        <v>874</v>
      </c>
      <c r="AD129" s="2">
        <v>45273</v>
      </c>
      <c r="AE129">
        <v>11</v>
      </c>
      <c r="AF129">
        <v>10</v>
      </c>
      <c r="AG129" t="s">
        <v>848</v>
      </c>
      <c r="AH129">
        <v>2</v>
      </c>
      <c r="AI129" t="s">
        <v>849</v>
      </c>
    </row>
    <row r="130" spans="1:35" x14ac:dyDescent="0.3">
      <c r="A130">
        <v>762</v>
      </c>
      <c r="B130" t="s">
        <v>326</v>
      </c>
      <c r="C130">
        <v>50</v>
      </c>
      <c r="D130">
        <v>1</v>
      </c>
      <c r="E130" s="2">
        <v>44983</v>
      </c>
      <c r="F130" s="3">
        <v>0.42452546296296295</v>
      </c>
      <c r="G130" s="2">
        <v>44986</v>
      </c>
      <c r="H130" s="3">
        <v>0.16412037037037036</v>
      </c>
      <c r="I130" t="s">
        <v>610</v>
      </c>
      <c r="J130" t="s">
        <v>527</v>
      </c>
      <c r="K130" t="s">
        <v>663</v>
      </c>
      <c r="L130">
        <v>10</v>
      </c>
      <c r="N130" t="s">
        <v>528</v>
      </c>
      <c r="O130">
        <v>3</v>
      </c>
      <c r="P130">
        <v>3</v>
      </c>
      <c r="Q130" s="4">
        <v>422</v>
      </c>
      <c r="R130" s="4">
        <v>422</v>
      </c>
      <c r="S130" t="s">
        <v>529</v>
      </c>
      <c r="T130" t="s">
        <v>327</v>
      </c>
      <c r="U130" t="s">
        <v>328</v>
      </c>
      <c r="V130" t="s">
        <v>32</v>
      </c>
      <c r="W130" t="s">
        <v>599</v>
      </c>
      <c r="X130" t="s">
        <v>600</v>
      </c>
      <c r="Y130" t="s">
        <v>849</v>
      </c>
      <c r="Z130">
        <v>9</v>
      </c>
      <c r="AA130" s="2">
        <v>44936</v>
      </c>
      <c r="AB130" t="s">
        <v>529</v>
      </c>
      <c r="AC130" t="s">
        <v>874</v>
      </c>
      <c r="AD130" s="2">
        <v>45239</v>
      </c>
      <c r="AE130">
        <v>11</v>
      </c>
      <c r="AF130">
        <v>12</v>
      </c>
      <c r="AG130" t="s">
        <v>848</v>
      </c>
      <c r="AH130">
        <v>2</v>
      </c>
      <c r="AI130" t="s">
        <v>849</v>
      </c>
    </row>
    <row r="131" spans="1:35" x14ac:dyDescent="0.3">
      <c r="A131">
        <v>772</v>
      </c>
      <c r="B131" t="s">
        <v>428</v>
      </c>
      <c r="C131">
        <v>35</v>
      </c>
      <c r="D131">
        <v>5</v>
      </c>
      <c r="E131" s="2">
        <v>44986</v>
      </c>
      <c r="F131" s="3">
        <v>0.21048611111111112</v>
      </c>
      <c r="G131" s="2">
        <v>44989</v>
      </c>
      <c r="H131" s="3">
        <v>0.34728009259259257</v>
      </c>
      <c r="I131" t="s">
        <v>115</v>
      </c>
      <c r="J131" t="s">
        <v>527</v>
      </c>
      <c r="K131" t="s">
        <v>528</v>
      </c>
      <c r="L131">
        <v>5</v>
      </c>
      <c r="N131" t="s">
        <v>528</v>
      </c>
      <c r="O131">
        <v>8</v>
      </c>
      <c r="P131">
        <v>3</v>
      </c>
      <c r="Q131" s="4">
        <v>1865</v>
      </c>
      <c r="R131" s="4">
        <v>9325</v>
      </c>
      <c r="S131" t="s">
        <v>529</v>
      </c>
      <c r="T131" t="s">
        <v>429</v>
      </c>
      <c r="U131" t="s">
        <v>430</v>
      </c>
      <c r="V131" t="s">
        <v>32</v>
      </c>
      <c r="W131" t="s">
        <v>539</v>
      </c>
      <c r="X131" t="s">
        <v>531</v>
      </c>
      <c r="Y131" t="s">
        <v>848</v>
      </c>
      <c r="Z131">
        <v>9</v>
      </c>
      <c r="AA131" s="2">
        <v>44961</v>
      </c>
      <c r="AB131" t="s">
        <v>529</v>
      </c>
      <c r="AC131" t="s">
        <v>874</v>
      </c>
      <c r="AD131" s="2">
        <v>45289</v>
      </c>
      <c r="AE131">
        <v>11</v>
      </c>
      <c r="AF131">
        <v>6</v>
      </c>
      <c r="AG131" t="s">
        <v>848</v>
      </c>
      <c r="AH131">
        <v>3</v>
      </c>
      <c r="AI131" t="s">
        <v>848</v>
      </c>
    </row>
    <row r="132" spans="1:35" x14ac:dyDescent="0.3">
      <c r="A132">
        <v>790</v>
      </c>
      <c r="B132" t="s">
        <v>242</v>
      </c>
      <c r="C132">
        <v>26</v>
      </c>
      <c r="D132">
        <v>2</v>
      </c>
      <c r="E132" s="2">
        <v>44985</v>
      </c>
      <c r="F132" s="3">
        <v>0.25241898148148151</v>
      </c>
      <c r="G132" s="2">
        <v>44993</v>
      </c>
      <c r="H132" s="3">
        <v>0.18099537037037036</v>
      </c>
      <c r="I132" t="s">
        <v>688</v>
      </c>
      <c r="J132" t="s">
        <v>527</v>
      </c>
      <c r="K132" t="s">
        <v>663</v>
      </c>
      <c r="L132">
        <v>6</v>
      </c>
      <c r="N132" t="s">
        <v>528</v>
      </c>
      <c r="O132">
        <v>4</v>
      </c>
      <c r="P132">
        <v>8</v>
      </c>
      <c r="Q132" s="4">
        <v>289</v>
      </c>
      <c r="R132" s="4">
        <v>578</v>
      </c>
      <c r="S132" t="s">
        <v>529</v>
      </c>
      <c r="T132" t="s">
        <v>243</v>
      </c>
      <c r="U132" t="s">
        <v>244</v>
      </c>
      <c r="V132" t="s">
        <v>32</v>
      </c>
      <c r="W132" t="s">
        <v>532</v>
      </c>
      <c r="X132" t="s">
        <v>531</v>
      </c>
      <c r="Y132" t="s">
        <v>849</v>
      </c>
      <c r="Z132">
        <v>9</v>
      </c>
      <c r="AA132" s="2">
        <v>44961</v>
      </c>
      <c r="AB132" t="s">
        <v>529</v>
      </c>
      <c r="AC132" t="s">
        <v>874</v>
      </c>
      <c r="AD132" s="2">
        <v>45265</v>
      </c>
      <c r="AE132">
        <v>11</v>
      </c>
      <c r="AF132">
        <v>14</v>
      </c>
      <c r="AG132" t="s">
        <v>848</v>
      </c>
      <c r="AH132">
        <v>2</v>
      </c>
      <c r="AI132" t="s">
        <v>849</v>
      </c>
    </row>
    <row r="133" spans="1:35" x14ac:dyDescent="0.3">
      <c r="A133">
        <v>791</v>
      </c>
      <c r="B133" t="s">
        <v>466</v>
      </c>
      <c r="C133">
        <v>51</v>
      </c>
      <c r="D133">
        <v>2</v>
      </c>
      <c r="E133" s="2">
        <v>45052</v>
      </c>
      <c r="F133" s="3">
        <v>0.1040625</v>
      </c>
      <c r="G133" s="2">
        <v>45055</v>
      </c>
      <c r="H133" s="3">
        <v>0.28736111111111112</v>
      </c>
      <c r="I133" t="s">
        <v>395</v>
      </c>
      <c r="J133" t="s">
        <v>629</v>
      </c>
      <c r="K133" t="s">
        <v>798</v>
      </c>
      <c r="L133">
        <v>2</v>
      </c>
      <c r="N133" t="s">
        <v>798</v>
      </c>
      <c r="O133">
        <v>6</v>
      </c>
      <c r="P133">
        <v>3</v>
      </c>
      <c r="Q133" s="4">
        <v>1084</v>
      </c>
      <c r="R133" s="4">
        <v>2168</v>
      </c>
      <c r="S133" t="s">
        <v>529</v>
      </c>
      <c r="T133" t="s">
        <v>467</v>
      </c>
      <c r="U133" t="s">
        <v>468</v>
      </c>
      <c r="V133" t="s">
        <v>32</v>
      </c>
      <c r="W133" t="s">
        <v>653</v>
      </c>
      <c r="X133" t="s">
        <v>583</v>
      </c>
      <c r="Y133" t="s">
        <v>798</v>
      </c>
      <c r="Z133">
        <v>18</v>
      </c>
      <c r="AA133" s="2">
        <v>44961</v>
      </c>
      <c r="AB133" t="s">
        <v>529</v>
      </c>
      <c r="AC133" t="s">
        <v>874</v>
      </c>
      <c r="AD133" s="2">
        <v>45269</v>
      </c>
      <c r="AE133">
        <v>11</v>
      </c>
      <c r="AF133">
        <v>10</v>
      </c>
      <c r="AG133" t="s">
        <v>798</v>
      </c>
      <c r="AH133">
        <v>5</v>
      </c>
      <c r="AI133" t="s">
        <v>798</v>
      </c>
    </row>
    <row r="134" spans="1:35" x14ac:dyDescent="0.3">
      <c r="A134">
        <v>801</v>
      </c>
      <c r="B134" t="s">
        <v>298</v>
      </c>
      <c r="C134">
        <v>35</v>
      </c>
      <c r="D134">
        <v>1</v>
      </c>
      <c r="E134" s="2">
        <v>44992</v>
      </c>
      <c r="F134" s="3">
        <v>0.8026388888888889</v>
      </c>
      <c r="G134" s="2">
        <v>45000</v>
      </c>
      <c r="H134" s="3">
        <v>0.27444444444444444</v>
      </c>
      <c r="I134" t="s">
        <v>571</v>
      </c>
      <c r="J134" t="s">
        <v>527</v>
      </c>
      <c r="K134" t="s">
        <v>528</v>
      </c>
      <c r="L134">
        <v>19</v>
      </c>
      <c r="N134" t="s">
        <v>528</v>
      </c>
      <c r="O134">
        <v>6</v>
      </c>
      <c r="P134">
        <v>8</v>
      </c>
      <c r="Q134" s="4">
        <v>1865</v>
      </c>
      <c r="R134" s="4">
        <v>1865</v>
      </c>
      <c r="S134" t="s">
        <v>529</v>
      </c>
      <c r="T134" t="s">
        <v>299</v>
      </c>
      <c r="U134" t="s">
        <v>254</v>
      </c>
      <c r="V134" t="s">
        <v>32</v>
      </c>
      <c r="W134" t="s">
        <v>539</v>
      </c>
      <c r="X134" t="s">
        <v>531</v>
      </c>
      <c r="Y134" t="s">
        <v>848</v>
      </c>
      <c r="Z134">
        <v>10</v>
      </c>
      <c r="AA134" s="2">
        <v>44953</v>
      </c>
      <c r="AB134" t="s">
        <v>529</v>
      </c>
      <c r="AC134" t="s">
        <v>874</v>
      </c>
      <c r="AD134" s="2">
        <v>45272</v>
      </c>
      <c r="AE134">
        <v>11</v>
      </c>
      <c r="AF134">
        <v>11</v>
      </c>
      <c r="AG134" t="s">
        <v>848</v>
      </c>
      <c r="AH134">
        <v>3</v>
      </c>
      <c r="AI134" t="s">
        <v>848</v>
      </c>
    </row>
    <row r="135" spans="1:35" x14ac:dyDescent="0.3">
      <c r="A135">
        <v>811</v>
      </c>
      <c r="B135" t="s">
        <v>113</v>
      </c>
      <c r="C135">
        <v>14</v>
      </c>
      <c r="D135">
        <v>5</v>
      </c>
      <c r="E135" s="2">
        <v>45217</v>
      </c>
      <c r="F135" s="3">
        <v>0.50290509259259264</v>
      </c>
      <c r="G135" s="2">
        <v>45224</v>
      </c>
      <c r="H135" s="3">
        <v>0.91379629629629633</v>
      </c>
      <c r="I135" t="s">
        <v>741</v>
      </c>
      <c r="J135" t="s">
        <v>624</v>
      </c>
      <c r="K135" t="s">
        <v>793</v>
      </c>
      <c r="L135">
        <v>12</v>
      </c>
      <c r="N135" t="s">
        <v>793</v>
      </c>
      <c r="O135">
        <v>21</v>
      </c>
      <c r="P135">
        <v>7</v>
      </c>
      <c r="Q135" s="4">
        <v>1915</v>
      </c>
      <c r="R135" s="4">
        <v>9575</v>
      </c>
      <c r="S135" t="s">
        <v>529</v>
      </c>
      <c r="T135" t="s">
        <v>114</v>
      </c>
      <c r="U135" t="s">
        <v>115</v>
      </c>
      <c r="V135" t="s">
        <v>32</v>
      </c>
      <c r="W135" t="s">
        <v>709</v>
      </c>
      <c r="X135" t="s">
        <v>531</v>
      </c>
      <c r="Y135" t="s">
        <v>852</v>
      </c>
      <c r="Z135">
        <v>42</v>
      </c>
      <c r="AA135" s="2">
        <v>44970</v>
      </c>
      <c r="AB135" t="s">
        <v>529</v>
      </c>
      <c r="AC135" t="s">
        <v>874</v>
      </c>
      <c r="AD135" s="2">
        <v>45279</v>
      </c>
      <c r="AE135">
        <v>11</v>
      </c>
      <c r="AF135">
        <v>16</v>
      </c>
      <c r="AG135" t="s">
        <v>852</v>
      </c>
      <c r="AH135">
        <v>10</v>
      </c>
      <c r="AI135" t="s">
        <v>852</v>
      </c>
    </row>
    <row r="136" spans="1:35" x14ac:dyDescent="0.3">
      <c r="A136">
        <v>812</v>
      </c>
      <c r="B136" t="s">
        <v>298</v>
      </c>
      <c r="C136">
        <v>40</v>
      </c>
      <c r="D136">
        <v>2</v>
      </c>
      <c r="E136" s="2">
        <v>45272</v>
      </c>
      <c r="F136" s="3">
        <v>0.72209490740740745</v>
      </c>
      <c r="G136" s="2">
        <v>45274</v>
      </c>
      <c r="H136" s="3">
        <v>6.1481481481481484E-2</v>
      </c>
      <c r="I136" t="s">
        <v>751</v>
      </c>
      <c r="J136" t="s">
        <v>627</v>
      </c>
      <c r="K136" t="s">
        <v>795</v>
      </c>
      <c r="L136">
        <v>17</v>
      </c>
      <c r="N136" t="s">
        <v>795</v>
      </c>
      <c r="O136">
        <v>1</v>
      </c>
      <c r="P136">
        <v>2</v>
      </c>
      <c r="Q136" s="4">
        <v>1923</v>
      </c>
      <c r="R136" s="4">
        <v>3846</v>
      </c>
      <c r="S136" t="s">
        <v>529</v>
      </c>
      <c r="T136" t="s">
        <v>299</v>
      </c>
      <c r="U136" t="s">
        <v>254</v>
      </c>
      <c r="V136" t="s">
        <v>32</v>
      </c>
      <c r="W136" t="s">
        <v>662</v>
      </c>
      <c r="X136" t="s">
        <v>589</v>
      </c>
      <c r="Y136" t="s">
        <v>853</v>
      </c>
      <c r="Z136">
        <v>50</v>
      </c>
      <c r="AA136" s="2">
        <v>44953</v>
      </c>
      <c r="AB136" t="s">
        <v>529</v>
      </c>
      <c r="AC136" t="s">
        <v>874</v>
      </c>
      <c r="AD136" s="2">
        <v>45272</v>
      </c>
      <c r="AE136">
        <v>11</v>
      </c>
      <c r="AF136">
        <v>11</v>
      </c>
      <c r="AG136" t="s">
        <v>853</v>
      </c>
      <c r="AH136">
        <v>12</v>
      </c>
      <c r="AI136" t="s">
        <v>853</v>
      </c>
    </row>
    <row r="137" spans="1:35" x14ac:dyDescent="0.3">
      <c r="A137">
        <v>815</v>
      </c>
      <c r="B137" t="s">
        <v>491</v>
      </c>
      <c r="C137">
        <v>61</v>
      </c>
      <c r="D137">
        <v>3</v>
      </c>
      <c r="E137" s="2">
        <v>45198</v>
      </c>
      <c r="F137" s="3">
        <v>0.29737268518518517</v>
      </c>
      <c r="G137" s="2">
        <v>45207</v>
      </c>
      <c r="H137" s="3">
        <v>0.61548611111111107</v>
      </c>
      <c r="I137" t="s">
        <v>185</v>
      </c>
      <c r="J137" t="s">
        <v>627</v>
      </c>
      <c r="K137" t="s">
        <v>803</v>
      </c>
      <c r="L137">
        <v>7</v>
      </c>
      <c r="N137" t="s">
        <v>793</v>
      </c>
      <c r="O137">
        <v>14</v>
      </c>
      <c r="P137">
        <v>9</v>
      </c>
      <c r="Q137" s="4">
        <v>810</v>
      </c>
      <c r="R137" s="4">
        <v>2430</v>
      </c>
      <c r="S137" t="s">
        <v>529</v>
      </c>
      <c r="T137" t="s">
        <v>492</v>
      </c>
      <c r="U137" t="s">
        <v>493</v>
      </c>
      <c r="V137" t="s">
        <v>32</v>
      </c>
      <c r="W137" t="s">
        <v>706</v>
      </c>
      <c r="X137" t="s">
        <v>600</v>
      </c>
      <c r="Y137" t="s">
        <v>857</v>
      </c>
      <c r="Z137">
        <v>39</v>
      </c>
      <c r="AA137" s="2">
        <v>44955</v>
      </c>
      <c r="AB137" t="s">
        <v>529</v>
      </c>
      <c r="AC137" t="s">
        <v>874</v>
      </c>
      <c r="AD137" s="2">
        <v>45281</v>
      </c>
      <c r="AE137">
        <v>11</v>
      </c>
      <c r="AF137">
        <v>11</v>
      </c>
      <c r="AG137" t="s">
        <v>852</v>
      </c>
      <c r="AH137">
        <v>9</v>
      </c>
      <c r="AI137" t="s">
        <v>857</v>
      </c>
    </row>
    <row r="138" spans="1:35" x14ac:dyDescent="0.3">
      <c r="A138">
        <v>818</v>
      </c>
      <c r="B138" t="s">
        <v>34</v>
      </c>
      <c r="C138">
        <v>8</v>
      </c>
      <c r="D138">
        <v>4</v>
      </c>
      <c r="E138" s="2">
        <v>44987</v>
      </c>
      <c r="F138" s="3">
        <v>0.32715277777777779</v>
      </c>
      <c r="G138" s="2">
        <v>44994</v>
      </c>
      <c r="H138" s="3">
        <v>0.38033564814814813</v>
      </c>
      <c r="I138" t="s">
        <v>556</v>
      </c>
      <c r="J138" t="s">
        <v>627</v>
      </c>
      <c r="K138" t="s">
        <v>528</v>
      </c>
      <c r="L138">
        <v>7</v>
      </c>
      <c r="N138" t="s">
        <v>528</v>
      </c>
      <c r="O138">
        <v>9</v>
      </c>
      <c r="P138">
        <v>7</v>
      </c>
      <c r="Q138" s="4">
        <v>252</v>
      </c>
      <c r="R138" s="4">
        <v>1008</v>
      </c>
      <c r="S138" t="s">
        <v>529</v>
      </c>
      <c r="T138" t="s">
        <v>35</v>
      </c>
      <c r="U138" t="s">
        <v>36</v>
      </c>
      <c r="V138" t="s">
        <v>32</v>
      </c>
      <c r="W138" t="s">
        <v>635</v>
      </c>
      <c r="X138" t="s">
        <v>589</v>
      </c>
      <c r="Y138" t="s">
        <v>848</v>
      </c>
      <c r="Z138">
        <v>9</v>
      </c>
      <c r="AA138" s="2">
        <v>44970</v>
      </c>
      <c r="AB138" t="s">
        <v>529</v>
      </c>
      <c r="AC138" t="s">
        <v>874</v>
      </c>
      <c r="AD138" s="2">
        <v>45285</v>
      </c>
      <c r="AE138">
        <v>11</v>
      </c>
      <c r="AF138">
        <v>11</v>
      </c>
      <c r="AG138" t="s">
        <v>848</v>
      </c>
      <c r="AH138">
        <v>3</v>
      </c>
      <c r="AI138" t="s">
        <v>848</v>
      </c>
    </row>
    <row r="139" spans="1:35" x14ac:dyDescent="0.3">
      <c r="A139">
        <v>829</v>
      </c>
      <c r="B139" t="s">
        <v>113</v>
      </c>
      <c r="C139">
        <v>42</v>
      </c>
      <c r="D139">
        <v>4</v>
      </c>
      <c r="E139" s="2">
        <v>45279</v>
      </c>
      <c r="F139" s="3">
        <v>0.77478009259259262</v>
      </c>
      <c r="G139" s="2">
        <v>45286</v>
      </c>
      <c r="H139" s="3">
        <v>0.42921296296296296</v>
      </c>
      <c r="I139" t="s">
        <v>812</v>
      </c>
      <c r="J139" t="s">
        <v>629</v>
      </c>
      <c r="K139" t="s">
        <v>795</v>
      </c>
      <c r="L139">
        <v>18</v>
      </c>
      <c r="N139" t="s">
        <v>795</v>
      </c>
      <c r="O139">
        <v>10</v>
      </c>
      <c r="P139">
        <v>7</v>
      </c>
      <c r="Q139" s="4">
        <v>1744</v>
      </c>
      <c r="R139" s="4">
        <v>6976</v>
      </c>
      <c r="S139" t="s">
        <v>529</v>
      </c>
      <c r="T139" t="s">
        <v>114</v>
      </c>
      <c r="U139" t="s">
        <v>115</v>
      </c>
      <c r="V139" t="s">
        <v>32</v>
      </c>
      <c r="W139" t="s">
        <v>708</v>
      </c>
      <c r="X139" t="s">
        <v>589</v>
      </c>
      <c r="Y139" t="s">
        <v>853</v>
      </c>
      <c r="Z139">
        <v>51</v>
      </c>
      <c r="AA139" s="2">
        <v>44970</v>
      </c>
      <c r="AB139" t="s">
        <v>529</v>
      </c>
      <c r="AC139" t="s">
        <v>874</v>
      </c>
      <c r="AD139" s="2">
        <v>45279</v>
      </c>
      <c r="AE139">
        <v>11</v>
      </c>
      <c r="AF139">
        <v>16</v>
      </c>
      <c r="AG139" t="s">
        <v>853</v>
      </c>
      <c r="AH139">
        <v>12</v>
      </c>
      <c r="AI139" t="s">
        <v>853</v>
      </c>
    </row>
    <row r="140" spans="1:35" x14ac:dyDescent="0.3">
      <c r="A140">
        <v>836</v>
      </c>
      <c r="B140" t="s">
        <v>113</v>
      </c>
      <c r="C140">
        <v>44</v>
      </c>
      <c r="D140">
        <v>5</v>
      </c>
      <c r="E140" s="2">
        <v>45238</v>
      </c>
      <c r="F140" s="3">
        <v>0.1083912037037037</v>
      </c>
      <c r="G140" s="2">
        <v>45241</v>
      </c>
      <c r="H140" s="3">
        <v>0.13295138888888888</v>
      </c>
      <c r="I140" t="s">
        <v>468</v>
      </c>
      <c r="J140" t="s">
        <v>763</v>
      </c>
      <c r="K140" t="s">
        <v>764</v>
      </c>
      <c r="L140">
        <v>2</v>
      </c>
      <c r="N140" t="s">
        <v>764</v>
      </c>
      <c r="O140">
        <v>3</v>
      </c>
      <c r="P140">
        <v>3</v>
      </c>
      <c r="Q140" s="4">
        <v>794</v>
      </c>
      <c r="R140" s="4">
        <v>3970</v>
      </c>
      <c r="S140" t="s">
        <v>529</v>
      </c>
      <c r="T140" t="s">
        <v>114</v>
      </c>
      <c r="U140" t="s">
        <v>115</v>
      </c>
      <c r="V140" t="s">
        <v>32</v>
      </c>
      <c r="W140" t="s">
        <v>769</v>
      </c>
      <c r="X140" t="s">
        <v>600</v>
      </c>
      <c r="Y140" t="s">
        <v>851</v>
      </c>
      <c r="Z140">
        <v>45</v>
      </c>
      <c r="AA140" s="2">
        <v>44970</v>
      </c>
      <c r="AB140" t="s">
        <v>529</v>
      </c>
      <c r="AC140" t="s">
        <v>874</v>
      </c>
      <c r="AD140" s="2">
        <v>45279</v>
      </c>
      <c r="AE140">
        <v>11</v>
      </c>
      <c r="AF140">
        <v>16</v>
      </c>
      <c r="AG140" t="s">
        <v>851</v>
      </c>
      <c r="AH140">
        <v>11</v>
      </c>
      <c r="AI140" t="s">
        <v>851</v>
      </c>
    </row>
    <row r="141" spans="1:35" x14ac:dyDescent="0.3">
      <c r="A141">
        <v>839</v>
      </c>
      <c r="B141" t="s">
        <v>364</v>
      </c>
      <c r="C141">
        <v>51</v>
      </c>
      <c r="D141">
        <v>4</v>
      </c>
      <c r="E141" s="2">
        <v>45232</v>
      </c>
      <c r="F141" s="3">
        <v>0.16068287037037038</v>
      </c>
      <c r="G141" s="2">
        <v>45242</v>
      </c>
      <c r="H141" s="3">
        <v>7.6284722222222226E-2</v>
      </c>
      <c r="I141" t="s">
        <v>791</v>
      </c>
      <c r="J141" t="s">
        <v>629</v>
      </c>
      <c r="K141" t="s">
        <v>764</v>
      </c>
      <c r="L141">
        <v>3</v>
      </c>
      <c r="N141" t="s">
        <v>764</v>
      </c>
      <c r="O141">
        <v>1</v>
      </c>
      <c r="P141">
        <v>10</v>
      </c>
      <c r="Q141" s="4">
        <v>1084</v>
      </c>
      <c r="R141" s="4">
        <v>4336</v>
      </c>
      <c r="S141" t="s">
        <v>529</v>
      </c>
      <c r="T141" t="s">
        <v>365</v>
      </c>
      <c r="U141" t="s">
        <v>366</v>
      </c>
      <c r="V141" t="s">
        <v>32</v>
      </c>
      <c r="W141" t="s">
        <v>653</v>
      </c>
      <c r="X141" t="s">
        <v>583</v>
      </c>
      <c r="Y141" t="s">
        <v>851</v>
      </c>
      <c r="Z141">
        <v>44</v>
      </c>
      <c r="AA141" s="2">
        <v>44964</v>
      </c>
      <c r="AB141" t="s">
        <v>529</v>
      </c>
      <c r="AC141" t="s">
        <v>874</v>
      </c>
      <c r="AD141" s="2">
        <v>45270</v>
      </c>
      <c r="AE141">
        <v>11</v>
      </c>
      <c r="AF141">
        <v>9</v>
      </c>
      <c r="AG141" t="s">
        <v>851</v>
      </c>
      <c r="AH141">
        <v>11</v>
      </c>
      <c r="AI141" t="s">
        <v>851</v>
      </c>
    </row>
    <row r="142" spans="1:35" x14ac:dyDescent="0.3">
      <c r="A142">
        <v>842</v>
      </c>
      <c r="B142" t="s">
        <v>428</v>
      </c>
      <c r="C142">
        <v>46</v>
      </c>
      <c r="D142">
        <v>2</v>
      </c>
      <c r="E142" s="2">
        <v>45289</v>
      </c>
      <c r="F142" s="3">
        <v>0.71635416666666663</v>
      </c>
      <c r="G142" s="2">
        <v>45292</v>
      </c>
      <c r="H142" s="3">
        <v>0.10261574074074074</v>
      </c>
      <c r="I142" t="s">
        <v>661</v>
      </c>
      <c r="J142" t="s">
        <v>627</v>
      </c>
      <c r="K142" t="s">
        <v>795</v>
      </c>
      <c r="L142">
        <v>17</v>
      </c>
      <c r="N142" t="s">
        <v>696</v>
      </c>
      <c r="O142">
        <v>2</v>
      </c>
      <c r="P142">
        <v>3</v>
      </c>
      <c r="Q142" s="4">
        <v>758</v>
      </c>
      <c r="R142" s="4">
        <v>1516</v>
      </c>
      <c r="S142" t="s">
        <v>529</v>
      </c>
      <c r="T142" t="s">
        <v>429</v>
      </c>
      <c r="U142" t="s">
        <v>430</v>
      </c>
      <c r="V142" t="s">
        <v>32</v>
      </c>
      <c r="W142" t="s">
        <v>658</v>
      </c>
      <c r="X142" t="s">
        <v>587</v>
      </c>
      <c r="Y142" t="s">
        <v>853</v>
      </c>
      <c r="Z142">
        <v>52</v>
      </c>
      <c r="AA142" s="2">
        <v>44961</v>
      </c>
      <c r="AB142" t="s">
        <v>529</v>
      </c>
      <c r="AC142" t="s">
        <v>874</v>
      </c>
      <c r="AD142" s="2">
        <v>45289</v>
      </c>
      <c r="AE142">
        <v>11</v>
      </c>
      <c r="AF142">
        <v>6</v>
      </c>
      <c r="AG142" t="s">
        <v>850</v>
      </c>
      <c r="AH142">
        <v>12</v>
      </c>
      <c r="AI142" t="s">
        <v>853</v>
      </c>
    </row>
    <row r="143" spans="1:35" x14ac:dyDescent="0.3">
      <c r="A143">
        <v>843</v>
      </c>
      <c r="B143" t="s">
        <v>49</v>
      </c>
      <c r="C143">
        <v>68</v>
      </c>
      <c r="D143">
        <v>1</v>
      </c>
      <c r="E143" s="2">
        <v>44968</v>
      </c>
      <c r="F143" s="3">
        <v>0.90697916666666667</v>
      </c>
      <c r="G143" s="2">
        <v>44969</v>
      </c>
      <c r="H143" s="3">
        <v>0.81052083333333336</v>
      </c>
      <c r="I143" t="s">
        <v>758</v>
      </c>
      <c r="J143" t="s">
        <v>720</v>
      </c>
      <c r="K143" t="s">
        <v>663</v>
      </c>
      <c r="L143">
        <v>21</v>
      </c>
      <c r="N143" t="s">
        <v>663</v>
      </c>
      <c r="O143">
        <v>19</v>
      </c>
      <c r="P143">
        <v>1</v>
      </c>
      <c r="Q143" s="4">
        <v>597</v>
      </c>
      <c r="R143" s="4">
        <v>597</v>
      </c>
      <c r="S143" t="s">
        <v>529</v>
      </c>
      <c r="T143" t="s">
        <v>50</v>
      </c>
      <c r="U143" t="s">
        <v>51</v>
      </c>
      <c r="V143" t="s">
        <v>32</v>
      </c>
      <c r="W143" t="s">
        <v>735</v>
      </c>
      <c r="X143" t="s">
        <v>583</v>
      </c>
      <c r="Y143" t="s">
        <v>849</v>
      </c>
      <c r="Z143">
        <v>6</v>
      </c>
      <c r="AA143" s="2">
        <v>44938</v>
      </c>
      <c r="AB143" t="s">
        <v>529</v>
      </c>
      <c r="AC143" t="s">
        <v>874</v>
      </c>
      <c r="AD143" s="2">
        <v>45243</v>
      </c>
      <c r="AE143">
        <v>11</v>
      </c>
      <c r="AF143">
        <v>12</v>
      </c>
      <c r="AG143" t="s">
        <v>849</v>
      </c>
      <c r="AH143">
        <v>2</v>
      </c>
      <c r="AI143" t="s">
        <v>849</v>
      </c>
    </row>
    <row r="144" spans="1:35" x14ac:dyDescent="0.3">
      <c r="A144">
        <v>844</v>
      </c>
      <c r="B144" t="s">
        <v>341</v>
      </c>
      <c r="C144">
        <v>51</v>
      </c>
      <c r="D144">
        <v>1</v>
      </c>
      <c r="E144" s="2">
        <v>45208</v>
      </c>
      <c r="F144" s="3">
        <v>0.80063657407407407</v>
      </c>
      <c r="G144" s="2">
        <v>45209</v>
      </c>
      <c r="H144" s="3">
        <v>0.40864583333333332</v>
      </c>
      <c r="I144" t="s">
        <v>309</v>
      </c>
      <c r="J144" t="s">
        <v>629</v>
      </c>
      <c r="K144" t="s">
        <v>793</v>
      </c>
      <c r="L144">
        <v>19</v>
      </c>
      <c r="N144" t="s">
        <v>793</v>
      </c>
      <c r="O144">
        <v>9</v>
      </c>
      <c r="P144">
        <v>1</v>
      </c>
      <c r="Q144" s="4">
        <v>1084</v>
      </c>
      <c r="R144" s="4">
        <v>1084</v>
      </c>
      <c r="S144" t="s">
        <v>529</v>
      </c>
      <c r="T144" t="s">
        <v>342</v>
      </c>
      <c r="U144" t="s">
        <v>343</v>
      </c>
      <c r="V144" t="s">
        <v>32</v>
      </c>
      <c r="W144" t="s">
        <v>653</v>
      </c>
      <c r="X144" t="s">
        <v>583</v>
      </c>
      <c r="Y144" t="s">
        <v>852</v>
      </c>
      <c r="Z144">
        <v>41</v>
      </c>
      <c r="AA144" s="2">
        <v>44929</v>
      </c>
      <c r="AB144" t="s">
        <v>529</v>
      </c>
      <c r="AC144" t="s">
        <v>874</v>
      </c>
      <c r="AD144" s="2">
        <v>45254</v>
      </c>
      <c r="AE144">
        <v>11</v>
      </c>
      <c r="AF144">
        <v>12</v>
      </c>
      <c r="AG144" t="s">
        <v>852</v>
      </c>
      <c r="AH144">
        <v>10</v>
      </c>
      <c r="AI144" t="s">
        <v>852</v>
      </c>
    </row>
    <row r="145" spans="1:35" x14ac:dyDescent="0.3">
      <c r="A145">
        <v>858</v>
      </c>
      <c r="B145" t="s">
        <v>242</v>
      </c>
      <c r="C145">
        <v>44</v>
      </c>
      <c r="D145">
        <v>4</v>
      </c>
      <c r="E145" s="2">
        <v>45238</v>
      </c>
      <c r="F145" s="3">
        <v>7.7638888888888882E-2</v>
      </c>
      <c r="G145" s="2">
        <v>45239</v>
      </c>
      <c r="H145" s="3">
        <v>0.66763888888888889</v>
      </c>
      <c r="I145" t="s">
        <v>713</v>
      </c>
      <c r="J145" t="s">
        <v>763</v>
      </c>
      <c r="K145" t="s">
        <v>764</v>
      </c>
      <c r="L145">
        <v>1</v>
      </c>
      <c r="N145" t="s">
        <v>764</v>
      </c>
      <c r="O145">
        <v>16</v>
      </c>
      <c r="P145">
        <v>1</v>
      </c>
      <c r="Q145" s="4">
        <v>794</v>
      </c>
      <c r="R145" s="4">
        <v>3176</v>
      </c>
      <c r="S145" t="s">
        <v>529</v>
      </c>
      <c r="T145" t="s">
        <v>243</v>
      </c>
      <c r="U145" t="s">
        <v>244</v>
      </c>
      <c r="V145" t="s">
        <v>32</v>
      </c>
      <c r="W145" t="s">
        <v>769</v>
      </c>
      <c r="X145" t="s">
        <v>600</v>
      </c>
      <c r="Y145" t="s">
        <v>851</v>
      </c>
      <c r="Z145">
        <v>45</v>
      </c>
      <c r="AA145" s="2">
        <v>44961</v>
      </c>
      <c r="AB145" t="s">
        <v>529</v>
      </c>
      <c r="AC145" t="s">
        <v>874</v>
      </c>
      <c r="AD145" s="2">
        <v>45265</v>
      </c>
      <c r="AE145">
        <v>11</v>
      </c>
      <c r="AF145">
        <v>14</v>
      </c>
      <c r="AG145" t="s">
        <v>851</v>
      </c>
      <c r="AH145">
        <v>11</v>
      </c>
      <c r="AI145" t="s">
        <v>851</v>
      </c>
    </row>
    <row r="146" spans="1:35" x14ac:dyDescent="0.3">
      <c r="A146">
        <v>890</v>
      </c>
      <c r="B146" t="s">
        <v>326</v>
      </c>
      <c r="C146">
        <v>45</v>
      </c>
      <c r="D146">
        <v>4</v>
      </c>
      <c r="E146" s="2">
        <v>45008</v>
      </c>
      <c r="F146" s="3">
        <v>0.97592592592592597</v>
      </c>
      <c r="G146" s="2">
        <v>45012</v>
      </c>
      <c r="H146" s="3">
        <v>0.48489583333333336</v>
      </c>
      <c r="I146" t="s">
        <v>660</v>
      </c>
      <c r="J146" t="s">
        <v>624</v>
      </c>
      <c r="K146" t="s">
        <v>528</v>
      </c>
      <c r="L146">
        <v>23</v>
      </c>
      <c r="N146" t="s">
        <v>528</v>
      </c>
      <c r="O146">
        <v>11</v>
      </c>
      <c r="P146">
        <v>4</v>
      </c>
      <c r="Q146" s="4">
        <v>722</v>
      </c>
      <c r="R146" s="4">
        <v>2888</v>
      </c>
      <c r="S146" t="s">
        <v>529</v>
      </c>
      <c r="T146" t="s">
        <v>327</v>
      </c>
      <c r="U146" t="s">
        <v>328</v>
      </c>
      <c r="V146" t="s">
        <v>32</v>
      </c>
      <c r="W146" t="s">
        <v>640</v>
      </c>
      <c r="X146" t="s">
        <v>641</v>
      </c>
      <c r="Y146" t="s">
        <v>848</v>
      </c>
      <c r="Z146">
        <v>12</v>
      </c>
      <c r="AA146" s="2">
        <v>44936</v>
      </c>
      <c r="AB146" t="s">
        <v>529</v>
      </c>
      <c r="AC146" t="s">
        <v>874</v>
      </c>
      <c r="AD146" s="2">
        <v>45239</v>
      </c>
      <c r="AE146">
        <v>11</v>
      </c>
      <c r="AF146">
        <v>12</v>
      </c>
      <c r="AG146" t="s">
        <v>848</v>
      </c>
      <c r="AH146">
        <v>3</v>
      </c>
      <c r="AI146" t="s">
        <v>848</v>
      </c>
    </row>
    <row r="147" spans="1:35" x14ac:dyDescent="0.3">
      <c r="A147">
        <v>907</v>
      </c>
      <c r="B147" t="s">
        <v>242</v>
      </c>
      <c r="C147">
        <v>30</v>
      </c>
      <c r="D147">
        <v>2</v>
      </c>
      <c r="E147" s="2">
        <v>45035</v>
      </c>
      <c r="F147" s="3">
        <v>0.90047453703703706</v>
      </c>
      <c r="G147" s="2">
        <v>45041</v>
      </c>
      <c r="H147" s="3">
        <v>0.4667013888888889</v>
      </c>
      <c r="I147" t="s">
        <v>787</v>
      </c>
      <c r="J147" t="s">
        <v>627</v>
      </c>
      <c r="K147" t="s">
        <v>796</v>
      </c>
      <c r="L147">
        <v>21</v>
      </c>
      <c r="N147" t="s">
        <v>796</v>
      </c>
      <c r="O147">
        <v>11</v>
      </c>
      <c r="P147">
        <v>6</v>
      </c>
      <c r="Q147" s="4">
        <v>751</v>
      </c>
      <c r="R147" s="4">
        <v>1502</v>
      </c>
      <c r="S147" t="s">
        <v>529</v>
      </c>
      <c r="T147" t="s">
        <v>243</v>
      </c>
      <c r="U147" t="s">
        <v>244</v>
      </c>
      <c r="V147" t="s">
        <v>32</v>
      </c>
      <c r="W147" t="s">
        <v>794</v>
      </c>
      <c r="X147" t="s">
        <v>531</v>
      </c>
      <c r="Y147" t="s">
        <v>854</v>
      </c>
      <c r="Z147">
        <v>16</v>
      </c>
      <c r="AA147" s="2">
        <v>44961</v>
      </c>
      <c r="AB147" t="s">
        <v>529</v>
      </c>
      <c r="AC147" t="s">
        <v>874</v>
      </c>
      <c r="AD147" s="2">
        <v>45265</v>
      </c>
      <c r="AE147">
        <v>11</v>
      </c>
      <c r="AF147">
        <v>14</v>
      </c>
      <c r="AG147" t="s">
        <v>854</v>
      </c>
      <c r="AH147">
        <v>4</v>
      </c>
      <c r="AI147" t="s">
        <v>854</v>
      </c>
    </row>
    <row r="148" spans="1:35" x14ac:dyDescent="0.3">
      <c r="A148">
        <v>928</v>
      </c>
      <c r="B148" t="s">
        <v>74</v>
      </c>
      <c r="C148">
        <v>23</v>
      </c>
      <c r="D148">
        <v>3</v>
      </c>
      <c r="E148" s="2">
        <v>45249</v>
      </c>
      <c r="F148" s="3">
        <v>0.46277777777777779</v>
      </c>
      <c r="G148" s="2">
        <v>45257</v>
      </c>
      <c r="H148" s="3">
        <v>0.42791666666666667</v>
      </c>
      <c r="I148" t="s">
        <v>623</v>
      </c>
      <c r="J148" t="s">
        <v>627</v>
      </c>
      <c r="K148" t="s">
        <v>764</v>
      </c>
      <c r="L148">
        <v>11</v>
      </c>
      <c r="N148" t="s">
        <v>764</v>
      </c>
      <c r="O148">
        <v>10</v>
      </c>
      <c r="P148">
        <v>8</v>
      </c>
      <c r="Q148" s="4">
        <v>1098</v>
      </c>
      <c r="R148" s="4">
        <v>3294</v>
      </c>
      <c r="S148" t="s">
        <v>529</v>
      </c>
      <c r="T148" t="s">
        <v>75</v>
      </c>
      <c r="U148" t="s">
        <v>30</v>
      </c>
      <c r="V148" t="s">
        <v>32</v>
      </c>
      <c r="W148" t="s">
        <v>655</v>
      </c>
      <c r="X148" t="s">
        <v>589</v>
      </c>
      <c r="Y148" t="s">
        <v>851</v>
      </c>
      <c r="Z148">
        <v>47</v>
      </c>
      <c r="AA148" s="2">
        <v>44934</v>
      </c>
      <c r="AB148" t="s">
        <v>529</v>
      </c>
      <c r="AC148" t="s">
        <v>874</v>
      </c>
      <c r="AD148" s="2">
        <v>45249</v>
      </c>
      <c r="AE148">
        <v>11</v>
      </c>
      <c r="AF148">
        <v>8</v>
      </c>
      <c r="AG148" t="s">
        <v>851</v>
      </c>
      <c r="AH148">
        <v>11</v>
      </c>
      <c r="AI148" t="s">
        <v>851</v>
      </c>
    </row>
    <row r="149" spans="1:35" x14ac:dyDescent="0.3">
      <c r="A149">
        <v>929</v>
      </c>
      <c r="B149" t="s">
        <v>428</v>
      </c>
      <c r="C149">
        <v>23</v>
      </c>
      <c r="D149">
        <v>1</v>
      </c>
      <c r="E149" s="2">
        <v>45004</v>
      </c>
      <c r="F149" s="3">
        <v>0.29226851851851854</v>
      </c>
      <c r="G149" s="2">
        <v>45011</v>
      </c>
      <c r="H149" s="3">
        <v>0.54342592592592598</v>
      </c>
      <c r="I149" t="s">
        <v>135</v>
      </c>
      <c r="J149" t="s">
        <v>627</v>
      </c>
      <c r="K149" t="s">
        <v>528</v>
      </c>
      <c r="L149">
        <v>7</v>
      </c>
      <c r="N149" t="s">
        <v>528</v>
      </c>
      <c r="O149">
        <v>13</v>
      </c>
      <c r="P149">
        <v>7</v>
      </c>
      <c r="Q149" s="4">
        <v>1098</v>
      </c>
      <c r="R149" s="4">
        <v>1098</v>
      </c>
      <c r="S149" t="s">
        <v>529</v>
      </c>
      <c r="T149" t="s">
        <v>429</v>
      </c>
      <c r="U149" t="s">
        <v>430</v>
      </c>
      <c r="V149" t="s">
        <v>32</v>
      </c>
      <c r="W149" t="s">
        <v>655</v>
      </c>
      <c r="X149" t="s">
        <v>589</v>
      </c>
      <c r="Y149" t="s">
        <v>848</v>
      </c>
      <c r="Z149">
        <v>12</v>
      </c>
      <c r="AA149" s="2">
        <v>44961</v>
      </c>
      <c r="AB149" t="s">
        <v>529</v>
      </c>
      <c r="AC149" t="s">
        <v>874</v>
      </c>
      <c r="AD149" s="2">
        <v>45289</v>
      </c>
      <c r="AE149">
        <v>11</v>
      </c>
      <c r="AF149">
        <v>6</v>
      </c>
      <c r="AG149" t="s">
        <v>848</v>
      </c>
      <c r="AH149">
        <v>3</v>
      </c>
      <c r="AI149" t="s">
        <v>848</v>
      </c>
    </row>
    <row r="150" spans="1:35" x14ac:dyDescent="0.3">
      <c r="A150">
        <v>930</v>
      </c>
      <c r="B150" t="s">
        <v>418</v>
      </c>
      <c r="C150">
        <v>61</v>
      </c>
      <c r="D150">
        <v>3</v>
      </c>
      <c r="E150" s="2">
        <v>45080</v>
      </c>
      <c r="F150" s="3">
        <v>0.66146990740740741</v>
      </c>
      <c r="G150" s="2">
        <v>45084</v>
      </c>
      <c r="H150" s="3">
        <v>0.8203125</v>
      </c>
      <c r="I150" t="s">
        <v>100</v>
      </c>
      <c r="J150" t="s">
        <v>627</v>
      </c>
      <c r="K150" t="s">
        <v>802</v>
      </c>
      <c r="L150">
        <v>15</v>
      </c>
      <c r="N150" t="s">
        <v>802</v>
      </c>
      <c r="O150">
        <v>19</v>
      </c>
      <c r="P150">
        <v>4</v>
      </c>
      <c r="Q150" s="4">
        <v>810</v>
      </c>
      <c r="R150" s="4">
        <v>2430</v>
      </c>
      <c r="S150" t="s">
        <v>529</v>
      </c>
      <c r="T150" t="s">
        <v>419</v>
      </c>
      <c r="U150" t="s">
        <v>420</v>
      </c>
      <c r="V150" t="s">
        <v>32</v>
      </c>
      <c r="W150" t="s">
        <v>706</v>
      </c>
      <c r="X150" t="s">
        <v>600</v>
      </c>
      <c r="Y150" t="s">
        <v>856</v>
      </c>
      <c r="Z150">
        <v>22</v>
      </c>
      <c r="AA150" s="2">
        <v>44969</v>
      </c>
      <c r="AB150" t="s">
        <v>529</v>
      </c>
      <c r="AC150" t="s">
        <v>874</v>
      </c>
      <c r="AD150" s="2">
        <v>45289</v>
      </c>
      <c r="AE150">
        <v>11</v>
      </c>
      <c r="AF150">
        <v>14</v>
      </c>
      <c r="AG150" t="s">
        <v>856</v>
      </c>
      <c r="AH150">
        <v>6</v>
      </c>
      <c r="AI150" t="s">
        <v>856</v>
      </c>
    </row>
    <row r="151" spans="1:35" x14ac:dyDescent="0.3">
      <c r="A151">
        <v>935</v>
      </c>
      <c r="B151" t="s">
        <v>242</v>
      </c>
      <c r="C151">
        <v>27</v>
      </c>
      <c r="D151">
        <v>5</v>
      </c>
      <c r="E151" s="2">
        <v>45158</v>
      </c>
      <c r="F151" s="3">
        <v>0.40156249999999999</v>
      </c>
      <c r="G151" s="2">
        <v>45167</v>
      </c>
      <c r="H151" s="3">
        <v>0.7212615740740741</v>
      </c>
      <c r="I151" t="s">
        <v>677</v>
      </c>
      <c r="J151" t="s">
        <v>641</v>
      </c>
      <c r="K151" t="s">
        <v>801</v>
      </c>
      <c r="L151">
        <v>9</v>
      </c>
      <c r="N151" t="s">
        <v>801</v>
      </c>
      <c r="O151">
        <v>17</v>
      </c>
      <c r="P151">
        <v>9</v>
      </c>
      <c r="Q151" s="4">
        <v>548</v>
      </c>
      <c r="R151" s="4">
        <v>2740</v>
      </c>
      <c r="S151" t="s">
        <v>529</v>
      </c>
      <c r="T151" t="s">
        <v>243</v>
      </c>
      <c r="U151" t="s">
        <v>244</v>
      </c>
      <c r="V151" t="s">
        <v>32</v>
      </c>
      <c r="W151" t="s">
        <v>828</v>
      </c>
      <c r="X151" t="s">
        <v>587</v>
      </c>
      <c r="Y151" t="s">
        <v>858</v>
      </c>
      <c r="Z151">
        <v>34</v>
      </c>
      <c r="AA151" s="2">
        <v>44961</v>
      </c>
      <c r="AB151" t="s">
        <v>529</v>
      </c>
      <c r="AC151" t="s">
        <v>874</v>
      </c>
      <c r="AD151" s="2">
        <v>45265</v>
      </c>
      <c r="AE151">
        <v>11</v>
      </c>
      <c r="AF151">
        <v>14</v>
      </c>
      <c r="AG151" t="s">
        <v>858</v>
      </c>
      <c r="AH151">
        <v>8</v>
      </c>
      <c r="AI151" t="s">
        <v>858</v>
      </c>
    </row>
    <row r="152" spans="1:35" x14ac:dyDescent="0.3">
      <c r="A152">
        <v>941</v>
      </c>
      <c r="B152" t="s">
        <v>298</v>
      </c>
      <c r="C152">
        <v>18</v>
      </c>
      <c r="D152">
        <v>4</v>
      </c>
      <c r="E152" s="2">
        <v>45065</v>
      </c>
      <c r="F152" s="3">
        <v>0.38619212962962962</v>
      </c>
      <c r="G152" s="2">
        <v>45068</v>
      </c>
      <c r="H152" s="3">
        <v>0.43612268518518521</v>
      </c>
      <c r="I152" t="s">
        <v>540</v>
      </c>
      <c r="J152" t="s">
        <v>624</v>
      </c>
      <c r="K152" t="s">
        <v>798</v>
      </c>
      <c r="L152">
        <v>9</v>
      </c>
      <c r="N152" t="s">
        <v>798</v>
      </c>
      <c r="O152">
        <v>10</v>
      </c>
      <c r="P152">
        <v>3</v>
      </c>
      <c r="Q152" s="4">
        <v>781</v>
      </c>
      <c r="R152" s="4">
        <v>3124</v>
      </c>
      <c r="S152" t="s">
        <v>529</v>
      </c>
      <c r="T152" t="s">
        <v>299</v>
      </c>
      <c r="U152" t="s">
        <v>254</v>
      </c>
      <c r="V152" t="s">
        <v>32</v>
      </c>
      <c r="W152" t="s">
        <v>704</v>
      </c>
      <c r="X152" t="s">
        <v>600</v>
      </c>
      <c r="Y152" t="s">
        <v>798</v>
      </c>
      <c r="Z152">
        <v>20</v>
      </c>
      <c r="AA152" s="2">
        <v>44953</v>
      </c>
      <c r="AB152" t="s">
        <v>529</v>
      </c>
      <c r="AC152" t="s">
        <v>874</v>
      </c>
      <c r="AD152" s="2">
        <v>45272</v>
      </c>
      <c r="AE152">
        <v>11</v>
      </c>
      <c r="AF152">
        <v>11</v>
      </c>
      <c r="AG152" t="s">
        <v>798</v>
      </c>
      <c r="AH152">
        <v>5</v>
      </c>
      <c r="AI152" t="s">
        <v>798</v>
      </c>
    </row>
    <row r="153" spans="1:35" x14ac:dyDescent="0.3">
      <c r="A153">
        <v>949</v>
      </c>
      <c r="B153" t="s">
        <v>113</v>
      </c>
      <c r="C153">
        <v>6</v>
      </c>
      <c r="D153">
        <v>4</v>
      </c>
      <c r="E153" s="2">
        <v>44984</v>
      </c>
      <c r="F153" s="3">
        <v>0.87153935185185183</v>
      </c>
      <c r="G153" s="2">
        <v>44991</v>
      </c>
      <c r="H153" s="3">
        <v>0.3995023148148148</v>
      </c>
      <c r="I153" t="s">
        <v>692</v>
      </c>
      <c r="J153" t="s">
        <v>527</v>
      </c>
      <c r="K153" t="s">
        <v>663</v>
      </c>
      <c r="L153">
        <v>20</v>
      </c>
      <c r="N153" t="s">
        <v>528</v>
      </c>
      <c r="O153">
        <v>9</v>
      </c>
      <c r="P153">
        <v>7</v>
      </c>
      <c r="Q153" s="4">
        <v>1112</v>
      </c>
      <c r="R153" s="4">
        <v>4448</v>
      </c>
      <c r="S153" t="s">
        <v>529</v>
      </c>
      <c r="T153" t="s">
        <v>114</v>
      </c>
      <c r="U153" t="s">
        <v>115</v>
      </c>
      <c r="V153" t="s">
        <v>32</v>
      </c>
      <c r="W153" t="s">
        <v>586</v>
      </c>
      <c r="X153" t="s">
        <v>587</v>
      </c>
      <c r="Y153" t="s">
        <v>849</v>
      </c>
      <c r="Z153">
        <v>9</v>
      </c>
      <c r="AA153" s="2">
        <v>44970</v>
      </c>
      <c r="AB153" t="s">
        <v>529</v>
      </c>
      <c r="AC153" t="s">
        <v>874</v>
      </c>
      <c r="AD153" s="2">
        <v>45279</v>
      </c>
      <c r="AE153">
        <v>11</v>
      </c>
      <c r="AF153">
        <v>16</v>
      </c>
      <c r="AG153" t="s">
        <v>848</v>
      </c>
      <c r="AH153">
        <v>2</v>
      </c>
      <c r="AI153" t="s">
        <v>849</v>
      </c>
    </row>
    <row r="154" spans="1:35" x14ac:dyDescent="0.3">
      <c r="A154">
        <v>956</v>
      </c>
      <c r="B154" t="s">
        <v>198</v>
      </c>
      <c r="C154">
        <v>34</v>
      </c>
      <c r="D154">
        <v>5</v>
      </c>
      <c r="E154" s="2">
        <v>45167</v>
      </c>
      <c r="F154" s="3">
        <v>0.20305555555555554</v>
      </c>
      <c r="G154" s="2">
        <v>45172</v>
      </c>
      <c r="H154" s="3">
        <v>0.62046296296296299</v>
      </c>
      <c r="I154" t="s">
        <v>560</v>
      </c>
      <c r="J154" t="s">
        <v>641</v>
      </c>
      <c r="K154" t="s">
        <v>801</v>
      </c>
      <c r="L154">
        <v>4</v>
      </c>
      <c r="N154" t="s">
        <v>803</v>
      </c>
      <c r="O154">
        <v>14</v>
      </c>
      <c r="P154">
        <v>5</v>
      </c>
      <c r="Q154" s="4">
        <v>1335</v>
      </c>
      <c r="R154" s="4">
        <v>6675</v>
      </c>
      <c r="S154" t="s">
        <v>529</v>
      </c>
      <c r="T154" t="s">
        <v>199</v>
      </c>
      <c r="U154" t="s">
        <v>200</v>
      </c>
      <c r="V154" t="s">
        <v>32</v>
      </c>
      <c r="W154" t="s">
        <v>832</v>
      </c>
      <c r="X154" t="s">
        <v>583</v>
      </c>
      <c r="Y154" t="s">
        <v>858</v>
      </c>
      <c r="Z154">
        <v>35</v>
      </c>
      <c r="AA154" s="2">
        <v>44959</v>
      </c>
      <c r="AB154" t="s">
        <v>529</v>
      </c>
      <c r="AC154" t="s">
        <v>874</v>
      </c>
      <c r="AD154" s="2">
        <v>45273</v>
      </c>
      <c r="AE154">
        <v>11</v>
      </c>
      <c r="AF154">
        <v>10</v>
      </c>
      <c r="AG154" t="s">
        <v>857</v>
      </c>
      <c r="AH154">
        <v>8</v>
      </c>
      <c r="AI154" t="s">
        <v>858</v>
      </c>
    </row>
    <row r="155" spans="1:35" x14ac:dyDescent="0.3">
      <c r="A155">
        <v>959</v>
      </c>
      <c r="B155" t="s">
        <v>491</v>
      </c>
      <c r="C155">
        <v>40</v>
      </c>
      <c r="D155">
        <v>1</v>
      </c>
      <c r="E155" s="2">
        <v>45281</v>
      </c>
      <c r="F155" s="3">
        <v>7.9699074074074075E-2</v>
      </c>
      <c r="G155" s="2">
        <v>45286</v>
      </c>
      <c r="H155" s="3">
        <v>0.87899305555555551</v>
      </c>
      <c r="I155" t="s">
        <v>777</v>
      </c>
      <c r="J155" t="s">
        <v>627</v>
      </c>
      <c r="K155" t="s">
        <v>795</v>
      </c>
      <c r="L155">
        <v>1</v>
      </c>
      <c r="N155" t="s">
        <v>795</v>
      </c>
      <c r="O155">
        <v>21</v>
      </c>
      <c r="P155">
        <v>5</v>
      </c>
      <c r="Q155" s="4">
        <v>1923</v>
      </c>
      <c r="R155" s="4">
        <v>1923</v>
      </c>
      <c r="S155" t="s">
        <v>529</v>
      </c>
      <c r="T155" t="s">
        <v>492</v>
      </c>
      <c r="U155" t="s">
        <v>493</v>
      </c>
      <c r="V155" t="s">
        <v>32</v>
      </c>
      <c r="W155" t="s">
        <v>662</v>
      </c>
      <c r="X155" t="s">
        <v>589</v>
      </c>
      <c r="Y155" t="s">
        <v>853</v>
      </c>
      <c r="Z155">
        <v>51</v>
      </c>
      <c r="AA155" s="2">
        <v>44955</v>
      </c>
      <c r="AB155" t="s">
        <v>529</v>
      </c>
      <c r="AC155" t="s">
        <v>874</v>
      </c>
      <c r="AD155" s="2">
        <v>45281</v>
      </c>
      <c r="AE155">
        <v>11</v>
      </c>
      <c r="AF155">
        <v>11</v>
      </c>
      <c r="AG155" t="s">
        <v>853</v>
      </c>
      <c r="AH155">
        <v>12</v>
      </c>
      <c r="AI155" t="s">
        <v>853</v>
      </c>
    </row>
    <row r="156" spans="1:35" x14ac:dyDescent="0.3">
      <c r="A156">
        <v>964</v>
      </c>
      <c r="B156" t="s">
        <v>491</v>
      </c>
      <c r="C156">
        <v>32</v>
      </c>
      <c r="D156">
        <v>4</v>
      </c>
      <c r="E156" s="2">
        <v>45218</v>
      </c>
      <c r="F156" s="3">
        <v>0.27755787037037039</v>
      </c>
      <c r="G156" s="2">
        <v>45222</v>
      </c>
      <c r="H156" s="3">
        <v>0.93239583333333331</v>
      </c>
      <c r="I156" t="s">
        <v>543</v>
      </c>
      <c r="J156" t="s">
        <v>624</v>
      </c>
      <c r="K156" t="s">
        <v>793</v>
      </c>
      <c r="L156">
        <v>6</v>
      </c>
      <c r="N156" t="s">
        <v>793</v>
      </c>
      <c r="O156">
        <v>22</v>
      </c>
      <c r="P156">
        <v>4</v>
      </c>
      <c r="Q156" s="4">
        <v>1792</v>
      </c>
      <c r="R156" s="4">
        <v>7168</v>
      </c>
      <c r="S156" t="s">
        <v>529</v>
      </c>
      <c r="T156" t="s">
        <v>492</v>
      </c>
      <c r="U156" t="s">
        <v>493</v>
      </c>
      <c r="V156" t="s">
        <v>32</v>
      </c>
      <c r="W156" t="s">
        <v>636</v>
      </c>
      <c r="X156" t="s">
        <v>583</v>
      </c>
      <c r="Y156" t="s">
        <v>852</v>
      </c>
      <c r="Z156">
        <v>42</v>
      </c>
      <c r="AA156" s="2">
        <v>44955</v>
      </c>
      <c r="AB156" t="s">
        <v>529</v>
      </c>
      <c r="AC156" t="s">
        <v>874</v>
      </c>
      <c r="AD156" s="2">
        <v>45281</v>
      </c>
      <c r="AE156">
        <v>11</v>
      </c>
      <c r="AF156">
        <v>11</v>
      </c>
      <c r="AG156" t="s">
        <v>852</v>
      </c>
      <c r="AH156">
        <v>10</v>
      </c>
      <c r="AI156" t="s">
        <v>852</v>
      </c>
    </row>
    <row r="157" spans="1:35" x14ac:dyDescent="0.3">
      <c r="A157">
        <v>969</v>
      </c>
      <c r="B157" t="s">
        <v>34</v>
      </c>
      <c r="C157">
        <v>42</v>
      </c>
      <c r="D157">
        <v>4</v>
      </c>
      <c r="E157" s="2">
        <v>45168</v>
      </c>
      <c r="F157" s="3">
        <v>0.95594907407407403</v>
      </c>
      <c r="G157" s="2">
        <v>45172</v>
      </c>
      <c r="H157" s="3">
        <v>0.14096064814814815</v>
      </c>
      <c r="I157" t="s">
        <v>557</v>
      </c>
      <c r="J157" t="s">
        <v>629</v>
      </c>
      <c r="K157" t="s">
        <v>801</v>
      </c>
      <c r="L157">
        <v>22</v>
      </c>
      <c r="N157" t="s">
        <v>803</v>
      </c>
      <c r="O157">
        <v>3</v>
      </c>
      <c r="P157">
        <v>4</v>
      </c>
      <c r="Q157" s="4">
        <v>1744</v>
      </c>
      <c r="R157" s="4">
        <v>6976</v>
      </c>
      <c r="S157" t="s">
        <v>529</v>
      </c>
      <c r="T157" t="s">
        <v>35</v>
      </c>
      <c r="U157" t="s">
        <v>36</v>
      </c>
      <c r="V157" t="s">
        <v>32</v>
      </c>
      <c r="W157" t="s">
        <v>708</v>
      </c>
      <c r="X157" t="s">
        <v>589</v>
      </c>
      <c r="Y157" t="s">
        <v>858</v>
      </c>
      <c r="Z157">
        <v>35</v>
      </c>
      <c r="AA157" s="2">
        <v>44970</v>
      </c>
      <c r="AB157" t="s">
        <v>529</v>
      </c>
      <c r="AC157" t="s">
        <v>874</v>
      </c>
      <c r="AD157" s="2">
        <v>45285</v>
      </c>
      <c r="AE157">
        <v>11</v>
      </c>
      <c r="AF157">
        <v>11</v>
      </c>
      <c r="AG157" t="s">
        <v>857</v>
      </c>
      <c r="AH157">
        <v>8</v>
      </c>
      <c r="AI157" t="s">
        <v>858</v>
      </c>
    </row>
    <row r="158" spans="1:35" x14ac:dyDescent="0.3">
      <c r="A158">
        <v>970</v>
      </c>
      <c r="B158" t="s">
        <v>113</v>
      </c>
      <c r="C158">
        <v>54</v>
      </c>
      <c r="D158">
        <v>4</v>
      </c>
      <c r="E158" s="2">
        <v>45029</v>
      </c>
      <c r="F158" s="3">
        <v>0.1434375</v>
      </c>
      <c r="G158" s="2">
        <v>45037</v>
      </c>
      <c r="H158" s="3">
        <v>0.90089120370370368</v>
      </c>
      <c r="I158" t="s">
        <v>632</v>
      </c>
      <c r="J158" t="s">
        <v>627</v>
      </c>
      <c r="K158" t="s">
        <v>796</v>
      </c>
      <c r="L158">
        <v>3</v>
      </c>
      <c r="N158" t="s">
        <v>796</v>
      </c>
      <c r="O158">
        <v>21</v>
      </c>
      <c r="P158">
        <v>8</v>
      </c>
      <c r="Q158" s="4">
        <v>1236</v>
      </c>
      <c r="R158" s="4">
        <v>4944</v>
      </c>
      <c r="S158" t="s">
        <v>529</v>
      </c>
      <c r="T158" t="s">
        <v>114</v>
      </c>
      <c r="U158" t="s">
        <v>115</v>
      </c>
      <c r="V158" t="s">
        <v>32</v>
      </c>
      <c r="W158" t="s">
        <v>707</v>
      </c>
      <c r="X158" t="s">
        <v>587</v>
      </c>
      <c r="Y158" t="s">
        <v>854</v>
      </c>
      <c r="Z158">
        <v>15</v>
      </c>
      <c r="AA158" s="2">
        <v>44970</v>
      </c>
      <c r="AB158" t="s">
        <v>529</v>
      </c>
      <c r="AC158" t="s">
        <v>874</v>
      </c>
      <c r="AD158" s="2">
        <v>45279</v>
      </c>
      <c r="AE158">
        <v>11</v>
      </c>
      <c r="AF158">
        <v>16</v>
      </c>
      <c r="AG158" t="s">
        <v>854</v>
      </c>
      <c r="AH158">
        <v>4</v>
      </c>
      <c r="AI158" t="s">
        <v>854</v>
      </c>
    </row>
    <row r="159" spans="1:35" x14ac:dyDescent="0.3">
      <c r="A159">
        <v>976</v>
      </c>
      <c r="B159" t="s">
        <v>98</v>
      </c>
      <c r="C159">
        <v>17</v>
      </c>
      <c r="D159">
        <v>2</v>
      </c>
      <c r="E159" s="2">
        <v>45065</v>
      </c>
      <c r="F159" s="3">
        <v>0.29940972222222223</v>
      </c>
      <c r="G159" s="2">
        <v>45066</v>
      </c>
      <c r="H159" s="3">
        <v>0.36004629629629631</v>
      </c>
      <c r="I159" t="s">
        <v>654</v>
      </c>
      <c r="J159" t="s">
        <v>627</v>
      </c>
      <c r="K159" t="s">
        <v>798</v>
      </c>
      <c r="L159">
        <v>7</v>
      </c>
      <c r="N159" t="s">
        <v>798</v>
      </c>
      <c r="O159">
        <v>8</v>
      </c>
      <c r="P159">
        <v>1</v>
      </c>
      <c r="Q159" s="4">
        <v>1899</v>
      </c>
      <c r="R159" s="4">
        <v>3798</v>
      </c>
      <c r="S159" t="s">
        <v>529</v>
      </c>
      <c r="T159" t="s">
        <v>99</v>
      </c>
      <c r="U159" t="s">
        <v>100</v>
      </c>
      <c r="V159" t="s">
        <v>32</v>
      </c>
      <c r="W159" t="s">
        <v>638</v>
      </c>
      <c r="X159" t="s">
        <v>583</v>
      </c>
      <c r="Y159" t="s">
        <v>798</v>
      </c>
      <c r="Z159">
        <v>20</v>
      </c>
      <c r="AA159" s="2">
        <v>44963</v>
      </c>
      <c r="AB159" t="s">
        <v>529</v>
      </c>
      <c r="AC159" t="s">
        <v>874</v>
      </c>
      <c r="AD159" s="2">
        <v>45268</v>
      </c>
      <c r="AE159">
        <v>11</v>
      </c>
      <c r="AF159">
        <v>9</v>
      </c>
      <c r="AG159" t="s">
        <v>798</v>
      </c>
      <c r="AH159">
        <v>5</v>
      </c>
      <c r="AI159" t="s">
        <v>798</v>
      </c>
    </row>
    <row r="160" spans="1:35" x14ac:dyDescent="0.3">
      <c r="A160">
        <v>980</v>
      </c>
      <c r="B160" t="s">
        <v>341</v>
      </c>
      <c r="C160">
        <v>12</v>
      </c>
      <c r="D160">
        <v>5</v>
      </c>
      <c r="E160" s="2">
        <v>45190</v>
      </c>
      <c r="F160" s="3">
        <v>0.85793981481481485</v>
      </c>
      <c r="G160" s="2">
        <v>45199</v>
      </c>
      <c r="H160" s="3">
        <v>3.0312499999999999E-2</v>
      </c>
      <c r="I160" t="s">
        <v>604</v>
      </c>
      <c r="J160" t="s">
        <v>627</v>
      </c>
      <c r="K160" t="s">
        <v>803</v>
      </c>
      <c r="L160">
        <v>20</v>
      </c>
      <c r="N160" t="s">
        <v>803</v>
      </c>
      <c r="O160">
        <v>0</v>
      </c>
      <c r="P160">
        <v>9</v>
      </c>
      <c r="Q160" s="4">
        <v>672</v>
      </c>
      <c r="R160" s="4">
        <v>3360</v>
      </c>
      <c r="S160" t="s">
        <v>529</v>
      </c>
      <c r="T160" t="s">
        <v>342</v>
      </c>
      <c r="U160" t="s">
        <v>343</v>
      </c>
      <c r="V160" t="s">
        <v>32</v>
      </c>
      <c r="W160" t="s">
        <v>631</v>
      </c>
      <c r="X160" t="s">
        <v>600</v>
      </c>
      <c r="Y160" t="s">
        <v>857</v>
      </c>
      <c r="Z160">
        <v>38</v>
      </c>
      <c r="AA160" s="2">
        <v>44929</v>
      </c>
      <c r="AB160" t="s">
        <v>529</v>
      </c>
      <c r="AC160" t="s">
        <v>874</v>
      </c>
      <c r="AD160" s="2">
        <v>45254</v>
      </c>
      <c r="AE160">
        <v>11</v>
      </c>
      <c r="AF160">
        <v>12</v>
      </c>
      <c r="AG160" t="s">
        <v>857</v>
      </c>
      <c r="AH160">
        <v>9</v>
      </c>
      <c r="AI160" t="s">
        <v>857</v>
      </c>
    </row>
    <row r="161" spans="1:35" x14ac:dyDescent="0.3">
      <c r="A161">
        <v>984</v>
      </c>
      <c r="B161" t="s">
        <v>298</v>
      </c>
      <c r="C161">
        <v>65</v>
      </c>
      <c r="D161">
        <v>1</v>
      </c>
      <c r="E161" s="2">
        <v>45141</v>
      </c>
      <c r="F161" s="3">
        <v>0.93821759259259263</v>
      </c>
      <c r="G161" s="2">
        <v>45145</v>
      </c>
      <c r="H161" s="3">
        <v>0.69387731481481485</v>
      </c>
      <c r="I161" t="s">
        <v>786</v>
      </c>
      <c r="J161" t="s">
        <v>629</v>
      </c>
      <c r="K161" t="s">
        <v>801</v>
      </c>
      <c r="L161">
        <v>22</v>
      </c>
      <c r="N161" t="s">
        <v>801</v>
      </c>
      <c r="O161">
        <v>16</v>
      </c>
      <c r="P161">
        <v>4</v>
      </c>
      <c r="Q161" s="4">
        <v>1895</v>
      </c>
      <c r="R161" s="4">
        <v>1895</v>
      </c>
      <c r="S161" t="s">
        <v>529</v>
      </c>
      <c r="T161" t="s">
        <v>299</v>
      </c>
      <c r="U161" t="s">
        <v>254</v>
      </c>
      <c r="V161" t="s">
        <v>32</v>
      </c>
      <c r="W161" t="s">
        <v>645</v>
      </c>
      <c r="X161" t="s">
        <v>641</v>
      </c>
      <c r="Y161" t="s">
        <v>858</v>
      </c>
      <c r="Z161">
        <v>31</v>
      </c>
      <c r="AA161" s="2">
        <v>44953</v>
      </c>
      <c r="AB161" t="s">
        <v>529</v>
      </c>
      <c r="AC161" t="s">
        <v>874</v>
      </c>
      <c r="AD161" s="2">
        <v>45272</v>
      </c>
      <c r="AE161">
        <v>11</v>
      </c>
      <c r="AF161">
        <v>11</v>
      </c>
      <c r="AG161" t="s">
        <v>858</v>
      </c>
      <c r="AH161">
        <v>8</v>
      </c>
      <c r="AI161" t="s">
        <v>858</v>
      </c>
    </row>
    <row r="162" spans="1:35" x14ac:dyDescent="0.3">
      <c r="A162">
        <v>988</v>
      </c>
      <c r="B162" t="s">
        <v>113</v>
      </c>
      <c r="C162">
        <v>4</v>
      </c>
      <c r="D162">
        <v>3</v>
      </c>
      <c r="E162" s="2">
        <v>45240</v>
      </c>
      <c r="F162" s="3">
        <v>0.40783564814814816</v>
      </c>
      <c r="G162" s="2">
        <v>45245</v>
      </c>
      <c r="H162" s="3">
        <v>0.43702546296296296</v>
      </c>
      <c r="I162" t="s">
        <v>716</v>
      </c>
      <c r="J162" t="s">
        <v>763</v>
      </c>
      <c r="K162" t="s">
        <v>764</v>
      </c>
      <c r="L162">
        <v>9</v>
      </c>
      <c r="N162" t="s">
        <v>764</v>
      </c>
      <c r="O162">
        <v>10</v>
      </c>
      <c r="P162">
        <v>5</v>
      </c>
      <c r="Q162" s="4">
        <v>1199</v>
      </c>
      <c r="R162" s="4">
        <v>3597</v>
      </c>
      <c r="S162" t="s">
        <v>529</v>
      </c>
      <c r="T162" t="s">
        <v>114</v>
      </c>
      <c r="U162" t="s">
        <v>115</v>
      </c>
      <c r="V162" t="s">
        <v>32</v>
      </c>
      <c r="W162" t="s">
        <v>765</v>
      </c>
      <c r="X162" t="s">
        <v>589</v>
      </c>
      <c r="Y162" t="s">
        <v>851</v>
      </c>
      <c r="Z162">
        <v>45</v>
      </c>
      <c r="AA162" s="2">
        <v>44970</v>
      </c>
      <c r="AB162" t="s">
        <v>529</v>
      </c>
      <c r="AC162" t="s">
        <v>874</v>
      </c>
      <c r="AD162" s="2">
        <v>45279</v>
      </c>
      <c r="AE162">
        <v>11</v>
      </c>
      <c r="AF162">
        <v>16</v>
      </c>
      <c r="AG162" t="s">
        <v>851</v>
      </c>
      <c r="AH162">
        <v>11</v>
      </c>
      <c r="AI162" t="s">
        <v>851</v>
      </c>
    </row>
    <row r="163" spans="1:35" x14ac:dyDescent="0.3">
      <c r="A163">
        <v>997</v>
      </c>
      <c r="B163" t="s">
        <v>491</v>
      </c>
      <c r="C163">
        <v>19</v>
      </c>
      <c r="D163">
        <v>2</v>
      </c>
      <c r="E163" s="2">
        <v>44961</v>
      </c>
      <c r="F163" s="3">
        <v>0.18642361111111111</v>
      </c>
      <c r="G163" s="2">
        <v>44967</v>
      </c>
      <c r="H163" s="3">
        <v>0.49333333333333335</v>
      </c>
      <c r="I163" t="s">
        <v>755</v>
      </c>
      <c r="J163" t="s">
        <v>720</v>
      </c>
      <c r="K163" t="s">
        <v>663</v>
      </c>
      <c r="L163">
        <v>4</v>
      </c>
      <c r="N163" t="s">
        <v>663</v>
      </c>
      <c r="O163">
        <v>11</v>
      </c>
      <c r="P163">
        <v>6</v>
      </c>
      <c r="Q163" s="4">
        <v>1234</v>
      </c>
      <c r="R163" s="4">
        <v>2468</v>
      </c>
      <c r="S163" t="s">
        <v>529</v>
      </c>
      <c r="T163" t="s">
        <v>492</v>
      </c>
      <c r="U163" t="s">
        <v>493</v>
      </c>
      <c r="V163" t="s">
        <v>32</v>
      </c>
      <c r="W163" t="s">
        <v>726</v>
      </c>
      <c r="X163" t="s">
        <v>597</v>
      </c>
      <c r="Y163" t="s">
        <v>849</v>
      </c>
      <c r="Z163">
        <v>5</v>
      </c>
      <c r="AA163" s="2">
        <v>44955</v>
      </c>
      <c r="AB163" t="s">
        <v>529</v>
      </c>
      <c r="AC163" t="s">
        <v>874</v>
      </c>
      <c r="AD163" s="2">
        <v>45281</v>
      </c>
      <c r="AE163">
        <v>11</v>
      </c>
      <c r="AF163">
        <v>11</v>
      </c>
      <c r="AG163" t="s">
        <v>849</v>
      </c>
      <c r="AH163">
        <v>2</v>
      </c>
      <c r="AI163" t="s">
        <v>849</v>
      </c>
    </row>
    <row r="164" spans="1:35" x14ac:dyDescent="0.3">
      <c r="A164">
        <v>998</v>
      </c>
      <c r="B164" t="s">
        <v>242</v>
      </c>
      <c r="C164">
        <v>44</v>
      </c>
      <c r="D164">
        <v>1</v>
      </c>
      <c r="E164" s="2">
        <v>45236</v>
      </c>
      <c r="F164" s="3">
        <v>0.67859953703703701</v>
      </c>
      <c r="G164" s="2">
        <v>45244</v>
      </c>
      <c r="H164" s="3">
        <v>0.18987268518518519</v>
      </c>
      <c r="I164" t="s">
        <v>786</v>
      </c>
      <c r="J164" t="s">
        <v>763</v>
      </c>
      <c r="K164" t="s">
        <v>764</v>
      </c>
      <c r="L164">
        <v>16</v>
      </c>
      <c r="N164" t="s">
        <v>764</v>
      </c>
      <c r="O164">
        <v>4</v>
      </c>
      <c r="P164">
        <v>8</v>
      </c>
      <c r="Q164" s="4">
        <v>794</v>
      </c>
      <c r="R164" s="4">
        <v>794</v>
      </c>
      <c r="S164" t="s">
        <v>529</v>
      </c>
      <c r="T164" t="s">
        <v>243</v>
      </c>
      <c r="U164" t="s">
        <v>244</v>
      </c>
      <c r="V164" t="s">
        <v>32</v>
      </c>
      <c r="W164" t="s">
        <v>769</v>
      </c>
      <c r="X164" t="s">
        <v>600</v>
      </c>
      <c r="Y164" t="s">
        <v>851</v>
      </c>
      <c r="Z164">
        <v>45</v>
      </c>
      <c r="AA164" s="2">
        <v>44961</v>
      </c>
      <c r="AB164" t="s">
        <v>529</v>
      </c>
      <c r="AC164" t="s">
        <v>874</v>
      </c>
      <c r="AD164" s="2">
        <v>45265</v>
      </c>
      <c r="AE164">
        <v>11</v>
      </c>
      <c r="AF164">
        <v>14</v>
      </c>
      <c r="AG164" t="s">
        <v>851</v>
      </c>
      <c r="AH164">
        <v>11</v>
      </c>
      <c r="AI164" t="s">
        <v>851</v>
      </c>
    </row>
    <row r="165" spans="1:35" x14ac:dyDescent="0.3">
      <c r="A165">
        <v>1000</v>
      </c>
      <c r="B165" t="s">
        <v>74</v>
      </c>
      <c r="C165">
        <v>27</v>
      </c>
      <c r="D165">
        <v>4</v>
      </c>
      <c r="E165" s="2">
        <v>45163</v>
      </c>
      <c r="F165" s="3">
        <v>5.7442129629629628E-2</v>
      </c>
      <c r="G165" s="2">
        <v>45169</v>
      </c>
      <c r="H165" s="3">
        <v>0.29026620370370371</v>
      </c>
      <c r="I165" t="s">
        <v>816</v>
      </c>
      <c r="J165" t="s">
        <v>641</v>
      </c>
      <c r="K165" t="s">
        <v>801</v>
      </c>
      <c r="L165">
        <v>1</v>
      </c>
      <c r="N165" t="s">
        <v>801</v>
      </c>
      <c r="O165">
        <v>6</v>
      </c>
      <c r="P165">
        <v>6</v>
      </c>
      <c r="Q165" s="4">
        <v>548</v>
      </c>
      <c r="R165" s="4">
        <v>2192</v>
      </c>
      <c r="S165" t="s">
        <v>529</v>
      </c>
      <c r="T165" t="s">
        <v>75</v>
      </c>
      <c r="U165" t="s">
        <v>30</v>
      </c>
      <c r="V165" t="s">
        <v>32</v>
      </c>
      <c r="W165" t="s">
        <v>828</v>
      </c>
      <c r="X165" t="s">
        <v>587</v>
      </c>
      <c r="Y165" t="s">
        <v>858</v>
      </c>
      <c r="Z165">
        <v>34</v>
      </c>
      <c r="AA165" s="2">
        <v>44934</v>
      </c>
      <c r="AB165" t="s">
        <v>529</v>
      </c>
      <c r="AC165" t="s">
        <v>874</v>
      </c>
      <c r="AD165" s="2">
        <v>45249</v>
      </c>
      <c r="AE165">
        <v>11</v>
      </c>
      <c r="AF165">
        <v>8</v>
      </c>
      <c r="AG165" t="s">
        <v>858</v>
      </c>
      <c r="AH165">
        <v>8</v>
      </c>
      <c r="AI165" t="s">
        <v>858</v>
      </c>
    </row>
    <row r="166" spans="1:35" x14ac:dyDescent="0.3">
      <c r="A166">
        <v>44</v>
      </c>
      <c r="B166" t="s">
        <v>44</v>
      </c>
      <c r="C166">
        <v>14</v>
      </c>
      <c r="D166">
        <v>1</v>
      </c>
      <c r="E166" s="2">
        <v>45124</v>
      </c>
      <c r="F166" s="3">
        <v>0.91523148148148148</v>
      </c>
      <c r="G166" s="2">
        <v>45134</v>
      </c>
      <c r="H166" s="3">
        <v>0.45010416666666669</v>
      </c>
      <c r="I166" t="s">
        <v>553</v>
      </c>
      <c r="J166" t="s">
        <v>624</v>
      </c>
      <c r="K166" t="s">
        <v>800</v>
      </c>
      <c r="L166">
        <v>21</v>
      </c>
      <c r="N166" t="s">
        <v>800</v>
      </c>
      <c r="O166">
        <v>10</v>
      </c>
      <c r="P166">
        <v>10</v>
      </c>
      <c r="Q166" s="4">
        <v>1915</v>
      </c>
      <c r="R166" s="4">
        <v>1915</v>
      </c>
      <c r="S166" t="s">
        <v>529</v>
      </c>
      <c r="T166" t="s">
        <v>45</v>
      </c>
      <c r="U166" t="s">
        <v>46</v>
      </c>
      <c r="V166" t="s">
        <v>21</v>
      </c>
      <c r="W166" t="s">
        <v>709</v>
      </c>
      <c r="X166" t="s">
        <v>531</v>
      </c>
      <c r="Y166" t="s">
        <v>855</v>
      </c>
      <c r="Z166">
        <v>29</v>
      </c>
      <c r="AA166" s="2">
        <v>44945</v>
      </c>
      <c r="AB166" t="s">
        <v>529</v>
      </c>
      <c r="AC166" t="s">
        <v>874</v>
      </c>
      <c r="AD166" s="2">
        <v>45259</v>
      </c>
      <c r="AE166">
        <v>11</v>
      </c>
      <c r="AF166">
        <v>10</v>
      </c>
      <c r="AG166" t="s">
        <v>855</v>
      </c>
      <c r="AH166">
        <v>7</v>
      </c>
      <c r="AI166" t="s">
        <v>855</v>
      </c>
    </row>
    <row r="167" spans="1:35" x14ac:dyDescent="0.3">
      <c r="A167">
        <v>98</v>
      </c>
      <c r="B167" t="s">
        <v>168</v>
      </c>
      <c r="C167">
        <v>8</v>
      </c>
      <c r="D167">
        <v>1</v>
      </c>
      <c r="E167" s="2">
        <v>45229</v>
      </c>
      <c r="F167" s="3">
        <v>0.6430555555555556</v>
      </c>
      <c r="G167" s="2">
        <v>45231</v>
      </c>
      <c r="H167" s="3">
        <v>0.69060185185185186</v>
      </c>
      <c r="I167" t="s">
        <v>25</v>
      </c>
      <c r="J167" t="s">
        <v>627</v>
      </c>
      <c r="K167" t="s">
        <v>793</v>
      </c>
      <c r="L167">
        <v>15</v>
      </c>
      <c r="N167" t="s">
        <v>764</v>
      </c>
      <c r="O167">
        <v>16</v>
      </c>
      <c r="P167">
        <v>2</v>
      </c>
      <c r="Q167" s="4">
        <v>252</v>
      </c>
      <c r="R167" s="4">
        <v>252</v>
      </c>
      <c r="S167" t="s">
        <v>529</v>
      </c>
      <c r="T167" t="s">
        <v>169</v>
      </c>
      <c r="U167" t="s">
        <v>170</v>
      </c>
      <c r="V167" t="s">
        <v>21</v>
      </c>
      <c r="W167" t="s">
        <v>635</v>
      </c>
      <c r="X167" t="s">
        <v>589</v>
      </c>
      <c r="Y167" t="s">
        <v>852</v>
      </c>
      <c r="Z167">
        <v>44</v>
      </c>
      <c r="AA167" s="2">
        <v>44933</v>
      </c>
      <c r="AB167" t="s">
        <v>529</v>
      </c>
      <c r="AC167" t="s">
        <v>874</v>
      </c>
      <c r="AD167" s="2">
        <v>45242</v>
      </c>
      <c r="AE167">
        <v>11</v>
      </c>
      <c r="AF167">
        <v>9</v>
      </c>
      <c r="AG167" t="s">
        <v>851</v>
      </c>
      <c r="AH167">
        <v>10</v>
      </c>
      <c r="AI167" t="s">
        <v>852</v>
      </c>
    </row>
    <row r="168" spans="1:35" x14ac:dyDescent="0.3">
      <c r="A168">
        <v>48</v>
      </c>
      <c r="B168" t="s">
        <v>168</v>
      </c>
      <c r="C168">
        <v>65</v>
      </c>
      <c r="D168">
        <v>4</v>
      </c>
      <c r="E168" s="2">
        <v>45242</v>
      </c>
      <c r="F168" s="3">
        <v>0.83368055555555554</v>
      </c>
      <c r="G168" s="2">
        <v>45246</v>
      </c>
      <c r="H168" s="3">
        <v>0.23034722222222223</v>
      </c>
      <c r="I168" t="s">
        <v>295</v>
      </c>
      <c r="J168" t="s">
        <v>629</v>
      </c>
      <c r="K168" t="s">
        <v>764</v>
      </c>
      <c r="L168">
        <v>20</v>
      </c>
      <c r="N168" t="s">
        <v>764</v>
      </c>
      <c r="O168">
        <v>5</v>
      </c>
      <c r="P168">
        <v>4</v>
      </c>
      <c r="Q168" s="4">
        <v>1895</v>
      </c>
      <c r="R168" s="4">
        <v>7580</v>
      </c>
      <c r="S168" t="s">
        <v>529</v>
      </c>
      <c r="T168" t="s">
        <v>169</v>
      </c>
      <c r="U168" t="s">
        <v>170</v>
      </c>
      <c r="V168" t="s">
        <v>21</v>
      </c>
      <c r="W168" t="s">
        <v>645</v>
      </c>
      <c r="X168" t="s">
        <v>641</v>
      </c>
      <c r="Y168" t="s">
        <v>851</v>
      </c>
      <c r="Z168">
        <v>46</v>
      </c>
      <c r="AA168" s="2">
        <v>44933</v>
      </c>
      <c r="AB168" t="s">
        <v>529</v>
      </c>
      <c r="AC168" t="s">
        <v>874</v>
      </c>
      <c r="AD168" s="2">
        <v>45242</v>
      </c>
      <c r="AE168">
        <v>11</v>
      </c>
      <c r="AF168">
        <v>9</v>
      </c>
      <c r="AG168" t="s">
        <v>851</v>
      </c>
      <c r="AH168">
        <v>11</v>
      </c>
      <c r="AI168" t="s">
        <v>851</v>
      </c>
    </row>
    <row r="169" spans="1:35" x14ac:dyDescent="0.3">
      <c r="A169">
        <v>53</v>
      </c>
      <c r="B169" t="s">
        <v>237</v>
      </c>
      <c r="C169">
        <v>9</v>
      </c>
      <c r="D169">
        <v>5</v>
      </c>
      <c r="E169" s="2">
        <v>45158</v>
      </c>
      <c r="F169" s="3">
        <v>0.35121527777777778</v>
      </c>
      <c r="G169" s="2">
        <v>45165</v>
      </c>
      <c r="H169" s="3">
        <v>0.24966435185185185</v>
      </c>
      <c r="I169" t="s">
        <v>563</v>
      </c>
      <c r="J169" t="s">
        <v>641</v>
      </c>
      <c r="K169" t="s">
        <v>801</v>
      </c>
      <c r="L169">
        <v>8</v>
      </c>
      <c r="N169" t="s">
        <v>801</v>
      </c>
      <c r="O169">
        <v>5</v>
      </c>
      <c r="P169">
        <v>7</v>
      </c>
      <c r="Q169" s="4">
        <v>1605</v>
      </c>
      <c r="R169" s="4">
        <v>8025</v>
      </c>
      <c r="S169" t="s">
        <v>529</v>
      </c>
      <c r="T169" t="s">
        <v>238</v>
      </c>
      <c r="U169" t="s">
        <v>239</v>
      </c>
      <c r="V169" t="s">
        <v>21</v>
      </c>
      <c r="W169" t="s">
        <v>827</v>
      </c>
      <c r="X169" t="s">
        <v>531</v>
      </c>
      <c r="Y169" t="s">
        <v>858</v>
      </c>
      <c r="Z169">
        <v>34</v>
      </c>
      <c r="AA169" s="2">
        <v>44961</v>
      </c>
      <c r="AB169" t="s">
        <v>529</v>
      </c>
      <c r="AC169" t="s">
        <v>874</v>
      </c>
      <c r="AD169" s="2">
        <v>45275</v>
      </c>
      <c r="AE169">
        <v>11</v>
      </c>
      <c r="AF169">
        <v>15</v>
      </c>
      <c r="AG169" t="s">
        <v>858</v>
      </c>
      <c r="AH169">
        <v>8</v>
      </c>
      <c r="AI169" t="s">
        <v>858</v>
      </c>
    </row>
    <row r="170" spans="1:35" x14ac:dyDescent="0.3">
      <c r="A170">
        <v>56</v>
      </c>
      <c r="B170" t="s">
        <v>476</v>
      </c>
      <c r="C170">
        <v>58</v>
      </c>
      <c r="D170">
        <v>5</v>
      </c>
      <c r="E170" s="2">
        <v>44965</v>
      </c>
      <c r="F170" s="3">
        <v>0.50819444444444439</v>
      </c>
      <c r="G170" s="2">
        <v>44970</v>
      </c>
      <c r="H170" s="3">
        <v>0.78609953703703705</v>
      </c>
      <c r="I170" t="s">
        <v>110</v>
      </c>
      <c r="J170" t="s">
        <v>720</v>
      </c>
      <c r="K170" t="s">
        <v>663</v>
      </c>
      <c r="L170">
        <v>12</v>
      </c>
      <c r="N170" t="s">
        <v>663</v>
      </c>
      <c r="O170">
        <v>18</v>
      </c>
      <c r="P170">
        <v>5</v>
      </c>
      <c r="Q170" s="4">
        <v>1492</v>
      </c>
      <c r="R170" s="4">
        <v>7460</v>
      </c>
      <c r="S170" t="s">
        <v>529</v>
      </c>
      <c r="T170" t="s">
        <v>477</v>
      </c>
      <c r="U170" t="s">
        <v>478</v>
      </c>
      <c r="V170" t="s">
        <v>21</v>
      </c>
      <c r="W170" t="s">
        <v>722</v>
      </c>
      <c r="X170" t="s">
        <v>587</v>
      </c>
      <c r="Y170" t="s">
        <v>849</v>
      </c>
      <c r="Z170">
        <v>6</v>
      </c>
      <c r="AA170" s="2">
        <v>44962</v>
      </c>
      <c r="AB170" t="s">
        <v>529</v>
      </c>
      <c r="AC170" t="s">
        <v>874</v>
      </c>
      <c r="AD170" s="2">
        <v>45270</v>
      </c>
      <c r="AE170">
        <v>11</v>
      </c>
      <c r="AF170">
        <v>11</v>
      </c>
      <c r="AG170" t="s">
        <v>849</v>
      </c>
      <c r="AH170">
        <v>2</v>
      </c>
      <c r="AI170" t="s">
        <v>849</v>
      </c>
    </row>
    <row r="171" spans="1:35" x14ac:dyDescent="0.3">
      <c r="A171">
        <v>51</v>
      </c>
      <c r="B171" t="s">
        <v>193</v>
      </c>
      <c r="C171">
        <v>10</v>
      </c>
      <c r="D171">
        <v>1</v>
      </c>
      <c r="E171" s="2">
        <v>45000</v>
      </c>
      <c r="F171" s="3">
        <v>0.39153935185185185</v>
      </c>
      <c r="G171" s="2">
        <v>45004</v>
      </c>
      <c r="H171" s="3">
        <v>0.69907407407407407</v>
      </c>
      <c r="I171" t="s">
        <v>558</v>
      </c>
      <c r="J171" t="s">
        <v>624</v>
      </c>
      <c r="K171" t="s">
        <v>528</v>
      </c>
      <c r="L171">
        <v>9</v>
      </c>
      <c r="N171" t="s">
        <v>528</v>
      </c>
      <c r="O171">
        <v>16</v>
      </c>
      <c r="P171">
        <v>4</v>
      </c>
      <c r="Q171" s="4">
        <v>259</v>
      </c>
      <c r="R171" s="4">
        <v>259</v>
      </c>
      <c r="S171" t="s">
        <v>529</v>
      </c>
      <c r="T171" t="s">
        <v>194</v>
      </c>
      <c r="U171" t="s">
        <v>195</v>
      </c>
      <c r="V171" t="s">
        <v>21</v>
      </c>
      <c r="W171" t="s">
        <v>625</v>
      </c>
      <c r="X171" t="s">
        <v>587</v>
      </c>
      <c r="Y171" t="s">
        <v>848</v>
      </c>
      <c r="Z171">
        <v>11</v>
      </c>
      <c r="AA171" s="2">
        <v>44960</v>
      </c>
      <c r="AB171" t="s">
        <v>529</v>
      </c>
      <c r="AC171" t="s">
        <v>874</v>
      </c>
      <c r="AD171" s="2">
        <v>45279</v>
      </c>
      <c r="AE171">
        <v>11</v>
      </c>
      <c r="AF171">
        <v>9</v>
      </c>
      <c r="AG171" t="s">
        <v>848</v>
      </c>
      <c r="AH171">
        <v>3</v>
      </c>
      <c r="AI171" t="s">
        <v>848</v>
      </c>
    </row>
    <row r="172" spans="1:35" x14ac:dyDescent="0.3">
      <c r="A172">
        <v>83</v>
      </c>
      <c r="B172" t="s">
        <v>193</v>
      </c>
      <c r="C172">
        <v>27</v>
      </c>
      <c r="D172">
        <v>4</v>
      </c>
      <c r="E172" s="2">
        <v>45161</v>
      </c>
      <c r="F172" s="3">
        <v>0.80001157407407408</v>
      </c>
      <c r="G172" s="2">
        <v>45171</v>
      </c>
      <c r="H172" s="3">
        <v>0.61388888888888893</v>
      </c>
      <c r="I172" t="s">
        <v>584</v>
      </c>
      <c r="J172" t="s">
        <v>641</v>
      </c>
      <c r="K172" t="s">
        <v>801</v>
      </c>
      <c r="L172">
        <v>19</v>
      </c>
      <c r="N172" t="s">
        <v>803</v>
      </c>
      <c r="O172">
        <v>14</v>
      </c>
      <c r="P172">
        <v>10</v>
      </c>
      <c r="Q172" s="4">
        <v>548</v>
      </c>
      <c r="R172" s="4">
        <v>2192</v>
      </c>
      <c r="S172" t="s">
        <v>529</v>
      </c>
      <c r="T172" t="s">
        <v>194</v>
      </c>
      <c r="U172" t="s">
        <v>195</v>
      </c>
      <c r="V172" t="s">
        <v>21</v>
      </c>
      <c r="W172" t="s">
        <v>828</v>
      </c>
      <c r="X172" t="s">
        <v>587</v>
      </c>
      <c r="Y172" t="s">
        <v>858</v>
      </c>
      <c r="Z172">
        <v>34</v>
      </c>
      <c r="AA172" s="2">
        <v>44960</v>
      </c>
      <c r="AB172" t="s">
        <v>529</v>
      </c>
      <c r="AC172" t="s">
        <v>874</v>
      </c>
      <c r="AD172" s="2">
        <v>45279</v>
      </c>
      <c r="AE172">
        <v>11</v>
      </c>
      <c r="AF172">
        <v>9</v>
      </c>
      <c r="AG172" t="s">
        <v>857</v>
      </c>
      <c r="AH172">
        <v>8</v>
      </c>
      <c r="AI172" t="s">
        <v>858</v>
      </c>
    </row>
    <row r="173" spans="1:35" x14ac:dyDescent="0.3">
      <c r="A173">
        <v>7</v>
      </c>
      <c r="B173" t="s">
        <v>59</v>
      </c>
      <c r="C173">
        <v>45</v>
      </c>
      <c r="D173">
        <v>2</v>
      </c>
      <c r="E173" s="2">
        <v>45054</v>
      </c>
      <c r="F173" s="3">
        <v>7.3067129629629635E-2</v>
      </c>
      <c r="G173" s="2">
        <v>45059</v>
      </c>
      <c r="H173" s="3">
        <v>0.42172453703703705</v>
      </c>
      <c r="I173" t="s">
        <v>814</v>
      </c>
      <c r="J173" t="s">
        <v>624</v>
      </c>
      <c r="K173" t="s">
        <v>798</v>
      </c>
      <c r="L173">
        <v>1</v>
      </c>
      <c r="N173" t="s">
        <v>798</v>
      </c>
      <c r="O173">
        <v>10</v>
      </c>
      <c r="P173">
        <v>5</v>
      </c>
      <c r="Q173" s="4">
        <v>722</v>
      </c>
      <c r="R173" s="4">
        <v>1444</v>
      </c>
      <c r="S173" t="s">
        <v>529</v>
      </c>
      <c r="T173" t="s">
        <v>60</v>
      </c>
      <c r="U173" t="s">
        <v>61</v>
      </c>
      <c r="V173" t="s">
        <v>21</v>
      </c>
      <c r="W173" t="s">
        <v>640</v>
      </c>
      <c r="X173" t="s">
        <v>641</v>
      </c>
      <c r="Y173" t="s">
        <v>798</v>
      </c>
      <c r="Z173">
        <v>19</v>
      </c>
      <c r="AA173" s="2">
        <v>44960</v>
      </c>
      <c r="AB173" t="s">
        <v>529</v>
      </c>
      <c r="AC173" t="s">
        <v>874</v>
      </c>
      <c r="AD173" s="2">
        <v>45274</v>
      </c>
      <c r="AE173">
        <v>11</v>
      </c>
      <c r="AF173">
        <v>12</v>
      </c>
      <c r="AG173" t="s">
        <v>798</v>
      </c>
      <c r="AH173">
        <v>5</v>
      </c>
      <c r="AI173" t="s">
        <v>798</v>
      </c>
    </row>
    <row r="174" spans="1:35" x14ac:dyDescent="0.3">
      <c r="A174">
        <v>75</v>
      </c>
      <c r="B174" t="s">
        <v>59</v>
      </c>
      <c r="C174">
        <v>65</v>
      </c>
      <c r="D174">
        <v>2</v>
      </c>
      <c r="E174" s="2">
        <v>45022</v>
      </c>
      <c r="F174" s="3">
        <v>0.46555555555555556</v>
      </c>
      <c r="G174" s="2">
        <v>45025</v>
      </c>
      <c r="H174" s="3">
        <v>0.9587268518518518</v>
      </c>
      <c r="I174" t="s">
        <v>537</v>
      </c>
      <c r="J174" t="s">
        <v>629</v>
      </c>
      <c r="K174" t="s">
        <v>796</v>
      </c>
      <c r="L174">
        <v>11</v>
      </c>
      <c r="N174" t="s">
        <v>796</v>
      </c>
      <c r="O174">
        <v>23</v>
      </c>
      <c r="P174">
        <v>3</v>
      </c>
      <c r="Q174" s="4">
        <v>1895</v>
      </c>
      <c r="R174" s="4">
        <v>3790</v>
      </c>
      <c r="S174" t="s">
        <v>529</v>
      </c>
      <c r="T174" t="s">
        <v>60</v>
      </c>
      <c r="U174" t="s">
        <v>61</v>
      </c>
      <c r="V174" t="s">
        <v>21</v>
      </c>
      <c r="W174" t="s">
        <v>645</v>
      </c>
      <c r="X174" t="s">
        <v>641</v>
      </c>
      <c r="Y174" t="s">
        <v>854</v>
      </c>
      <c r="Z174">
        <v>14</v>
      </c>
      <c r="AA174" s="2">
        <v>44960</v>
      </c>
      <c r="AB174" t="s">
        <v>529</v>
      </c>
      <c r="AC174" t="s">
        <v>874</v>
      </c>
      <c r="AD174" s="2">
        <v>45274</v>
      </c>
      <c r="AE174">
        <v>11</v>
      </c>
      <c r="AF174">
        <v>12</v>
      </c>
      <c r="AG174" t="s">
        <v>854</v>
      </c>
      <c r="AH174">
        <v>4</v>
      </c>
      <c r="AI174" t="s">
        <v>854</v>
      </c>
    </row>
    <row r="175" spans="1:35" x14ac:dyDescent="0.3">
      <c r="A175">
        <v>64</v>
      </c>
      <c r="B175" t="s">
        <v>88</v>
      </c>
      <c r="C175">
        <v>25</v>
      </c>
      <c r="D175">
        <v>1</v>
      </c>
      <c r="E175" s="2">
        <v>45089</v>
      </c>
      <c r="F175" s="3">
        <v>0.11711805555555556</v>
      </c>
      <c r="G175" s="2">
        <v>45092</v>
      </c>
      <c r="H175" s="3">
        <v>0.92061342592592588</v>
      </c>
      <c r="I175" t="s">
        <v>646</v>
      </c>
      <c r="J175" t="s">
        <v>627</v>
      </c>
      <c r="K175" t="s">
        <v>802</v>
      </c>
      <c r="L175">
        <v>2</v>
      </c>
      <c r="N175" t="s">
        <v>802</v>
      </c>
      <c r="O175">
        <v>22</v>
      </c>
      <c r="P175">
        <v>3</v>
      </c>
      <c r="Q175" s="4">
        <v>1202</v>
      </c>
      <c r="R175" s="4">
        <v>1202</v>
      </c>
      <c r="S175" t="s">
        <v>529</v>
      </c>
      <c r="T175" t="s">
        <v>89</v>
      </c>
      <c r="U175" t="s">
        <v>90</v>
      </c>
      <c r="V175" t="s">
        <v>21</v>
      </c>
      <c r="W175" t="s">
        <v>628</v>
      </c>
      <c r="X175" t="s">
        <v>600</v>
      </c>
      <c r="Y175" t="s">
        <v>856</v>
      </c>
      <c r="Z175">
        <v>24</v>
      </c>
      <c r="AA175" s="2">
        <v>44954</v>
      </c>
      <c r="AB175" t="s">
        <v>529</v>
      </c>
      <c r="AC175" t="s">
        <v>874</v>
      </c>
      <c r="AD175" s="2">
        <v>45284</v>
      </c>
      <c r="AE175">
        <v>11</v>
      </c>
      <c r="AF175">
        <v>9</v>
      </c>
      <c r="AG175" t="s">
        <v>856</v>
      </c>
      <c r="AH175">
        <v>6</v>
      </c>
      <c r="AI175" t="s">
        <v>856</v>
      </c>
    </row>
    <row r="176" spans="1:35" x14ac:dyDescent="0.3">
      <c r="A176">
        <v>82</v>
      </c>
      <c r="B176" t="s">
        <v>203</v>
      </c>
      <c r="C176">
        <v>70</v>
      </c>
      <c r="D176">
        <v>3</v>
      </c>
      <c r="E176" s="2">
        <v>45142</v>
      </c>
      <c r="F176" s="3">
        <v>0.91811342592592593</v>
      </c>
      <c r="G176" s="2">
        <v>45143</v>
      </c>
      <c r="H176" s="3">
        <v>0.58903935185185186</v>
      </c>
      <c r="I176" t="s">
        <v>614</v>
      </c>
      <c r="J176" t="s">
        <v>624</v>
      </c>
      <c r="K176" t="s">
        <v>801</v>
      </c>
      <c r="L176">
        <v>22</v>
      </c>
      <c r="N176" t="s">
        <v>801</v>
      </c>
      <c r="O176">
        <v>14</v>
      </c>
      <c r="P176">
        <v>1</v>
      </c>
      <c r="Q176" s="4">
        <v>866</v>
      </c>
      <c r="R176" s="4">
        <v>2598</v>
      </c>
      <c r="S176" t="s">
        <v>529</v>
      </c>
      <c r="T176" t="s">
        <v>204</v>
      </c>
      <c r="U176" t="s">
        <v>205</v>
      </c>
      <c r="V176" t="s">
        <v>21</v>
      </c>
      <c r="W176" t="s">
        <v>645</v>
      </c>
      <c r="X176" t="s">
        <v>589</v>
      </c>
      <c r="Y176" t="s">
        <v>858</v>
      </c>
      <c r="Z176">
        <v>31</v>
      </c>
      <c r="AA176" s="2">
        <v>44964</v>
      </c>
      <c r="AB176" t="s">
        <v>529</v>
      </c>
      <c r="AC176" t="s">
        <v>874</v>
      </c>
      <c r="AD176" s="2">
        <v>45275</v>
      </c>
      <c r="AE176">
        <v>11</v>
      </c>
      <c r="AF176">
        <v>13</v>
      </c>
      <c r="AG176" t="s">
        <v>858</v>
      </c>
      <c r="AH176">
        <v>8</v>
      </c>
      <c r="AI176" t="s">
        <v>858</v>
      </c>
    </row>
    <row r="177" spans="1:35" x14ac:dyDescent="0.3">
      <c r="A177">
        <v>15</v>
      </c>
      <c r="B177" t="s">
        <v>350</v>
      </c>
      <c r="C177">
        <v>21</v>
      </c>
      <c r="D177">
        <v>5</v>
      </c>
      <c r="E177" s="2">
        <v>45164</v>
      </c>
      <c r="F177" s="3">
        <v>0.11989583333333333</v>
      </c>
      <c r="G177" s="2">
        <v>45168</v>
      </c>
      <c r="H177" s="3">
        <v>0.56024305555555554</v>
      </c>
      <c r="I177" t="s">
        <v>835</v>
      </c>
      <c r="J177" t="s">
        <v>641</v>
      </c>
      <c r="K177" t="s">
        <v>801</v>
      </c>
      <c r="L177">
        <v>2</v>
      </c>
      <c r="N177" t="s">
        <v>801</v>
      </c>
      <c r="O177">
        <v>13</v>
      </c>
      <c r="P177">
        <v>4</v>
      </c>
      <c r="Q177" s="4">
        <v>1561</v>
      </c>
      <c r="R177" s="4">
        <v>7805</v>
      </c>
      <c r="S177" t="s">
        <v>529</v>
      </c>
      <c r="T177" t="s">
        <v>351</v>
      </c>
      <c r="U177" t="s">
        <v>352</v>
      </c>
      <c r="V177" t="s">
        <v>21</v>
      </c>
      <c r="W177" t="s">
        <v>668</v>
      </c>
      <c r="X177" t="s">
        <v>531</v>
      </c>
      <c r="Y177" t="s">
        <v>858</v>
      </c>
      <c r="Z177">
        <v>34</v>
      </c>
      <c r="AA177" s="2">
        <v>44957</v>
      </c>
      <c r="AB177" t="s">
        <v>529</v>
      </c>
      <c r="AC177" t="s">
        <v>874</v>
      </c>
      <c r="AD177" s="2">
        <v>45258</v>
      </c>
      <c r="AE177">
        <v>11</v>
      </c>
      <c r="AF177">
        <v>9</v>
      </c>
      <c r="AG177" t="s">
        <v>858</v>
      </c>
      <c r="AH177">
        <v>8</v>
      </c>
      <c r="AI177" t="s">
        <v>858</v>
      </c>
    </row>
    <row r="178" spans="1:35" x14ac:dyDescent="0.3">
      <c r="A178">
        <v>68</v>
      </c>
      <c r="B178" t="s">
        <v>262</v>
      </c>
      <c r="C178">
        <v>34</v>
      </c>
      <c r="D178">
        <v>4</v>
      </c>
      <c r="E178" s="2">
        <v>45163</v>
      </c>
      <c r="F178" s="3">
        <v>0.94719907407407411</v>
      </c>
      <c r="G178" s="2">
        <v>45169</v>
      </c>
      <c r="H178" s="3">
        <v>0.8966898148148148</v>
      </c>
      <c r="I178" t="s">
        <v>669</v>
      </c>
      <c r="J178" t="s">
        <v>641</v>
      </c>
      <c r="K178" t="s">
        <v>801</v>
      </c>
      <c r="L178">
        <v>22</v>
      </c>
      <c r="N178" t="s">
        <v>801</v>
      </c>
      <c r="O178">
        <v>21</v>
      </c>
      <c r="P178">
        <v>6</v>
      </c>
      <c r="Q178" s="4">
        <v>1335</v>
      </c>
      <c r="R178" s="4">
        <v>5340</v>
      </c>
      <c r="S178" t="s">
        <v>529</v>
      </c>
      <c r="T178" t="s">
        <v>263</v>
      </c>
      <c r="U178" t="s">
        <v>259</v>
      </c>
      <c r="V178" t="s">
        <v>21</v>
      </c>
      <c r="W178" t="s">
        <v>832</v>
      </c>
      <c r="X178" t="s">
        <v>583</v>
      </c>
      <c r="Y178" t="s">
        <v>858</v>
      </c>
      <c r="Z178">
        <v>34</v>
      </c>
      <c r="AA178" s="2">
        <v>44984</v>
      </c>
      <c r="AB178" t="s">
        <v>529</v>
      </c>
      <c r="AC178" t="s">
        <v>874</v>
      </c>
      <c r="AD178" s="2">
        <v>45285</v>
      </c>
      <c r="AE178">
        <v>11</v>
      </c>
      <c r="AF178">
        <v>11</v>
      </c>
      <c r="AG178" t="s">
        <v>858</v>
      </c>
      <c r="AH178">
        <v>8</v>
      </c>
      <c r="AI178" t="s">
        <v>858</v>
      </c>
    </row>
    <row r="179" spans="1:35" x14ac:dyDescent="0.3">
      <c r="A179">
        <v>99</v>
      </c>
      <c r="B179" t="s">
        <v>262</v>
      </c>
      <c r="C179">
        <v>38</v>
      </c>
      <c r="D179">
        <v>3</v>
      </c>
      <c r="E179" s="2">
        <v>45234</v>
      </c>
      <c r="F179" s="3">
        <v>0.58386574074074071</v>
      </c>
      <c r="G179" s="2">
        <v>45235</v>
      </c>
      <c r="H179" s="3">
        <v>0.65599537037037037</v>
      </c>
      <c r="I179" t="s">
        <v>787</v>
      </c>
      <c r="J179" t="s">
        <v>624</v>
      </c>
      <c r="K179" t="s">
        <v>764</v>
      </c>
      <c r="L179">
        <v>14</v>
      </c>
      <c r="N179" t="s">
        <v>764</v>
      </c>
      <c r="O179">
        <v>15</v>
      </c>
      <c r="P179">
        <v>1</v>
      </c>
      <c r="Q179" s="4">
        <v>562</v>
      </c>
      <c r="R179" s="4">
        <v>1686</v>
      </c>
      <c r="S179" t="s">
        <v>529</v>
      </c>
      <c r="T179" t="s">
        <v>263</v>
      </c>
      <c r="U179" t="s">
        <v>259</v>
      </c>
      <c r="V179" t="s">
        <v>21</v>
      </c>
      <c r="W179" t="s">
        <v>651</v>
      </c>
      <c r="X179" t="s">
        <v>587</v>
      </c>
      <c r="Y179" t="s">
        <v>851</v>
      </c>
      <c r="Z179">
        <v>44</v>
      </c>
      <c r="AA179" s="2">
        <v>44984</v>
      </c>
      <c r="AB179" t="s">
        <v>529</v>
      </c>
      <c r="AC179" t="s">
        <v>874</v>
      </c>
      <c r="AD179" s="2">
        <v>45285</v>
      </c>
      <c r="AE179">
        <v>11</v>
      </c>
      <c r="AF179">
        <v>11</v>
      </c>
      <c r="AG179" t="s">
        <v>851</v>
      </c>
      <c r="AH179">
        <v>11</v>
      </c>
      <c r="AI179" t="s">
        <v>851</v>
      </c>
    </row>
    <row r="180" spans="1:35" x14ac:dyDescent="0.3">
      <c r="A180">
        <v>28</v>
      </c>
      <c r="B180" t="s">
        <v>442</v>
      </c>
      <c r="C180">
        <v>42</v>
      </c>
      <c r="D180">
        <v>3</v>
      </c>
      <c r="E180" s="2">
        <v>45051</v>
      </c>
      <c r="F180" s="3">
        <v>0.14265046296296297</v>
      </c>
      <c r="G180" s="2">
        <v>45056</v>
      </c>
      <c r="H180" s="3">
        <v>0.32990740740740743</v>
      </c>
      <c r="I180" t="s">
        <v>685</v>
      </c>
      <c r="J180" t="s">
        <v>629</v>
      </c>
      <c r="K180" t="s">
        <v>798</v>
      </c>
      <c r="L180">
        <v>3</v>
      </c>
      <c r="N180" t="s">
        <v>798</v>
      </c>
      <c r="O180">
        <v>7</v>
      </c>
      <c r="P180">
        <v>5</v>
      </c>
      <c r="Q180" s="4">
        <v>1744</v>
      </c>
      <c r="R180" s="4">
        <v>5232</v>
      </c>
      <c r="S180" t="s">
        <v>529</v>
      </c>
      <c r="T180" t="s">
        <v>443</v>
      </c>
      <c r="U180" t="s">
        <v>444</v>
      </c>
      <c r="V180" t="s">
        <v>21</v>
      </c>
      <c r="W180" t="s">
        <v>708</v>
      </c>
      <c r="X180" t="s">
        <v>589</v>
      </c>
      <c r="Y180" t="s">
        <v>798</v>
      </c>
      <c r="Z180">
        <v>18</v>
      </c>
      <c r="AA180" s="2">
        <v>44936</v>
      </c>
      <c r="AB180" t="s">
        <v>529</v>
      </c>
      <c r="AC180" t="s">
        <v>874</v>
      </c>
      <c r="AD180" s="2">
        <v>45239</v>
      </c>
      <c r="AE180">
        <v>11</v>
      </c>
      <c r="AF180">
        <v>10</v>
      </c>
      <c r="AG180" t="s">
        <v>798</v>
      </c>
      <c r="AH180">
        <v>5</v>
      </c>
      <c r="AI180" t="s">
        <v>798</v>
      </c>
    </row>
    <row r="181" spans="1:35" x14ac:dyDescent="0.3">
      <c r="A181">
        <v>90</v>
      </c>
      <c r="B181" t="s">
        <v>442</v>
      </c>
      <c r="C181">
        <v>41</v>
      </c>
      <c r="D181">
        <v>3</v>
      </c>
      <c r="E181" s="2">
        <v>45239</v>
      </c>
      <c r="F181" s="3">
        <v>0.87101851851851853</v>
      </c>
      <c r="G181" s="2">
        <v>45248</v>
      </c>
      <c r="H181" s="3">
        <v>0.74207175925925928</v>
      </c>
      <c r="I181" t="s">
        <v>575</v>
      </c>
      <c r="J181" t="s">
        <v>763</v>
      </c>
      <c r="K181" t="s">
        <v>764</v>
      </c>
      <c r="L181">
        <v>20</v>
      </c>
      <c r="N181" t="s">
        <v>764</v>
      </c>
      <c r="O181">
        <v>17</v>
      </c>
      <c r="P181">
        <v>9</v>
      </c>
      <c r="Q181" s="4">
        <v>1977</v>
      </c>
      <c r="R181" s="4">
        <v>5931</v>
      </c>
      <c r="S181" t="s">
        <v>529</v>
      </c>
      <c r="T181" t="s">
        <v>443</v>
      </c>
      <c r="U181" t="s">
        <v>444</v>
      </c>
      <c r="V181" t="s">
        <v>21</v>
      </c>
      <c r="W181" t="s">
        <v>766</v>
      </c>
      <c r="X181" t="s">
        <v>589</v>
      </c>
      <c r="Y181" t="s">
        <v>851</v>
      </c>
      <c r="Z181">
        <v>45</v>
      </c>
      <c r="AA181" s="2">
        <v>44936</v>
      </c>
      <c r="AB181" t="s">
        <v>529</v>
      </c>
      <c r="AC181" t="s">
        <v>874</v>
      </c>
      <c r="AD181" s="2">
        <v>45239</v>
      </c>
      <c r="AE181">
        <v>11</v>
      </c>
      <c r="AF181">
        <v>10</v>
      </c>
      <c r="AG181" t="s">
        <v>851</v>
      </c>
      <c r="AH181">
        <v>11</v>
      </c>
      <c r="AI181" t="s">
        <v>851</v>
      </c>
    </row>
    <row r="182" spans="1:35" x14ac:dyDescent="0.3">
      <c r="A182">
        <v>81</v>
      </c>
      <c r="B182" t="s">
        <v>276</v>
      </c>
      <c r="C182">
        <v>1</v>
      </c>
      <c r="D182">
        <v>5</v>
      </c>
      <c r="E182" s="2">
        <v>44979</v>
      </c>
      <c r="F182" s="3">
        <v>0.77038194444444441</v>
      </c>
      <c r="G182" s="2">
        <v>44988</v>
      </c>
      <c r="H182" s="3">
        <v>0.29828703703703702</v>
      </c>
      <c r="I182" t="s">
        <v>304</v>
      </c>
      <c r="J182" t="s">
        <v>629</v>
      </c>
      <c r="K182" t="s">
        <v>663</v>
      </c>
      <c r="L182">
        <v>18</v>
      </c>
      <c r="N182" t="s">
        <v>528</v>
      </c>
      <c r="O182">
        <v>7</v>
      </c>
      <c r="P182">
        <v>9</v>
      </c>
      <c r="Q182" s="4">
        <v>1935</v>
      </c>
      <c r="R182" s="4">
        <v>9675</v>
      </c>
      <c r="S182" t="s">
        <v>529</v>
      </c>
      <c r="T182" t="s">
        <v>277</v>
      </c>
      <c r="U182" t="s">
        <v>278</v>
      </c>
      <c r="V182" t="s">
        <v>21</v>
      </c>
      <c r="W182" t="s">
        <v>652</v>
      </c>
      <c r="X182" t="s">
        <v>583</v>
      </c>
      <c r="Y182" t="s">
        <v>849</v>
      </c>
      <c r="Z182">
        <v>8</v>
      </c>
      <c r="AA182" s="2">
        <v>44931</v>
      </c>
      <c r="AB182" t="s">
        <v>529</v>
      </c>
      <c r="AC182" t="s">
        <v>874</v>
      </c>
      <c r="AD182" s="2">
        <v>45232</v>
      </c>
      <c r="AE182">
        <v>11</v>
      </c>
      <c r="AF182">
        <v>12</v>
      </c>
      <c r="AG182" t="s">
        <v>848</v>
      </c>
      <c r="AH182">
        <v>2</v>
      </c>
      <c r="AI182" t="s">
        <v>849</v>
      </c>
    </row>
    <row r="183" spans="1:35" x14ac:dyDescent="0.3">
      <c r="A183">
        <v>73</v>
      </c>
      <c r="B183" t="s">
        <v>293</v>
      </c>
      <c r="C183">
        <v>26</v>
      </c>
      <c r="D183">
        <v>1</v>
      </c>
      <c r="E183" s="2">
        <v>44988</v>
      </c>
      <c r="F183" s="3">
        <v>0.53652777777777783</v>
      </c>
      <c r="G183" s="2">
        <v>44996</v>
      </c>
      <c r="H183" s="3">
        <v>6.1527777777777778E-2</v>
      </c>
      <c r="I183" t="s">
        <v>145</v>
      </c>
      <c r="J183" t="s">
        <v>527</v>
      </c>
      <c r="K183" t="s">
        <v>528</v>
      </c>
      <c r="L183">
        <v>12</v>
      </c>
      <c r="N183" t="s">
        <v>528</v>
      </c>
      <c r="O183">
        <v>1</v>
      </c>
      <c r="P183">
        <v>8</v>
      </c>
      <c r="Q183" s="4">
        <v>289</v>
      </c>
      <c r="R183" s="4">
        <v>289</v>
      </c>
      <c r="S183" t="s">
        <v>529</v>
      </c>
      <c r="T183" t="s">
        <v>294</v>
      </c>
      <c r="U183" t="s">
        <v>295</v>
      </c>
      <c r="V183" t="s">
        <v>21</v>
      </c>
      <c r="W183" t="s">
        <v>532</v>
      </c>
      <c r="X183" t="s">
        <v>531</v>
      </c>
      <c r="Y183" t="s">
        <v>848</v>
      </c>
      <c r="Z183">
        <v>9</v>
      </c>
      <c r="AA183" s="2">
        <v>44968</v>
      </c>
      <c r="AB183" t="s">
        <v>529</v>
      </c>
      <c r="AC183" t="s">
        <v>874</v>
      </c>
      <c r="AD183" s="2">
        <v>45273</v>
      </c>
      <c r="AE183">
        <v>11</v>
      </c>
      <c r="AF183">
        <v>7</v>
      </c>
      <c r="AG183" t="s">
        <v>848</v>
      </c>
      <c r="AH183">
        <v>3</v>
      </c>
      <c r="AI183" t="s">
        <v>848</v>
      </c>
    </row>
    <row r="184" spans="1:35" x14ac:dyDescent="0.3">
      <c r="A184">
        <v>106</v>
      </c>
      <c r="B184" t="s">
        <v>476</v>
      </c>
      <c r="C184">
        <v>41</v>
      </c>
      <c r="D184">
        <v>2</v>
      </c>
      <c r="E184" s="2">
        <v>45236</v>
      </c>
      <c r="F184" s="3">
        <v>0.74706018518518513</v>
      </c>
      <c r="G184" s="2">
        <v>45238</v>
      </c>
      <c r="H184" s="3">
        <v>0.95865740740740746</v>
      </c>
      <c r="I184" t="s">
        <v>56</v>
      </c>
      <c r="J184" t="s">
        <v>763</v>
      </c>
      <c r="K184" t="s">
        <v>764</v>
      </c>
      <c r="L184">
        <v>17</v>
      </c>
      <c r="N184" t="s">
        <v>764</v>
      </c>
      <c r="O184">
        <v>23</v>
      </c>
      <c r="P184">
        <v>2</v>
      </c>
      <c r="Q184" s="4">
        <v>1977</v>
      </c>
      <c r="R184" s="4">
        <v>3954</v>
      </c>
      <c r="S184" t="s">
        <v>529</v>
      </c>
      <c r="T184" t="s">
        <v>477</v>
      </c>
      <c r="U184" t="s">
        <v>478</v>
      </c>
      <c r="V184" t="s">
        <v>21</v>
      </c>
      <c r="W184" t="s">
        <v>766</v>
      </c>
      <c r="X184" t="s">
        <v>589</v>
      </c>
      <c r="Y184" t="s">
        <v>851</v>
      </c>
      <c r="Z184">
        <v>45</v>
      </c>
      <c r="AA184" s="2">
        <v>44962</v>
      </c>
      <c r="AB184" t="s">
        <v>529</v>
      </c>
      <c r="AC184" t="s">
        <v>874</v>
      </c>
      <c r="AD184" s="2">
        <v>45270</v>
      </c>
      <c r="AE184">
        <v>11</v>
      </c>
      <c r="AF184">
        <v>11</v>
      </c>
      <c r="AG184" t="s">
        <v>851</v>
      </c>
      <c r="AH184">
        <v>11</v>
      </c>
      <c r="AI184" t="s">
        <v>851</v>
      </c>
    </row>
    <row r="185" spans="1:35" x14ac:dyDescent="0.3">
      <c r="A185">
        <v>110</v>
      </c>
      <c r="B185" t="s">
        <v>379</v>
      </c>
      <c r="C185">
        <v>26</v>
      </c>
      <c r="D185">
        <v>2</v>
      </c>
      <c r="E185" s="2">
        <v>44989</v>
      </c>
      <c r="F185" s="3">
        <v>0.4748148148148148</v>
      </c>
      <c r="G185" s="2">
        <v>44998</v>
      </c>
      <c r="H185" s="3">
        <v>0.35244212962962962</v>
      </c>
      <c r="I185" t="s">
        <v>538</v>
      </c>
      <c r="J185" t="s">
        <v>527</v>
      </c>
      <c r="K185" t="s">
        <v>528</v>
      </c>
      <c r="L185">
        <v>11</v>
      </c>
      <c r="N185" t="s">
        <v>528</v>
      </c>
      <c r="O185">
        <v>8</v>
      </c>
      <c r="P185">
        <v>9</v>
      </c>
      <c r="Q185" s="4">
        <v>289</v>
      </c>
      <c r="R185" s="4">
        <v>578</v>
      </c>
      <c r="S185" t="s">
        <v>529</v>
      </c>
      <c r="T185" t="s">
        <v>380</v>
      </c>
      <c r="U185" t="s">
        <v>381</v>
      </c>
      <c r="V185" t="s">
        <v>21</v>
      </c>
      <c r="W185" t="s">
        <v>532</v>
      </c>
      <c r="X185" t="s">
        <v>531</v>
      </c>
      <c r="Y185" t="s">
        <v>848</v>
      </c>
      <c r="Z185">
        <v>9</v>
      </c>
      <c r="AA185" s="2">
        <v>44932</v>
      </c>
      <c r="AB185" t="s">
        <v>529</v>
      </c>
      <c r="AC185" t="s">
        <v>874</v>
      </c>
      <c r="AD185" s="2">
        <v>45239</v>
      </c>
      <c r="AE185">
        <v>11</v>
      </c>
      <c r="AF185">
        <v>6</v>
      </c>
      <c r="AG185" t="s">
        <v>848</v>
      </c>
      <c r="AH185">
        <v>3</v>
      </c>
      <c r="AI185" t="s">
        <v>848</v>
      </c>
    </row>
    <row r="186" spans="1:35" x14ac:dyDescent="0.3">
      <c r="A186">
        <v>111</v>
      </c>
      <c r="B186" t="s">
        <v>59</v>
      </c>
      <c r="C186">
        <v>8</v>
      </c>
      <c r="D186">
        <v>3</v>
      </c>
      <c r="E186" s="2">
        <v>45098</v>
      </c>
      <c r="F186" s="3">
        <v>0.59649305555555554</v>
      </c>
      <c r="G186" s="2">
        <v>45102</v>
      </c>
      <c r="H186" s="3">
        <v>0.87774305555555554</v>
      </c>
      <c r="I186" t="s">
        <v>705</v>
      </c>
      <c r="J186" t="s">
        <v>627</v>
      </c>
      <c r="K186" t="s">
        <v>802</v>
      </c>
      <c r="L186">
        <v>14</v>
      </c>
      <c r="N186" t="s">
        <v>802</v>
      </c>
      <c r="O186">
        <v>21</v>
      </c>
      <c r="P186">
        <v>4</v>
      </c>
      <c r="Q186" s="4">
        <v>252</v>
      </c>
      <c r="R186" s="4">
        <v>756</v>
      </c>
      <c r="S186" t="s">
        <v>529</v>
      </c>
      <c r="T186" t="s">
        <v>60</v>
      </c>
      <c r="U186" t="s">
        <v>61</v>
      </c>
      <c r="V186" t="s">
        <v>21</v>
      </c>
      <c r="W186" t="s">
        <v>635</v>
      </c>
      <c r="X186" t="s">
        <v>589</v>
      </c>
      <c r="Y186" t="s">
        <v>856</v>
      </c>
      <c r="Z186">
        <v>25</v>
      </c>
      <c r="AA186" s="2">
        <v>44960</v>
      </c>
      <c r="AB186" t="s">
        <v>529</v>
      </c>
      <c r="AC186" t="s">
        <v>874</v>
      </c>
      <c r="AD186" s="2">
        <v>45274</v>
      </c>
      <c r="AE186">
        <v>11</v>
      </c>
      <c r="AF186">
        <v>12</v>
      </c>
      <c r="AG186" t="s">
        <v>856</v>
      </c>
      <c r="AH186">
        <v>6</v>
      </c>
      <c r="AI186" t="s">
        <v>856</v>
      </c>
    </row>
    <row r="187" spans="1:35" x14ac:dyDescent="0.3">
      <c r="A187">
        <v>115</v>
      </c>
      <c r="B187" t="s">
        <v>476</v>
      </c>
      <c r="C187">
        <v>57</v>
      </c>
      <c r="D187">
        <v>1</v>
      </c>
      <c r="E187" s="2">
        <v>45044</v>
      </c>
      <c r="F187" s="3">
        <v>0.75789351851851849</v>
      </c>
      <c r="G187" s="2">
        <v>45051</v>
      </c>
      <c r="H187" s="3">
        <v>0.48369212962962965</v>
      </c>
      <c r="I187" t="s">
        <v>689</v>
      </c>
      <c r="J187" t="s">
        <v>624</v>
      </c>
      <c r="K187" t="s">
        <v>796</v>
      </c>
      <c r="L187">
        <v>18</v>
      </c>
      <c r="N187" t="s">
        <v>798</v>
      </c>
      <c r="O187">
        <v>11</v>
      </c>
      <c r="P187">
        <v>7</v>
      </c>
      <c r="Q187" s="4">
        <v>1582</v>
      </c>
      <c r="R187" s="4">
        <v>1582</v>
      </c>
      <c r="S187" t="s">
        <v>529</v>
      </c>
      <c r="T187" t="s">
        <v>477</v>
      </c>
      <c r="U187" t="s">
        <v>478</v>
      </c>
      <c r="V187" t="s">
        <v>21</v>
      </c>
      <c r="W187" t="s">
        <v>633</v>
      </c>
      <c r="X187" t="s">
        <v>531</v>
      </c>
      <c r="Y187" t="s">
        <v>854</v>
      </c>
      <c r="Z187">
        <v>17</v>
      </c>
      <c r="AA187" s="2">
        <v>44962</v>
      </c>
      <c r="AB187" t="s">
        <v>529</v>
      </c>
      <c r="AC187" t="s">
        <v>874</v>
      </c>
      <c r="AD187" s="2">
        <v>45270</v>
      </c>
      <c r="AE187">
        <v>11</v>
      </c>
      <c r="AF187">
        <v>11</v>
      </c>
      <c r="AG187" t="s">
        <v>798</v>
      </c>
      <c r="AH187">
        <v>4</v>
      </c>
      <c r="AI187" t="s">
        <v>854</v>
      </c>
    </row>
    <row r="188" spans="1:35" x14ac:dyDescent="0.3">
      <c r="A188">
        <v>116</v>
      </c>
      <c r="B188" t="s">
        <v>59</v>
      </c>
      <c r="C188">
        <v>4</v>
      </c>
      <c r="D188">
        <v>3</v>
      </c>
      <c r="E188" s="2">
        <v>45241</v>
      </c>
      <c r="F188" s="3">
        <v>0.60283564814814816</v>
      </c>
      <c r="G188" s="2">
        <v>45250</v>
      </c>
      <c r="H188" s="3">
        <v>0.22599537037037037</v>
      </c>
      <c r="I188" t="s">
        <v>773</v>
      </c>
      <c r="J188" t="s">
        <v>763</v>
      </c>
      <c r="K188" t="s">
        <v>764</v>
      </c>
      <c r="L188">
        <v>14</v>
      </c>
      <c r="N188" t="s">
        <v>764</v>
      </c>
      <c r="O188">
        <v>5</v>
      </c>
      <c r="P188">
        <v>9</v>
      </c>
      <c r="Q188" s="4">
        <v>1199</v>
      </c>
      <c r="R188" s="4">
        <v>3597</v>
      </c>
      <c r="S188" t="s">
        <v>529</v>
      </c>
      <c r="T188" t="s">
        <v>60</v>
      </c>
      <c r="U188" t="s">
        <v>61</v>
      </c>
      <c r="V188" t="s">
        <v>21</v>
      </c>
      <c r="W188" t="s">
        <v>765</v>
      </c>
      <c r="X188" t="s">
        <v>589</v>
      </c>
      <c r="Y188" t="s">
        <v>851</v>
      </c>
      <c r="Z188">
        <v>45</v>
      </c>
      <c r="AA188" s="2">
        <v>44960</v>
      </c>
      <c r="AB188" t="s">
        <v>529</v>
      </c>
      <c r="AC188" t="s">
        <v>874</v>
      </c>
      <c r="AD188" s="2">
        <v>45274</v>
      </c>
      <c r="AE188">
        <v>11</v>
      </c>
      <c r="AF188">
        <v>12</v>
      </c>
      <c r="AG188" t="s">
        <v>851</v>
      </c>
      <c r="AH188">
        <v>11</v>
      </c>
      <c r="AI188" t="s">
        <v>851</v>
      </c>
    </row>
    <row r="189" spans="1:35" x14ac:dyDescent="0.3">
      <c r="A189">
        <v>120</v>
      </c>
      <c r="B189" t="s">
        <v>262</v>
      </c>
      <c r="C189">
        <v>61</v>
      </c>
      <c r="D189">
        <v>1</v>
      </c>
      <c r="E189" s="2">
        <v>45285</v>
      </c>
      <c r="F189" s="3">
        <v>0.935150462962963</v>
      </c>
      <c r="G189" s="2">
        <v>45291</v>
      </c>
      <c r="H189" s="3">
        <v>0.41486111111111112</v>
      </c>
      <c r="I189" t="s">
        <v>304</v>
      </c>
      <c r="J189" t="s">
        <v>627</v>
      </c>
      <c r="K189" t="s">
        <v>795</v>
      </c>
      <c r="L189">
        <v>22</v>
      </c>
      <c r="N189" t="s">
        <v>795</v>
      </c>
      <c r="O189">
        <v>9</v>
      </c>
      <c r="P189">
        <v>6</v>
      </c>
      <c r="Q189" s="4">
        <v>810</v>
      </c>
      <c r="R189" s="4">
        <v>810</v>
      </c>
      <c r="S189" t="s">
        <v>529</v>
      </c>
      <c r="T189" t="s">
        <v>263</v>
      </c>
      <c r="U189" t="s">
        <v>259</v>
      </c>
      <c r="V189" t="s">
        <v>21</v>
      </c>
      <c r="W189" t="s">
        <v>706</v>
      </c>
      <c r="X189" t="s">
        <v>600</v>
      </c>
      <c r="Y189" t="s">
        <v>853</v>
      </c>
      <c r="Z189">
        <v>52</v>
      </c>
      <c r="AA189" s="2">
        <v>44984</v>
      </c>
      <c r="AB189" t="s">
        <v>529</v>
      </c>
      <c r="AC189" t="s">
        <v>874</v>
      </c>
      <c r="AD189" s="2">
        <v>45285</v>
      </c>
      <c r="AE189">
        <v>11</v>
      </c>
      <c r="AF189">
        <v>11</v>
      </c>
      <c r="AG189" t="s">
        <v>853</v>
      </c>
      <c r="AH189">
        <v>12</v>
      </c>
      <c r="AI189" t="s">
        <v>853</v>
      </c>
    </row>
    <row r="190" spans="1:35" x14ac:dyDescent="0.3">
      <c r="A190">
        <v>127</v>
      </c>
      <c r="B190" t="s">
        <v>266</v>
      </c>
      <c r="C190">
        <v>60</v>
      </c>
      <c r="D190">
        <v>4</v>
      </c>
      <c r="E190" s="2">
        <v>45232</v>
      </c>
      <c r="F190" s="3">
        <v>0.58655092592592595</v>
      </c>
      <c r="G190" s="2">
        <v>45233</v>
      </c>
      <c r="H190" s="3">
        <v>0.80903935185185183</v>
      </c>
      <c r="I190" t="s">
        <v>273</v>
      </c>
      <c r="J190" t="s">
        <v>763</v>
      </c>
      <c r="K190" t="s">
        <v>764</v>
      </c>
      <c r="L190">
        <v>14</v>
      </c>
      <c r="N190" t="s">
        <v>764</v>
      </c>
      <c r="O190">
        <v>19</v>
      </c>
      <c r="P190">
        <v>1</v>
      </c>
      <c r="Q190" s="4">
        <v>827</v>
      </c>
      <c r="R190" s="4">
        <v>3308</v>
      </c>
      <c r="S190" t="s">
        <v>529</v>
      </c>
      <c r="T190" t="s">
        <v>267</v>
      </c>
      <c r="U190" t="s">
        <v>268</v>
      </c>
      <c r="V190" t="s">
        <v>21</v>
      </c>
      <c r="W190" t="s">
        <v>768</v>
      </c>
      <c r="X190" t="s">
        <v>589</v>
      </c>
      <c r="Y190" t="s">
        <v>851</v>
      </c>
      <c r="Z190">
        <v>44</v>
      </c>
      <c r="AA190" s="2">
        <v>44962</v>
      </c>
      <c r="AB190" t="s">
        <v>529</v>
      </c>
      <c r="AC190" t="s">
        <v>874</v>
      </c>
      <c r="AD190" s="2">
        <v>45275</v>
      </c>
      <c r="AE190">
        <v>11</v>
      </c>
      <c r="AF190">
        <v>14</v>
      </c>
      <c r="AG190" t="s">
        <v>851</v>
      </c>
      <c r="AH190">
        <v>11</v>
      </c>
      <c r="AI190" t="s">
        <v>851</v>
      </c>
    </row>
    <row r="191" spans="1:35" x14ac:dyDescent="0.3">
      <c r="A191">
        <v>129</v>
      </c>
      <c r="B191" t="s">
        <v>266</v>
      </c>
      <c r="C191">
        <v>67</v>
      </c>
      <c r="D191">
        <v>2</v>
      </c>
      <c r="E191" s="2">
        <v>44974</v>
      </c>
      <c r="F191" s="3">
        <v>0.2232638888888889</v>
      </c>
      <c r="G191" s="2">
        <v>44977</v>
      </c>
      <c r="H191" s="3">
        <v>0.34550925925925924</v>
      </c>
      <c r="I191" t="s">
        <v>705</v>
      </c>
      <c r="J191" t="s">
        <v>627</v>
      </c>
      <c r="K191" t="s">
        <v>663</v>
      </c>
      <c r="L191">
        <v>5</v>
      </c>
      <c r="N191" t="s">
        <v>663</v>
      </c>
      <c r="O191">
        <v>8</v>
      </c>
      <c r="P191">
        <v>3</v>
      </c>
      <c r="Q191" s="4">
        <v>1374</v>
      </c>
      <c r="R191" s="4">
        <v>2748</v>
      </c>
      <c r="S191" t="s">
        <v>529</v>
      </c>
      <c r="T191" t="s">
        <v>267</v>
      </c>
      <c r="U191" t="s">
        <v>268</v>
      </c>
      <c r="V191" t="s">
        <v>21</v>
      </c>
      <c r="W191" t="s">
        <v>647</v>
      </c>
      <c r="X191" t="s">
        <v>641</v>
      </c>
      <c r="Y191" t="s">
        <v>849</v>
      </c>
      <c r="Z191">
        <v>7</v>
      </c>
      <c r="AA191" s="2">
        <v>44962</v>
      </c>
      <c r="AB191" t="s">
        <v>529</v>
      </c>
      <c r="AC191" t="s">
        <v>874</v>
      </c>
      <c r="AD191" s="2">
        <v>45275</v>
      </c>
      <c r="AE191">
        <v>11</v>
      </c>
      <c r="AF191">
        <v>14</v>
      </c>
      <c r="AG191" t="s">
        <v>849</v>
      </c>
      <c r="AH191">
        <v>2</v>
      </c>
      <c r="AI191" t="s">
        <v>849</v>
      </c>
    </row>
    <row r="192" spans="1:35" x14ac:dyDescent="0.3">
      <c r="A192">
        <v>134</v>
      </c>
      <c r="B192" t="s">
        <v>193</v>
      </c>
      <c r="C192">
        <v>69</v>
      </c>
      <c r="D192">
        <v>5</v>
      </c>
      <c r="E192" s="2">
        <v>44990</v>
      </c>
      <c r="F192" s="3">
        <v>0.80053240740740739</v>
      </c>
      <c r="G192" s="2">
        <v>44999</v>
      </c>
      <c r="H192" s="3">
        <v>0.20728009259259259</v>
      </c>
      <c r="I192" t="s">
        <v>592</v>
      </c>
      <c r="J192" t="s">
        <v>527</v>
      </c>
      <c r="K192" t="s">
        <v>528</v>
      </c>
      <c r="L192">
        <v>19</v>
      </c>
      <c r="N192" t="s">
        <v>528</v>
      </c>
      <c r="O192">
        <v>4</v>
      </c>
      <c r="P192">
        <v>9</v>
      </c>
      <c r="Q192" s="4">
        <v>998</v>
      </c>
      <c r="R192" s="4">
        <v>4990</v>
      </c>
      <c r="S192" t="s">
        <v>529</v>
      </c>
      <c r="T192" t="s">
        <v>194</v>
      </c>
      <c r="U192" t="s">
        <v>195</v>
      </c>
      <c r="V192" t="s">
        <v>21</v>
      </c>
      <c r="W192" t="s">
        <v>590</v>
      </c>
      <c r="X192" t="s">
        <v>587</v>
      </c>
      <c r="Y192" t="s">
        <v>848</v>
      </c>
      <c r="Z192">
        <v>10</v>
      </c>
      <c r="AA192" s="2">
        <v>44960</v>
      </c>
      <c r="AB192" t="s">
        <v>529</v>
      </c>
      <c r="AC192" t="s">
        <v>874</v>
      </c>
      <c r="AD192" s="2">
        <v>45279</v>
      </c>
      <c r="AE192">
        <v>11</v>
      </c>
      <c r="AF192">
        <v>9</v>
      </c>
      <c r="AG192" t="s">
        <v>848</v>
      </c>
      <c r="AH192">
        <v>3</v>
      </c>
      <c r="AI192" t="s">
        <v>848</v>
      </c>
    </row>
    <row r="193" spans="1:35" x14ac:dyDescent="0.3">
      <c r="A193">
        <v>136</v>
      </c>
      <c r="B193" t="s">
        <v>193</v>
      </c>
      <c r="C193">
        <v>56</v>
      </c>
      <c r="D193">
        <v>1</v>
      </c>
      <c r="E193" s="2">
        <v>45174</v>
      </c>
      <c r="F193" s="3">
        <v>0.67290509259259257</v>
      </c>
      <c r="G193" s="2">
        <v>45178</v>
      </c>
      <c r="H193" s="3">
        <v>0.9252083333333333</v>
      </c>
      <c r="I193" t="s">
        <v>244</v>
      </c>
      <c r="J193" t="s">
        <v>627</v>
      </c>
      <c r="K193" t="s">
        <v>803</v>
      </c>
      <c r="L193">
        <v>16</v>
      </c>
      <c r="N193" t="s">
        <v>803</v>
      </c>
      <c r="O193">
        <v>22</v>
      </c>
      <c r="P193">
        <v>4</v>
      </c>
      <c r="Q193" s="4">
        <v>1272</v>
      </c>
      <c r="R193" s="4">
        <v>1272</v>
      </c>
      <c r="S193" t="s">
        <v>529</v>
      </c>
      <c r="T193" t="s">
        <v>194</v>
      </c>
      <c r="U193" t="s">
        <v>195</v>
      </c>
      <c r="V193" t="s">
        <v>21</v>
      </c>
      <c r="W193" t="s">
        <v>668</v>
      </c>
      <c r="X193" t="s">
        <v>641</v>
      </c>
      <c r="Y193" t="s">
        <v>857</v>
      </c>
      <c r="Z193">
        <v>36</v>
      </c>
      <c r="AA193" s="2">
        <v>44960</v>
      </c>
      <c r="AB193" t="s">
        <v>529</v>
      </c>
      <c r="AC193" t="s">
        <v>874</v>
      </c>
      <c r="AD193" s="2">
        <v>45279</v>
      </c>
      <c r="AE193">
        <v>11</v>
      </c>
      <c r="AF193">
        <v>9</v>
      </c>
      <c r="AG193" t="s">
        <v>857</v>
      </c>
      <c r="AH193">
        <v>9</v>
      </c>
      <c r="AI193" t="s">
        <v>857</v>
      </c>
    </row>
    <row r="194" spans="1:35" x14ac:dyDescent="0.3">
      <c r="A194">
        <v>140</v>
      </c>
      <c r="B194" t="s">
        <v>88</v>
      </c>
      <c r="C194">
        <v>47</v>
      </c>
      <c r="D194">
        <v>1</v>
      </c>
      <c r="E194" s="2">
        <v>44989</v>
      </c>
      <c r="F194" s="3">
        <v>0.26359953703703703</v>
      </c>
      <c r="G194" s="2">
        <v>44998</v>
      </c>
      <c r="H194" s="3">
        <v>0.89554398148148151</v>
      </c>
      <c r="I194" t="s">
        <v>278</v>
      </c>
      <c r="J194" t="s">
        <v>527</v>
      </c>
      <c r="K194" t="s">
        <v>528</v>
      </c>
      <c r="L194">
        <v>6</v>
      </c>
      <c r="N194" t="s">
        <v>528</v>
      </c>
      <c r="O194">
        <v>21</v>
      </c>
      <c r="P194">
        <v>9</v>
      </c>
      <c r="Q194" s="4">
        <v>1638</v>
      </c>
      <c r="R194" s="4">
        <v>1638</v>
      </c>
      <c r="S194" t="s">
        <v>529</v>
      </c>
      <c r="T194" t="s">
        <v>89</v>
      </c>
      <c r="U194" t="s">
        <v>90</v>
      </c>
      <c r="V194" t="s">
        <v>21</v>
      </c>
      <c r="W194" t="s">
        <v>534</v>
      </c>
      <c r="X194" t="s">
        <v>531</v>
      </c>
      <c r="Y194" t="s">
        <v>848</v>
      </c>
      <c r="Z194">
        <v>9</v>
      </c>
      <c r="AA194" s="2">
        <v>44954</v>
      </c>
      <c r="AB194" t="s">
        <v>529</v>
      </c>
      <c r="AC194" t="s">
        <v>874</v>
      </c>
      <c r="AD194" s="2">
        <v>45284</v>
      </c>
      <c r="AE194">
        <v>11</v>
      </c>
      <c r="AF194">
        <v>9</v>
      </c>
      <c r="AG194" t="s">
        <v>848</v>
      </c>
      <c r="AH194">
        <v>3</v>
      </c>
      <c r="AI194" t="s">
        <v>848</v>
      </c>
    </row>
    <row r="195" spans="1:35" x14ac:dyDescent="0.3">
      <c r="A195">
        <v>151</v>
      </c>
      <c r="B195" t="s">
        <v>266</v>
      </c>
      <c r="C195">
        <v>43</v>
      </c>
      <c r="D195">
        <v>1</v>
      </c>
      <c r="E195" s="2">
        <v>45233</v>
      </c>
      <c r="F195" s="3">
        <v>0.90446759259259257</v>
      </c>
      <c r="G195" s="2">
        <v>45240</v>
      </c>
      <c r="H195" s="3">
        <v>0.16391203703703705</v>
      </c>
      <c r="I195" t="s">
        <v>774</v>
      </c>
      <c r="J195" t="s">
        <v>763</v>
      </c>
      <c r="K195" t="s">
        <v>764</v>
      </c>
      <c r="L195">
        <v>21</v>
      </c>
      <c r="N195" t="s">
        <v>764</v>
      </c>
      <c r="O195">
        <v>3</v>
      </c>
      <c r="P195">
        <v>7</v>
      </c>
      <c r="Q195" s="4">
        <v>750</v>
      </c>
      <c r="R195" s="4">
        <v>750</v>
      </c>
      <c r="S195" t="s">
        <v>529</v>
      </c>
      <c r="T195" t="s">
        <v>267</v>
      </c>
      <c r="U195" t="s">
        <v>268</v>
      </c>
      <c r="V195" t="s">
        <v>21</v>
      </c>
      <c r="W195" t="s">
        <v>767</v>
      </c>
      <c r="X195" t="s">
        <v>641</v>
      </c>
      <c r="Y195" t="s">
        <v>851</v>
      </c>
      <c r="Z195">
        <v>44</v>
      </c>
      <c r="AA195" s="2">
        <v>44962</v>
      </c>
      <c r="AB195" t="s">
        <v>529</v>
      </c>
      <c r="AC195" t="s">
        <v>874</v>
      </c>
      <c r="AD195" s="2">
        <v>45275</v>
      </c>
      <c r="AE195">
        <v>11</v>
      </c>
      <c r="AF195">
        <v>14</v>
      </c>
      <c r="AG195" t="s">
        <v>851</v>
      </c>
      <c r="AH195">
        <v>11</v>
      </c>
      <c r="AI195" t="s">
        <v>851</v>
      </c>
    </row>
    <row r="196" spans="1:35" x14ac:dyDescent="0.3">
      <c r="A196">
        <v>159</v>
      </c>
      <c r="B196" t="s">
        <v>476</v>
      </c>
      <c r="C196">
        <v>43</v>
      </c>
      <c r="D196">
        <v>3</v>
      </c>
      <c r="E196" s="2">
        <v>45239</v>
      </c>
      <c r="F196" s="3">
        <v>0.89697916666666666</v>
      </c>
      <c r="G196" s="2">
        <v>45241</v>
      </c>
      <c r="H196" s="3">
        <v>0.20550925925925925</v>
      </c>
      <c r="I196" t="s">
        <v>200</v>
      </c>
      <c r="J196" t="s">
        <v>763</v>
      </c>
      <c r="K196" t="s">
        <v>764</v>
      </c>
      <c r="L196">
        <v>21</v>
      </c>
      <c r="N196" t="s">
        <v>764</v>
      </c>
      <c r="O196">
        <v>4</v>
      </c>
      <c r="P196">
        <v>2</v>
      </c>
      <c r="Q196" s="4">
        <v>750</v>
      </c>
      <c r="R196" s="4">
        <v>2250</v>
      </c>
      <c r="S196" t="s">
        <v>529</v>
      </c>
      <c r="T196" t="s">
        <v>477</v>
      </c>
      <c r="U196" t="s">
        <v>478</v>
      </c>
      <c r="V196" t="s">
        <v>21</v>
      </c>
      <c r="W196" t="s">
        <v>767</v>
      </c>
      <c r="X196" t="s">
        <v>641</v>
      </c>
      <c r="Y196" t="s">
        <v>851</v>
      </c>
      <c r="Z196">
        <v>45</v>
      </c>
      <c r="AA196" s="2">
        <v>44962</v>
      </c>
      <c r="AB196" t="s">
        <v>529</v>
      </c>
      <c r="AC196" t="s">
        <v>874</v>
      </c>
      <c r="AD196" s="2">
        <v>45270</v>
      </c>
      <c r="AE196">
        <v>11</v>
      </c>
      <c r="AF196">
        <v>11</v>
      </c>
      <c r="AG196" t="s">
        <v>851</v>
      </c>
      <c r="AH196">
        <v>11</v>
      </c>
      <c r="AI196" t="s">
        <v>851</v>
      </c>
    </row>
    <row r="197" spans="1:35" x14ac:dyDescent="0.3">
      <c r="A197">
        <v>162</v>
      </c>
      <c r="B197" t="s">
        <v>262</v>
      </c>
      <c r="C197">
        <v>55</v>
      </c>
      <c r="D197">
        <v>3</v>
      </c>
      <c r="E197" s="2">
        <v>45165</v>
      </c>
      <c r="F197" s="3">
        <v>0.2600810185185185</v>
      </c>
      <c r="G197" s="2">
        <v>45174</v>
      </c>
      <c r="H197" s="3">
        <v>0.66232638888888884</v>
      </c>
      <c r="I197" t="s">
        <v>693</v>
      </c>
      <c r="J197" t="s">
        <v>641</v>
      </c>
      <c r="K197" t="s">
        <v>801</v>
      </c>
      <c r="L197">
        <v>6</v>
      </c>
      <c r="N197" t="s">
        <v>803</v>
      </c>
      <c r="O197">
        <v>15</v>
      </c>
      <c r="P197">
        <v>9</v>
      </c>
      <c r="Q197" s="4">
        <v>1904</v>
      </c>
      <c r="R197" s="4">
        <v>5712</v>
      </c>
      <c r="S197" t="s">
        <v>529</v>
      </c>
      <c r="T197" t="s">
        <v>263</v>
      </c>
      <c r="U197" t="s">
        <v>259</v>
      </c>
      <c r="V197" t="s">
        <v>21</v>
      </c>
      <c r="W197" t="s">
        <v>830</v>
      </c>
      <c r="X197" t="s">
        <v>583</v>
      </c>
      <c r="Y197" t="s">
        <v>858</v>
      </c>
      <c r="Z197">
        <v>35</v>
      </c>
      <c r="AA197" s="2">
        <v>44984</v>
      </c>
      <c r="AB197" t="s">
        <v>529</v>
      </c>
      <c r="AC197" t="s">
        <v>874</v>
      </c>
      <c r="AD197" s="2">
        <v>45285</v>
      </c>
      <c r="AE197">
        <v>11</v>
      </c>
      <c r="AF197">
        <v>11</v>
      </c>
      <c r="AG197" t="s">
        <v>857</v>
      </c>
      <c r="AH197">
        <v>8</v>
      </c>
      <c r="AI197" t="s">
        <v>858</v>
      </c>
    </row>
    <row r="198" spans="1:35" x14ac:dyDescent="0.3">
      <c r="A198">
        <v>169</v>
      </c>
      <c r="B198" t="s">
        <v>266</v>
      </c>
      <c r="C198">
        <v>3</v>
      </c>
      <c r="D198">
        <v>2</v>
      </c>
      <c r="E198" s="2">
        <v>44963</v>
      </c>
      <c r="F198" s="3">
        <v>0.43677083333333333</v>
      </c>
      <c r="G198" s="2">
        <v>44973</v>
      </c>
      <c r="H198" s="3">
        <v>5.994212962962963E-2</v>
      </c>
      <c r="I198" t="s">
        <v>566</v>
      </c>
      <c r="J198" t="s">
        <v>720</v>
      </c>
      <c r="K198" t="s">
        <v>663</v>
      </c>
      <c r="L198">
        <v>10</v>
      </c>
      <c r="N198" t="s">
        <v>663</v>
      </c>
      <c r="O198">
        <v>1</v>
      </c>
      <c r="P198">
        <v>10</v>
      </c>
      <c r="Q198" s="4">
        <v>1534</v>
      </c>
      <c r="R198" s="4">
        <v>3068</v>
      </c>
      <c r="S198" t="s">
        <v>529</v>
      </c>
      <c r="T198" t="s">
        <v>267</v>
      </c>
      <c r="U198" t="s">
        <v>268</v>
      </c>
      <c r="V198" t="s">
        <v>21</v>
      </c>
      <c r="W198" t="s">
        <v>727</v>
      </c>
      <c r="X198" t="s">
        <v>531</v>
      </c>
      <c r="Y198" t="s">
        <v>849</v>
      </c>
      <c r="Z198">
        <v>6</v>
      </c>
      <c r="AA198" s="2">
        <v>44962</v>
      </c>
      <c r="AB198" t="s">
        <v>529</v>
      </c>
      <c r="AC198" t="s">
        <v>874</v>
      </c>
      <c r="AD198" s="2">
        <v>45275</v>
      </c>
      <c r="AE198">
        <v>11</v>
      </c>
      <c r="AF198">
        <v>14</v>
      </c>
      <c r="AG198" t="s">
        <v>849</v>
      </c>
      <c r="AH198">
        <v>2</v>
      </c>
      <c r="AI198" t="s">
        <v>849</v>
      </c>
    </row>
    <row r="199" spans="1:35" x14ac:dyDescent="0.3">
      <c r="A199">
        <v>193</v>
      </c>
      <c r="B199" t="s">
        <v>203</v>
      </c>
      <c r="C199">
        <v>42</v>
      </c>
      <c r="D199">
        <v>4</v>
      </c>
      <c r="E199" s="2">
        <v>45154</v>
      </c>
      <c r="F199" s="3">
        <v>0.98922453703703705</v>
      </c>
      <c r="G199" s="2">
        <v>45157</v>
      </c>
      <c r="H199" s="3">
        <v>0.10696759259259259</v>
      </c>
      <c r="I199" t="s">
        <v>814</v>
      </c>
      <c r="J199" t="s">
        <v>629</v>
      </c>
      <c r="K199" t="s">
        <v>801</v>
      </c>
      <c r="L199">
        <v>23</v>
      </c>
      <c r="N199" t="s">
        <v>801</v>
      </c>
      <c r="O199">
        <v>2</v>
      </c>
      <c r="P199">
        <v>3</v>
      </c>
      <c r="Q199" s="4">
        <v>1744</v>
      </c>
      <c r="R199" s="4">
        <v>6976</v>
      </c>
      <c r="S199" t="s">
        <v>529</v>
      </c>
      <c r="T199" t="s">
        <v>204</v>
      </c>
      <c r="U199" t="s">
        <v>205</v>
      </c>
      <c r="V199" t="s">
        <v>21</v>
      </c>
      <c r="W199" t="s">
        <v>708</v>
      </c>
      <c r="X199" t="s">
        <v>589</v>
      </c>
      <c r="Y199" t="s">
        <v>858</v>
      </c>
      <c r="Z199">
        <v>33</v>
      </c>
      <c r="AA199" s="2">
        <v>44964</v>
      </c>
      <c r="AB199" t="s">
        <v>529</v>
      </c>
      <c r="AC199" t="s">
        <v>874</v>
      </c>
      <c r="AD199" s="2">
        <v>45275</v>
      </c>
      <c r="AE199">
        <v>11</v>
      </c>
      <c r="AF199">
        <v>13</v>
      </c>
      <c r="AG199" t="s">
        <v>858</v>
      </c>
      <c r="AH199">
        <v>8</v>
      </c>
      <c r="AI199" t="s">
        <v>858</v>
      </c>
    </row>
    <row r="200" spans="1:35" x14ac:dyDescent="0.3">
      <c r="A200">
        <v>197</v>
      </c>
      <c r="B200" t="s">
        <v>476</v>
      </c>
      <c r="C200">
        <v>45</v>
      </c>
      <c r="D200">
        <v>2</v>
      </c>
      <c r="E200" s="2">
        <v>45007</v>
      </c>
      <c r="F200" s="3">
        <v>0.77687499999999998</v>
      </c>
      <c r="G200" s="2">
        <v>45011</v>
      </c>
      <c r="H200" s="3">
        <v>0.14590277777777777</v>
      </c>
      <c r="I200" t="s">
        <v>639</v>
      </c>
      <c r="J200" t="s">
        <v>624</v>
      </c>
      <c r="K200" t="s">
        <v>528</v>
      </c>
      <c r="L200">
        <v>18</v>
      </c>
      <c r="N200" t="s">
        <v>528</v>
      </c>
      <c r="O200">
        <v>3</v>
      </c>
      <c r="P200">
        <v>4</v>
      </c>
      <c r="Q200" s="4">
        <v>722</v>
      </c>
      <c r="R200" s="4">
        <v>1444</v>
      </c>
      <c r="S200" t="s">
        <v>529</v>
      </c>
      <c r="T200" t="s">
        <v>477</v>
      </c>
      <c r="U200" t="s">
        <v>478</v>
      </c>
      <c r="V200" t="s">
        <v>21</v>
      </c>
      <c r="W200" t="s">
        <v>640</v>
      </c>
      <c r="X200" t="s">
        <v>641</v>
      </c>
      <c r="Y200" t="s">
        <v>848</v>
      </c>
      <c r="Z200">
        <v>12</v>
      </c>
      <c r="AA200" s="2">
        <v>44962</v>
      </c>
      <c r="AB200" t="s">
        <v>529</v>
      </c>
      <c r="AC200" t="s">
        <v>874</v>
      </c>
      <c r="AD200" s="2">
        <v>45270</v>
      </c>
      <c r="AE200">
        <v>11</v>
      </c>
      <c r="AF200">
        <v>11</v>
      </c>
      <c r="AG200" t="s">
        <v>848</v>
      </c>
      <c r="AH200">
        <v>3</v>
      </c>
      <c r="AI200" t="s">
        <v>848</v>
      </c>
    </row>
    <row r="201" spans="1:35" x14ac:dyDescent="0.3">
      <c r="A201">
        <v>210</v>
      </c>
      <c r="B201" t="s">
        <v>476</v>
      </c>
      <c r="C201">
        <v>32</v>
      </c>
      <c r="D201">
        <v>4</v>
      </c>
      <c r="E201" s="2">
        <v>45270</v>
      </c>
      <c r="F201" s="3">
        <v>3.2314814814814817E-2</v>
      </c>
      <c r="G201" s="2">
        <v>45275</v>
      </c>
      <c r="H201" s="3">
        <v>0.33512731481481484</v>
      </c>
      <c r="I201" t="s">
        <v>381</v>
      </c>
      <c r="J201" t="s">
        <v>624</v>
      </c>
      <c r="K201" t="s">
        <v>795</v>
      </c>
      <c r="L201">
        <v>0</v>
      </c>
      <c r="N201" t="s">
        <v>795</v>
      </c>
      <c r="O201">
        <v>8</v>
      </c>
      <c r="P201">
        <v>5</v>
      </c>
      <c r="Q201" s="4">
        <v>1792</v>
      </c>
      <c r="R201" s="4">
        <v>7168</v>
      </c>
      <c r="S201" t="s">
        <v>529</v>
      </c>
      <c r="T201" t="s">
        <v>477</v>
      </c>
      <c r="U201" t="s">
        <v>478</v>
      </c>
      <c r="V201" t="s">
        <v>21</v>
      </c>
      <c r="W201" t="s">
        <v>636</v>
      </c>
      <c r="X201" t="s">
        <v>583</v>
      </c>
      <c r="Y201" t="s">
        <v>853</v>
      </c>
      <c r="Z201">
        <v>50</v>
      </c>
      <c r="AA201" s="2">
        <v>44962</v>
      </c>
      <c r="AB201" t="s">
        <v>529</v>
      </c>
      <c r="AC201" t="s">
        <v>874</v>
      </c>
      <c r="AD201" s="2">
        <v>45270</v>
      </c>
      <c r="AE201">
        <v>11</v>
      </c>
      <c r="AF201">
        <v>11</v>
      </c>
      <c r="AG201" t="s">
        <v>853</v>
      </c>
      <c r="AH201">
        <v>12</v>
      </c>
      <c r="AI201" t="s">
        <v>853</v>
      </c>
    </row>
    <row r="202" spans="1:35" x14ac:dyDescent="0.3">
      <c r="A202">
        <v>211</v>
      </c>
      <c r="B202" t="s">
        <v>228</v>
      </c>
      <c r="C202">
        <v>31</v>
      </c>
      <c r="D202">
        <v>5</v>
      </c>
      <c r="E202" s="2">
        <v>45221</v>
      </c>
      <c r="F202" s="3">
        <v>0.76040509259259259</v>
      </c>
      <c r="G202" s="2">
        <v>45228</v>
      </c>
      <c r="H202" s="3">
        <v>0.73614583333333339</v>
      </c>
      <c r="I202" t="s">
        <v>71</v>
      </c>
      <c r="J202" t="s">
        <v>629</v>
      </c>
      <c r="K202" t="s">
        <v>793</v>
      </c>
      <c r="L202">
        <v>18</v>
      </c>
      <c r="N202" t="s">
        <v>793</v>
      </c>
      <c r="O202">
        <v>17</v>
      </c>
      <c r="P202">
        <v>7</v>
      </c>
      <c r="Q202" s="4">
        <v>1804</v>
      </c>
      <c r="R202" s="4">
        <v>9020</v>
      </c>
      <c r="S202" t="s">
        <v>529</v>
      </c>
      <c r="T202" t="s">
        <v>229</v>
      </c>
      <c r="U202" t="s">
        <v>190</v>
      </c>
      <c r="V202" t="s">
        <v>21</v>
      </c>
      <c r="W202" t="s">
        <v>630</v>
      </c>
      <c r="X202" t="s">
        <v>531</v>
      </c>
      <c r="Y202" t="s">
        <v>852</v>
      </c>
      <c r="Z202">
        <v>43</v>
      </c>
      <c r="AA202" s="2">
        <v>44962</v>
      </c>
      <c r="AB202" t="s">
        <v>529</v>
      </c>
      <c r="AC202" t="s">
        <v>874</v>
      </c>
      <c r="AD202" s="2">
        <v>45277</v>
      </c>
      <c r="AE202">
        <v>11</v>
      </c>
      <c r="AF202">
        <v>7</v>
      </c>
      <c r="AG202" t="s">
        <v>852</v>
      </c>
      <c r="AH202">
        <v>10</v>
      </c>
      <c r="AI202" t="s">
        <v>852</v>
      </c>
    </row>
    <row r="203" spans="1:35" x14ac:dyDescent="0.3">
      <c r="A203">
        <v>230</v>
      </c>
      <c r="B203" t="s">
        <v>276</v>
      </c>
      <c r="C203">
        <v>64</v>
      </c>
      <c r="D203">
        <v>3</v>
      </c>
      <c r="E203" s="2">
        <v>45165</v>
      </c>
      <c r="F203" s="3">
        <v>0.35266203703703702</v>
      </c>
      <c r="G203" s="2">
        <v>45170</v>
      </c>
      <c r="H203" s="3">
        <v>6.653935185185185E-2</v>
      </c>
      <c r="I203" t="s">
        <v>120</v>
      </c>
      <c r="J203" t="s">
        <v>641</v>
      </c>
      <c r="K203" t="s">
        <v>801</v>
      </c>
      <c r="L203">
        <v>8</v>
      </c>
      <c r="N203" t="s">
        <v>803</v>
      </c>
      <c r="O203">
        <v>1</v>
      </c>
      <c r="P203">
        <v>5</v>
      </c>
      <c r="Q203" s="4">
        <v>1878</v>
      </c>
      <c r="R203" s="4">
        <v>5634</v>
      </c>
      <c r="S203" t="s">
        <v>529</v>
      </c>
      <c r="T203" t="s">
        <v>277</v>
      </c>
      <c r="U203" t="s">
        <v>278</v>
      </c>
      <c r="V203" t="s">
        <v>21</v>
      </c>
      <c r="W203" t="s">
        <v>831</v>
      </c>
      <c r="X203" t="s">
        <v>583</v>
      </c>
      <c r="Y203" t="s">
        <v>858</v>
      </c>
      <c r="Z203">
        <v>35</v>
      </c>
      <c r="AA203" s="2">
        <v>44931</v>
      </c>
      <c r="AB203" t="s">
        <v>529</v>
      </c>
      <c r="AC203" t="s">
        <v>874</v>
      </c>
      <c r="AD203" s="2">
        <v>45232</v>
      </c>
      <c r="AE203">
        <v>11</v>
      </c>
      <c r="AF203">
        <v>12</v>
      </c>
      <c r="AG203" t="s">
        <v>857</v>
      </c>
      <c r="AH203">
        <v>8</v>
      </c>
      <c r="AI203" t="s">
        <v>858</v>
      </c>
    </row>
    <row r="204" spans="1:35" x14ac:dyDescent="0.3">
      <c r="A204">
        <v>239</v>
      </c>
      <c r="B204" t="s">
        <v>442</v>
      </c>
      <c r="C204">
        <v>27</v>
      </c>
      <c r="D204">
        <v>3</v>
      </c>
      <c r="E204" s="2">
        <v>45167</v>
      </c>
      <c r="F204" s="3">
        <v>0.35677083333333331</v>
      </c>
      <c r="G204" s="2">
        <v>45175</v>
      </c>
      <c r="H204" s="3">
        <v>0.55773148148148144</v>
      </c>
      <c r="I204" t="s">
        <v>804</v>
      </c>
      <c r="J204" t="s">
        <v>641</v>
      </c>
      <c r="K204" t="s">
        <v>801</v>
      </c>
      <c r="L204">
        <v>8</v>
      </c>
      <c r="N204" t="s">
        <v>803</v>
      </c>
      <c r="O204">
        <v>13</v>
      </c>
      <c r="P204">
        <v>8</v>
      </c>
      <c r="Q204" s="4">
        <v>548</v>
      </c>
      <c r="R204" s="4">
        <v>1644</v>
      </c>
      <c r="S204" t="s">
        <v>529</v>
      </c>
      <c r="T204" t="s">
        <v>443</v>
      </c>
      <c r="U204" t="s">
        <v>444</v>
      </c>
      <c r="V204" t="s">
        <v>21</v>
      </c>
      <c r="W204" t="s">
        <v>828</v>
      </c>
      <c r="X204" t="s">
        <v>587</v>
      </c>
      <c r="Y204" t="s">
        <v>858</v>
      </c>
      <c r="Z204">
        <v>35</v>
      </c>
      <c r="AA204" s="2">
        <v>44936</v>
      </c>
      <c r="AB204" t="s">
        <v>529</v>
      </c>
      <c r="AC204" t="s">
        <v>874</v>
      </c>
      <c r="AD204" s="2">
        <v>45239</v>
      </c>
      <c r="AE204">
        <v>11</v>
      </c>
      <c r="AF204">
        <v>10</v>
      </c>
      <c r="AG204" t="s">
        <v>857</v>
      </c>
      <c r="AH204">
        <v>8</v>
      </c>
      <c r="AI204" t="s">
        <v>858</v>
      </c>
    </row>
    <row r="205" spans="1:35" x14ac:dyDescent="0.3">
      <c r="A205">
        <v>251</v>
      </c>
      <c r="B205" t="s">
        <v>266</v>
      </c>
      <c r="C205">
        <v>7</v>
      </c>
      <c r="D205">
        <v>4</v>
      </c>
      <c r="E205" s="2">
        <v>44985</v>
      </c>
      <c r="F205" s="3">
        <v>2.2083333333333333E-2</v>
      </c>
      <c r="G205" s="2">
        <v>44987</v>
      </c>
      <c r="H205" s="3">
        <v>1.3703703703703704E-2</v>
      </c>
      <c r="I205" t="s">
        <v>444</v>
      </c>
      <c r="J205" t="s">
        <v>527</v>
      </c>
      <c r="K205" t="s">
        <v>663</v>
      </c>
      <c r="L205">
        <v>0</v>
      </c>
      <c r="N205" t="s">
        <v>528</v>
      </c>
      <c r="O205">
        <v>0</v>
      </c>
      <c r="P205">
        <v>2</v>
      </c>
      <c r="Q205" s="4">
        <v>409</v>
      </c>
      <c r="R205" s="4">
        <v>1636</v>
      </c>
      <c r="S205" t="s">
        <v>529</v>
      </c>
      <c r="T205" t="s">
        <v>267</v>
      </c>
      <c r="U205" t="s">
        <v>268</v>
      </c>
      <c r="V205" t="s">
        <v>21</v>
      </c>
      <c r="W205" t="s">
        <v>582</v>
      </c>
      <c r="X205" t="s">
        <v>583</v>
      </c>
      <c r="Y205" t="s">
        <v>849</v>
      </c>
      <c r="Z205">
        <v>9</v>
      </c>
      <c r="AA205" s="2">
        <v>44962</v>
      </c>
      <c r="AB205" t="s">
        <v>529</v>
      </c>
      <c r="AC205" t="s">
        <v>874</v>
      </c>
      <c r="AD205" s="2">
        <v>45275</v>
      </c>
      <c r="AE205">
        <v>11</v>
      </c>
      <c r="AF205">
        <v>14</v>
      </c>
      <c r="AG205" t="s">
        <v>848</v>
      </c>
      <c r="AH205">
        <v>2</v>
      </c>
      <c r="AI205" t="s">
        <v>849</v>
      </c>
    </row>
    <row r="206" spans="1:35" x14ac:dyDescent="0.3">
      <c r="A206">
        <v>266</v>
      </c>
      <c r="B206" t="s">
        <v>203</v>
      </c>
      <c r="C206">
        <v>36</v>
      </c>
      <c r="D206">
        <v>1</v>
      </c>
      <c r="E206" s="2">
        <v>45058</v>
      </c>
      <c r="F206" s="3">
        <v>0.57425925925925925</v>
      </c>
      <c r="G206" s="2">
        <v>45059</v>
      </c>
      <c r="H206" s="3">
        <v>0.80565972222222226</v>
      </c>
      <c r="I206" t="s">
        <v>815</v>
      </c>
      <c r="J206" t="s">
        <v>624</v>
      </c>
      <c r="K206" t="s">
        <v>798</v>
      </c>
      <c r="L206">
        <v>13</v>
      </c>
      <c r="N206" t="s">
        <v>798</v>
      </c>
      <c r="O206">
        <v>19</v>
      </c>
      <c r="P206">
        <v>1</v>
      </c>
      <c r="Q206" s="4">
        <v>203</v>
      </c>
      <c r="R206" s="4">
        <v>203</v>
      </c>
      <c r="S206" t="s">
        <v>529</v>
      </c>
      <c r="T206" t="s">
        <v>204</v>
      </c>
      <c r="U206" t="s">
        <v>205</v>
      </c>
      <c r="V206" t="s">
        <v>21</v>
      </c>
      <c r="W206" t="s">
        <v>642</v>
      </c>
      <c r="X206" t="s">
        <v>600</v>
      </c>
      <c r="Y206" t="s">
        <v>798</v>
      </c>
      <c r="Z206">
        <v>19</v>
      </c>
      <c r="AA206" s="2">
        <v>44964</v>
      </c>
      <c r="AB206" t="s">
        <v>529</v>
      </c>
      <c r="AC206" t="s">
        <v>874</v>
      </c>
      <c r="AD206" s="2">
        <v>45275</v>
      </c>
      <c r="AE206">
        <v>11</v>
      </c>
      <c r="AF206">
        <v>13</v>
      </c>
      <c r="AG206" t="s">
        <v>798</v>
      </c>
      <c r="AH206">
        <v>5</v>
      </c>
      <c r="AI206" t="s">
        <v>798</v>
      </c>
    </row>
    <row r="207" spans="1:35" x14ac:dyDescent="0.3">
      <c r="A207">
        <v>268</v>
      </c>
      <c r="B207" t="s">
        <v>276</v>
      </c>
      <c r="C207">
        <v>38</v>
      </c>
      <c r="D207">
        <v>1</v>
      </c>
      <c r="E207" s="2">
        <v>45152</v>
      </c>
      <c r="F207" s="3">
        <v>0.32359953703703703</v>
      </c>
      <c r="G207" s="2">
        <v>45161</v>
      </c>
      <c r="H207" s="3">
        <v>0.70381944444444444</v>
      </c>
      <c r="I207" t="s">
        <v>725</v>
      </c>
      <c r="J207" t="s">
        <v>624</v>
      </c>
      <c r="K207" t="s">
        <v>801</v>
      </c>
      <c r="L207">
        <v>7</v>
      </c>
      <c r="N207" t="s">
        <v>801</v>
      </c>
      <c r="O207">
        <v>16</v>
      </c>
      <c r="P207">
        <v>9</v>
      </c>
      <c r="Q207" s="4">
        <v>562</v>
      </c>
      <c r="R207" s="4">
        <v>562</v>
      </c>
      <c r="S207" t="s">
        <v>529</v>
      </c>
      <c r="T207" t="s">
        <v>277</v>
      </c>
      <c r="U207" t="s">
        <v>278</v>
      </c>
      <c r="V207" t="s">
        <v>21</v>
      </c>
      <c r="W207" t="s">
        <v>651</v>
      </c>
      <c r="X207" t="s">
        <v>587</v>
      </c>
      <c r="Y207" t="s">
        <v>858</v>
      </c>
      <c r="Z207">
        <v>33</v>
      </c>
      <c r="AA207" s="2">
        <v>44931</v>
      </c>
      <c r="AB207" t="s">
        <v>529</v>
      </c>
      <c r="AC207" t="s">
        <v>874</v>
      </c>
      <c r="AD207" s="2">
        <v>45232</v>
      </c>
      <c r="AE207">
        <v>11</v>
      </c>
      <c r="AF207">
        <v>12</v>
      </c>
      <c r="AG207" t="s">
        <v>858</v>
      </c>
      <c r="AH207">
        <v>8</v>
      </c>
      <c r="AI207" t="s">
        <v>858</v>
      </c>
    </row>
    <row r="208" spans="1:35" x14ac:dyDescent="0.3">
      <c r="A208">
        <v>284</v>
      </c>
      <c r="B208" t="s">
        <v>293</v>
      </c>
      <c r="C208">
        <v>17</v>
      </c>
      <c r="D208">
        <v>1</v>
      </c>
      <c r="E208" s="2">
        <v>45148</v>
      </c>
      <c r="F208" s="3">
        <v>0.67574074074074075</v>
      </c>
      <c r="G208" s="2">
        <v>45154</v>
      </c>
      <c r="H208" s="3">
        <v>0.47357638888888887</v>
      </c>
      <c r="I208" t="s">
        <v>687</v>
      </c>
      <c r="J208" t="s">
        <v>627</v>
      </c>
      <c r="K208" t="s">
        <v>801</v>
      </c>
      <c r="L208">
        <v>16</v>
      </c>
      <c r="N208" t="s">
        <v>801</v>
      </c>
      <c r="O208">
        <v>11</v>
      </c>
      <c r="P208">
        <v>6</v>
      </c>
      <c r="Q208" s="4">
        <v>1899</v>
      </c>
      <c r="R208" s="4">
        <v>1899</v>
      </c>
      <c r="S208" t="s">
        <v>529</v>
      </c>
      <c r="T208" t="s">
        <v>294</v>
      </c>
      <c r="U208" t="s">
        <v>295</v>
      </c>
      <c r="V208" t="s">
        <v>21</v>
      </c>
      <c r="W208" t="s">
        <v>638</v>
      </c>
      <c r="X208" t="s">
        <v>583</v>
      </c>
      <c r="Y208" t="s">
        <v>858</v>
      </c>
      <c r="Z208">
        <v>32</v>
      </c>
      <c r="AA208" s="2">
        <v>44968</v>
      </c>
      <c r="AB208" t="s">
        <v>529</v>
      </c>
      <c r="AC208" t="s">
        <v>874</v>
      </c>
      <c r="AD208" s="2">
        <v>45273</v>
      </c>
      <c r="AE208">
        <v>11</v>
      </c>
      <c r="AF208">
        <v>7</v>
      </c>
      <c r="AG208" t="s">
        <v>858</v>
      </c>
      <c r="AH208">
        <v>8</v>
      </c>
      <c r="AI208" t="s">
        <v>858</v>
      </c>
    </row>
    <row r="209" spans="1:35" x14ac:dyDescent="0.3">
      <c r="A209">
        <v>287</v>
      </c>
      <c r="B209" t="s">
        <v>69</v>
      </c>
      <c r="C209">
        <v>7</v>
      </c>
      <c r="D209">
        <v>5</v>
      </c>
      <c r="E209" s="2">
        <v>44988</v>
      </c>
      <c r="F209" s="3">
        <v>0.20421296296296296</v>
      </c>
      <c r="G209" s="2">
        <v>44991</v>
      </c>
      <c r="H209" s="3">
        <v>0.65274305555555556</v>
      </c>
      <c r="I209" t="s">
        <v>602</v>
      </c>
      <c r="J209" t="s">
        <v>527</v>
      </c>
      <c r="K209" t="s">
        <v>528</v>
      </c>
      <c r="L209">
        <v>4</v>
      </c>
      <c r="N209" t="s">
        <v>528</v>
      </c>
      <c r="O209">
        <v>15</v>
      </c>
      <c r="P209">
        <v>3</v>
      </c>
      <c r="Q209" s="4">
        <v>409</v>
      </c>
      <c r="R209" s="4">
        <v>2045</v>
      </c>
      <c r="S209" t="s">
        <v>529</v>
      </c>
      <c r="T209" t="s">
        <v>70</v>
      </c>
      <c r="U209" t="s">
        <v>71</v>
      </c>
      <c r="V209" t="s">
        <v>21</v>
      </c>
      <c r="W209" t="s">
        <v>582</v>
      </c>
      <c r="X209" t="s">
        <v>583</v>
      </c>
      <c r="Y209" t="s">
        <v>848</v>
      </c>
      <c r="Z209">
        <v>9</v>
      </c>
      <c r="AA209" s="2">
        <v>44968</v>
      </c>
      <c r="AB209" t="s">
        <v>529</v>
      </c>
      <c r="AC209" t="s">
        <v>874</v>
      </c>
      <c r="AD209" s="2">
        <v>45277</v>
      </c>
      <c r="AE209">
        <v>11</v>
      </c>
      <c r="AF209">
        <v>7</v>
      </c>
      <c r="AG209" t="s">
        <v>848</v>
      </c>
      <c r="AH209">
        <v>3</v>
      </c>
      <c r="AI209" t="s">
        <v>848</v>
      </c>
    </row>
    <row r="210" spans="1:35" x14ac:dyDescent="0.3">
      <c r="A210">
        <v>292</v>
      </c>
      <c r="B210" t="s">
        <v>276</v>
      </c>
      <c r="C210">
        <v>54</v>
      </c>
      <c r="D210">
        <v>1</v>
      </c>
      <c r="E210" s="2">
        <v>45196</v>
      </c>
      <c r="F210" s="3">
        <v>0.94693287037037033</v>
      </c>
      <c r="G210" s="2">
        <v>45202</v>
      </c>
      <c r="H210" s="3">
        <v>7.2766203703703708E-2</v>
      </c>
      <c r="I210" t="s">
        <v>773</v>
      </c>
      <c r="J210" t="s">
        <v>627</v>
      </c>
      <c r="K210" t="s">
        <v>803</v>
      </c>
      <c r="L210">
        <v>22</v>
      </c>
      <c r="N210" t="s">
        <v>793</v>
      </c>
      <c r="O210">
        <v>1</v>
      </c>
      <c r="P210">
        <v>6</v>
      </c>
      <c r="Q210" s="4">
        <v>1236</v>
      </c>
      <c r="R210" s="4">
        <v>1236</v>
      </c>
      <c r="S210" t="s">
        <v>529</v>
      </c>
      <c r="T210" t="s">
        <v>277</v>
      </c>
      <c r="U210" t="s">
        <v>278</v>
      </c>
      <c r="V210" t="s">
        <v>21</v>
      </c>
      <c r="W210" t="s">
        <v>707</v>
      </c>
      <c r="X210" t="s">
        <v>587</v>
      </c>
      <c r="Y210" t="s">
        <v>857</v>
      </c>
      <c r="Z210">
        <v>39</v>
      </c>
      <c r="AA210" s="2">
        <v>44931</v>
      </c>
      <c r="AB210" t="s">
        <v>529</v>
      </c>
      <c r="AC210" t="s">
        <v>874</v>
      </c>
      <c r="AD210" s="2">
        <v>45232</v>
      </c>
      <c r="AE210">
        <v>11</v>
      </c>
      <c r="AF210">
        <v>12</v>
      </c>
      <c r="AG210" t="s">
        <v>852</v>
      </c>
      <c r="AH210">
        <v>9</v>
      </c>
      <c r="AI210" t="s">
        <v>857</v>
      </c>
    </row>
    <row r="211" spans="1:35" x14ac:dyDescent="0.3">
      <c r="A211">
        <v>303</v>
      </c>
      <c r="B211" t="s">
        <v>266</v>
      </c>
      <c r="C211">
        <v>14</v>
      </c>
      <c r="D211">
        <v>1</v>
      </c>
      <c r="E211" s="2">
        <v>45250</v>
      </c>
      <c r="F211" s="3">
        <v>0.27982638888888889</v>
      </c>
      <c r="G211" s="2">
        <v>45259</v>
      </c>
      <c r="H211" s="3">
        <v>0.29724537037037035</v>
      </c>
      <c r="I211" t="s">
        <v>676</v>
      </c>
      <c r="J211" t="s">
        <v>624</v>
      </c>
      <c r="K211" t="s">
        <v>764</v>
      </c>
      <c r="L211">
        <v>6</v>
      </c>
      <c r="N211" t="s">
        <v>764</v>
      </c>
      <c r="O211">
        <v>7</v>
      </c>
      <c r="P211">
        <v>9</v>
      </c>
      <c r="Q211" s="4">
        <v>1915</v>
      </c>
      <c r="R211" s="4">
        <v>1915</v>
      </c>
      <c r="S211" t="s">
        <v>529</v>
      </c>
      <c r="T211" t="s">
        <v>267</v>
      </c>
      <c r="U211" t="s">
        <v>268</v>
      </c>
      <c r="V211" t="s">
        <v>21</v>
      </c>
      <c r="W211" t="s">
        <v>709</v>
      </c>
      <c r="X211" t="s">
        <v>531</v>
      </c>
      <c r="Y211" t="s">
        <v>851</v>
      </c>
      <c r="Z211">
        <v>47</v>
      </c>
      <c r="AA211" s="2">
        <v>44962</v>
      </c>
      <c r="AB211" t="s">
        <v>529</v>
      </c>
      <c r="AC211" t="s">
        <v>874</v>
      </c>
      <c r="AD211" s="2">
        <v>45275</v>
      </c>
      <c r="AE211">
        <v>11</v>
      </c>
      <c r="AF211">
        <v>14</v>
      </c>
      <c r="AG211" t="s">
        <v>851</v>
      </c>
      <c r="AH211">
        <v>11</v>
      </c>
      <c r="AI211" t="s">
        <v>851</v>
      </c>
    </row>
    <row r="212" spans="1:35" x14ac:dyDescent="0.3">
      <c r="A212">
        <v>304</v>
      </c>
      <c r="B212" t="s">
        <v>442</v>
      </c>
      <c r="C212">
        <v>67</v>
      </c>
      <c r="D212">
        <v>3</v>
      </c>
      <c r="E212" s="2">
        <v>44997</v>
      </c>
      <c r="F212" s="3">
        <v>0.39199074074074075</v>
      </c>
      <c r="G212" s="2">
        <v>45004</v>
      </c>
      <c r="H212" s="3">
        <v>0.96501157407407412</v>
      </c>
      <c r="I212" t="s">
        <v>425</v>
      </c>
      <c r="J212" t="s">
        <v>627</v>
      </c>
      <c r="K212" t="s">
        <v>528</v>
      </c>
      <c r="L212">
        <v>9</v>
      </c>
      <c r="N212" t="s">
        <v>528</v>
      </c>
      <c r="O212">
        <v>23</v>
      </c>
      <c r="P212">
        <v>7</v>
      </c>
      <c r="Q212" s="4">
        <v>1374</v>
      </c>
      <c r="R212" s="4">
        <v>4122</v>
      </c>
      <c r="S212" t="s">
        <v>529</v>
      </c>
      <c r="T212" t="s">
        <v>443</v>
      </c>
      <c r="U212" t="s">
        <v>444</v>
      </c>
      <c r="V212" t="s">
        <v>21</v>
      </c>
      <c r="W212" t="s">
        <v>647</v>
      </c>
      <c r="X212" t="s">
        <v>641</v>
      </c>
      <c r="Y212" t="s">
        <v>848</v>
      </c>
      <c r="Z212">
        <v>11</v>
      </c>
      <c r="AA212" s="2">
        <v>44936</v>
      </c>
      <c r="AB212" t="s">
        <v>529</v>
      </c>
      <c r="AC212" t="s">
        <v>874</v>
      </c>
      <c r="AD212" s="2">
        <v>45239</v>
      </c>
      <c r="AE212">
        <v>11</v>
      </c>
      <c r="AF212">
        <v>10</v>
      </c>
      <c r="AG212" t="s">
        <v>848</v>
      </c>
      <c r="AH212">
        <v>3</v>
      </c>
      <c r="AI212" t="s">
        <v>848</v>
      </c>
    </row>
    <row r="213" spans="1:35" x14ac:dyDescent="0.3">
      <c r="A213">
        <v>311</v>
      </c>
      <c r="B213" t="s">
        <v>266</v>
      </c>
      <c r="C213">
        <v>39</v>
      </c>
      <c r="D213">
        <v>2</v>
      </c>
      <c r="E213" s="2">
        <v>45171</v>
      </c>
      <c r="F213" s="3">
        <v>0.39359953703703704</v>
      </c>
      <c r="G213" s="2">
        <v>45181</v>
      </c>
      <c r="H213" s="3">
        <v>0.74424768518518514</v>
      </c>
      <c r="I213" t="s">
        <v>120</v>
      </c>
      <c r="J213" t="s">
        <v>629</v>
      </c>
      <c r="K213" t="s">
        <v>803</v>
      </c>
      <c r="L213">
        <v>9</v>
      </c>
      <c r="N213" t="s">
        <v>803</v>
      </c>
      <c r="O213">
        <v>17</v>
      </c>
      <c r="P213">
        <v>10</v>
      </c>
      <c r="Q213" s="4">
        <v>387</v>
      </c>
      <c r="R213" s="4">
        <v>774</v>
      </c>
      <c r="S213" t="s">
        <v>529</v>
      </c>
      <c r="T213" t="s">
        <v>267</v>
      </c>
      <c r="U213" t="s">
        <v>268</v>
      </c>
      <c r="V213" t="s">
        <v>21</v>
      </c>
      <c r="W213" t="s">
        <v>698</v>
      </c>
      <c r="X213" t="s">
        <v>597</v>
      </c>
      <c r="Y213" t="s">
        <v>857</v>
      </c>
      <c r="Z213">
        <v>35</v>
      </c>
      <c r="AA213" s="2">
        <v>44962</v>
      </c>
      <c r="AB213" t="s">
        <v>529</v>
      </c>
      <c r="AC213" t="s">
        <v>874</v>
      </c>
      <c r="AD213" s="2">
        <v>45275</v>
      </c>
      <c r="AE213">
        <v>11</v>
      </c>
      <c r="AF213">
        <v>14</v>
      </c>
      <c r="AG213" t="s">
        <v>857</v>
      </c>
      <c r="AH213">
        <v>9</v>
      </c>
      <c r="AI213" t="s">
        <v>857</v>
      </c>
    </row>
    <row r="214" spans="1:35" x14ac:dyDescent="0.3">
      <c r="A214">
        <v>318</v>
      </c>
      <c r="B214" t="s">
        <v>203</v>
      </c>
      <c r="C214">
        <v>26</v>
      </c>
      <c r="D214">
        <v>5</v>
      </c>
      <c r="E214" s="2">
        <v>44992</v>
      </c>
      <c r="F214" s="3">
        <v>0.51098379629629631</v>
      </c>
      <c r="G214" s="2">
        <v>44996</v>
      </c>
      <c r="H214" s="3">
        <v>0.66651620370370368</v>
      </c>
      <c r="I214" t="s">
        <v>550</v>
      </c>
      <c r="J214" t="s">
        <v>527</v>
      </c>
      <c r="K214" t="s">
        <v>528</v>
      </c>
      <c r="L214">
        <v>12</v>
      </c>
      <c r="N214" t="s">
        <v>528</v>
      </c>
      <c r="O214">
        <v>15</v>
      </c>
      <c r="P214">
        <v>4</v>
      </c>
      <c r="Q214" s="4">
        <v>289</v>
      </c>
      <c r="R214" s="4">
        <v>1445</v>
      </c>
      <c r="S214" t="s">
        <v>529</v>
      </c>
      <c r="T214" t="s">
        <v>204</v>
      </c>
      <c r="U214" t="s">
        <v>205</v>
      </c>
      <c r="V214" t="s">
        <v>21</v>
      </c>
      <c r="W214" t="s">
        <v>532</v>
      </c>
      <c r="X214" t="s">
        <v>531</v>
      </c>
      <c r="Y214" t="s">
        <v>848</v>
      </c>
      <c r="Z214">
        <v>10</v>
      </c>
      <c r="AA214" s="2">
        <v>44964</v>
      </c>
      <c r="AB214" t="s">
        <v>529</v>
      </c>
      <c r="AC214" t="s">
        <v>874</v>
      </c>
      <c r="AD214" s="2">
        <v>45275</v>
      </c>
      <c r="AE214">
        <v>11</v>
      </c>
      <c r="AF214">
        <v>13</v>
      </c>
      <c r="AG214" t="s">
        <v>848</v>
      </c>
      <c r="AH214">
        <v>3</v>
      </c>
      <c r="AI214" t="s">
        <v>848</v>
      </c>
    </row>
    <row r="215" spans="1:35" x14ac:dyDescent="0.3">
      <c r="A215">
        <v>326</v>
      </c>
      <c r="B215" t="s">
        <v>442</v>
      </c>
      <c r="C215">
        <v>34</v>
      </c>
      <c r="D215">
        <v>3</v>
      </c>
      <c r="E215" s="2">
        <v>45165</v>
      </c>
      <c r="F215" s="3">
        <v>0.65214120370370365</v>
      </c>
      <c r="G215" s="2">
        <v>45172</v>
      </c>
      <c r="H215" s="3">
        <v>0.64828703703703705</v>
      </c>
      <c r="I215" t="s">
        <v>19</v>
      </c>
      <c r="J215" t="s">
        <v>641</v>
      </c>
      <c r="K215" t="s">
        <v>801</v>
      </c>
      <c r="L215">
        <v>15</v>
      </c>
      <c r="N215" t="s">
        <v>803</v>
      </c>
      <c r="O215">
        <v>15</v>
      </c>
      <c r="P215">
        <v>7</v>
      </c>
      <c r="Q215" s="4">
        <v>1335</v>
      </c>
      <c r="R215" s="4">
        <v>4005</v>
      </c>
      <c r="S215" t="s">
        <v>529</v>
      </c>
      <c r="T215" t="s">
        <v>443</v>
      </c>
      <c r="U215" t="s">
        <v>444</v>
      </c>
      <c r="V215" t="s">
        <v>21</v>
      </c>
      <c r="W215" t="s">
        <v>832</v>
      </c>
      <c r="X215" t="s">
        <v>583</v>
      </c>
      <c r="Y215" t="s">
        <v>858</v>
      </c>
      <c r="Z215">
        <v>35</v>
      </c>
      <c r="AA215" s="2">
        <v>44936</v>
      </c>
      <c r="AB215" t="s">
        <v>529</v>
      </c>
      <c r="AC215" t="s">
        <v>874</v>
      </c>
      <c r="AD215" s="2">
        <v>45239</v>
      </c>
      <c r="AE215">
        <v>11</v>
      </c>
      <c r="AF215">
        <v>10</v>
      </c>
      <c r="AG215" t="s">
        <v>857</v>
      </c>
      <c r="AH215">
        <v>8</v>
      </c>
      <c r="AI215" t="s">
        <v>858</v>
      </c>
    </row>
    <row r="216" spans="1:35" x14ac:dyDescent="0.3">
      <c r="A216">
        <v>329</v>
      </c>
      <c r="B216" t="s">
        <v>476</v>
      </c>
      <c r="C216">
        <v>17</v>
      </c>
      <c r="D216">
        <v>3</v>
      </c>
      <c r="E216" s="2">
        <v>45164</v>
      </c>
      <c r="F216" s="3">
        <v>9.8645833333333335E-2</v>
      </c>
      <c r="G216" s="2">
        <v>45173</v>
      </c>
      <c r="H216" s="3">
        <v>0.13115740740740742</v>
      </c>
      <c r="I216" t="s">
        <v>606</v>
      </c>
      <c r="J216" t="s">
        <v>627</v>
      </c>
      <c r="K216" t="s">
        <v>801</v>
      </c>
      <c r="L216">
        <v>2</v>
      </c>
      <c r="N216" t="s">
        <v>803</v>
      </c>
      <c r="O216">
        <v>3</v>
      </c>
      <c r="P216">
        <v>9</v>
      </c>
      <c r="Q216" s="4">
        <v>1899</v>
      </c>
      <c r="R216" s="4">
        <v>5697</v>
      </c>
      <c r="S216" t="s">
        <v>529</v>
      </c>
      <c r="T216" t="s">
        <v>477</v>
      </c>
      <c r="U216" t="s">
        <v>478</v>
      </c>
      <c r="V216" t="s">
        <v>21</v>
      </c>
      <c r="W216" t="s">
        <v>638</v>
      </c>
      <c r="X216" t="s">
        <v>583</v>
      </c>
      <c r="Y216" t="s">
        <v>858</v>
      </c>
      <c r="Z216">
        <v>34</v>
      </c>
      <c r="AA216" s="2">
        <v>44962</v>
      </c>
      <c r="AB216" t="s">
        <v>529</v>
      </c>
      <c r="AC216" t="s">
        <v>874</v>
      </c>
      <c r="AD216" s="2">
        <v>45270</v>
      </c>
      <c r="AE216">
        <v>11</v>
      </c>
      <c r="AF216">
        <v>11</v>
      </c>
      <c r="AG216" t="s">
        <v>857</v>
      </c>
      <c r="AH216">
        <v>8</v>
      </c>
      <c r="AI216" t="s">
        <v>858</v>
      </c>
    </row>
    <row r="217" spans="1:35" x14ac:dyDescent="0.3">
      <c r="A217">
        <v>336</v>
      </c>
      <c r="B217" t="s">
        <v>350</v>
      </c>
      <c r="C217">
        <v>53</v>
      </c>
      <c r="D217">
        <v>1</v>
      </c>
      <c r="E217" s="2">
        <v>45158</v>
      </c>
      <c r="F217" s="3">
        <v>0.18916666666666668</v>
      </c>
      <c r="G217" s="2">
        <v>45163</v>
      </c>
      <c r="H217" s="3">
        <v>0.82936342592592593</v>
      </c>
      <c r="I217" t="s">
        <v>425</v>
      </c>
      <c r="J217" t="s">
        <v>641</v>
      </c>
      <c r="K217" t="s">
        <v>801</v>
      </c>
      <c r="L217">
        <v>4</v>
      </c>
      <c r="N217" t="s">
        <v>801</v>
      </c>
      <c r="O217">
        <v>19</v>
      </c>
      <c r="P217">
        <v>5</v>
      </c>
      <c r="Q217" s="4">
        <v>1672</v>
      </c>
      <c r="R217" s="4">
        <v>1672</v>
      </c>
      <c r="S217" t="s">
        <v>529</v>
      </c>
      <c r="T217" t="s">
        <v>351</v>
      </c>
      <c r="U217" t="s">
        <v>352</v>
      </c>
      <c r="V217" t="s">
        <v>21</v>
      </c>
      <c r="W217" t="s">
        <v>833</v>
      </c>
      <c r="X217" t="s">
        <v>589</v>
      </c>
      <c r="Y217" t="s">
        <v>858</v>
      </c>
      <c r="Z217">
        <v>34</v>
      </c>
      <c r="AA217" s="2">
        <v>44957</v>
      </c>
      <c r="AB217" t="s">
        <v>529</v>
      </c>
      <c r="AC217" t="s">
        <v>874</v>
      </c>
      <c r="AD217" s="2">
        <v>45258</v>
      </c>
      <c r="AE217">
        <v>11</v>
      </c>
      <c r="AF217">
        <v>9</v>
      </c>
      <c r="AG217" t="s">
        <v>858</v>
      </c>
      <c r="AH217">
        <v>8</v>
      </c>
      <c r="AI217" t="s">
        <v>858</v>
      </c>
    </row>
    <row r="218" spans="1:35" x14ac:dyDescent="0.3">
      <c r="A218">
        <v>343</v>
      </c>
      <c r="B218" t="s">
        <v>44</v>
      </c>
      <c r="C218">
        <v>66</v>
      </c>
      <c r="D218">
        <v>3</v>
      </c>
      <c r="E218" s="2">
        <v>44991</v>
      </c>
      <c r="F218" s="3">
        <v>0.59212962962962967</v>
      </c>
      <c r="G218" s="2">
        <v>44994</v>
      </c>
      <c r="H218" s="3">
        <v>0.39380787037037035</v>
      </c>
      <c r="I218" t="s">
        <v>371</v>
      </c>
      <c r="J218" t="s">
        <v>527</v>
      </c>
      <c r="K218" t="s">
        <v>528</v>
      </c>
      <c r="L218">
        <v>14</v>
      </c>
      <c r="N218" t="s">
        <v>528</v>
      </c>
      <c r="O218">
        <v>9</v>
      </c>
      <c r="P218">
        <v>3</v>
      </c>
      <c r="Q218" s="4">
        <v>610</v>
      </c>
      <c r="R218" s="4">
        <v>1830</v>
      </c>
      <c r="S218" t="s">
        <v>529</v>
      </c>
      <c r="T218" t="s">
        <v>45</v>
      </c>
      <c r="U218" t="s">
        <v>46</v>
      </c>
      <c r="V218" t="s">
        <v>21</v>
      </c>
      <c r="W218" t="s">
        <v>530</v>
      </c>
      <c r="X218" t="s">
        <v>531</v>
      </c>
      <c r="Y218" t="s">
        <v>848</v>
      </c>
      <c r="Z218">
        <v>10</v>
      </c>
      <c r="AA218" s="2">
        <v>44945</v>
      </c>
      <c r="AB218" t="s">
        <v>529</v>
      </c>
      <c r="AC218" t="s">
        <v>874</v>
      </c>
      <c r="AD218" s="2">
        <v>45259</v>
      </c>
      <c r="AE218">
        <v>11</v>
      </c>
      <c r="AF218">
        <v>10</v>
      </c>
      <c r="AG218" t="s">
        <v>848</v>
      </c>
      <c r="AH218">
        <v>3</v>
      </c>
      <c r="AI218" t="s">
        <v>848</v>
      </c>
    </row>
    <row r="219" spans="1:35" x14ac:dyDescent="0.3">
      <c r="A219">
        <v>372</v>
      </c>
      <c r="B219" t="s">
        <v>44</v>
      </c>
      <c r="C219">
        <v>25</v>
      </c>
      <c r="D219">
        <v>3</v>
      </c>
      <c r="E219" s="2">
        <v>45238</v>
      </c>
      <c r="F219" s="3">
        <v>0.79473379629629626</v>
      </c>
      <c r="G219" s="2">
        <v>45248</v>
      </c>
      <c r="H219" s="3">
        <v>0.76997685185185183</v>
      </c>
      <c r="I219" t="s">
        <v>210</v>
      </c>
      <c r="J219" t="s">
        <v>627</v>
      </c>
      <c r="K219" t="s">
        <v>764</v>
      </c>
      <c r="L219">
        <v>19</v>
      </c>
      <c r="N219" t="s">
        <v>764</v>
      </c>
      <c r="O219">
        <v>18</v>
      </c>
      <c r="P219">
        <v>10</v>
      </c>
      <c r="Q219" s="4">
        <v>1202</v>
      </c>
      <c r="R219" s="4">
        <v>3606</v>
      </c>
      <c r="S219" t="s">
        <v>529</v>
      </c>
      <c r="T219" t="s">
        <v>45</v>
      </c>
      <c r="U219" t="s">
        <v>46</v>
      </c>
      <c r="V219" t="s">
        <v>21</v>
      </c>
      <c r="W219" t="s">
        <v>628</v>
      </c>
      <c r="X219" t="s">
        <v>600</v>
      </c>
      <c r="Y219" t="s">
        <v>851</v>
      </c>
      <c r="Z219">
        <v>45</v>
      </c>
      <c r="AA219" s="2">
        <v>44945</v>
      </c>
      <c r="AB219" t="s">
        <v>529</v>
      </c>
      <c r="AC219" t="s">
        <v>874</v>
      </c>
      <c r="AD219" s="2">
        <v>45259</v>
      </c>
      <c r="AE219">
        <v>11</v>
      </c>
      <c r="AF219">
        <v>10</v>
      </c>
      <c r="AG219" t="s">
        <v>851</v>
      </c>
      <c r="AH219">
        <v>11</v>
      </c>
      <c r="AI219" t="s">
        <v>851</v>
      </c>
    </row>
    <row r="220" spans="1:35" x14ac:dyDescent="0.3">
      <c r="A220">
        <v>380</v>
      </c>
      <c r="B220" t="s">
        <v>59</v>
      </c>
      <c r="C220">
        <v>60</v>
      </c>
      <c r="D220">
        <v>4</v>
      </c>
      <c r="E220" s="2">
        <v>45238</v>
      </c>
      <c r="F220" s="3">
        <v>0.56460648148148151</v>
      </c>
      <c r="G220" s="2">
        <v>45245</v>
      </c>
      <c r="H220" s="3">
        <v>0.98653935185185182</v>
      </c>
      <c r="I220" t="s">
        <v>130</v>
      </c>
      <c r="J220" t="s">
        <v>763</v>
      </c>
      <c r="K220" t="s">
        <v>764</v>
      </c>
      <c r="L220">
        <v>13</v>
      </c>
      <c r="N220" t="s">
        <v>764</v>
      </c>
      <c r="O220">
        <v>23</v>
      </c>
      <c r="P220">
        <v>7</v>
      </c>
      <c r="Q220" s="4">
        <v>827</v>
      </c>
      <c r="R220" s="4">
        <v>3308</v>
      </c>
      <c r="S220" t="s">
        <v>529</v>
      </c>
      <c r="T220" t="s">
        <v>60</v>
      </c>
      <c r="U220" t="s">
        <v>61</v>
      </c>
      <c r="V220" t="s">
        <v>21</v>
      </c>
      <c r="W220" t="s">
        <v>768</v>
      </c>
      <c r="X220" t="s">
        <v>589</v>
      </c>
      <c r="Y220" t="s">
        <v>851</v>
      </c>
      <c r="Z220">
        <v>45</v>
      </c>
      <c r="AA220" s="2">
        <v>44960</v>
      </c>
      <c r="AB220" t="s">
        <v>529</v>
      </c>
      <c r="AC220" t="s">
        <v>874</v>
      </c>
      <c r="AD220" s="2">
        <v>45274</v>
      </c>
      <c r="AE220">
        <v>11</v>
      </c>
      <c r="AF220">
        <v>12</v>
      </c>
      <c r="AG220" t="s">
        <v>851</v>
      </c>
      <c r="AH220">
        <v>11</v>
      </c>
      <c r="AI220" t="s">
        <v>851</v>
      </c>
    </row>
    <row r="221" spans="1:35" x14ac:dyDescent="0.3">
      <c r="A221">
        <v>390</v>
      </c>
      <c r="B221" t="s">
        <v>228</v>
      </c>
      <c r="C221">
        <v>26</v>
      </c>
      <c r="D221">
        <v>4</v>
      </c>
      <c r="E221" s="2">
        <v>44988</v>
      </c>
      <c r="F221" s="3">
        <v>0.65342592592592597</v>
      </c>
      <c r="G221" s="2">
        <v>44995</v>
      </c>
      <c r="H221" s="3">
        <v>0.95980324074074075</v>
      </c>
      <c r="I221" t="s">
        <v>555</v>
      </c>
      <c r="J221" t="s">
        <v>527</v>
      </c>
      <c r="K221" t="s">
        <v>528</v>
      </c>
      <c r="L221">
        <v>15</v>
      </c>
      <c r="N221" t="s">
        <v>528</v>
      </c>
      <c r="O221">
        <v>23</v>
      </c>
      <c r="P221">
        <v>7</v>
      </c>
      <c r="Q221" s="4">
        <v>289</v>
      </c>
      <c r="R221" s="4">
        <v>1156</v>
      </c>
      <c r="S221" t="s">
        <v>529</v>
      </c>
      <c r="T221" t="s">
        <v>229</v>
      </c>
      <c r="U221" t="s">
        <v>190</v>
      </c>
      <c r="V221" t="s">
        <v>21</v>
      </c>
      <c r="W221" t="s">
        <v>532</v>
      </c>
      <c r="X221" t="s">
        <v>531</v>
      </c>
      <c r="Y221" t="s">
        <v>848</v>
      </c>
      <c r="Z221">
        <v>9</v>
      </c>
      <c r="AA221" s="2">
        <v>44962</v>
      </c>
      <c r="AB221" t="s">
        <v>529</v>
      </c>
      <c r="AC221" t="s">
        <v>874</v>
      </c>
      <c r="AD221" s="2">
        <v>45277</v>
      </c>
      <c r="AE221">
        <v>11</v>
      </c>
      <c r="AF221">
        <v>7</v>
      </c>
      <c r="AG221" t="s">
        <v>848</v>
      </c>
      <c r="AH221">
        <v>3</v>
      </c>
      <c r="AI221" t="s">
        <v>848</v>
      </c>
    </row>
    <row r="222" spans="1:35" x14ac:dyDescent="0.3">
      <c r="A222">
        <v>411</v>
      </c>
      <c r="B222" t="s">
        <v>44</v>
      </c>
      <c r="C222">
        <v>48</v>
      </c>
      <c r="D222">
        <v>1</v>
      </c>
      <c r="E222" s="2">
        <v>45235</v>
      </c>
      <c r="F222" s="3">
        <v>0.68858796296296299</v>
      </c>
      <c r="G222" s="2">
        <v>45238</v>
      </c>
      <c r="H222" s="3">
        <v>0.30655092592592592</v>
      </c>
      <c r="I222" t="s">
        <v>739</v>
      </c>
      <c r="J222" t="s">
        <v>763</v>
      </c>
      <c r="K222" t="s">
        <v>764</v>
      </c>
      <c r="L222">
        <v>16</v>
      </c>
      <c r="N222" t="s">
        <v>764</v>
      </c>
      <c r="O222">
        <v>7</v>
      </c>
      <c r="P222">
        <v>3</v>
      </c>
      <c r="Q222" s="4">
        <v>433</v>
      </c>
      <c r="R222" s="4">
        <v>433</v>
      </c>
      <c r="S222" t="s">
        <v>529</v>
      </c>
      <c r="T222" t="s">
        <v>45</v>
      </c>
      <c r="U222" t="s">
        <v>46</v>
      </c>
      <c r="V222" t="s">
        <v>21</v>
      </c>
      <c r="W222" t="s">
        <v>772</v>
      </c>
      <c r="X222" t="s">
        <v>531</v>
      </c>
      <c r="Y222" t="s">
        <v>851</v>
      </c>
      <c r="Z222">
        <v>45</v>
      </c>
      <c r="AA222" s="2">
        <v>44945</v>
      </c>
      <c r="AB222" t="s">
        <v>529</v>
      </c>
      <c r="AC222" t="s">
        <v>874</v>
      </c>
      <c r="AD222" s="2">
        <v>45259</v>
      </c>
      <c r="AE222">
        <v>11</v>
      </c>
      <c r="AF222">
        <v>10</v>
      </c>
      <c r="AG222" t="s">
        <v>851</v>
      </c>
      <c r="AH222">
        <v>11</v>
      </c>
      <c r="AI222" t="s">
        <v>851</v>
      </c>
    </row>
    <row r="223" spans="1:35" x14ac:dyDescent="0.3">
      <c r="A223">
        <v>413</v>
      </c>
      <c r="B223" t="s">
        <v>262</v>
      </c>
      <c r="C223">
        <v>59</v>
      </c>
      <c r="D223">
        <v>5</v>
      </c>
      <c r="E223" s="2">
        <v>45160</v>
      </c>
      <c r="F223" s="3">
        <v>0.23075231481481481</v>
      </c>
      <c r="G223" s="2">
        <v>45168</v>
      </c>
      <c r="H223" s="3">
        <v>0.84804398148148152</v>
      </c>
      <c r="I223" t="s">
        <v>813</v>
      </c>
      <c r="J223" t="s">
        <v>641</v>
      </c>
      <c r="K223" t="s">
        <v>801</v>
      </c>
      <c r="L223">
        <v>5</v>
      </c>
      <c r="N223" t="s">
        <v>801</v>
      </c>
      <c r="O223">
        <v>20</v>
      </c>
      <c r="P223">
        <v>8</v>
      </c>
      <c r="Q223" s="4">
        <v>811</v>
      </c>
      <c r="R223" s="4">
        <v>4055</v>
      </c>
      <c r="S223" t="s">
        <v>529</v>
      </c>
      <c r="T223" t="s">
        <v>263</v>
      </c>
      <c r="U223" t="s">
        <v>259</v>
      </c>
      <c r="V223" t="s">
        <v>21</v>
      </c>
      <c r="W223" t="s">
        <v>829</v>
      </c>
      <c r="X223" t="s">
        <v>587</v>
      </c>
      <c r="Y223" t="s">
        <v>858</v>
      </c>
      <c r="Z223">
        <v>34</v>
      </c>
      <c r="AA223" s="2">
        <v>44984</v>
      </c>
      <c r="AB223" t="s">
        <v>529</v>
      </c>
      <c r="AC223" t="s">
        <v>874</v>
      </c>
      <c r="AD223" s="2">
        <v>45285</v>
      </c>
      <c r="AE223">
        <v>11</v>
      </c>
      <c r="AF223">
        <v>11</v>
      </c>
      <c r="AG223" t="s">
        <v>858</v>
      </c>
      <c r="AH223">
        <v>8</v>
      </c>
      <c r="AI223" t="s">
        <v>858</v>
      </c>
    </row>
    <row r="224" spans="1:35" x14ac:dyDescent="0.3">
      <c r="A224">
        <v>416</v>
      </c>
      <c r="B224" t="s">
        <v>44</v>
      </c>
      <c r="C224">
        <v>58</v>
      </c>
      <c r="D224">
        <v>5</v>
      </c>
      <c r="E224" s="2">
        <v>44969</v>
      </c>
      <c r="F224" s="3">
        <v>0.69516203703703705</v>
      </c>
      <c r="G224" s="2">
        <v>44974</v>
      </c>
      <c r="H224" s="3">
        <v>0.4007060185185185</v>
      </c>
      <c r="I224" t="s">
        <v>713</v>
      </c>
      <c r="J224" t="s">
        <v>720</v>
      </c>
      <c r="K224" t="s">
        <v>663</v>
      </c>
      <c r="L224">
        <v>16</v>
      </c>
      <c r="N224" t="s">
        <v>663</v>
      </c>
      <c r="O224">
        <v>9</v>
      </c>
      <c r="P224">
        <v>5</v>
      </c>
      <c r="Q224" s="4">
        <v>1492</v>
      </c>
      <c r="R224" s="4">
        <v>7460</v>
      </c>
      <c r="S224" t="s">
        <v>529</v>
      </c>
      <c r="T224" t="s">
        <v>45</v>
      </c>
      <c r="U224" t="s">
        <v>46</v>
      </c>
      <c r="V224" t="s">
        <v>21</v>
      </c>
      <c r="W224" t="s">
        <v>722</v>
      </c>
      <c r="X224" t="s">
        <v>587</v>
      </c>
      <c r="Y224" t="s">
        <v>849</v>
      </c>
      <c r="Z224">
        <v>7</v>
      </c>
      <c r="AA224" s="2">
        <v>44945</v>
      </c>
      <c r="AB224" t="s">
        <v>529</v>
      </c>
      <c r="AC224" t="s">
        <v>874</v>
      </c>
      <c r="AD224" s="2">
        <v>45259</v>
      </c>
      <c r="AE224">
        <v>11</v>
      </c>
      <c r="AF224">
        <v>10</v>
      </c>
      <c r="AG224" t="s">
        <v>849</v>
      </c>
      <c r="AH224">
        <v>2</v>
      </c>
      <c r="AI224" t="s">
        <v>849</v>
      </c>
    </row>
    <row r="225" spans="1:35" x14ac:dyDescent="0.3">
      <c r="A225">
        <v>418</v>
      </c>
      <c r="B225" t="s">
        <v>350</v>
      </c>
      <c r="C225">
        <v>64</v>
      </c>
      <c r="D225">
        <v>3</v>
      </c>
      <c r="E225" s="2">
        <v>45162</v>
      </c>
      <c r="F225" s="3">
        <v>0.55372685185185189</v>
      </c>
      <c r="G225" s="2">
        <v>45170</v>
      </c>
      <c r="H225" s="3">
        <v>0.4841435185185185</v>
      </c>
      <c r="I225" t="s">
        <v>46</v>
      </c>
      <c r="J225" t="s">
        <v>641</v>
      </c>
      <c r="K225" t="s">
        <v>801</v>
      </c>
      <c r="L225">
        <v>13</v>
      </c>
      <c r="N225" t="s">
        <v>803</v>
      </c>
      <c r="O225">
        <v>11</v>
      </c>
      <c r="P225">
        <v>8</v>
      </c>
      <c r="Q225" s="4">
        <v>1878</v>
      </c>
      <c r="R225" s="4">
        <v>5634</v>
      </c>
      <c r="S225" t="s">
        <v>529</v>
      </c>
      <c r="T225" t="s">
        <v>351</v>
      </c>
      <c r="U225" t="s">
        <v>352</v>
      </c>
      <c r="V225" t="s">
        <v>21</v>
      </c>
      <c r="W225" t="s">
        <v>831</v>
      </c>
      <c r="X225" t="s">
        <v>583</v>
      </c>
      <c r="Y225" t="s">
        <v>858</v>
      </c>
      <c r="Z225">
        <v>34</v>
      </c>
      <c r="AA225" s="2">
        <v>44957</v>
      </c>
      <c r="AB225" t="s">
        <v>529</v>
      </c>
      <c r="AC225" t="s">
        <v>874</v>
      </c>
      <c r="AD225" s="2">
        <v>45258</v>
      </c>
      <c r="AE225">
        <v>11</v>
      </c>
      <c r="AF225">
        <v>9</v>
      </c>
      <c r="AG225" t="s">
        <v>857</v>
      </c>
      <c r="AH225">
        <v>8</v>
      </c>
      <c r="AI225" t="s">
        <v>858</v>
      </c>
    </row>
    <row r="226" spans="1:35" x14ac:dyDescent="0.3">
      <c r="A226">
        <v>428</v>
      </c>
      <c r="B226" t="s">
        <v>203</v>
      </c>
      <c r="C226">
        <v>10</v>
      </c>
      <c r="D226">
        <v>2</v>
      </c>
      <c r="E226" s="2">
        <v>45266</v>
      </c>
      <c r="F226" s="3">
        <v>0.14766203703703704</v>
      </c>
      <c r="G226" s="2">
        <v>45272</v>
      </c>
      <c r="H226" s="3">
        <v>0.81737268518518513</v>
      </c>
      <c r="I226" t="s">
        <v>444</v>
      </c>
      <c r="J226" t="s">
        <v>624</v>
      </c>
      <c r="K226" t="s">
        <v>795</v>
      </c>
      <c r="L226">
        <v>3</v>
      </c>
      <c r="N226" t="s">
        <v>795</v>
      </c>
      <c r="O226">
        <v>19</v>
      </c>
      <c r="P226">
        <v>6</v>
      </c>
      <c r="Q226" s="4">
        <v>259</v>
      </c>
      <c r="R226" s="4">
        <v>518</v>
      </c>
      <c r="S226" t="s">
        <v>529</v>
      </c>
      <c r="T226" t="s">
        <v>204</v>
      </c>
      <c r="U226" t="s">
        <v>205</v>
      </c>
      <c r="V226" t="s">
        <v>21</v>
      </c>
      <c r="W226" t="s">
        <v>625</v>
      </c>
      <c r="X226" t="s">
        <v>587</v>
      </c>
      <c r="Y226" t="s">
        <v>853</v>
      </c>
      <c r="Z226">
        <v>49</v>
      </c>
      <c r="AA226" s="2">
        <v>44964</v>
      </c>
      <c r="AB226" t="s">
        <v>529</v>
      </c>
      <c r="AC226" t="s">
        <v>874</v>
      </c>
      <c r="AD226" s="2">
        <v>45275</v>
      </c>
      <c r="AE226">
        <v>11</v>
      </c>
      <c r="AF226">
        <v>13</v>
      </c>
      <c r="AG226" t="s">
        <v>853</v>
      </c>
      <c r="AH226">
        <v>12</v>
      </c>
      <c r="AI226" t="s">
        <v>853</v>
      </c>
    </row>
    <row r="227" spans="1:35" x14ac:dyDescent="0.3">
      <c r="A227">
        <v>430</v>
      </c>
      <c r="B227" t="s">
        <v>237</v>
      </c>
      <c r="C227">
        <v>27</v>
      </c>
      <c r="D227">
        <v>2</v>
      </c>
      <c r="E227" s="2">
        <v>45165</v>
      </c>
      <c r="F227" s="3">
        <v>0.3059027777777778</v>
      </c>
      <c r="G227" s="2">
        <v>45169</v>
      </c>
      <c r="H227" s="3">
        <v>0.41912037037037037</v>
      </c>
      <c r="I227" t="s">
        <v>837</v>
      </c>
      <c r="J227" t="s">
        <v>641</v>
      </c>
      <c r="K227" t="s">
        <v>801</v>
      </c>
      <c r="L227">
        <v>7</v>
      </c>
      <c r="N227" t="s">
        <v>801</v>
      </c>
      <c r="O227">
        <v>10</v>
      </c>
      <c r="P227">
        <v>4</v>
      </c>
      <c r="Q227" s="4">
        <v>548</v>
      </c>
      <c r="R227" s="4">
        <v>1096</v>
      </c>
      <c r="S227" t="s">
        <v>529</v>
      </c>
      <c r="T227" t="s">
        <v>238</v>
      </c>
      <c r="U227" t="s">
        <v>239</v>
      </c>
      <c r="V227" t="s">
        <v>21</v>
      </c>
      <c r="W227" t="s">
        <v>828</v>
      </c>
      <c r="X227" t="s">
        <v>587</v>
      </c>
      <c r="Y227" t="s">
        <v>858</v>
      </c>
      <c r="Z227">
        <v>35</v>
      </c>
      <c r="AA227" s="2">
        <v>44961</v>
      </c>
      <c r="AB227" t="s">
        <v>529</v>
      </c>
      <c r="AC227" t="s">
        <v>874</v>
      </c>
      <c r="AD227" s="2">
        <v>45275</v>
      </c>
      <c r="AE227">
        <v>11</v>
      </c>
      <c r="AF227">
        <v>15</v>
      </c>
      <c r="AG227" t="s">
        <v>858</v>
      </c>
      <c r="AH227">
        <v>8</v>
      </c>
      <c r="AI227" t="s">
        <v>858</v>
      </c>
    </row>
    <row r="228" spans="1:35" x14ac:dyDescent="0.3">
      <c r="A228">
        <v>431</v>
      </c>
      <c r="B228" t="s">
        <v>293</v>
      </c>
      <c r="C228">
        <v>1</v>
      </c>
      <c r="D228">
        <v>4</v>
      </c>
      <c r="E228" s="2">
        <v>45273</v>
      </c>
      <c r="F228" s="3">
        <v>0.8011921296296296</v>
      </c>
      <c r="G228" s="2">
        <v>45279</v>
      </c>
      <c r="H228" s="3">
        <v>0.87666666666666671</v>
      </c>
      <c r="I228" t="s">
        <v>679</v>
      </c>
      <c r="J228" t="s">
        <v>629</v>
      </c>
      <c r="K228" t="s">
        <v>795</v>
      </c>
      <c r="L228">
        <v>19</v>
      </c>
      <c r="N228" t="s">
        <v>795</v>
      </c>
      <c r="O228">
        <v>21</v>
      </c>
      <c r="P228">
        <v>6</v>
      </c>
      <c r="Q228" s="4">
        <v>1935</v>
      </c>
      <c r="R228" s="4">
        <v>7740</v>
      </c>
      <c r="S228" t="s">
        <v>529</v>
      </c>
      <c r="T228" t="s">
        <v>294</v>
      </c>
      <c r="U228" t="s">
        <v>295</v>
      </c>
      <c r="V228" t="s">
        <v>21</v>
      </c>
      <c r="W228" t="s">
        <v>652</v>
      </c>
      <c r="X228" t="s">
        <v>583</v>
      </c>
      <c r="Y228" t="s">
        <v>853</v>
      </c>
      <c r="Z228">
        <v>50</v>
      </c>
      <c r="AA228" s="2">
        <v>44968</v>
      </c>
      <c r="AB228" t="s">
        <v>529</v>
      </c>
      <c r="AC228" t="s">
        <v>874</v>
      </c>
      <c r="AD228" s="2">
        <v>45273</v>
      </c>
      <c r="AE228">
        <v>11</v>
      </c>
      <c r="AF228">
        <v>7</v>
      </c>
      <c r="AG228" t="s">
        <v>853</v>
      </c>
      <c r="AH228">
        <v>12</v>
      </c>
      <c r="AI228" t="s">
        <v>853</v>
      </c>
    </row>
    <row r="229" spans="1:35" x14ac:dyDescent="0.3">
      <c r="A229">
        <v>449</v>
      </c>
      <c r="B229" t="s">
        <v>237</v>
      </c>
      <c r="C229">
        <v>49</v>
      </c>
      <c r="D229">
        <v>4</v>
      </c>
      <c r="E229" s="2">
        <v>44970</v>
      </c>
      <c r="F229" s="3">
        <v>0.13780092592592594</v>
      </c>
      <c r="G229" s="2">
        <v>44973</v>
      </c>
      <c r="H229" s="3">
        <v>0.4233912037037037</v>
      </c>
      <c r="I229" t="s">
        <v>568</v>
      </c>
      <c r="J229" t="s">
        <v>720</v>
      </c>
      <c r="K229" t="s">
        <v>663</v>
      </c>
      <c r="L229">
        <v>3</v>
      </c>
      <c r="N229" t="s">
        <v>663</v>
      </c>
      <c r="O229">
        <v>10</v>
      </c>
      <c r="P229">
        <v>3</v>
      </c>
      <c r="Q229" s="4">
        <v>903</v>
      </c>
      <c r="R229" s="4">
        <v>3612</v>
      </c>
      <c r="S229" t="s">
        <v>529</v>
      </c>
      <c r="T229" t="s">
        <v>238</v>
      </c>
      <c r="U229" t="s">
        <v>239</v>
      </c>
      <c r="V229" t="s">
        <v>21</v>
      </c>
      <c r="W229" t="s">
        <v>724</v>
      </c>
      <c r="X229" t="s">
        <v>531</v>
      </c>
      <c r="Y229" t="s">
        <v>849</v>
      </c>
      <c r="Z229">
        <v>7</v>
      </c>
      <c r="AA229" s="2">
        <v>44961</v>
      </c>
      <c r="AB229" t="s">
        <v>529</v>
      </c>
      <c r="AC229" t="s">
        <v>874</v>
      </c>
      <c r="AD229" s="2">
        <v>45275</v>
      </c>
      <c r="AE229">
        <v>11</v>
      </c>
      <c r="AF229">
        <v>15</v>
      </c>
      <c r="AG229" t="s">
        <v>849</v>
      </c>
      <c r="AH229">
        <v>2</v>
      </c>
      <c r="AI229" t="s">
        <v>849</v>
      </c>
    </row>
    <row r="230" spans="1:35" x14ac:dyDescent="0.3">
      <c r="A230">
        <v>452</v>
      </c>
      <c r="B230" t="s">
        <v>237</v>
      </c>
      <c r="C230">
        <v>70</v>
      </c>
      <c r="D230">
        <v>3</v>
      </c>
      <c r="E230" s="2">
        <v>45116</v>
      </c>
      <c r="F230" s="3">
        <v>0.83158564814814817</v>
      </c>
      <c r="G230" s="2">
        <v>45124</v>
      </c>
      <c r="H230" s="3">
        <v>0.48770833333333335</v>
      </c>
      <c r="I230" t="s">
        <v>554</v>
      </c>
      <c r="J230" t="s">
        <v>624</v>
      </c>
      <c r="K230" t="s">
        <v>800</v>
      </c>
      <c r="L230">
        <v>19</v>
      </c>
      <c r="N230" t="s">
        <v>800</v>
      </c>
      <c r="O230">
        <v>11</v>
      </c>
      <c r="P230">
        <v>8</v>
      </c>
      <c r="Q230" s="4">
        <v>866</v>
      </c>
      <c r="R230" s="4">
        <v>2598</v>
      </c>
      <c r="S230" t="s">
        <v>529</v>
      </c>
      <c r="T230" t="s">
        <v>238</v>
      </c>
      <c r="U230" t="s">
        <v>239</v>
      </c>
      <c r="V230" t="s">
        <v>21</v>
      </c>
      <c r="W230" t="s">
        <v>645</v>
      </c>
      <c r="X230" t="s">
        <v>589</v>
      </c>
      <c r="Y230" t="s">
        <v>855</v>
      </c>
      <c r="Z230">
        <v>28</v>
      </c>
      <c r="AA230" s="2">
        <v>44961</v>
      </c>
      <c r="AB230" t="s">
        <v>529</v>
      </c>
      <c r="AC230" t="s">
        <v>874</v>
      </c>
      <c r="AD230" s="2">
        <v>45275</v>
      </c>
      <c r="AE230">
        <v>11</v>
      </c>
      <c r="AF230">
        <v>15</v>
      </c>
      <c r="AG230" t="s">
        <v>855</v>
      </c>
      <c r="AH230">
        <v>7</v>
      </c>
      <c r="AI230" t="s">
        <v>855</v>
      </c>
    </row>
    <row r="231" spans="1:35" x14ac:dyDescent="0.3">
      <c r="A231">
        <v>454</v>
      </c>
      <c r="B231" t="s">
        <v>442</v>
      </c>
      <c r="C231">
        <v>3</v>
      </c>
      <c r="D231">
        <v>2</v>
      </c>
      <c r="E231" s="2">
        <v>44964</v>
      </c>
      <c r="F231" s="3">
        <v>0.97695601851851854</v>
      </c>
      <c r="G231" s="2">
        <v>44966</v>
      </c>
      <c r="H231" s="3">
        <v>5.6898148148148149E-2</v>
      </c>
      <c r="I231" t="s">
        <v>744</v>
      </c>
      <c r="J231" t="s">
        <v>720</v>
      </c>
      <c r="K231" t="s">
        <v>663</v>
      </c>
      <c r="L231">
        <v>23</v>
      </c>
      <c r="N231" t="s">
        <v>663</v>
      </c>
      <c r="O231">
        <v>1</v>
      </c>
      <c r="P231">
        <v>2</v>
      </c>
      <c r="Q231" s="4">
        <v>1534</v>
      </c>
      <c r="R231" s="4">
        <v>3068</v>
      </c>
      <c r="S231" t="s">
        <v>529</v>
      </c>
      <c r="T231" t="s">
        <v>443</v>
      </c>
      <c r="U231" t="s">
        <v>444</v>
      </c>
      <c r="V231" t="s">
        <v>21</v>
      </c>
      <c r="W231" t="s">
        <v>727</v>
      </c>
      <c r="X231" t="s">
        <v>531</v>
      </c>
      <c r="Y231" t="s">
        <v>849</v>
      </c>
      <c r="Z231">
        <v>6</v>
      </c>
      <c r="AA231" s="2">
        <v>44936</v>
      </c>
      <c r="AB231" t="s">
        <v>529</v>
      </c>
      <c r="AC231" t="s">
        <v>874</v>
      </c>
      <c r="AD231" s="2">
        <v>45239</v>
      </c>
      <c r="AE231">
        <v>11</v>
      </c>
      <c r="AF231">
        <v>10</v>
      </c>
      <c r="AG231" t="s">
        <v>849</v>
      </c>
      <c r="AH231">
        <v>2</v>
      </c>
      <c r="AI231" t="s">
        <v>849</v>
      </c>
    </row>
    <row r="232" spans="1:35" x14ac:dyDescent="0.3">
      <c r="A232">
        <v>457</v>
      </c>
      <c r="B232" t="s">
        <v>193</v>
      </c>
      <c r="C232">
        <v>22</v>
      </c>
      <c r="D232">
        <v>5</v>
      </c>
      <c r="E232" s="2">
        <v>45073</v>
      </c>
      <c r="F232" s="3">
        <v>0.58031250000000001</v>
      </c>
      <c r="G232" s="2">
        <v>45075</v>
      </c>
      <c r="H232" s="3">
        <v>0.6933449074074074</v>
      </c>
      <c r="I232" t="s">
        <v>759</v>
      </c>
      <c r="J232" t="s">
        <v>629</v>
      </c>
      <c r="K232" t="s">
        <v>798</v>
      </c>
      <c r="L232">
        <v>13</v>
      </c>
      <c r="N232" t="s">
        <v>798</v>
      </c>
      <c r="O232">
        <v>16</v>
      </c>
      <c r="P232">
        <v>2</v>
      </c>
      <c r="Q232" s="4">
        <v>1639</v>
      </c>
      <c r="R232" s="4">
        <v>8195</v>
      </c>
      <c r="S232" t="s">
        <v>529</v>
      </c>
      <c r="T232" t="s">
        <v>194</v>
      </c>
      <c r="U232" t="s">
        <v>195</v>
      </c>
      <c r="V232" t="s">
        <v>21</v>
      </c>
      <c r="W232" t="s">
        <v>710</v>
      </c>
      <c r="X232" t="s">
        <v>583</v>
      </c>
      <c r="Y232" t="s">
        <v>798</v>
      </c>
      <c r="Z232">
        <v>21</v>
      </c>
      <c r="AA232" s="2">
        <v>44960</v>
      </c>
      <c r="AB232" t="s">
        <v>529</v>
      </c>
      <c r="AC232" t="s">
        <v>874</v>
      </c>
      <c r="AD232" s="2">
        <v>45279</v>
      </c>
      <c r="AE232">
        <v>11</v>
      </c>
      <c r="AF232">
        <v>9</v>
      </c>
      <c r="AG232" t="s">
        <v>798</v>
      </c>
      <c r="AH232">
        <v>5</v>
      </c>
      <c r="AI232" t="s">
        <v>798</v>
      </c>
    </row>
    <row r="233" spans="1:35" x14ac:dyDescent="0.3">
      <c r="A233">
        <v>462</v>
      </c>
      <c r="B233" t="s">
        <v>350</v>
      </c>
      <c r="C233">
        <v>60</v>
      </c>
      <c r="D233">
        <v>5</v>
      </c>
      <c r="E233" s="2">
        <v>45234</v>
      </c>
      <c r="F233" s="3">
        <v>0.75701388888888888</v>
      </c>
      <c r="G233" s="2">
        <v>45243</v>
      </c>
      <c r="H233" s="3">
        <v>0.59738425925925931</v>
      </c>
      <c r="I233" t="s">
        <v>570</v>
      </c>
      <c r="J233" t="s">
        <v>763</v>
      </c>
      <c r="K233" t="s">
        <v>764</v>
      </c>
      <c r="L233">
        <v>18</v>
      </c>
      <c r="N233" t="s">
        <v>764</v>
      </c>
      <c r="O233">
        <v>14</v>
      </c>
      <c r="P233">
        <v>9</v>
      </c>
      <c r="Q233" s="4">
        <v>827</v>
      </c>
      <c r="R233" s="4">
        <v>4135</v>
      </c>
      <c r="S233" t="s">
        <v>529</v>
      </c>
      <c r="T233" t="s">
        <v>351</v>
      </c>
      <c r="U233" t="s">
        <v>352</v>
      </c>
      <c r="V233" t="s">
        <v>21</v>
      </c>
      <c r="W233" t="s">
        <v>768</v>
      </c>
      <c r="X233" t="s">
        <v>589</v>
      </c>
      <c r="Y233" t="s">
        <v>851</v>
      </c>
      <c r="Z233">
        <v>44</v>
      </c>
      <c r="AA233" s="2">
        <v>44957</v>
      </c>
      <c r="AB233" t="s">
        <v>529</v>
      </c>
      <c r="AC233" t="s">
        <v>874</v>
      </c>
      <c r="AD233" s="2">
        <v>45258</v>
      </c>
      <c r="AE233">
        <v>11</v>
      </c>
      <c r="AF233">
        <v>9</v>
      </c>
      <c r="AG233" t="s">
        <v>851</v>
      </c>
      <c r="AH233">
        <v>11</v>
      </c>
      <c r="AI233" t="s">
        <v>851</v>
      </c>
    </row>
    <row r="234" spans="1:35" x14ac:dyDescent="0.3">
      <c r="A234">
        <v>466</v>
      </c>
      <c r="B234" t="s">
        <v>276</v>
      </c>
      <c r="C234">
        <v>23</v>
      </c>
      <c r="D234">
        <v>1</v>
      </c>
      <c r="E234" s="2">
        <v>45202</v>
      </c>
      <c r="F234" s="3">
        <v>0.58219907407407412</v>
      </c>
      <c r="G234" s="2">
        <v>45210</v>
      </c>
      <c r="H234" s="3">
        <v>0.41644675925925928</v>
      </c>
      <c r="I234" t="s">
        <v>537</v>
      </c>
      <c r="J234" t="s">
        <v>627</v>
      </c>
      <c r="K234" t="s">
        <v>793</v>
      </c>
      <c r="L234">
        <v>13</v>
      </c>
      <c r="N234" t="s">
        <v>793</v>
      </c>
      <c r="O234">
        <v>9</v>
      </c>
      <c r="P234">
        <v>8</v>
      </c>
      <c r="Q234" s="4">
        <v>1098</v>
      </c>
      <c r="R234" s="4">
        <v>1098</v>
      </c>
      <c r="S234" t="s">
        <v>529</v>
      </c>
      <c r="T234" t="s">
        <v>277</v>
      </c>
      <c r="U234" t="s">
        <v>278</v>
      </c>
      <c r="V234" t="s">
        <v>21</v>
      </c>
      <c r="W234" t="s">
        <v>655</v>
      </c>
      <c r="X234" t="s">
        <v>589</v>
      </c>
      <c r="Y234" t="s">
        <v>852</v>
      </c>
      <c r="Z234">
        <v>40</v>
      </c>
      <c r="AA234" s="2">
        <v>44931</v>
      </c>
      <c r="AB234" t="s">
        <v>529</v>
      </c>
      <c r="AC234" t="s">
        <v>874</v>
      </c>
      <c r="AD234" s="2">
        <v>45232</v>
      </c>
      <c r="AE234">
        <v>11</v>
      </c>
      <c r="AF234">
        <v>12</v>
      </c>
      <c r="AG234" t="s">
        <v>852</v>
      </c>
      <c r="AH234">
        <v>10</v>
      </c>
      <c r="AI234" t="s">
        <v>852</v>
      </c>
    </row>
    <row r="235" spans="1:35" x14ac:dyDescent="0.3">
      <c r="A235">
        <v>469</v>
      </c>
      <c r="B235" t="s">
        <v>266</v>
      </c>
      <c r="C235">
        <v>42</v>
      </c>
      <c r="D235">
        <v>4</v>
      </c>
      <c r="E235" s="2">
        <v>45275</v>
      </c>
      <c r="F235" s="3">
        <v>0.29583333333333334</v>
      </c>
      <c r="G235" s="2">
        <v>45279</v>
      </c>
      <c r="H235" s="3">
        <v>0.53945601851851854</v>
      </c>
      <c r="I235" t="s">
        <v>210</v>
      </c>
      <c r="J235" t="s">
        <v>629</v>
      </c>
      <c r="K235" t="s">
        <v>795</v>
      </c>
      <c r="L235">
        <v>7</v>
      </c>
      <c r="N235" t="s">
        <v>795</v>
      </c>
      <c r="O235">
        <v>12</v>
      </c>
      <c r="P235">
        <v>4</v>
      </c>
      <c r="Q235" s="4">
        <v>1744</v>
      </c>
      <c r="R235" s="4">
        <v>6976</v>
      </c>
      <c r="S235" t="s">
        <v>529</v>
      </c>
      <c r="T235" t="s">
        <v>267</v>
      </c>
      <c r="U235" t="s">
        <v>268</v>
      </c>
      <c r="V235" t="s">
        <v>21</v>
      </c>
      <c r="W235" t="s">
        <v>708</v>
      </c>
      <c r="X235" t="s">
        <v>589</v>
      </c>
      <c r="Y235" t="s">
        <v>853</v>
      </c>
      <c r="Z235">
        <v>50</v>
      </c>
      <c r="AA235" s="2">
        <v>44962</v>
      </c>
      <c r="AB235" t="s">
        <v>529</v>
      </c>
      <c r="AC235" t="s">
        <v>874</v>
      </c>
      <c r="AD235" s="2">
        <v>45275</v>
      </c>
      <c r="AE235">
        <v>11</v>
      </c>
      <c r="AF235">
        <v>14</v>
      </c>
      <c r="AG235" t="s">
        <v>853</v>
      </c>
      <c r="AH235">
        <v>12</v>
      </c>
      <c r="AI235" t="s">
        <v>853</v>
      </c>
    </row>
    <row r="236" spans="1:35" x14ac:dyDescent="0.3">
      <c r="A236">
        <v>470</v>
      </c>
      <c r="B236" t="s">
        <v>168</v>
      </c>
      <c r="C236">
        <v>47</v>
      </c>
      <c r="D236">
        <v>5</v>
      </c>
      <c r="E236" s="2">
        <v>44985</v>
      </c>
      <c r="F236" s="3">
        <v>0.73199074074074078</v>
      </c>
      <c r="G236" s="2">
        <v>44991</v>
      </c>
      <c r="H236" s="3">
        <v>0.64547453703703705</v>
      </c>
      <c r="I236" t="s">
        <v>553</v>
      </c>
      <c r="J236" t="s">
        <v>527</v>
      </c>
      <c r="K236" t="s">
        <v>663</v>
      </c>
      <c r="L236">
        <v>17</v>
      </c>
      <c r="N236" t="s">
        <v>528</v>
      </c>
      <c r="O236">
        <v>15</v>
      </c>
      <c r="P236">
        <v>6</v>
      </c>
      <c r="Q236" s="4">
        <v>1638</v>
      </c>
      <c r="R236" s="4">
        <v>8190</v>
      </c>
      <c r="S236" t="s">
        <v>529</v>
      </c>
      <c r="T236" t="s">
        <v>169</v>
      </c>
      <c r="U236" t="s">
        <v>170</v>
      </c>
      <c r="V236" t="s">
        <v>21</v>
      </c>
      <c r="W236" t="s">
        <v>534</v>
      </c>
      <c r="X236" t="s">
        <v>531</v>
      </c>
      <c r="Y236" t="s">
        <v>849</v>
      </c>
      <c r="Z236">
        <v>9</v>
      </c>
      <c r="AA236" s="2">
        <v>44933</v>
      </c>
      <c r="AB236" t="s">
        <v>529</v>
      </c>
      <c r="AC236" t="s">
        <v>874</v>
      </c>
      <c r="AD236" s="2">
        <v>45242</v>
      </c>
      <c r="AE236">
        <v>11</v>
      </c>
      <c r="AF236">
        <v>9</v>
      </c>
      <c r="AG236" t="s">
        <v>848</v>
      </c>
      <c r="AH236">
        <v>2</v>
      </c>
      <c r="AI236" t="s">
        <v>849</v>
      </c>
    </row>
    <row r="237" spans="1:35" x14ac:dyDescent="0.3">
      <c r="A237">
        <v>472</v>
      </c>
      <c r="B237" t="s">
        <v>88</v>
      </c>
      <c r="C237">
        <v>56</v>
      </c>
      <c r="D237">
        <v>1</v>
      </c>
      <c r="E237" s="2">
        <v>45284</v>
      </c>
      <c r="F237" s="3">
        <v>0.31432870370370369</v>
      </c>
      <c r="G237" s="2">
        <v>45290</v>
      </c>
      <c r="H237" s="3">
        <v>0.94881944444444444</v>
      </c>
      <c r="I237" t="s">
        <v>557</v>
      </c>
      <c r="J237" t="s">
        <v>627</v>
      </c>
      <c r="K237" t="s">
        <v>795</v>
      </c>
      <c r="L237">
        <v>7</v>
      </c>
      <c r="N237" t="s">
        <v>795</v>
      </c>
      <c r="O237">
        <v>22</v>
      </c>
      <c r="P237">
        <v>6</v>
      </c>
      <c r="Q237" s="4">
        <v>1272</v>
      </c>
      <c r="R237" s="4">
        <v>1272</v>
      </c>
      <c r="S237" t="s">
        <v>529</v>
      </c>
      <c r="T237" t="s">
        <v>89</v>
      </c>
      <c r="U237" t="s">
        <v>90</v>
      </c>
      <c r="V237" t="s">
        <v>21</v>
      </c>
      <c r="W237" t="s">
        <v>668</v>
      </c>
      <c r="X237" t="s">
        <v>641</v>
      </c>
      <c r="Y237" t="s">
        <v>853</v>
      </c>
      <c r="Z237">
        <v>52</v>
      </c>
      <c r="AA237" s="2">
        <v>44954</v>
      </c>
      <c r="AB237" t="s">
        <v>529</v>
      </c>
      <c r="AC237" t="s">
        <v>874</v>
      </c>
      <c r="AD237" s="2">
        <v>45284</v>
      </c>
      <c r="AE237">
        <v>11</v>
      </c>
      <c r="AF237">
        <v>9</v>
      </c>
      <c r="AG237" t="s">
        <v>853</v>
      </c>
      <c r="AH237">
        <v>12</v>
      </c>
      <c r="AI237" t="s">
        <v>853</v>
      </c>
    </row>
    <row r="238" spans="1:35" x14ac:dyDescent="0.3">
      <c r="A238">
        <v>474</v>
      </c>
      <c r="B238" t="s">
        <v>266</v>
      </c>
      <c r="C238">
        <v>1</v>
      </c>
      <c r="D238">
        <v>4</v>
      </c>
      <c r="E238" s="2">
        <v>44964</v>
      </c>
      <c r="F238" s="3">
        <v>0.27221064814814816</v>
      </c>
      <c r="G238" s="2">
        <v>44971</v>
      </c>
      <c r="H238" s="3">
        <v>8.3414351851851851E-2</v>
      </c>
      <c r="I238" t="s">
        <v>195</v>
      </c>
      <c r="J238" t="s">
        <v>629</v>
      </c>
      <c r="K238" t="s">
        <v>663</v>
      </c>
      <c r="L238">
        <v>6</v>
      </c>
      <c r="N238" t="s">
        <v>663</v>
      </c>
      <c r="O238">
        <v>2</v>
      </c>
      <c r="P238">
        <v>7</v>
      </c>
      <c r="Q238" s="4">
        <v>1935</v>
      </c>
      <c r="R238" s="4">
        <v>7740</v>
      </c>
      <c r="S238" t="s">
        <v>529</v>
      </c>
      <c r="T238" t="s">
        <v>267</v>
      </c>
      <c r="U238" t="s">
        <v>268</v>
      </c>
      <c r="V238" t="s">
        <v>21</v>
      </c>
      <c r="W238" t="s">
        <v>652</v>
      </c>
      <c r="X238" t="s">
        <v>583</v>
      </c>
      <c r="Y238" t="s">
        <v>849</v>
      </c>
      <c r="Z238">
        <v>6</v>
      </c>
      <c r="AA238" s="2">
        <v>44962</v>
      </c>
      <c r="AB238" t="s">
        <v>529</v>
      </c>
      <c r="AC238" t="s">
        <v>874</v>
      </c>
      <c r="AD238" s="2">
        <v>45275</v>
      </c>
      <c r="AE238">
        <v>11</v>
      </c>
      <c r="AF238">
        <v>14</v>
      </c>
      <c r="AG238" t="s">
        <v>849</v>
      </c>
      <c r="AH238">
        <v>2</v>
      </c>
      <c r="AI238" t="s">
        <v>849</v>
      </c>
    </row>
    <row r="239" spans="1:35" x14ac:dyDescent="0.3">
      <c r="A239">
        <v>482</v>
      </c>
      <c r="B239" t="s">
        <v>262</v>
      </c>
      <c r="C239">
        <v>23</v>
      </c>
      <c r="D239">
        <v>3</v>
      </c>
      <c r="E239" s="2">
        <v>45082</v>
      </c>
      <c r="F239" s="3">
        <v>0.85668981481481477</v>
      </c>
      <c r="G239" s="2">
        <v>45091</v>
      </c>
      <c r="H239" s="3">
        <v>0.87262731481481481</v>
      </c>
      <c r="I239" t="s">
        <v>573</v>
      </c>
      <c r="J239" t="s">
        <v>627</v>
      </c>
      <c r="K239" t="s">
        <v>802</v>
      </c>
      <c r="L239">
        <v>20</v>
      </c>
      <c r="N239" t="s">
        <v>802</v>
      </c>
      <c r="O239">
        <v>20</v>
      </c>
      <c r="P239">
        <v>9</v>
      </c>
      <c r="Q239" s="4">
        <v>1098</v>
      </c>
      <c r="R239" s="4">
        <v>3294</v>
      </c>
      <c r="S239" t="s">
        <v>529</v>
      </c>
      <c r="T239" t="s">
        <v>263</v>
      </c>
      <c r="U239" t="s">
        <v>259</v>
      </c>
      <c r="V239" t="s">
        <v>21</v>
      </c>
      <c r="W239" t="s">
        <v>655</v>
      </c>
      <c r="X239" t="s">
        <v>589</v>
      </c>
      <c r="Y239" t="s">
        <v>856</v>
      </c>
      <c r="Z239">
        <v>23</v>
      </c>
      <c r="AA239" s="2">
        <v>44984</v>
      </c>
      <c r="AB239" t="s">
        <v>529</v>
      </c>
      <c r="AC239" t="s">
        <v>874</v>
      </c>
      <c r="AD239" s="2">
        <v>45285</v>
      </c>
      <c r="AE239">
        <v>11</v>
      </c>
      <c r="AF239">
        <v>11</v>
      </c>
      <c r="AG239" t="s">
        <v>856</v>
      </c>
      <c r="AH239">
        <v>6</v>
      </c>
      <c r="AI239" t="s">
        <v>856</v>
      </c>
    </row>
    <row r="240" spans="1:35" x14ac:dyDescent="0.3">
      <c r="A240">
        <v>490</v>
      </c>
      <c r="B240" t="s">
        <v>379</v>
      </c>
      <c r="C240">
        <v>2</v>
      </c>
      <c r="D240">
        <v>1</v>
      </c>
      <c r="E240" s="2">
        <v>44969</v>
      </c>
      <c r="F240" s="3">
        <v>0.51947916666666671</v>
      </c>
      <c r="G240" s="2">
        <v>44971</v>
      </c>
      <c r="H240" s="3">
        <v>0.51896990740740745</v>
      </c>
      <c r="I240" t="s">
        <v>748</v>
      </c>
      <c r="J240" t="s">
        <v>720</v>
      </c>
      <c r="K240" t="s">
        <v>663</v>
      </c>
      <c r="L240">
        <v>12</v>
      </c>
      <c r="N240" t="s">
        <v>663</v>
      </c>
      <c r="O240">
        <v>12</v>
      </c>
      <c r="P240">
        <v>2</v>
      </c>
      <c r="Q240" s="4">
        <v>441</v>
      </c>
      <c r="R240" s="4">
        <v>441</v>
      </c>
      <c r="S240" t="s">
        <v>529</v>
      </c>
      <c r="T240" t="s">
        <v>380</v>
      </c>
      <c r="U240" t="s">
        <v>381</v>
      </c>
      <c r="V240" t="s">
        <v>21</v>
      </c>
      <c r="W240" t="s">
        <v>721</v>
      </c>
      <c r="X240" t="s">
        <v>600</v>
      </c>
      <c r="Y240" t="s">
        <v>849</v>
      </c>
      <c r="Z240">
        <v>7</v>
      </c>
      <c r="AA240" s="2">
        <v>44932</v>
      </c>
      <c r="AB240" t="s">
        <v>529</v>
      </c>
      <c r="AC240" t="s">
        <v>874</v>
      </c>
      <c r="AD240" s="2">
        <v>45239</v>
      </c>
      <c r="AE240">
        <v>11</v>
      </c>
      <c r="AF240">
        <v>6</v>
      </c>
      <c r="AG240" t="s">
        <v>849</v>
      </c>
      <c r="AH240">
        <v>2</v>
      </c>
      <c r="AI240" t="s">
        <v>849</v>
      </c>
    </row>
    <row r="241" spans="1:35" x14ac:dyDescent="0.3">
      <c r="A241">
        <v>491</v>
      </c>
      <c r="B241" t="s">
        <v>476</v>
      </c>
      <c r="C241">
        <v>30</v>
      </c>
      <c r="D241">
        <v>1</v>
      </c>
      <c r="E241" s="2">
        <v>45223</v>
      </c>
      <c r="F241" s="3">
        <v>0.26011574074074073</v>
      </c>
      <c r="G241" s="2">
        <v>45232</v>
      </c>
      <c r="H241" s="3">
        <v>0.95787037037037037</v>
      </c>
      <c r="I241" t="s">
        <v>602</v>
      </c>
      <c r="J241" t="s">
        <v>627</v>
      </c>
      <c r="K241" t="s">
        <v>793</v>
      </c>
      <c r="L241">
        <v>6</v>
      </c>
      <c r="N241" t="s">
        <v>764</v>
      </c>
      <c r="O241">
        <v>22</v>
      </c>
      <c r="P241">
        <v>9</v>
      </c>
      <c r="Q241" s="4">
        <v>751</v>
      </c>
      <c r="R241" s="4">
        <v>751</v>
      </c>
      <c r="S241" t="s">
        <v>529</v>
      </c>
      <c r="T241" t="s">
        <v>477</v>
      </c>
      <c r="U241" t="s">
        <v>478</v>
      </c>
      <c r="V241" t="s">
        <v>21</v>
      </c>
      <c r="W241" t="s">
        <v>794</v>
      </c>
      <c r="X241" t="s">
        <v>531</v>
      </c>
      <c r="Y241" t="s">
        <v>852</v>
      </c>
      <c r="Z241">
        <v>43</v>
      </c>
      <c r="AA241" s="2">
        <v>44962</v>
      </c>
      <c r="AB241" t="s">
        <v>529</v>
      </c>
      <c r="AC241" t="s">
        <v>874</v>
      </c>
      <c r="AD241" s="2">
        <v>45270</v>
      </c>
      <c r="AE241">
        <v>11</v>
      </c>
      <c r="AF241">
        <v>11</v>
      </c>
      <c r="AG241" t="s">
        <v>851</v>
      </c>
      <c r="AH241">
        <v>10</v>
      </c>
      <c r="AI241" t="s">
        <v>852</v>
      </c>
    </row>
    <row r="242" spans="1:35" x14ac:dyDescent="0.3">
      <c r="A242">
        <v>499</v>
      </c>
      <c r="B242" t="s">
        <v>168</v>
      </c>
      <c r="C242">
        <v>59</v>
      </c>
      <c r="D242">
        <v>1</v>
      </c>
      <c r="E242" s="2">
        <v>45165</v>
      </c>
      <c r="F242" s="3">
        <v>0.50648148148148153</v>
      </c>
      <c r="G242" s="2">
        <v>45171</v>
      </c>
      <c r="H242" s="3">
        <v>0.41912037037037037</v>
      </c>
      <c r="I242" t="s">
        <v>568</v>
      </c>
      <c r="J242" t="s">
        <v>641</v>
      </c>
      <c r="K242" t="s">
        <v>801</v>
      </c>
      <c r="L242">
        <v>12</v>
      </c>
      <c r="N242" t="s">
        <v>803</v>
      </c>
      <c r="O242">
        <v>10</v>
      </c>
      <c r="P242">
        <v>6</v>
      </c>
      <c r="Q242" s="4">
        <v>811</v>
      </c>
      <c r="R242" s="4">
        <v>811</v>
      </c>
      <c r="S242" t="s">
        <v>529</v>
      </c>
      <c r="T242" t="s">
        <v>169</v>
      </c>
      <c r="U242" t="s">
        <v>170</v>
      </c>
      <c r="V242" t="s">
        <v>21</v>
      </c>
      <c r="W242" t="s">
        <v>829</v>
      </c>
      <c r="X242" t="s">
        <v>587</v>
      </c>
      <c r="Y242" t="s">
        <v>858</v>
      </c>
      <c r="Z242">
        <v>35</v>
      </c>
      <c r="AA242" s="2">
        <v>44933</v>
      </c>
      <c r="AB242" t="s">
        <v>529</v>
      </c>
      <c r="AC242" t="s">
        <v>874</v>
      </c>
      <c r="AD242" s="2">
        <v>45242</v>
      </c>
      <c r="AE242">
        <v>11</v>
      </c>
      <c r="AF242">
        <v>9</v>
      </c>
      <c r="AG242" t="s">
        <v>857</v>
      </c>
      <c r="AH242">
        <v>8</v>
      </c>
      <c r="AI242" t="s">
        <v>858</v>
      </c>
    </row>
    <row r="243" spans="1:35" x14ac:dyDescent="0.3">
      <c r="A243">
        <v>513</v>
      </c>
      <c r="B243" t="s">
        <v>442</v>
      </c>
      <c r="C243">
        <v>1</v>
      </c>
      <c r="D243">
        <v>4</v>
      </c>
      <c r="E243" s="2">
        <v>45012</v>
      </c>
      <c r="F243" s="3">
        <v>0.41495370370370371</v>
      </c>
      <c r="G243" s="2">
        <v>45018</v>
      </c>
      <c r="H243" s="3">
        <v>0.58103009259259264</v>
      </c>
      <c r="I243" t="s">
        <v>664</v>
      </c>
      <c r="J243" t="s">
        <v>629</v>
      </c>
      <c r="K243" t="s">
        <v>528</v>
      </c>
      <c r="L243">
        <v>9</v>
      </c>
      <c r="N243" t="s">
        <v>796</v>
      </c>
      <c r="O243">
        <v>13</v>
      </c>
      <c r="P243">
        <v>6</v>
      </c>
      <c r="Q243" s="4">
        <v>1935</v>
      </c>
      <c r="R243" s="4">
        <v>7740</v>
      </c>
      <c r="S243" t="s">
        <v>529</v>
      </c>
      <c r="T243" t="s">
        <v>443</v>
      </c>
      <c r="U243" t="s">
        <v>444</v>
      </c>
      <c r="V243" t="s">
        <v>21</v>
      </c>
      <c r="W243" t="s">
        <v>652</v>
      </c>
      <c r="X243" t="s">
        <v>583</v>
      </c>
      <c r="Y243" t="s">
        <v>848</v>
      </c>
      <c r="Z243">
        <v>13</v>
      </c>
      <c r="AA243" s="2">
        <v>44936</v>
      </c>
      <c r="AB243" t="s">
        <v>529</v>
      </c>
      <c r="AC243" t="s">
        <v>874</v>
      </c>
      <c r="AD243" s="2">
        <v>45239</v>
      </c>
      <c r="AE243">
        <v>11</v>
      </c>
      <c r="AF243">
        <v>10</v>
      </c>
      <c r="AG243" t="s">
        <v>854</v>
      </c>
      <c r="AH243">
        <v>3</v>
      </c>
      <c r="AI243" t="s">
        <v>848</v>
      </c>
    </row>
    <row r="244" spans="1:35" x14ac:dyDescent="0.3">
      <c r="A244">
        <v>518</v>
      </c>
      <c r="B244" t="s">
        <v>237</v>
      </c>
      <c r="C244">
        <v>45</v>
      </c>
      <c r="D244">
        <v>3</v>
      </c>
      <c r="E244" s="2">
        <v>45025</v>
      </c>
      <c r="F244" s="3">
        <v>0.19908564814814814</v>
      </c>
      <c r="G244" s="2">
        <v>45031</v>
      </c>
      <c r="H244" s="3">
        <v>0.81997685185185187</v>
      </c>
      <c r="I244" t="s">
        <v>415</v>
      </c>
      <c r="J244" t="s">
        <v>624</v>
      </c>
      <c r="K244" t="s">
        <v>796</v>
      </c>
      <c r="L244">
        <v>4</v>
      </c>
      <c r="N244" t="s">
        <v>796</v>
      </c>
      <c r="O244">
        <v>19</v>
      </c>
      <c r="P244">
        <v>6</v>
      </c>
      <c r="Q244" s="4">
        <v>722</v>
      </c>
      <c r="R244" s="4">
        <v>2166</v>
      </c>
      <c r="S244" t="s">
        <v>529</v>
      </c>
      <c r="T244" t="s">
        <v>238</v>
      </c>
      <c r="U244" t="s">
        <v>239</v>
      </c>
      <c r="V244" t="s">
        <v>21</v>
      </c>
      <c r="W244" t="s">
        <v>640</v>
      </c>
      <c r="X244" t="s">
        <v>641</v>
      </c>
      <c r="Y244" t="s">
        <v>854</v>
      </c>
      <c r="Z244">
        <v>15</v>
      </c>
      <c r="AA244" s="2">
        <v>44961</v>
      </c>
      <c r="AB244" t="s">
        <v>529</v>
      </c>
      <c r="AC244" t="s">
        <v>874</v>
      </c>
      <c r="AD244" s="2">
        <v>45275</v>
      </c>
      <c r="AE244">
        <v>11</v>
      </c>
      <c r="AF244">
        <v>15</v>
      </c>
      <c r="AG244" t="s">
        <v>854</v>
      </c>
      <c r="AH244">
        <v>4</v>
      </c>
      <c r="AI244" t="s">
        <v>854</v>
      </c>
    </row>
    <row r="245" spans="1:35" x14ac:dyDescent="0.3">
      <c r="A245">
        <v>522</v>
      </c>
      <c r="B245" t="s">
        <v>69</v>
      </c>
      <c r="C245">
        <v>50</v>
      </c>
      <c r="D245">
        <v>3</v>
      </c>
      <c r="E245" s="2">
        <v>44984</v>
      </c>
      <c r="F245" s="3">
        <v>0.87810185185185186</v>
      </c>
      <c r="G245" s="2">
        <v>44993</v>
      </c>
      <c r="H245" s="3">
        <v>6.5856481481481488E-2</v>
      </c>
      <c r="I245" t="s">
        <v>680</v>
      </c>
      <c r="J245" t="s">
        <v>527</v>
      </c>
      <c r="K245" t="s">
        <v>663</v>
      </c>
      <c r="L245">
        <v>21</v>
      </c>
      <c r="N245" t="s">
        <v>528</v>
      </c>
      <c r="O245">
        <v>1</v>
      </c>
      <c r="P245">
        <v>9</v>
      </c>
      <c r="Q245" s="4">
        <v>422</v>
      </c>
      <c r="R245" s="4">
        <v>1266</v>
      </c>
      <c r="S245" t="s">
        <v>529</v>
      </c>
      <c r="T245" t="s">
        <v>70</v>
      </c>
      <c r="U245" t="s">
        <v>71</v>
      </c>
      <c r="V245" t="s">
        <v>21</v>
      </c>
      <c r="W245" t="s">
        <v>599</v>
      </c>
      <c r="X245" t="s">
        <v>600</v>
      </c>
      <c r="Y245" t="s">
        <v>849</v>
      </c>
      <c r="Z245">
        <v>9</v>
      </c>
      <c r="AA245" s="2">
        <v>44968</v>
      </c>
      <c r="AB245" t="s">
        <v>529</v>
      </c>
      <c r="AC245" t="s">
        <v>874</v>
      </c>
      <c r="AD245" s="2">
        <v>45277</v>
      </c>
      <c r="AE245">
        <v>11</v>
      </c>
      <c r="AF245">
        <v>7</v>
      </c>
      <c r="AG245" t="s">
        <v>848</v>
      </c>
      <c r="AH245">
        <v>2</v>
      </c>
      <c r="AI245" t="s">
        <v>849</v>
      </c>
    </row>
    <row r="246" spans="1:35" x14ac:dyDescent="0.3">
      <c r="A246">
        <v>527</v>
      </c>
      <c r="B246" t="s">
        <v>193</v>
      </c>
      <c r="C246">
        <v>33</v>
      </c>
      <c r="D246">
        <v>3</v>
      </c>
      <c r="E246" s="2">
        <v>44968</v>
      </c>
      <c r="F246" s="3">
        <v>0.53587962962962965</v>
      </c>
      <c r="G246" s="2">
        <v>44976</v>
      </c>
      <c r="H246" s="3">
        <v>0.66535879629629635</v>
      </c>
      <c r="I246" t="s">
        <v>613</v>
      </c>
      <c r="J246" t="s">
        <v>720</v>
      </c>
      <c r="K246" t="s">
        <v>663</v>
      </c>
      <c r="L246">
        <v>12</v>
      </c>
      <c r="N246" t="s">
        <v>663</v>
      </c>
      <c r="O246">
        <v>15</v>
      </c>
      <c r="P246">
        <v>8</v>
      </c>
      <c r="Q246" s="4">
        <v>314</v>
      </c>
      <c r="R246" s="4">
        <v>942</v>
      </c>
      <c r="S246" t="s">
        <v>529</v>
      </c>
      <c r="T246" t="s">
        <v>194</v>
      </c>
      <c r="U246" t="s">
        <v>195</v>
      </c>
      <c r="V246" t="s">
        <v>21</v>
      </c>
      <c r="W246" t="s">
        <v>729</v>
      </c>
      <c r="X246" t="s">
        <v>531</v>
      </c>
      <c r="Y246" t="s">
        <v>849</v>
      </c>
      <c r="Z246">
        <v>6</v>
      </c>
      <c r="AA246" s="2">
        <v>44960</v>
      </c>
      <c r="AB246" t="s">
        <v>529</v>
      </c>
      <c r="AC246" t="s">
        <v>874</v>
      </c>
      <c r="AD246" s="2">
        <v>45279</v>
      </c>
      <c r="AE246">
        <v>11</v>
      </c>
      <c r="AF246">
        <v>9</v>
      </c>
      <c r="AG246" t="s">
        <v>849</v>
      </c>
      <c r="AH246">
        <v>2</v>
      </c>
      <c r="AI246" t="s">
        <v>849</v>
      </c>
    </row>
    <row r="247" spans="1:35" x14ac:dyDescent="0.3">
      <c r="A247">
        <v>532</v>
      </c>
      <c r="B247" t="s">
        <v>193</v>
      </c>
      <c r="C247">
        <v>30</v>
      </c>
      <c r="D247">
        <v>5</v>
      </c>
      <c r="E247" s="2">
        <v>45171</v>
      </c>
      <c r="F247" s="3">
        <v>0.55909722222222225</v>
      </c>
      <c r="G247" s="2">
        <v>45179</v>
      </c>
      <c r="H247" s="3">
        <v>0.1216087962962963</v>
      </c>
      <c r="I247" t="s">
        <v>278</v>
      </c>
      <c r="J247" t="s">
        <v>627</v>
      </c>
      <c r="K247" t="s">
        <v>803</v>
      </c>
      <c r="L247">
        <v>13</v>
      </c>
      <c r="N247" t="s">
        <v>803</v>
      </c>
      <c r="O247">
        <v>2</v>
      </c>
      <c r="P247">
        <v>8</v>
      </c>
      <c r="Q247" s="4">
        <v>751</v>
      </c>
      <c r="R247" s="4">
        <v>3755</v>
      </c>
      <c r="S247" t="s">
        <v>529</v>
      </c>
      <c r="T247" t="s">
        <v>194</v>
      </c>
      <c r="U247" t="s">
        <v>195</v>
      </c>
      <c r="V247" t="s">
        <v>21</v>
      </c>
      <c r="W247" t="s">
        <v>794</v>
      </c>
      <c r="X247" t="s">
        <v>531</v>
      </c>
      <c r="Y247" t="s">
        <v>857</v>
      </c>
      <c r="Z247">
        <v>35</v>
      </c>
      <c r="AA247" s="2">
        <v>44960</v>
      </c>
      <c r="AB247" t="s">
        <v>529</v>
      </c>
      <c r="AC247" t="s">
        <v>874</v>
      </c>
      <c r="AD247" s="2">
        <v>45279</v>
      </c>
      <c r="AE247">
        <v>11</v>
      </c>
      <c r="AF247">
        <v>9</v>
      </c>
      <c r="AG247" t="s">
        <v>857</v>
      </c>
      <c r="AH247">
        <v>9</v>
      </c>
      <c r="AI247" t="s">
        <v>857</v>
      </c>
    </row>
    <row r="248" spans="1:35" x14ac:dyDescent="0.3">
      <c r="A248">
        <v>533</v>
      </c>
      <c r="B248" t="s">
        <v>44</v>
      </c>
      <c r="C248">
        <v>14</v>
      </c>
      <c r="D248">
        <v>3</v>
      </c>
      <c r="E248" s="2">
        <v>45034</v>
      </c>
      <c r="F248" s="3">
        <v>0.30546296296296294</v>
      </c>
      <c r="G248" s="2">
        <v>45036</v>
      </c>
      <c r="H248" s="3">
        <v>0.73871527777777779</v>
      </c>
      <c r="I248" t="s">
        <v>420</v>
      </c>
      <c r="J248" t="s">
        <v>624</v>
      </c>
      <c r="K248" t="s">
        <v>796</v>
      </c>
      <c r="L248">
        <v>7</v>
      </c>
      <c r="N248" t="s">
        <v>796</v>
      </c>
      <c r="O248">
        <v>17</v>
      </c>
      <c r="P248">
        <v>2</v>
      </c>
      <c r="Q248" s="4">
        <v>1915</v>
      </c>
      <c r="R248" s="4">
        <v>5745</v>
      </c>
      <c r="S248" t="s">
        <v>529</v>
      </c>
      <c r="T248" t="s">
        <v>45</v>
      </c>
      <c r="U248" t="s">
        <v>46</v>
      </c>
      <c r="V248" t="s">
        <v>21</v>
      </c>
      <c r="W248" t="s">
        <v>709</v>
      </c>
      <c r="X248" t="s">
        <v>531</v>
      </c>
      <c r="Y248" t="s">
        <v>854</v>
      </c>
      <c r="Z248">
        <v>16</v>
      </c>
      <c r="AA248" s="2">
        <v>44945</v>
      </c>
      <c r="AB248" t="s">
        <v>529</v>
      </c>
      <c r="AC248" t="s">
        <v>874</v>
      </c>
      <c r="AD248" s="2">
        <v>45259</v>
      </c>
      <c r="AE248">
        <v>11</v>
      </c>
      <c r="AF248">
        <v>10</v>
      </c>
      <c r="AG248" t="s">
        <v>854</v>
      </c>
      <c r="AH248">
        <v>4</v>
      </c>
      <c r="AI248" t="s">
        <v>854</v>
      </c>
    </row>
    <row r="249" spans="1:35" x14ac:dyDescent="0.3">
      <c r="A249">
        <v>542</v>
      </c>
      <c r="B249" t="s">
        <v>266</v>
      </c>
      <c r="C249">
        <v>54</v>
      </c>
      <c r="D249">
        <v>5</v>
      </c>
      <c r="E249" s="2">
        <v>45114</v>
      </c>
      <c r="F249" s="3">
        <v>0.82037037037037042</v>
      </c>
      <c r="G249" s="2">
        <v>45119</v>
      </c>
      <c r="H249" s="3">
        <v>0.41125</v>
      </c>
      <c r="I249" t="s">
        <v>309</v>
      </c>
      <c r="J249" t="s">
        <v>627</v>
      </c>
      <c r="K249" t="s">
        <v>800</v>
      </c>
      <c r="L249">
        <v>19</v>
      </c>
      <c r="N249" t="s">
        <v>800</v>
      </c>
      <c r="O249">
        <v>9</v>
      </c>
      <c r="P249">
        <v>5</v>
      </c>
      <c r="Q249" s="4">
        <v>1236</v>
      </c>
      <c r="R249" s="4">
        <v>6180</v>
      </c>
      <c r="S249" t="s">
        <v>529</v>
      </c>
      <c r="T249" t="s">
        <v>267</v>
      </c>
      <c r="U249" t="s">
        <v>268</v>
      </c>
      <c r="V249" t="s">
        <v>21</v>
      </c>
      <c r="W249" t="s">
        <v>707</v>
      </c>
      <c r="X249" t="s">
        <v>587</v>
      </c>
      <c r="Y249" t="s">
        <v>855</v>
      </c>
      <c r="Z249">
        <v>27</v>
      </c>
      <c r="AA249" s="2">
        <v>44962</v>
      </c>
      <c r="AB249" t="s">
        <v>529</v>
      </c>
      <c r="AC249" t="s">
        <v>874</v>
      </c>
      <c r="AD249" s="2">
        <v>45275</v>
      </c>
      <c r="AE249">
        <v>11</v>
      </c>
      <c r="AF249">
        <v>14</v>
      </c>
      <c r="AG249" t="s">
        <v>855</v>
      </c>
      <c r="AH249">
        <v>7</v>
      </c>
      <c r="AI249" t="s">
        <v>855</v>
      </c>
    </row>
    <row r="250" spans="1:35" x14ac:dyDescent="0.3">
      <c r="A250">
        <v>551</v>
      </c>
      <c r="B250" t="s">
        <v>442</v>
      </c>
      <c r="C250">
        <v>67</v>
      </c>
      <c r="D250">
        <v>1</v>
      </c>
      <c r="E250" s="2">
        <v>45035</v>
      </c>
      <c r="F250" s="3">
        <v>0.86368055555555556</v>
      </c>
      <c r="G250" s="2">
        <v>45039</v>
      </c>
      <c r="H250" s="3">
        <v>0.64240740740740743</v>
      </c>
      <c r="I250" t="s">
        <v>677</v>
      </c>
      <c r="J250" t="s">
        <v>627</v>
      </c>
      <c r="K250" t="s">
        <v>796</v>
      </c>
      <c r="L250">
        <v>20</v>
      </c>
      <c r="N250" t="s">
        <v>796</v>
      </c>
      <c r="O250">
        <v>15</v>
      </c>
      <c r="P250">
        <v>4</v>
      </c>
      <c r="Q250" s="4">
        <v>1374</v>
      </c>
      <c r="R250" s="4">
        <v>1374</v>
      </c>
      <c r="S250" t="s">
        <v>529</v>
      </c>
      <c r="T250" t="s">
        <v>443</v>
      </c>
      <c r="U250" t="s">
        <v>444</v>
      </c>
      <c r="V250" t="s">
        <v>21</v>
      </c>
      <c r="W250" t="s">
        <v>647</v>
      </c>
      <c r="X250" t="s">
        <v>641</v>
      </c>
      <c r="Y250" t="s">
        <v>854</v>
      </c>
      <c r="Z250">
        <v>16</v>
      </c>
      <c r="AA250" s="2">
        <v>44936</v>
      </c>
      <c r="AB250" t="s">
        <v>529</v>
      </c>
      <c r="AC250" t="s">
        <v>874</v>
      </c>
      <c r="AD250" s="2">
        <v>45239</v>
      </c>
      <c r="AE250">
        <v>11</v>
      </c>
      <c r="AF250">
        <v>10</v>
      </c>
      <c r="AG250" t="s">
        <v>854</v>
      </c>
      <c r="AH250">
        <v>4</v>
      </c>
      <c r="AI250" t="s">
        <v>854</v>
      </c>
    </row>
    <row r="251" spans="1:35" x14ac:dyDescent="0.3">
      <c r="A251">
        <v>554</v>
      </c>
      <c r="B251" t="s">
        <v>237</v>
      </c>
      <c r="C251">
        <v>29</v>
      </c>
      <c r="D251">
        <v>4</v>
      </c>
      <c r="E251" s="2">
        <v>44985</v>
      </c>
      <c r="F251" s="3">
        <v>0.85077546296296291</v>
      </c>
      <c r="G251" s="2">
        <v>44988</v>
      </c>
      <c r="H251" s="3">
        <v>0.70070601851851855</v>
      </c>
      <c r="I251" t="s">
        <v>682</v>
      </c>
      <c r="J251" t="s">
        <v>527</v>
      </c>
      <c r="K251" t="s">
        <v>663</v>
      </c>
      <c r="L251">
        <v>20</v>
      </c>
      <c r="N251" t="s">
        <v>528</v>
      </c>
      <c r="O251">
        <v>16</v>
      </c>
      <c r="P251">
        <v>3</v>
      </c>
      <c r="Q251" s="4">
        <v>1252</v>
      </c>
      <c r="R251" s="4">
        <v>5008</v>
      </c>
      <c r="S251" t="s">
        <v>529</v>
      </c>
      <c r="T251" t="s">
        <v>238</v>
      </c>
      <c r="U251" t="s">
        <v>239</v>
      </c>
      <c r="V251" t="s">
        <v>21</v>
      </c>
      <c r="W251" t="s">
        <v>547</v>
      </c>
      <c r="X251" t="s">
        <v>531</v>
      </c>
      <c r="Y251" t="s">
        <v>849</v>
      </c>
      <c r="Z251">
        <v>9</v>
      </c>
      <c r="AA251" s="2">
        <v>44961</v>
      </c>
      <c r="AB251" t="s">
        <v>529</v>
      </c>
      <c r="AC251" t="s">
        <v>874</v>
      </c>
      <c r="AD251" s="2">
        <v>45275</v>
      </c>
      <c r="AE251">
        <v>11</v>
      </c>
      <c r="AF251">
        <v>15</v>
      </c>
      <c r="AG251" t="s">
        <v>848</v>
      </c>
      <c r="AH251">
        <v>2</v>
      </c>
      <c r="AI251" t="s">
        <v>849</v>
      </c>
    </row>
    <row r="252" spans="1:35" x14ac:dyDescent="0.3">
      <c r="A252">
        <v>565</v>
      </c>
      <c r="B252" t="s">
        <v>69</v>
      </c>
      <c r="C252">
        <v>50</v>
      </c>
      <c r="D252">
        <v>3</v>
      </c>
      <c r="E252" s="2">
        <v>44991</v>
      </c>
      <c r="F252" s="3">
        <v>0.72796296296296292</v>
      </c>
      <c r="G252" s="2">
        <v>44999</v>
      </c>
      <c r="H252" s="3">
        <v>0.55054398148148154</v>
      </c>
      <c r="I252" t="s">
        <v>120</v>
      </c>
      <c r="J252" t="s">
        <v>527</v>
      </c>
      <c r="K252" t="s">
        <v>528</v>
      </c>
      <c r="L252">
        <v>17</v>
      </c>
      <c r="N252" t="s">
        <v>528</v>
      </c>
      <c r="O252">
        <v>13</v>
      </c>
      <c r="P252">
        <v>8</v>
      </c>
      <c r="Q252" s="4">
        <v>422</v>
      </c>
      <c r="R252" s="4">
        <v>1266</v>
      </c>
      <c r="S252" t="s">
        <v>529</v>
      </c>
      <c r="T252" t="s">
        <v>70</v>
      </c>
      <c r="U252" t="s">
        <v>71</v>
      </c>
      <c r="V252" t="s">
        <v>21</v>
      </c>
      <c r="W252" t="s">
        <v>599</v>
      </c>
      <c r="X252" t="s">
        <v>600</v>
      </c>
      <c r="Y252" t="s">
        <v>848</v>
      </c>
      <c r="Z252">
        <v>10</v>
      </c>
      <c r="AA252" s="2">
        <v>44968</v>
      </c>
      <c r="AB252" t="s">
        <v>529</v>
      </c>
      <c r="AC252" t="s">
        <v>874</v>
      </c>
      <c r="AD252" s="2">
        <v>45277</v>
      </c>
      <c r="AE252">
        <v>11</v>
      </c>
      <c r="AF252">
        <v>7</v>
      </c>
      <c r="AG252" t="s">
        <v>848</v>
      </c>
      <c r="AH252">
        <v>3</v>
      </c>
      <c r="AI252" t="s">
        <v>848</v>
      </c>
    </row>
    <row r="253" spans="1:35" x14ac:dyDescent="0.3">
      <c r="A253">
        <v>600</v>
      </c>
      <c r="B253" t="s">
        <v>476</v>
      </c>
      <c r="C253">
        <v>47</v>
      </c>
      <c r="D253">
        <v>4</v>
      </c>
      <c r="E253" s="2">
        <v>44992</v>
      </c>
      <c r="F253" s="3">
        <v>0.89211805555555557</v>
      </c>
      <c r="G253" s="2">
        <v>44994</v>
      </c>
      <c r="H253" s="3">
        <v>0.63702546296296292</v>
      </c>
      <c r="I253" t="s">
        <v>565</v>
      </c>
      <c r="J253" t="s">
        <v>527</v>
      </c>
      <c r="K253" t="s">
        <v>528</v>
      </c>
      <c r="L253">
        <v>21</v>
      </c>
      <c r="N253" t="s">
        <v>528</v>
      </c>
      <c r="O253">
        <v>15</v>
      </c>
      <c r="P253">
        <v>2</v>
      </c>
      <c r="Q253" s="4">
        <v>1638</v>
      </c>
      <c r="R253" s="4">
        <v>6552</v>
      </c>
      <c r="S253" t="s">
        <v>529</v>
      </c>
      <c r="T253" t="s">
        <v>477</v>
      </c>
      <c r="U253" t="s">
        <v>478</v>
      </c>
      <c r="V253" t="s">
        <v>21</v>
      </c>
      <c r="W253" t="s">
        <v>534</v>
      </c>
      <c r="X253" t="s">
        <v>531</v>
      </c>
      <c r="Y253" t="s">
        <v>848</v>
      </c>
      <c r="Z253">
        <v>10</v>
      </c>
      <c r="AA253" s="2">
        <v>44962</v>
      </c>
      <c r="AB253" t="s">
        <v>529</v>
      </c>
      <c r="AC253" t="s">
        <v>874</v>
      </c>
      <c r="AD253" s="2">
        <v>45270</v>
      </c>
      <c r="AE253">
        <v>11</v>
      </c>
      <c r="AF253">
        <v>11</v>
      </c>
      <c r="AG253" t="s">
        <v>848</v>
      </c>
      <c r="AH253">
        <v>3</v>
      </c>
      <c r="AI253" t="s">
        <v>848</v>
      </c>
    </row>
    <row r="254" spans="1:35" x14ac:dyDescent="0.3">
      <c r="A254">
        <v>612</v>
      </c>
      <c r="B254" t="s">
        <v>379</v>
      </c>
      <c r="C254">
        <v>26</v>
      </c>
      <c r="D254">
        <v>1</v>
      </c>
      <c r="E254" s="2">
        <v>44987</v>
      </c>
      <c r="F254" s="3">
        <v>0.43223379629629627</v>
      </c>
      <c r="G254" s="2">
        <v>44993</v>
      </c>
      <c r="H254" s="3">
        <v>0.52766203703703707</v>
      </c>
      <c r="I254" t="s">
        <v>566</v>
      </c>
      <c r="J254" t="s">
        <v>527</v>
      </c>
      <c r="K254" t="s">
        <v>528</v>
      </c>
      <c r="L254">
        <v>10</v>
      </c>
      <c r="N254" t="s">
        <v>528</v>
      </c>
      <c r="O254">
        <v>12</v>
      </c>
      <c r="P254">
        <v>6</v>
      </c>
      <c r="Q254" s="4">
        <v>289</v>
      </c>
      <c r="R254" s="4">
        <v>289</v>
      </c>
      <c r="S254" t="s">
        <v>529</v>
      </c>
      <c r="T254" t="s">
        <v>380</v>
      </c>
      <c r="U254" t="s">
        <v>381</v>
      </c>
      <c r="V254" t="s">
        <v>21</v>
      </c>
      <c r="W254" t="s">
        <v>532</v>
      </c>
      <c r="X254" t="s">
        <v>531</v>
      </c>
      <c r="Y254" t="s">
        <v>848</v>
      </c>
      <c r="Z254">
        <v>9</v>
      </c>
      <c r="AA254" s="2">
        <v>44932</v>
      </c>
      <c r="AB254" t="s">
        <v>529</v>
      </c>
      <c r="AC254" t="s">
        <v>874</v>
      </c>
      <c r="AD254" s="2">
        <v>45239</v>
      </c>
      <c r="AE254">
        <v>11</v>
      </c>
      <c r="AF254">
        <v>6</v>
      </c>
      <c r="AG254" t="s">
        <v>848</v>
      </c>
      <c r="AH254">
        <v>3</v>
      </c>
      <c r="AI254" t="s">
        <v>848</v>
      </c>
    </row>
    <row r="255" spans="1:35" x14ac:dyDescent="0.3">
      <c r="A255">
        <v>616</v>
      </c>
      <c r="B255" t="s">
        <v>44</v>
      </c>
      <c r="C255">
        <v>44</v>
      </c>
      <c r="D255">
        <v>5</v>
      </c>
      <c r="E255" s="2">
        <v>45238</v>
      </c>
      <c r="F255" s="3">
        <v>0.99857638888888889</v>
      </c>
      <c r="G255" s="2">
        <v>45242</v>
      </c>
      <c r="H255" s="3">
        <v>0.80623842592592587</v>
      </c>
      <c r="I255" t="s">
        <v>502</v>
      </c>
      <c r="J255" t="s">
        <v>763</v>
      </c>
      <c r="K255" t="s">
        <v>764</v>
      </c>
      <c r="L255">
        <v>23</v>
      </c>
      <c r="N255" t="s">
        <v>764</v>
      </c>
      <c r="O255">
        <v>19</v>
      </c>
      <c r="P255">
        <v>4</v>
      </c>
      <c r="Q255" s="4">
        <v>794</v>
      </c>
      <c r="R255" s="4">
        <v>3970</v>
      </c>
      <c r="S255" t="s">
        <v>529</v>
      </c>
      <c r="T255" t="s">
        <v>45</v>
      </c>
      <c r="U255" t="s">
        <v>46</v>
      </c>
      <c r="V255" t="s">
        <v>21</v>
      </c>
      <c r="W255" t="s">
        <v>769</v>
      </c>
      <c r="X255" t="s">
        <v>600</v>
      </c>
      <c r="Y255" t="s">
        <v>851</v>
      </c>
      <c r="Z255">
        <v>45</v>
      </c>
      <c r="AA255" s="2">
        <v>44945</v>
      </c>
      <c r="AB255" t="s">
        <v>529</v>
      </c>
      <c r="AC255" t="s">
        <v>874</v>
      </c>
      <c r="AD255" s="2">
        <v>45259</v>
      </c>
      <c r="AE255">
        <v>11</v>
      </c>
      <c r="AF255">
        <v>10</v>
      </c>
      <c r="AG255" t="s">
        <v>851</v>
      </c>
      <c r="AH255">
        <v>11</v>
      </c>
      <c r="AI255" t="s">
        <v>851</v>
      </c>
    </row>
    <row r="256" spans="1:35" x14ac:dyDescent="0.3">
      <c r="A256">
        <v>623</v>
      </c>
      <c r="B256" t="s">
        <v>237</v>
      </c>
      <c r="C256">
        <v>37</v>
      </c>
      <c r="D256">
        <v>2</v>
      </c>
      <c r="E256" s="2">
        <v>45238</v>
      </c>
      <c r="F256" s="3">
        <v>0.56793981481481481</v>
      </c>
      <c r="G256" s="2">
        <v>45248</v>
      </c>
      <c r="H256" s="3">
        <v>0.60114583333333338</v>
      </c>
      <c r="I256" t="s">
        <v>548</v>
      </c>
      <c r="J256" t="s">
        <v>763</v>
      </c>
      <c r="K256" t="s">
        <v>764</v>
      </c>
      <c r="L256">
        <v>13</v>
      </c>
      <c r="N256" t="s">
        <v>764</v>
      </c>
      <c r="O256">
        <v>14</v>
      </c>
      <c r="P256">
        <v>10</v>
      </c>
      <c r="Q256" s="4">
        <v>1428</v>
      </c>
      <c r="R256" s="4">
        <v>2856</v>
      </c>
      <c r="S256" t="s">
        <v>529</v>
      </c>
      <c r="T256" t="s">
        <v>238</v>
      </c>
      <c r="U256" t="s">
        <v>239</v>
      </c>
      <c r="V256" t="s">
        <v>21</v>
      </c>
      <c r="W256" t="s">
        <v>770</v>
      </c>
      <c r="X256" t="s">
        <v>531</v>
      </c>
      <c r="Y256" t="s">
        <v>851</v>
      </c>
      <c r="Z256">
        <v>45</v>
      </c>
      <c r="AA256" s="2">
        <v>44961</v>
      </c>
      <c r="AB256" t="s">
        <v>529</v>
      </c>
      <c r="AC256" t="s">
        <v>874</v>
      </c>
      <c r="AD256" s="2">
        <v>45275</v>
      </c>
      <c r="AE256">
        <v>11</v>
      </c>
      <c r="AF256">
        <v>15</v>
      </c>
      <c r="AG256" t="s">
        <v>851</v>
      </c>
      <c r="AH256">
        <v>11</v>
      </c>
      <c r="AI256" t="s">
        <v>851</v>
      </c>
    </row>
    <row r="257" spans="1:35" x14ac:dyDescent="0.3">
      <c r="A257">
        <v>632</v>
      </c>
      <c r="B257" t="s">
        <v>379</v>
      </c>
      <c r="C257">
        <v>51</v>
      </c>
      <c r="D257">
        <v>1</v>
      </c>
      <c r="E257" s="2">
        <v>45118</v>
      </c>
      <c r="F257" s="3">
        <v>0.94098379629629625</v>
      </c>
      <c r="G257" s="2">
        <v>45119</v>
      </c>
      <c r="H257" s="3">
        <v>0.48113425925925923</v>
      </c>
      <c r="I257" t="s">
        <v>807</v>
      </c>
      <c r="J257" t="s">
        <v>629</v>
      </c>
      <c r="K257" t="s">
        <v>800</v>
      </c>
      <c r="L257">
        <v>22</v>
      </c>
      <c r="N257" t="s">
        <v>800</v>
      </c>
      <c r="O257">
        <v>11</v>
      </c>
      <c r="P257">
        <v>1</v>
      </c>
      <c r="Q257" s="4">
        <v>1084</v>
      </c>
      <c r="R257" s="4">
        <v>1084</v>
      </c>
      <c r="S257" t="s">
        <v>529</v>
      </c>
      <c r="T257" t="s">
        <v>380</v>
      </c>
      <c r="U257" t="s">
        <v>381</v>
      </c>
      <c r="V257" t="s">
        <v>21</v>
      </c>
      <c r="W257" t="s">
        <v>653</v>
      </c>
      <c r="X257" t="s">
        <v>583</v>
      </c>
      <c r="Y257" t="s">
        <v>855</v>
      </c>
      <c r="Z257">
        <v>28</v>
      </c>
      <c r="AA257" s="2">
        <v>44932</v>
      </c>
      <c r="AB257" t="s">
        <v>529</v>
      </c>
      <c r="AC257" t="s">
        <v>874</v>
      </c>
      <c r="AD257" s="2">
        <v>45239</v>
      </c>
      <c r="AE257">
        <v>11</v>
      </c>
      <c r="AF257">
        <v>6</v>
      </c>
      <c r="AG257" t="s">
        <v>855</v>
      </c>
      <c r="AH257">
        <v>7</v>
      </c>
      <c r="AI257" t="s">
        <v>855</v>
      </c>
    </row>
    <row r="258" spans="1:35" x14ac:dyDescent="0.3">
      <c r="A258">
        <v>633</v>
      </c>
      <c r="B258" t="s">
        <v>168</v>
      </c>
      <c r="C258">
        <v>52</v>
      </c>
      <c r="D258">
        <v>5</v>
      </c>
      <c r="E258" s="2">
        <v>44967</v>
      </c>
      <c r="F258" s="3">
        <v>0.614375</v>
      </c>
      <c r="G258" s="2">
        <v>44972</v>
      </c>
      <c r="H258" s="3">
        <v>0.21719907407407407</v>
      </c>
      <c r="I258" t="s">
        <v>175</v>
      </c>
      <c r="J258" t="s">
        <v>720</v>
      </c>
      <c r="K258" t="s">
        <v>663</v>
      </c>
      <c r="L258">
        <v>14</v>
      </c>
      <c r="N258" t="s">
        <v>663</v>
      </c>
      <c r="O258">
        <v>5</v>
      </c>
      <c r="P258">
        <v>5</v>
      </c>
      <c r="Q258" s="4">
        <v>236</v>
      </c>
      <c r="R258" s="4">
        <v>1180</v>
      </c>
      <c r="S258" t="s">
        <v>529</v>
      </c>
      <c r="T258" t="s">
        <v>169</v>
      </c>
      <c r="U258" t="s">
        <v>170</v>
      </c>
      <c r="V258" t="s">
        <v>21</v>
      </c>
      <c r="W258" t="s">
        <v>723</v>
      </c>
      <c r="X258" t="s">
        <v>641</v>
      </c>
      <c r="Y258" t="s">
        <v>849</v>
      </c>
      <c r="Z258">
        <v>6</v>
      </c>
      <c r="AA258" s="2">
        <v>44933</v>
      </c>
      <c r="AB258" t="s">
        <v>529</v>
      </c>
      <c r="AC258" t="s">
        <v>874</v>
      </c>
      <c r="AD258" s="2">
        <v>45242</v>
      </c>
      <c r="AE258">
        <v>11</v>
      </c>
      <c r="AF258">
        <v>9</v>
      </c>
      <c r="AG258" t="s">
        <v>849</v>
      </c>
      <c r="AH258">
        <v>2</v>
      </c>
      <c r="AI258" t="s">
        <v>849</v>
      </c>
    </row>
    <row r="259" spans="1:35" x14ac:dyDescent="0.3">
      <c r="A259">
        <v>634</v>
      </c>
      <c r="B259" t="s">
        <v>203</v>
      </c>
      <c r="C259">
        <v>57</v>
      </c>
      <c r="D259">
        <v>3</v>
      </c>
      <c r="E259" s="2">
        <v>45053</v>
      </c>
      <c r="F259" s="3">
        <v>0.2751851851851852</v>
      </c>
      <c r="G259" s="2">
        <v>45057</v>
      </c>
      <c r="H259" s="3">
        <v>0.57209490740740743</v>
      </c>
      <c r="I259" t="s">
        <v>591</v>
      </c>
      <c r="J259" t="s">
        <v>624</v>
      </c>
      <c r="K259" t="s">
        <v>798</v>
      </c>
      <c r="L259">
        <v>6</v>
      </c>
      <c r="N259" t="s">
        <v>798</v>
      </c>
      <c r="O259">
        <v>13</v>
      </c>
      <c r="P259">
        <v>4</v>
      </c>
      <c r="Q259" s="4">
        <v>1582</v>
      </c>
      <c r="R259" s="4">
        <v>4746</v>
      </c>
      <c r="S259" t="s">
        <v>529</v>
      </c>
      <c r="T259" t="s">
        <v>204</v>
      </c>
      <c r="U259" t="s">
        <v>205</v>
      </c>
      <c r="V259" t="s">
        <v>21</v>
      </c>
      <c r="W259" t="s">
        <v>633</v>
      </c>
      <c r="X259" t="s">
        <v>531</v>
      </c>
      <c r="Y259" t="s">
        <v>798</v>
      </c>
      <c r="Z259">
        <v>19</v>
      </c>
      <c r="AA259" s="2">
        <v>44964</v>
      </c>
      <c r="AB259" t="s">
        <v>529</v>
      </c>
      <c r="AC259" t="s">
        <v>874</v>
      </c>
      <c r="AD259" s="2">
        <v>45275</v>
      </c>
      <c r="AE259">
        <v>11</v>
      </c>
      <c r="AF259">
        <v>13</v>
      </c>
      <c r="AG259" t="s">
        <v>798</v>
      </c>
      <c r="AH259">
        <v>5</v>
      </c>
      <c r="AI259" t="s">
        <v>798</v>
      </c>
    </row>
    <row r="260" spans="1:35" x14ac:dyDescent="0.3">
      <c r="A260">
        <v>635</v>
      </c>
      <c r="B260" t="s">
        <v>476</v>
      </c>
      <c r="C260">
        <v>67</v>
      </c>
      <c r="D260">
        <v>1</v>
      </c>
      <c r="E260" s="2">
        <v>45242</v>
      </c>
      <c r="F260" s="3">
        <v>0.77582175925925922</v>
      </c>
      <c r="G260" s="2">
        <v>45252</v>
      </c>
      <c r="H260" s="3">
        <v>0.30800925925925926</v>
      </c>
      <c r="I260" t="s">
        <v>790</v>
      </c>
      <c r="J260" t="s">
        <v>627</v>
      </c>
      <c r="K260" t="s">
        <v>764</v>
      </c>
      <c r="L260">
        <v>18</v>
      </c>
      <c r="N260" t="s">
        <v>764</v>
      </c>
      <c r="O260">
        <v>7</v>
      </c>
      <c r="P260">
        <v>10</v>
      </c>
      <c r="Q260" s="4">
        <v>1374</v>
      </c>
      <c r="R260" s="4">
        <v>1374</v>
      </c>
      <c r="S260" t="s">
        <v>529</v>
      </c>
      <c r="T260" t="s">
        <v>477</v>
      </c>
      <c r="U260" t="s">
        <v>478</v>
      </c>
      <c r="V260" t="s">
        <v>21</v>
      </c>
      <c r="W260" t="s">
        <v>647</v>
      </c>
      <c r="X260" t="s">
        <v>641</v>
      </c>
      <c r="Y260" t="s">
        <v>851</v>
      </c>
      <c r="Z260">
        <v>46</v>
      </c>
      <c r="AA260" s="2">
        <v>44962</v>
      </c>
      <c r="AB260" t="s">
        <v>529</v>
      </c>
      <c r="AC260" t="s">
        <v>874</v>
      </c>
      <c r="AD260" s="2">
        <v>45270</v>
      </c>
      <c r="AE260">
        <v>11</v>
      </c>
      <c r="AF260">
        <v>11</v>
      </c>
      <c r="AG260" t="s">
        <v>851</v>
      </c>
      <c r="AH260">
        <v>11</v>
      </c>
      <c r="AI260" t="s">
        <v>851</v>
      </c>
    </row>
    <row r="261" spans="1:35" x14ac:dyDescent="0.3">
      <c r="A261">
        <v>644</v>
      </c>
      <c r="B261" t="s">
        <v>262</v>
      </c>
      <c r="C261">
        <v>67</v>
      </c>
      <c r="D261">
        <v>1</v>
      </c>
      <c r="E261" s="2">
        <v>45170</v>
      </c>
      <c r="F261" s="3">
        <v>0.62124999999999997</v>
      </c>
      <c r="G261" s="2">
        <v>45180</v>
      </c>
      <c r="H261" s="3">
        <v>0.47312500000000002</v>
      </c>
      <c r="I261" t="s">
        <v>371</v>
      </c>
      <c r="J261" t="s">
        <v>627</v>
      </c>
      <c r="K261" t="s">
        <v>803</v>
      </c>
      <c r="L261">
        <v>14</v>
      </c>
      <c r="N261" t="s">
        <v>803</v>
      </c>
      <c r="O261">
        <v>11</v>
      </c>
      <c r="P261">
        <v>10</v>
      </c>
      <c r="Q261" s="4">
        <v>1374</v>
      </c>
      <c r="R261" s="4">
        <v>1374</v>
      </c>
      <c r="S261" t="s">
        <v>529</v>
      </c>
      <c r="T261" t="s">
        <v>263</v>
      </c>
      <c r="U261" t="s">
        <v>259</v>
      </c>
      <c r="V261" t="s">
        <v>21</v>
      </c>
      <c r="W261" t="s">
        <v>647</v>
      </c>
      <c r="X261" t="s">
        <v>641</v>
      </c>
      <c r="Y261" t="s">
        <v>857</v>
      </c>
      <c r="Z261">
        <v>35</v>
      </c>
      <c r="AA261" s="2">
        <v>44984</v>
      </c>
      <c r="AB261" t="s">
        <v>529</v>
      </c>
      <c r="AC261" t="s">
        <v>874</v>
      </c>
      <c r="AD261" s="2">
        <v>45285</v>
      </c>
      <c r="AE261">
        <v>11</v>
      </c>
      <c r="AF261">
        <v>11</v>
      </c>
      <c r="AG261" t="s">
        <v>857</v>
      </c>
      <c r="AH261">
        <v>9</v>
      </c>
      <c r="AI261" t="s">
        <v>857</v>
      </c>
    </row>
    <row r="262" spans="1:35" x14ac:dyDescent="0.3">
      <c r="A262">
        <v>646</v>
      </c>
      <c r="B262" t="s">
        <v>88</v>
      </c>
      <c r="C262">
        <v>38</v>
      </c>
      <c r="D262">
        <v>5</v>
      </c>
      <c r="E262" s="2">
        <v>45059</v>
      </c>
      <c r="F262" s="3">
        <v>0.68761574074074072</v>
      </c>
      <c r="G262" s="2">
        <v>45069</v>
      </c>
      <c r="H262" s="3">
        <v>0.38678240740740738</v>
      </c>
      <c r="I262" t="s">
        <v>806</v>
      </c>
      <c r="J262" t="s">
        <v>624</v>
      </c>
      <c r="K262" t="s">
        <v>798</v>
      </c>
      <c r="L262">
        <v>16</v>
      </c>
      <c r="N262" t="s">
        <v>798</v>
      </c>
      <c r="O262">
        <v>9</v>
      </c>
      <c r="P262">
        <v>10</v>
      </c>
      <c r="Q262" s="4">
        <v>562</v>
      </c>
      <c r="R262" s="4">
        <v>2810</v>
      </c>
      <c r="S262" t="s">
        <v>529</v>
      </c>
      <c r="T262" t="s">
        <v>89</v>
      </c>
      <c r="U262" t="s">
        <v>90</v>
      </c>
      <c r="V262" t="s">
        <v>21</v>
      </c>
      <c r="W262" t="s">
        <v>651</v>
      </c>
      <c r="X262" t="s">
        <v>587</v>
      </c>
      <c r="Y262" t="s">
        <v>798</v>
      </c>
      <c r="Z262">
        <v>19</v>
      </c>
      <c r="AA262" s="2">
        <v>44954</v>
      </c>
      <c r="AB262" t="s">
        <v>529</v>
      </c>
      <c r="AC262" t="s">
        <v>874</v>
      </c>
      <c r="AD262" s="2">
        <v>45284</v>
      </c>
      <c r="AE262">
        <v>11</v>
      </c>
      <c r="AF262">
        <v>9</v>
      </c>
      <c r="AG262" t="s">
        <v>798</v>
      </c>
      <c r="AH262">
        <v>5</v>
      </c>
      <c r="AI262" t="s">
        <v>798</v>
      </c>
    </row>
    <row r="263" spans="1:35" x14ac:dyDescent="0.3">
      <c r="A263">
        <v>647</v>
      </c>
      <c r="B263" t="s">
        <v>350</v>
      </c>
      <c r="C263">
        <v>21</v>
      </c>
      <c r="D263">
        <v>5</v>
      </c>
      <c r="E263" s="2">
        <v>45163</v>
      </c>
      <c r="F263" s="3">
        <v>0.70862268518518523</v>
      </c>
      <c r="G263" s="2">
        <v>45164</v>
      </c>
      <c r="H263" s="3">
        <v>6.1851851851851852E-2</v>
      </c>
      <c r="I263" t="s">
        <v>454</v>
      </c>
      <c r="J263" t="s">
        <v>641</v>
      </c>
      <c r="K263" t="s">
        <v>801</v>
      </c>
      <c r="L263">
        <v>17</v>
      </c>
      <c r="N263" t="s">
        <v>801</v>
      </c>
      <c r="O263">
        <v>1</v>
      </c>
      <c r="P263">
        <v>1</v>
      </c>
      <c r="Q263" s="4">
        <v>1561</v>
      </c>
      <c r="R263" s="4">
        <v>7805</v>
      </c>
      <c r="S263" t="s">
        <v>529</v>
      </c>
      <c r="T263" t="s">
        <v>351</v>
      </c>
      <c r="U263" t="s">
        <v>352</v>
      </c>
      <c r="V263" t="s">
        <v>21</v>
      </c>
      <c r="W263" t="s">
        <v>668</v>
      </c>
      <c r="X263" t="s">
        <v>531</v>
      </c>
      <c r="Y263" t="s">
        <v>858</v>
      </c>
      <c r="Z263">
        <v>34</v>
      </c>
      <c r="AA263" s="2">
        <v>44957</v>
      </c>
      <c r="AB263" t="s">
        <v>529</v>
      </c>
      <c r="AC263" t="s">
        <v>874</v>
      </c>
      <c r="AD263" s="2">
        <v>45258</v>
      </c>
      <c r="AE263">
        <v>11</v>
      </c>
      <c r="AF263">
        <v>9</v>
      </c>
      <c r="AG263" t="s">
        <v>858</v>
      </c>
      <c r="AH263">
        <v>8</v>
      </c>
      <c r="AI263" t="s">
        <v>858</v>
      </c>
    </row>
    <row r="264" spans="1:35" x14ac:dyDescent="0.3">
      <c r="A264">
        <v>649</v>
      </c>
      <c r="B264" t="s">
        <v>276</v>
      </c>
      <c r="C264">
        <v>43</v>
      </c>
      <c r="D264">
        <v>3</v>
      </c>
      <c r="E264" s="2">
        <v>45232</v>
      </c>
      <c r="F264" s="3">
        <v>0.12894675925925925</v>
      </c>
      <c r="G264" s="2">
        <v>45241</v>
      </c>
      <c r="H264" s="3">
        <v>0.37170138888888887</v>
      </c>
      <c r="I264" t="s">
        <v>781</v>
      </c>
      <c r="J264" t="s">
        <v>763</v>
      </c>
      <c r="K264" t="s">
        <v>764</v>
      </c>
      <c r="L264">
        <v>3</v>
      </c>
      <c r="N264" t="s">
        <v>764</v>
      </c>
      <c r="O264">
        <v>8</v>
      </c>
      <c r="P264">
        <v>9</v>
      </c>
      <c r="Q264" s="4">
        <v>750</v>
      </c>
      <c r="R264" s="4">
        <v>2250</v>
      </c>
      <c r="S264" t="s">
        <v>529</v>
      </c>
      <c r="T264" t="s">
        <v>277</v>
      </c>
      <c r="U264" t="s">
        <v>278</v>
      </c>
      <c r="V264" t="s">
        <v>21</v>
      </c>
      <c r="W264" t="s">
        <v>767</v>
      </c>
      <c r="X264" t="s">
        <v>641</v>
      </c>
      <c r="Y264" t="s">
        <v>851</v>
      </c>
      <c r="Z264">
        <v>44</v>
      </c>
      <c r="AA264" s="2">
        <v>44931</v>
      </c>
      <c r="AB264" t="s">
        <v>529</v>
      </c>
      <c r="AC264" t="s">
        <v>874</v>
      </c>
      <c r="AD264" s="2">
        <v>45232</v>
      </c>
      <c r="AE264">
        <v>11</v>
      </c>
      <c r="AF264">
        <v>12</v>
      </c>
      <c r="AG264" t="s">
        <v>851</v>
      </c>
      <c r="AH264">
        <v>11</v>
      </c>
      <c r="AI264" t="s">
        <v>851</v>
      </c>
    </row>
    <row r="265" spans="1:35" x14ac:dyDescent="0.3">
      <c r="A265">
        <v>655</v>
      </c>
      <c r="B265" t="s">
        <v>88</v>
      </c>
      <c r="C265">
        <v>17</v>
      </c>
      <c r="D265">
        <v>1</v>
      </c>
      <c r="E265" s="2">
        <v>45238</v>
      </c>
      <c r="F265" s="3">
        <v>0.88824074074074078</v>
      </c>
      <c r="G265" s="2">
        <v>45247</v>
      </c>
      <c r="H265" s="3">
        <v>0.79001157407407407</v>
      </c>
      <c r="I265" t="s">
        <v>774</v>
      </c>
      <c r="J265" t="s">
        <v>627</v>
      </c>
      <c r="K265" t="s">
        <v>764</v>
      </c>
      <c r="L265">
        <v>21</v>
      </c>
      <c r="N265" t="s">
        <v>764</v>
      </c>
      <c r="O265">
        <v>18</v>
      </c>
      <c r="P265">
        <v>9</v>
      </c>
      <c r="Q265" s="4">
        <v>1899</v>
      </c>
      <c r="R265" s="4">
        <v>1899</v>
      </c>
      <c r="S265" t="s">
        <v>529</v>
      </c>
      <c r="T265" t="s">
        <v>89</v>
      </c>
      <c r="U265" t="s">
        <v>90</v>
      </c>
      <c r="V265" t="s">
        <v>21</v>
      </c>
      <c r="W265" t="s">
        <v>638</v>
      </c>
      <c r="X265" t="s">
        <v>583</v>
      </c>
      <c r="Y265" t="s">
        <v>851</v>
      </c>
      <c r="Z265">
        <v>45</v>
      </c>
      <c r="AA265" s="2">
        <v>44954</v>
      </c>
      <c r="AB265" t="s">
        <v>529</v>
      </c>
      <c r="AC265" t="s">
        <v>874</v>
      </c>
      <c r="AD265" s="2">
        <v>45284</v>
      </c>
      <c r="AE265">
        <v>11</v>
      </c>
      <c r="AF265">
        <v>9</v>
      </c>
      <c r="AG265" t="s">
        <v>851</v>
      </c>
      <c r="AH265">
        <v>11</v>
      </c>
      <c r="AI265" t="s">
        <v>851</v>
      </c>
    </row>
    <row r="266" spans="1:35" x14ac:dyDescent="0.3">
      <c r="A266">
        <v>660</v>
      </c>
      <c r="B266" t="s">
        <v>276</v>
      </c>
      <c r="C266">
        <v>58</v>
      </c>
      <c r="D266">
        <v>3</v>
      </c>
      <c r="E266" s="2">
        <v>44968</v>
      </c>
      <c r="F266" s="3">
        <v>0.25608796296296299</v>
      </c>
      <c r="G266" s="2">
        <v>44978</v>
      </c>
      <c r="H266" s="3">
        <v>0.86707175925925928</v>
      </c>
      <c r="I266" t="s">
        <v>594</v>
      </c>
      <c r="J266" t="s">
        <v>720</v>
      </c>
      <c r="K266" t="s">
        <v>663</v>
      </c>
      <c r="L266">
        <v>6</v>
      </c>
      <c r="N266" t="s">
        <v>663</v>
      </c>
      <c r="O266">
        <v>20</v>
      </c>
      <c r="P266">
        <v>10</v>
      </c>
      <c r="Q266" s="4">
        <v>1492</v>
      </c>
      <c r="R266" s="4">
        <v>4476</v>
      </c>
      <c r="S266" t="s">
        <v>529</v>
      </c>
      <c r="T266" t="s">
        <v>277</v>
      </c>
      <c r="U266" t="s">
        <v>278</v>
      </c>
      <c r="V266" t="s">
        <v>21</v>
      </c>
      <c r="W266" t="s">
        <v>722</v>
      </c>
      <c r="X266" t="s">
        <v>587</v>
      </c>
      <c r="Y266" t="s">
        <v>849</v>
      </c>
      <c r="Z266">
        <v>6</v>
      </c>
      <c r="AA266" s="2">
        <v>44931</v>
      </c>
      <c r="AB266" t="s">
        <v>529</v>
      </c>
      <c r="AC266" t="s">
        <v>874</v>
      </c>
      <c r="AD266" s="2">
        <v>45232</v>
      </c>
      <c r="AE266">
        <v>11</v>
      </c>
      <c r="AF266">
        <v>12</v>
      </c>
      <c r="AG266" t="s">
        <v>849</v>
      </c>
      <c r="AH266">
        <v>2</v>
      </c>
      <c r="AI266" t="s">
        <v>849</v>
      </c>
    </row>
    <row r="267" spans="1:35" x14ac:dyDescent="0.3">
      <c r="A267">
        <v>668</v>
      </c>
      <c r="B267" t="s">
        <v>59</v>
      </c>
      <c r="C267">
        <v>55</v>
      </c>
      <c r="D267">
        <v>2</v>
      </c>
      <c r="E267" s="2">
        <v>45159</v>
      </c>
      <c r="F267" s="3">
        <v>0.42353009259259261</v>
      </c>
      <c r="G267" s="2">
        <v>45168</v>
      </c>
      <c r="H267" s="3">
        <v>0.68945601851851857</v>
      </c>
      <c r="I267" t="s">
        <v>225</v>
      </c>
      <c r="J267" t="s">
        <v>641</v>
      </c>
      <c r="K267" t="s">
        <v>801</v>
      </c>
      <c r="L267">
        <v>10</v>
      </c>
      <c r="N267" t="s">
        <v>801</v>
      </c>
      <c r="O267">
        <v>16</v>
      </c>
      <c r="P267">
        <v>9</v>
      </c>
      <c r="Q267" s="4">
        <v>1904</v>
      </c>
      <c r="R267" s="4">
        <v>3808</v>
      </c>
      <c r="S267" t="s">
        <v>529</v>
      </c>
      <c r="T267" t="s">
        <v>60</v>
      </c>
      <c r="U267" t="s">
        <v>61</v>
      </c>
      <c r="V267" t="s">
        <v>21</v>
      </c>
      <c r="W267" t="s">
        <v>830</v>
      </c>
      <c r="X267" t="s">
        <v>583</v>
      </c>
      <c r="Y267" t="s">
        <v>858</v>
      </c>
      <c r="Z267">
        <v>34</v>
      </c>
      <c r="AA267" s="2">
        <v>44960</v>
      </c>
      <c r="AB267" t="s">
        <v>529</v>
      </c>
      <c r="AC267" t="s">
        <v>874</v>
      </c>
      <c r="AD267" s="2">
        <v>45274</v>
      </c>
      <c r="AE267">
        <v>11</v>
      </c>
      <c r="AF267">
        <v>12</v>
      </c>
      <c r="AG267" t="s">
        <v>858</v>
      </c>
      <c r="AH267">
        <v>8</v>
      </c>
      <c r="AI267" t="s">
        <v>858</v>
      </c>
    </row>
    <row r="268" spans="1:35" x14ac:dyDescent="0.3">
      <c r="A268">
        <v>670</v>
      </c>
      <c r="B268" t="s">
        <v>293</v>
      </c>
      <c r="C268">
        <v>23</v>
      </c>
      <c r="D268">
        <v>5</v>
      </c>
      <c r="E268" s="2">
        <v>45078</v>
      </c>
      <c r="F268" s="3">
        <v>0.2416550925925926</v>
      </c>
      <c r="G268" s="2">
        <v>45087</v>
      </c>
      <c r="H268" s="3">
        <v>0.21458333333333332</v>
      </c>
      <c r="I268" t="s">
        <v>405</v>
      </c>
      <c r="J268" t="s">
        <v>627</v>
      </c>
      <c r="K268" t="s">
        <v>802</v>
      </c>
      <c r="L268">
        <v>5</v>
      </c>
      <c r="N268" t="s">
        <v>802</v>
      </c>
      <c r="O268">
        <v>5</v>
      </c>
      <c r="P268">
        <v>9</v>
      </c>
      <c r="Q268" s="4">
        <v>1098</v>
      </c>
      <c r="R268" s="4">
        <v>5490</v>
      </c>
      <c r="S268" t="s">
        <v>529</v>
      </c>
      <c r="T268" t="s">
        <v>294</v>
      </c>
      <c r="U268" t="s">
        <v>295</v>
      </c>
      <c r="V268" t="s">
        <v>21</v>
      </c>
      <c r="W268" t="s">
        <v>655</v>
      </c>
      <c r="X268" t="s">
        <v>589</v>
      </c>
      <c r="Y268" t="s">
        <v>856</v>
      </c>
      <c r="Z268">
        <v>22</v>
      </c>
      <c r="AA268" s="2">
        <v>44968</v>
      </c>
      <c r="AB268" t="s">
        <v>529</v>
      </c>
      <c r="AC268" t="s">
        <v>874</v>
      </c>
      <c r="AD268" s="2">
        <v>45273</v>
      </c>
      <c r="AE268">
        <v>11</v>
      </c>
      <c r="AF268">
        <v>7</v>
      </c>
      <c r="AG268" t="s">
        <v>856</v>
      </c>
      <c r="AH268">
        <v>6</v>
      </c>
      <c r="AI268" t="s">
        <v>856</v>
      </c>
    </row>
    <row r="269" spans="1:35" x14ac:dyDescent="0.3">
      <c r="A269">
        <v>676</v>
      </c>
      <c r="B269" t="s">
        <v>203</v>
      </c>
      <c r="C269">
        <v>46</v>
      </c>
      <c r="D269">
        <v>4</v>
      </c>
      <c r="E269" s="2">
        <v>44975</v>
      </c>
      <c r="F269" s="3">
        <v>0.5294444444444445</v>
      </c>
      <c r="G269" s="2">
        <v>44977</v>
      </c>
      <c r="H269" s="3">
        <v>0.86981481481481482</v>
      </c>
      <c r="I269" t="s">
        <v>66</v>
      </c>
      <c r="J269" t="s">
        <v>627</v>
      </c>
      <c r="K269" t="s">
        <v>663</v>
      </c>
      <c r="L269">
        <v>12</v>
      </c>
      <c r="N269" t="s">
        <v>663</v>
      </c>
      <c r="O269">
        <v>20</v>
      </c>
      <c r="P269">
        <v>2</v>
      </c>
      <c r="Q269" s="4">
        <v>758</v>
      </c>
      <c r="R269" s="4">
        <v>3032</v>
      </c>
      <c r="S269" t="s">
        <v>529</v>
      </c>
      <c r="T269" t="s">
        <v>204</v>
      </c>
      <c r="U269" t="s">
        <v>205</v>
      </c>
      <c r="V269" t="s">
        <v>21</v>
      </c>
      <c r="W269" t="s">
        <v>658</v>
      </c>
      <c r="X269" t="s">
        <v>587</v>
      </c>
      <c r="Y269" t="s">
        <v>849</v>
      </c>
      <c r="Z269">
        <v>7</v>
      </c>
      <c r="AA269" s="2">
        <v>44964</v>
      </c>
      <c r="AB269" t="s">
        <v>529</v>
      </c>
      <c r="AC269" t="s">
        <v>874</v>
      </c>
      <c r="AD269" s="2">
        <v>45275</v>
      </c>
      <c r="AE269">
        <v>11</v>
      </c>
      <c r="AF269">
        <v>13</v>
      </c>
      <c r="AG269" t="s">
        <v>849</v>
      </c>
      <c r="AH269">
        <v>2</v>
      </c>
      <c r="AI269" t="s">
        <v>849</v>
      </c>
    </row>
    <row r="270" spans="1:35" x14ac:dyDescent="0.3">
      <c r="A270">
        <v>677</v>
      </c>
      <c r="B270" t="s">
        <v>237</v>
      </c>
      <c r="C270">
        <v>37</v>
      </c>
      <c r="D270">
        <v>5</v>
      </c>
      <c r="E270" s="2">
        <v>45234</v>
      </c>
      <c r="F270" s="3">
        <v>0.32917824074074076</v>
      </c>
      <c r="G270" s="2">
        <v>45244</v>
      </c>
      <c r="H270" s="3">
        <v>0.23096064814814815</v>
      </c>
      <c r="I270" t="s">
        <v>752</v>
      </c>
      <c r="J270" t="s">
        <v>763</v>
      </c>
      <c r="K270" t="s">
        <v>764</v>
      </c>
      <c r="L270">
        <v>7</v>
      </c>
      <c r="N270" t="s">
        <v>764</v>
      </c>
      <c r="O270">
        <v>5</v>
      </c>
      <c r="P270">
        <v>10</v>
      </c>
      <c r="Q270" s="4">
        <v>1428</v>
      </c>
      <c r="R270" s="4">
        <v>7140</v>
      </c>
      <c r="S270" t="s">
        <v>529</v>
      </c>
      <c r="T270" t="s">
        <v>238</v>
      </c>
      <c r="U270" t="s">
        <v>239</v>
      </c>
      <c r="V270" t="s">
        <v>21</v>
      </c>
      <c r="W270" t="s">
        <v>770</v>
      </c>
      <c r="X270" t="s">
        <v>531</v>
      </c>
      <c r="Y270" t="s">
        <v>851</v>
      </c>
      <c r="Z270">
        <v>44</v>
      </c>
      <c r="AA270" s="2">
        <v>44961</v>
      </c>
      <c r="AB270" t="s">
        <v>529</v>
      </c>
      <c r="AC270" t="s">
        <v>874</v>
      </c>
      <c r="AD270" s="2">
        <v>45275</v>
      </c>
      <c r="AE270">
        <v>11</v>
      </c>
      <c r="AF270">
        <v>15</v>
      </c>
      <c r="AG270" t="s">
        <v>851</v>
      </c>
      <c r="AH270">
        <v>11</v>
      </c>
      <c r="AI270" t="s">
        <v>851</v>
      </c>
    </row>
    <row r="271" spans="1:35" x14ac:dyDescent="0.3">
      <c r="A271">
        <v>699</v>
      </c>
      <c r="B271" t="s">
        <v>69</v>
      </c>
      <c r="C271">
        <v>1</v>
      </c>
      <c r="D271">
        <v>4</v>
      </c>
      <c r="E271" s="2">
        <v>45079</v>
      </c>
      <c r="F271" s="3">
        <v>0.51023148148148145</v>
      </c>
      <c r="G271" s="2">
        <v>45086</v>
      </c>
      <c r="H271" s="3">
        <v>0.96461805555555558</v>
      </c>
      <c r="I271" t="s">
        <v>646</v>
      </c>
      <c r="J271" t="s">
        <v>629</v>
      </c>
      <c r="K271" t="s">
        <v>802</v>
      </c>
      <c r="L271">
        <v>12</v>
      </c>
      <c r="N271" t="s">
        <v>802</v>
      </c>
      <c r="O271">
        <v>23</v>
      </c>
      <c r="P271">
        <v>7</v>
      </c>
      <c r="Q271" s="4">
        <v>1935</v>
      </c>
      <c r="R271" s="4">
        <v>7740</v>
      </c>
      <c r="S271" t="s">
        <v>529</v>
      </c>
      <c r="T271" t="s">
        <v>70</v>
      </c>
      <c r="U271" t="s">
        <v>71</v>
      </c>
      <c r="V271" t="s">
        <v>21</v>
      </c>
      <c r="W271" t="s">
        <v>652</v>
      </c>
      <c r="X271" t="s">
        <v>583</v>
      </c>
      <c r="Y271" t="s">
        <v>856</v>
      </c>
      <c r="Z271">
        <v>22</v>
      </c>
      <c r="AA271" s="2">
        <v>44968</v>
      </c>
      <c r="AB271" t="s">
        <v>529</v>
      </c>
      <c r="AC271" t="s">
        <v>874</v>
      </c>
      <c r="AD271" s="2">
        <v>45277</v>
      </c>
      <c r="AE271">
        <v>11</v>
      </c>
      <c r="AF271">
        <v>7</v>
      </c>
      <c r="AG271" t="s">
        <v>856</v>
      </c>
      <c r="AH271">
        <v>6</v>
      </c>
      <c r="AI271" t="s">
        <v>856</v>
      </c>
    </row>
    <row r="272" spans="1:35" x14ac:dyDescent="0.3">
      <c r="A272">
        <v>700</v>
      </c>
      <c r="B272" t="s">
        <v>44</v>
      </c>
      <c r="C272">
        <v>6</v>
      </c>
      <c r="D272">
        <v>1</v>
      </c>
      <c r="E272" s="2">
        <v>44989</v>
      </c>
      <c r="F272" s="3">
        <v>0.76246527777777773</v>
      </c>
      <c r="G272" s="2">
        <v>44994</v>
      </c>
      <c r="H272" s="3">
        <v>0.57160879629629635</v>
      </c>
      <c r="I272" t="s">
        <v>614</v>
      </c>
      <c r="J272" t="s">
        <v>527</v>
      </c>
      <c r="K272" t="s">
        <v>528</v>
      </c>
      <c r="L272">
        <v>18</v>
      </c>
      <c r="N272" t="s">
        <v>528</v>
      </c>
      <c r="O272">
        <v>13</v>
      </c>
      <c r="P272">
        <v>5</v>
      </c>
      <c r="Q272" s="4">
        <v>1112</v>
      </c>
      <c r="R272" s="4">
        <v>1112</v>
      </c>
      <c r="S272" t="s">
        <v>529</v>
      </c>
      <c r="T272" t="s">
        <v>45</v>
      </c>
      <c r="U272" t="s">
        <v>46</v>
      </c>
      <c r="V272" t="s">
        <v>21</v>
      </c>
      <c r="W272" t="s">
        <v>586</v>
      </c>
      <c r="X272" t="s">
        <v>587</v>
      </c>
      <c r="Y272" t="s">
        <v>848</v>
      </c>
      <c r="Z272">
        <v>9</v>
      </c>
      <c r="AA272" s="2">
        <v>44945</v>
      </c>
      <c r="AB272" t="s">
        <v>529</v>
      </c>
      <c r="AC272" t="s">
        <v>874</v>
      </c>
      <c r="AD272" s="2">
        <v>45259</v>
      </c>
      <c r="AE272">
        <v>11</v>
      </c>
      <c r="AF272">
        <v>10</v>
      </c>
      <c r="AG272" t="s">
        <v>848</v>
      </c>
      <c r="AH272">
        <v>3</v>
      </c>
      <c r="AI272" t="s">
        <v>848</v>
      </c>
    </row>
    <row r="273" spans="1:35" x14ac:dyDescent="0.3">
      <c r="A273">
        <v>712</v>
      </c>
      <c r="B273" t="s">
        <v>293</v>
      </c>
      <c r="C273">
        <v>65</v>
      </c>
      <c r="D273">
        <v>5</v>
      </c>
      <c r="E273" s="2">
        <v>45118</v>
      </c>
      <c r="F273" s="3">
        <v>0.54180555555555554</v>
      </c>
      <c r="G273" s="2">
        <v>45120</v>
      </c>
      <c r="H273" s="3">
        <v>0.27427083333333335</v>
      </c>
      <c r="I273" t="s">
        <v>657</v>
      </c>
      <c r="J273" t="s">
        <v>629</v>
      </c>
      <c r="K273" t="s">
        <v>800</v>
      </c>
      <c r="L273">
        <v>13</v>
      </c>
      <c r="N273" t="s">
        <v>800</v>
      </c>
      <c r="O273">
        <v>6</v>
      </c>
      <c r="P273">
        <v>2</v>
      </c>
      <c r="Q273" s="4">
        <v>1895</v>
      </c>
      <c r="R273" s="4">
        <v>9475</v>
      </c>
      <c r="S273" t="s">
        <v>529</v>
      </c>
      <c r="T273" t="s">
        <v>294</v>
      </c>
      <c r="U273" t="s">
        <v>295</v>
      </c>
      <c r="V273" t="s">
        <v>21</v>
      </c>
      <c r="W273" t="s">
        <v>645</v>
      </c>
      <c r="X273" t="s">
        <v>641</v>
      </c>
      <c r="Y273" t="s">
        <v>855</v>
      </c>
      <c r="Z273">
        <v>28</v>
      </c>
      <c r="AA273" s="2">
        <v>44968</v>
      </c>
      <c r="AB273" t="s">
        <v>529</v>
      </c>
      <c r="AC273" t="s">
        <v>874</v>
      </c>
      <c r="AD273" s="2">
        <v>45273</v>
      </c>
      <c r="AE273">
        <v>11</v>
      </c>
      <c r="AF273">
        <v>7</v>
      </c>
      <c r="AG273" t="s">
        <v>855</v>
      </c>
      <c r="AH273">
        <v>7</v>
      </c>
      <c r="AI273" t="s">
        <v>855</v>
      </c>
    </row>
    <row r="274" spans="1:35" x14ac:dyDescent="0.3">
      <c r="A274">
        <v>714</v>
      </c>
      <c r="B274" t="s">
        <v>276</v>
      </c>
      <c r="C274">
        <v>63</v>
      </c>
      <c r="D274">
        <v>2</v>
      </c>
      <c r="E274" s="2">
        <v>45078</v>
      </c>
      <c r="F274" s="3">
        <v>0.8112152777777778</v>
      </c>
      <c r="G274" s="2">
        <v>45080</v>
      </c>
      <c r="H274" s="3">
        <v>0.32917824074074076</v>
      </c>
      <c r="I274" t="s">
        <v>810</v>
      </c>
      <c r="J274" t="s">
        <v>629</v>
      </c>
      <c r="K274" t="s">
        <v>802</v>
      </c>
      <c r="L274">
        <v>19</v>
      </c>
      <c r="N274" t="s">
        <v>802</v>
      </c>
      <c r="O274">
        <v>7</v>
      </c>
      <c r="P274">
        <v>2</v>
      </c>
      <c r="Q274" s="4">
        <v>1348</v>
      </c>
      <c r="R274" s="4">
        <v>2696</v>
      </c>
      <c r="S274" t="s">
        <v>529</v>
      </c>
      <c r="T274" t="s">
        <v>277</v>
      </c>
      <c r="U274" t="s">
        <v>278</v>
      </c>
      <c r="V274" t="s">
        <v>21</v>
      </c>
      <c r="W274" t="s">
        <v>684</v>
      </c>
      <c r="X274" t="s">
        <v>589</v>
      </c>
      <c r="Y274" t="s">
        <v>856</v>
      </c>
      <c r="Z274">
        <v>22</v>
      </c>
      <c r="AA274" s="2">
        <v>44931</v>
      </c>
      <c r="AB274" t="s">
        <v>529</v>
      </c>
      <c r="AC274" t="s">
        <v>874</v>
      </c>
      <c r="AD274" s="2">
        <v>45232</v>
      </c>
      <c r="AE274">
        <v>11</v>
      </c>
      <c r="AF274">
        <v>12</v>
      </c>
      <c r="AG274" t="s">
        <v>856</v>
      </c>
      <c r="AH274">
        <v>6</v>
      </c>
      <c r="AI274" t="s">
        <v>856</v>
      </c>
    </row>
    <row r="275" spans="1:35" x14ac:dyDescent="0.3">
      <c r="A275">
        <v>715</v>
      </c>
      <c r="B275" t="s">
        <v>350</v>
      </c>
      <c r="C275">
        <v>38</v>
      </c>
      <c r="D275">
        <v>4</v>
      </c>
      <c r="E275" s="2">
        <v>45030</v>
      </c>
      <c r="F275" s="3">
        <v>0.21994212962962964</v>
      </c>
      <c r="G275" s="2">
        <v>45037</v>
      </c>
      <c r="H275" s="3">
        <v>0.69410879629629629</v>
      </c>
      <c r="I275" t="s">
        <v>95</v>
      </c>
      <c r="J275" t="s">
        <v>624</v>
      </c>
      <c r="K275" t="s">
        <v>796</v>
      </c>
      <c r="L275">
        <v>5</v>
      </c>
      <c r="N275" t="s">
        <v>796</v>
      </c>
      <c r="O275">
        <v>16</v>
      </c>
      <c r="P275">
        <v>7</v>
      </c>
      <c r="Q275" s="4">
        <v>562</v>
      </c>
      <c r="R275" s="4">
        <v>2248</v>
      </c>
      <c r="S275" t="s">
        <v>529</v>
      </c>
      <c r="T275" t="s">
        <v>351</v>
      </c>
      <c r="U275" t="s">
        <v>352</v>
      </c>
      <c r="V275" t="s">
        <v>21</v>
      </c>
      <c r="W275" t="s">
        <v>651</v>
      </c>
      <c r="X275" t="s">
        <v>587</v>
      </c>
      <c r="Y275" t="s">
        <v>854</v>
      </c>
      <c r="Z275">
        <v>15</v>
      </c>
      <c r="AA275" s="2">
        <v>44957</v>
      </c>
      <c r="AB275" t="s">
        <v>529</v>
      </c>
      <c r="AC275" t="s">
        <v>874</v>
      </c>
      <c r="AD275" s="2">
        <v>45258</v>
      </c>
      <c r="AE275">
        <v>11</v>
      </c>
      <c r="AF275">
        <v>9</v>
      </c>
      <c r="AG275" t="s">
        <v>854</v>
      </c>
      <c r="AH275">
        <v>4</v>
      </c>
      <c r="AI275" t="s">
        <v>854</v>
      </c>
    </row>
    <row r="276" spans="1:35" x14ac:dyDescent="0.3">
      <c r="A276">
        <v>720</v>
      </c>
      <c r="B276" t="s">
        <v>237</v>
      </c>
      <c r="C276">
        <v>22</v>
      </c>
      <c r="D276">
        <v>5</v>
      </c>
      <c r="E276" s="2">
        <v>45275</v>
      </c>
      <c r="F276" s="3">
        <v>0.61297453703703708</v>
      </c>
      <c r="G276" s="2">
        <v>45280</v>
      </c>
      <c r="H276" s="3">
        <v>0.25495370370370368</v>
      </c>
      <c r="I276" t="s">
        <v>190</v>
      </c>
      <c r="J276" t="s">
        <v>629</v>
      </c>
      <c r="K276" t="s">
        <v>795</v>
      </c>
      <c r="L276">
        <v>14</v>
      </c>
      <c r="N276" t="s">
        <v>795</v>
      </c>
      <c r="O276">
        <v>6</v>
      </c>
      <c r="P276">
        <v>5</v>
      </c>
      <c r="Q276" s="4">
        <v>1639</v>
      </c>
      <c r="R276" s="4">
        <v>8195</v>
      </c>
      <c r="S276" t="s">
        <v>529</v>
      </c>
      <c r="T276" t="s">
        <v>238</v>
      </c>
      <c r="U276" t="s">
        <v>239</v>
      </c>
      <c r="V276" t="s">
        <v>21</v>
      </c>
      <c r="W276" t="s">
        <v>710</v>
      </c>
      <c r="X276" t="s">
        <v>583</v>
      </c>
      <c r="Y276" t="s">
        <v>853</v>
      </c>
      <c r="Z276">
        <v>50</v>
      </c>
      <c r="AA276" s="2">
        <v>44961</v>
      </c>
      <c r="AB276" t="s">
        <v>529</v>
      </c>
      <c r="AC276" t="s">
        <v>874</v>
      </c>
      <c r="AD276" s="2">
        <v>45275</v>
      </c>
      <c r="AE276">
        <v>11</v>
      </c>
      <c r="AF276">
        <v>15</v>
      </c>
      <c r="AG276" t="s">
        <v>853</v>
      </c>
      <c r="AH276">
        <v>12</v>
      </c>
      <c r="AI276" t="s">
        <v>853</v>
      </c>
    </row>
    <row r="277" spans="1:35" x14ac:dyDescent="0.3">
      <c r="A277">
        <v>743</v>
      </c>
      <c r="B277" t="s">
        <v>237</v>
      </c>
      <c r="C277">
        <v>4</v>
      </c>
      <c r="D277">
        <v>2</v>
      </c>
      <c r="E277" s="2">
        <v>45239</v>
      </c>
      <c r="F277" s="3">
        <v>0.56119212962962961</v>
      </c>
      <c r="G277" s="2">
        <v>45243</v>
      </c>
      <c r="H277" s="3">
        <v>5.3055555555555557E-2</v>
      </c>
      <c r="I277" t="s">
        <v>361</v>
      </c>
      <c r="J277" t="s">
        <v>763</v>
      </c>
      <c r="K277" t="s">
        <v>764</v>
      </c>
      <c r="L277">
        <v>13</v>
      </c>
      <c r="N277" t="s">
        <v>764</v>
      </c>
      <c r="O277">
        <v>1</v>
      </c>
      <c r="P277">
        <v>4</v>
      </c>
      <c r="Q277" s="4">
        <v>1199</v>
      </c>
      <c r="R277" s="4">
        <v>2398</v>
      </c>
      <c r="S277" t="s">
        <v>529</v>
      </c>
      <c r="T277" t="s">
        <v>238</v>
      </c>
      <c r="U277" t="s">
        <v>239</v>
      </c>
      <c r="V277" t="s">
        <v>21</v>
      </c>
      <c r="W277" t="s">
        <v>765</v>
      </c>
      <c r="X277" t="s">
        <v>589</v>
      </c>
      <c r="Y277" t="s">
        <v>851</v>
      </c>
      <c r="Z277">
        <v>45</v>
      </c>
      <c r="AA277" s="2">
        <v>44961</v>
      </c>
      <c r="AB277" t="s">
        <v>529</v>
      </c>
      <c r="AC277" t="s">
        <v>874</v>
      </c>
      <c r="AD277" s="2">
        <v>45275</v>
      </c>
      <c r="AE277">
        <v>11</v>
      </c>
      <c r="AF277">
        <v>15</v>
      </c>
      <c r="AG277" t="s">
        <v>851</v>
      </c>
      <c r="AH277">
        <v>11</v>
      </c>
      <c r="AI277" t="s">
        <v>851</v>
      </c>
    </row>
    <row r="278" spans="1:35" x14ac:dyDescent="0.3">
      <c r="A278">
        <v>746</v>
      </c>
      <c r="B278" t="s">
        <v>266</v>
      </c>
      <c r="C278">
        <v>35</v>
      </c>
      <c r="D278">
        <v>2</v>
      </c>
      <c r="E278" s="2">
        <v>44987</v>
      </c>
      <c r="F278" s="3">
        <v>0.22464120370370369</v>
      </c>
      <c r="G278" s="2">
        <v>44991</v>
      </c>
      <c r="H278" s="3">
        <v>0.2671412037037037</v>
      </c>
      <c r="I278" t="s">
        <v>371</v>
      </c>
      <c r="J278" t="s">
        <v>527</v>
      </c>
      <c r="K278" t="s">
        <v>528</v>
      </c>
      <c r="L278">
        <v>5</v>
      </c>
      <c r="N278" t="s">
        <v>528</v>
      </c>
      <c r="O278">
        <v>6</v>
      </c>
      <c r="P278">
        <v>4</v>
      </c>
      <c r="Q278" s="4">
        <v>1865</v>
      </c>
      <c r="R278" s="4">
        <v>3730</v>
      </c>
      <c r="S278" t="s">
        <v>529</v>
      </c>
      <c r="T278" t="s">
        <v>267</v>
      </c>
      <c r="U278" t="s">
        <v>268</v>
      </c>
      <c r="V278" t="s">
        <v>21</v>
      </c>
      <c r="W278" t="s">
        <v>539</v>
      </c>
      <c r="X278" t="s">
        <v>531</v>
      </c>
      <c r="Y278" t="s">
        <v>848</v>
      </c>
      <c r="Z278">
        <v>9</v>
      </c>
      <c r="AA278" s="2">
        <v>44962</v>
      </c>
      <c r="AB278" t="s">
        <v>529</v>
      </c>
      <c r="AC278" t="s">
        <v>874</v>
      </c>
      <c r="AD278" s="2">
        <v>45275</v>
      </c>
      <c r="AE278">
        <v>11</v>
      </c>
      <c r="AF278">
        <v>14</v>
      </c>
      <c r="AG278" t="s">
        <v>848</v>
      </c>
      <c r="AH278">
        <v>3</v>
      </c>
      <c r="AI278" t="s">
        <v>848</v>
      </c>
    </row>
    <row r="279" spans="1:35" x14ac:dyDescent="0.3">
      <c r="A279">
        <v>747</v>
      </c>
      <c r="B279" t="s">
        <v>59</v>
      </c>
      <c r="C279">
        <v>6</v>
      </c>
      <c r="D279">
        <v>4</v>
      </c>
      <c r="E279" s="2">
        <v>44991</v>
      </c>
      <c r="F279" s="3">
        <v>0.15513888888888888</v>
      </c>
      <c r="G279" s="2">
        <v>44996</v>
      </c>
      <c r="H279" s="3">
        <v>0.69346064814814812</v>
      </c>
      <c r="I279" t="s">
        <v>273</v>
      </c>
      <c r="J279" t="s">
        <v>527</v>
      </c>
      <c r="K279" t="s">
        <v>528</v>
      </c>
      <c r="L279">
        <v>3</v>
      </c>
      <c r="N279" t="s">
        <v>528</v>
      </c>
      <c r="O279">
        <v>16</v>
      </c>
      <c r="P279">
        <v>5</v>
      </c>
      <c r="Q279" s="4">
        <v>1112</v>
      </c>
      <c r="R279" s="4">
        <v>4448</v>
      </c>
      <c r="S279" t="s">
        <v>529</v>
      </c>
      <c r="T279" t="s">
        <v>60</v>
      </c>
      <c r="U279" t="s">
        <v>61</v>
      </c>
      <c r="V279" t="s">
        <v>21</v>
      </c>
      <c r="W279" t="s">
        <v>586</v>
      </c>
      <c r="X279" t="s">
        <v>587</v>
      </c>
      <c r="Y279" t="s">
        <v>848</v>
      </c>
      <c r="Z279">
        <v>10</v>
      </c>
      <c r="AA279" s="2">
        <v>44960</v>
      </c>
      <c r="AB279" t="s">
        <v>529</v>
      </c>
      <c r="AC279" t="s">
        <v>874</v>
      </c>
      <c r="AD279" s="2">
        <v>45274</v>
      </c>
      <c r="AE279">
        <v>11</v>
      </c>
      <c r="AF279">
        <v>12</v>
      </c>
      <c r="AG279" t="s">
        <v>848</v>
      </c>
      <c r="AH279">
        <v>3</v>
      </c>
      <c r="AI279" t="s">
        <v>848</v>
      </c>
    </row>
    <row r="280" spans="1:35" x14ac:dyDescent="0.3">
      <c r="A280">
        <v>753</v>
      </c>
      <c r="B280" t="s">
        <v>237</v>
      </c>
      <c r="C280">
        <v>60</v>
      </c>
      <c r="D280">
        <v>1</v>
      </c>
      <c r="E280" s="2">
        <v>45236</v>
      </c>
      <c r="F280" s="3">
        <v>0.28863425925925928</v>
      </c>
      <c r="G280" s="2">
        <v>45242</v>
      </c>
      <c r="H280" s="3">
        <v>0.20070601851851852</v>
      </c>
      <c r="I280" t="s">
        <v>784</v>
      </c>
      <c r="J280" t="s">
        <v>763</v>
      </c>
      <c r="K280" t="s">
        <v>764</v>
      </c>
      <c r="L280">
        <v>6</v>
      </c>
      <c r="N280" t="s">
        <v>764</v>
      </c>
      <c r="O280">
        <v>4</v>
      </c>
      <c r="P280">
        <v>6</v>
      </c>
      <c r="Q280" s="4">
        <v>827</v>
      </c>
      <c r="R280" s="4">
        <v>827</v>
      </c>
      <c r="S280" t="s">
        <v>529</v>
      </c>
      <c r="T280" t="s">
        <v>238</v>
      </c>
      <c r="U280" t="s">
        <v>239</v>
      </c>
      <c r="V280" t="s">
        <v>21</v>
      </c>
      <c r="W280" t="s">
        <v>768</v>
      </c>
      <c r="X280" t="s">
        <v>589</v>
      </c>
      <c r="Y280" t="s">
        <v>851</v>
      </c>
      <c r="Z280">
        <v>45</v>
      </c>
      <c r="AA280" s="2">
        <v>44961</v>
      </c>
      <c r="AB280" t="s">
        <v>529</v>
      </c>
      <c r="AC280" t="s">
        <v>874</v>
      </c>
      <c r="AD280" s="2">
        <v>45275</v>
      </c>
      <c r="AE280">
        <v>11</v>
      </c>
      <c r="AF280">
        <v>15</v>
      </c>
      <c r="AG280" t="s">
        <v>851</v>
      </c>
      <c r="AH280">
        <v>11</v>
      </c>
      <c r="AI280" t="s">
        <v>851</v>
      </c>
    </row>
    <row r="281" spans="1:35" x14ac:dyDescent="0.3">
      <c r="A281">
        <v>758</v>
      </c>
      <c r="B281" t="s">
        <v>228</v>
      </c>
      <c r="C281">
        <v>40</v>
      </c>
      <c r="D281">
        <v>5</v>
      </c>
      <c r="E281" s="2">
        <v>45215</v>
      </c>
      <c r="F281" s="3">
        <v>0.38363425925925926</v>
      </c>
      <c r="G281" s="2">
        <v>45219</v>
      </c>
      <c r="H281" s="3">
        <v>0.15761574074074075</v>
      </c>
      <c r="I281" t="s">
        <v>225</v>
      </c>
      <c r="J281" t="s">
        <v>627</v>
      </c>
      <c r="K281" t="s">
        <v>793</v>
      </c>
      <c r="L281">
        <v>9</v>
      </c>
      <c r="N281" t="s">
        <v>793</v>
      </c>
      <c r="O281">
        <v>3</v>
      </c>
      <c r="P281">
        <v>4</v>
      </c>
      <c r="Q281" s="4">
        <v>1923</v>
      </c>
      <c r="R281" s="4">
        <v>9615</v>
      </c>
      <c r="S281" t="s">
        <v>529</v>
      </c>
      <c r="T281" t="s">
        <v>229</v>
      </c>
      <c r="U281" t="s">
        <v>190</v>
      </c>
      <c r="V281" t="s">
        <v>21</v>
      </c>
      <c r="W281" t="s">
        <v>662</v>
      </c>
      <c r="X281" t="s">
        <v>589</v>
      </c>
      <c r="Y281" t="s">
        <v>852</v>
      </c>
      <c r="Z281">
        <v>42</v>
      </c>
      <c r="AA281" s="2">
        <v>44962</v>
      </c>
      <c r="AB281" t="s">
        <v>529</v>
      </c>
      <c r="AC281" t="s">
        <v>874</v>
      </c>
      <c r="AD281" s="2">
        <v>45277</v>
      </c>
      <c r="AE281">
        <v>11</v>
      </c>
      <c r="AF281">
        <v>7</v>
      </c>
      <c r="AG281" t="s">
        <v>852</v>
      </c>
      <c r="AH281">
        <v>10</v>
      </c>
      <c r="AI281" t="s">
        <v>852</v>
      </c>
    </row>
    <row r="282" spans="1:35" x14ac:dyDescent="0.3">
      <c r="A282">
        <v>760</v>
      </c>
      <c r="B282" t="s">
        <v>228</v>
      </c>
      <c r="C282">
        <v>18</v>
      </c>
      <c r="D282">
        <v>1</v>
      </c>
      <c r="E282" s="2">
        <v>45188</v>
      </c>
      <c r="F282" s="3">
        <v>0.10283564814814815</v>
      </c>
      <c r="G282" s="2">
        <v>45190</v>
      </c>
      <c r="H282" s="3">
        <v>0.56224537037037037</v>
      </c>
      <c r="I282" t="s">
        <v>747</v>
      </c>
      <c r="J282" t="s">
        <v>624</v>
      </c>
      <c r="K282" t="s">
        <v>803</v>
      </c>
      <c r="L282">
        <v>2</v>
      </c>
      <c r="N282" t="s">
        <v>803</v>
      </c>
      <c r="O282">
        <v>13</v>
      </c>
      <c r="P282">
        <v>2</v>
      </c>
      <c r="Q282" s="4">
        <v>781</v>
      </c>
      <c r="R282" s="4">
        <v>781</v>
      </c>
      <c r="S282" t="s">
        <v>529</v>
      </c>
      <c r="T282" t="s">
        <v>229</v>
      </c>
      <c r="U282" t="s">
        <v>190</v>
      </c>
      <c r="V282" t="s">
        <v>21</v>
      </c>
      <c r="W282" t="s">
        <v>704</v>
      </c>
      <c r="X282" t="s">
        <v>600</v>
      </c>
      <c r="Y282" t="s">
        <v>857</v>
      </c>
      <c r="Z282">
        <v>38</v>
      </c>
      <c r="AA282" s="2">
        <v>44962</v>
      </c>
      <c r="AB282" t="s">
        <v>529</v>
      </c>
      <c r="AC282" t="s">
        <v>874</v>
      </c>
      <c r="AD282" s="2">
        <v>45277</v>
      </c>
      <c r="AE282">
        <v>11</v>
      </c>
      <c r="AF282">
        <v>7</v>
      </c>
      <c r="AG282" t="s">
        <v>857</v>
      </c>
      <c r="AH282">
        <v>9</v>
      </c>
      <c r="AI282" t="s">
        <v>857</v>
      </c>
    </row>
    <row r="283" spans="1:35" x14ac:dyDescent="0.3">
      <c r="A283">
        <v>774</v>
      </c>
      <c r="B283" t="s">
        <v>266</v>
      </c>
      <c r="C283">
        <v>65</v>
      </c>
      <c r="D283">
        <v>5</v>
      </c>
      <c r="E283" s="2">
        <v>45094</v>
      </c>
      <c r="F283" s="3">
        <v>0.89468749999999997</v>
      </c>
      <c r="G283" s="2">
        <v>45104</v>
      </c>
      <c r="H283" s="3">
        <v>0.12592592592592591</v>
      </c>
      <c r="I283" t="s">
        <v>692</v>
      </c>
      <c r="J283" t="s">
        <v>629</v>
      </c>
      <c r="K283" t="s">
        <v>802</v>
      </c>
      <c r="L283">
        <v>21</v>
      </c>
      <c r="N283" t="s">
        <v>802</v>
      </c>
      <c r="O283">
        <v>3</v>
      </c>
      <c r="P283">
        <v>10</v>
      </c>
      <c r="Q283" s="4">
        <v>1895</v>
      </c>
      <c r="R283" s="4">
        <v>9475</v>
      </c>
      <c r="S283" t="s">
        <v>529</v>
      </c>
      <c r="T283" t="s">
        <v>267</v>
      </c>
      <c r="U283" t="s">
        <v>268</v>
      </c>
      <c r="V283" t="s">
        <v>21</v>
      </c>
      <c r="W283" t="s">
        <v>645</v>
      </c>
      <c r="X283" t="s">
        <v>641</v>
      </c>
      <c r="Y283" t="s">
        <v>856</v>
      </c>
      <c r="Z283">
        <v>24</v>
      </c>
      <c r="AA283" s="2">
        <v>44962</v>
      </c>
      <c r="AB283" t="s">
        <v>529</v>
      </c>
      <c r="AC283" t="s">
        <v>874</v>
      </c>
      <c r="AD283" s="2">
        <v>45275</v>
      </c>
      <c r="AE283">
        <v>11</v>
      </c>
      <c r="AF283">
        <v>14</v>
      </c>
      <c r="AG283" t="s">
        <v>856</v>
      </c>
      <c r="AH283">
        <v>6</v>
      </c>
      <c r="AI283" t="s">
        <v>856</v>
      </c>
    </row>
    <row r="284" spans="1:35" x14ac:dyDescent="0.3">
      <c r="A284">
        <v>776</v>
      </c>
      <c r="B284" t="s">
        <v>266</v>
      </c>
      <c r="C284">
        <v>43</v>
      </c>
      <c r="D284">
        <v>1</v>
      </c>
      <c r="E284" s="2">
        <v>45239</v>
      </c>
      <c r="F284" s="3">
        <v>0.3117361111111111</v>
      </c>
      <c r="G284" s="2">
        <v>45242</v>
      </c>
      <c r="H284" s="3">
        <v>0.90212962962962961</v>
      </c>
      <c r="I284" t="s">
        <v>603</v>
      </c>
      <c r="J284" t="s">
        <v>763</v>
      </c>
      <c r="K284" t="s">
        <v>764</v>
      </c>
      <c r="L284">
        <v>7</v>
      </c>
      <c r="N284" t="s">
        <v>764</v>
      </c>
      <c r="O284">
        <v>21</v>
      </c>
      <c r="P284">
        <v>3</v>
      </c>
      <c r="Q284" s="4">
        <v>750</v>
      </c>
      <c r="R284" s="4">
        <v>750</v>
      </c>
      <c r="S284" t="s">
        <v>529</v>
      </c>
      <c r="T284" t="s">
        <v>267</v>
      </c>
      <c r="U284" t="s">
        <v>268</v>
      </c>
      <c r="V284" t="s">
        <v>21</v>
      </c>
      <c r="W284" t="s">
        <v>767</v>
      </c>
      <c r="X284" t="s">
        <v>641</v>
      </c>
      <c r="Y284" t="s">
        <v>851</v>
      </c>
      <c r="Z284">
        <v>45</v>
      </c>
      <c r="AA284" s="2">
        <v>44962</v>
      </c>
      <c r="AB284" t="s">
        <v>529</v>
      </c>
      <c r="AC284" t="s">
        <v>874</v>
      </c>
      <c r="AD284" s="2">
        <v>45275</v>
      </c>
      <c r="AE284">
        <v>11</v>
      </c>
      <c r="AF284">
        <v>14</v>
      </c>
      <c r="AG284" t="s">
        <v>851</v>
      </c>
      <c r="AH284">
        <v>11</v>
      </c>
      <c r="AI284" t="s">
        <v>851</v>
      </c>
    </row>
    <row r="285" spans="1:35" x14ac:dyDescent="0.3">
      <c r="A285">
        <v>787</v>
      </c>
      <c r="B285" t="s">
        <v>350</v>
      </c>
      <c r="C285">
        <v>9</v>
      </c>
      <c r="D285">
        <v>1</v>
      </c>
      <c r="E285" s="2">
        <v>45163</v>
      </c>
      <c r="F285" s="3">
        <v>0.90430555555555558</v>
      </c>
      <c r="G285" s="2">
        <v>45165</v>
      </c>
      <c r="H285" s="3">
        <v>0.59096064814814819</v>
      </c>
      <c r="I285" t="s">
        <v>746</v>
      </c>
      <c r="J285" t="s">
        <v>641</v>
      </c>
      <c r="K285" t="s">
        <v>801</v>
      </c>
      <c r="L285">
        <v>21</v>
      </c>
      <c r="N285" t="s">
        <v>801</v>
      </c>
      <c r="O285">
        <v>14</v>
      </c>
      <c r="P285">
        <v>2</v>
      </c>
      <c r="Q285" s="4">
        <v>1605</v>
      </c>
      <c r="R285" s="4">
        <v>1605</v>
      </c>
      <c r="S285" t="s">
        <v>529</v>
      </c>
      <c r="T285" t="s">
        <v>351</v>
      </c>
      <c r="U285" t="s">
        <v>352</v>
      </c>
      <c r="V285" t="s">
        <v>21</v>
      </c>
      <c r="W285" t="s">
        <v>827</v>
      </c>
      <c r="X285" t="s">
        <v>531</v>
      </c>
      <c r="Y285" t="s">
        <v>858</v>
      </c>
      <c r="Z285">
        <v>34</v>
      </c>
      <c r="AA285" s="2">
        <v>44957</v>
      </c>
      <c r="AB285" t="s">
        <v>529</v>
      </c>
      <c r="AC285" t="s">
        <v>874</v>
      </c>
      <c r="AD285" s="2">
        <v>45258</v>
      </c>
      <c r="AE285">
        <v>11</v>
      </c>
      <c r="AF285">
        <v>9</v>
      </c>
      <c r="AG285" t="s">
        <v>858</v>
      </c>
      <c r="AH285">
        <v>8</v>
      </c>
      <c r="AI285" t="s">
        <v>858</v>
      </c>
    </row>
    <row r="286" spans="1:35" x14ac:dyDescent="0.3">
      <c r="A286">
        <v>792</v>
      </c>
      <c r="B286" t="s">
        <v>88</v>
      </c>
      <c r="C286">
        <v>43</v>
      </c>
      <c r="D286">
        <v>2</v>
      </c>
      <c r="E286" s="2">
        <v>45239</v>
      </c>
      <c r="F286" s="3">
        <v>0.29231481481481481</v>
      </c>
      <c r="G286" s="2">
        <v>45240</v>
      </c>
      <c r="H286" s="3">
        <v>0.21819444444444444</v>
      </c>
      <c r="I286" t="s">
        <v>702</v>
      </c>
      <c r="J286" t="s">
        <v>763</v>
      </c>
      <c r="K286" t="s">
        <v>764</v>
      </c>
      <c r="L286">
        <v>7</v>
      </c>
      <c r="N286" t="s">
        <v>764</v>
      </c>
      <c r="O286">
        <v>5</v>
      </c>
      <c r="P286">
        <v>1</v>
      </c>
      <c r="Q286" s="4">
        <v>750</v>
      </c>
      <c r="R286" s="4">
        <v>1500</v>
      </c>
      <c r="S286" t="s">
        <v>529</v>
      </c>
      <c r="T286" t="s">
        <v>89</v>
      </c>
      <c r="U286" t="s">
        <v>90</v>
      </c>
      <c r="V286" t="s">
        <v>21</v>
      </c>
      <c r="W286" t="s">
        <v>767</v>
      </c>
      <c r="X286" t="s">
        <v>641</v>
      </c>
      <c r="Y286" t="s">
        <v>851</v>
      </c>
      <c r="Z286">
        <v>45</v>
      </c>
      <c r="AA286" s="2">
        <v>44954</v>
      </c>
      <c r="AB286" t="s">
        <v>529</v>
      </c>
      <c r="AC286" t="s">
        <v>874</v>
      </c>
      <c r="AD286" s="2">
        <v>45284</v>
      </c>
      <c r="AE286">
        <v>11</v>
      </c>
      <c r="AF286">
        <v>9</v>
      </c>
      <c r="AG286" t="s">
        <v>851</v>
      </c>
      <c r="AH286">
        <v>11</v>
      </c>
      <c r="AI286" t="s">
        <v>851</v>
      </c>
    </row>
    <row r="287" spans="1:35" x14ac:dyDescent="0.3">
      <c r="A287">
        <v>798</v>
      </c>
      <c r="B287" t="s">
        <v>228</v>
      </c>
      <c r="C287">
        <v>30</v>
      </c>
      <c r="D287">
        <v>5</v>
      </c>
      <c r="E287" s="2">
        <v>45277</v>
      </c>
      <c r="F287" s="3">
        <v>0.73284722222222221</v>
      </c>
      <c r="G287" s="2">
        <v>45286</v>
      </c>
      <c r="H287" s="3">
        <v>7.7881944444444448E-2</v>
      </c>
      <c r="I287" t="s">
        <v>376</v>
      </c>
      <c r="J287" t="s">
        <v>627</v>
      </c>
      <c r="K287" t="s">
        <v>795</v>
      </c>
      <c r="L287">
        <v>17</v>
      </c>
      <c r="N287" t="s">
        <v>795</v>
      </c>
      <c r="O287">
        <v>1</v>
      </c>
      <c r="P287">
        <v>9</v>
      </c>
      <c r="Q287" s="4">
        <v>751</v>
      </c>
      <c r="R287" s="4">
        <v>3755</v>
      </c>
      <c r="S287" t="s">
        <v>529</v>
      </c>
      <c r="T287" t="s">
        <v>229</v>
      </c>
      <c r="U287" t="s">
        <v>190</v>
      </c>
      <c r="V287" t="s">
        <v>21</v>
      </c>
      <c r="W287" t="s">
        <v>794</v>
      </c>
      <c r="X287" t="s">
        <v>531</v>
      </c>
      <c r="Y287" t="s">
        <v>853</v>
      </c>
      <c r="Z287">
        <v>51</v>
      </c>
      <c r="AA287" s="2">
        <v>44962</v>
      </c>
      <c r="AB287" t="s">
        <v>529</v>
      </c>
      <c r="AC287" t="s">
        <v>874</v>
      </c>
      <c r="AD287" s="2">
        <v>45277</v>
      </c>
      <c r="AE287">
        <v>11</v>
      </c>
      <c r="AF287">
        <v>7</v>
      </c>
      <c r="AG287" t="s">
        <v>853</v>
      </c>
      <c r="AH287">
        <v>12</v>
      </c>
      <c r="AI287" t="s">
        <v>853</v>
      </c>
    </row>
    <row r="288" spans="1:35" x14ac:dyDescent="0.3">
      <c r="A288">
        <v>804</v>
      </c>
      <c r="B288" t="s">
        <v>59</v>
      </c>
      <c r="C288">
        <v>3</v>
      </c>
      <c r="D288">
        <v>3</v>
      </c>
      <c r="E288" s="2">
        <v>44962</v>
      </c>
      <c r="F288" s="3">
        <v>0.23423611111111112</v>
      </c>
      <c r="G288" s="2">
        <v>44964</v>
      </c>
      <c r="H288" s="3">
        <v>8.2037037037037033E-2</v>
      </c>
      <c r="I288" t="s">
        <v>473</v>
      </c>
      <c r="J288" t="s">
        <v>720</v>
      </c>
      <c r="K288" t="s">
        <v>663</v>
      </c>
      <c r="L288">
        <v>5</v>
      </c>
      <c r="N288" t="s">
        <v>663</v>
      </c>
      <c r="O288">
        <v>1</v>
      </c>
      <c r="P288">
        <v>2</v>
      </c>
      <c r="Q288" s="4">
        <v>1534</v>
      </c>
      <c r="R288" s="4">
        <v>4602</v>
      </c>
      <c r="S288" t="s">
        <v>529</v>
      </c>
      <c r="T288" t="s">
        <v>60</v>
      </c>
      <c r="U288" t="s">
        <v>61</v>
      </c>
      <c r="V288" t="s">
        <v>21</v>
      </c>
      <c r="W288" t="s">
        <v>727</v>
      </c>
      <c r="X288" t="s">
        <v>531</v>
      </c>
      <c r="Y288" t="s">
        <v>849</v>
      </c>
      <c r="Z288">
        <v>6</v>
      </c>
      <c r="AA288" s="2">
        <v>44960</v>
      </c>
      <c r="AB288" t="s">
        <v>529</v>
      </c>
      <c r="AC288" t="s">
        <v>874</v>
      </c>
      <c r="AD288" s="2">
        <v>45274</v>
      </c>
      <c r="AE288">
        <v>11</v>
      </c>
      <c r="AF288">
        <v>12</v>
      </c>
      <c r="AG288" t="s">
        <v>849</v>
      </c>
      <c r="AH288">
        <v>2</v>
      </c>
      <c r="AI288" t="s">
        <v>849</v>
      </c>
    </row>
    <row r="289" spans="1:35" x14ac:dyDescent="0.3">
      <c r="A289">
        <v>806</v>
      </c>
      <c r="B289" t="s">
        <v>442</v>
      </c>
      <c r="C289">
        <v>29</v>
      </c>
      <c r="D289">
        <v>2</v>
      </c>
      <c r="E289" s="2">
        <v>44985</v>
      </c>
      <c r="F289" s="3">
        <v>0.5426157407407407</v>
      </c>
      <c r="G289" s="2">
        <v>44993</v>
      </c>
      <c r="H289" s="3">
        <v>0.27706018518518516</v>
      </c>
      <c r="I289" t="s">
        <v>689</v>
      </c>
      <c r="J289" t="s">
        <v>527</v>
      </c>
      <c r="K289" t="s">
        <v>663</v>
      </c>
      <c r="L289">
        <v>13</v>
      </c>
      <c r="N289" t="s">
        <v>528</v>
      </c>
      <c r="O289">
        <v>6</v>
      </c>
      <c r="P289">
        <v>8</v>
      </c>
      <c r="Q289" s="4">
        <v>1252</v>
      </c>
      <c r="R289" s="4">
        <v>2504</v>
      </c>
      <c r="S289" t="s">
        <v>529</v>
      </c>
      <c r="T289" t="s">
        <v>443</v>
      </c>
      <c r="U289" t="s">
        <v>444</v>
      </c>
      <c r="V289" t="s">
        <v>21</v>
      </c>
      <c r="W289" t="s">
        <v>547</v>
      </c>
      <c r="X289" t="s">
        <v>531</v>
      </c>
      <c r="Y289" t="s">
        <v>849</v>
      </c>
      <c r="Z289">
        <v>9</v>
      </c>
      <c r="AA289" s="2">
        <v>44936</v>
      </c>
      <c r="AB289" t="s">
        <v>529</v>
      </c>
      <c r="AC289" t="s">
        <v>874</v>
      </c>
      <c r="AD289" s="2">
        <v>45239</v>
      </c>
      <c r="AE289">
        <v>11</v>
      </c>
      <c r="AF289">
        <v>10</v>
      </c>
      <c r="AG289" t="s">
        <v>848</v>
      </c>
      <c r="AH289">
        <v>2</v>
      </c>
      <c r="AI289" t="s">
        <v>849</v>
      </c>
    </row>
    <row r="290" spans="1:35" x14ac:dyDescent="0.3">
      <c r="A290">
        <v>807</v>
      </c>
      <c r="B290" t="s">
        <v>44</v>
      </c>
      <c r="C290">
        <v>40</v>
      </c>
      <c r="D290">
        <v>4</v>
      </c>
      <c r="E290" s="2">
        <v>45259</v>
      </c>
      <c r="F290" s="3">
        <v>0.68077546296296299</v>
      </c>
      <c r="G290" s="2">
        <v>45269</v>
      </c>
      <c r="H290" s="3">
        <v>0.13190972222222222</v>
      </c>
      <c r="I290" t="s">
        <v>405</v>
      </c>
      <c r="J290" t="s">
        <v>627</v>
      </c>
      <c r="K290" t="s">
        <v>764</v>
      </c>
      <c r="L290">
        <v>16</v>
      </c>
      <c r="N290" t="s">
        <v>795</v>
      </c>
      <c r="O290">
        <v>3</v>
      </c>
      <c r="P290">
        <v>10</v>
      </c>
      <c r="Q290" s="4">
        <v>1923</v>
      </c>
      <c r="R290" s="4">
        <v>7692</v>
      </c>
      <c r="S290" t="s">
        <v>529</v>
      </c>
      <c r="T290" t="s">
        <v>45</v>
      </c>
      <c r="U290" t="s">
        <v>46</v>
      </c>
      <c r="V290" t="s">
        <v>21</v>
      </c>
      <c r="W290" t="s">
        <v>662</v>
      </c>
      <c r="X290" t="s">
        <v>589</v>
      </c>
      <c r="Y290" t="s">
        <v>851</v>
      </c>
      <c r="Z290">
        <v>48</v>
      </c>
      <c r="AA290" s="2">
        <v>44945</v>
      </c>
      <c r="AB290" t="s">
        <v>529</v>
      </c>
      <c r="AC290" t="s">
        <v>874</v>
      </c>
      <c r="AD290" s="2">
        <v>45259</v>
      </c>
      <c r="AE290">
        <v>11</v>
      </c>
      <c r="AF290">
        <v>10</v>
      </c>
      <c r="AG290" t="s">
        <v>853</v>
      </c>
      <c r="AH290">
        <v>11</v>
      </c>
      <c r="AI290" t="s">
        <v>851</v>
      </c>
    </row>
    <row r="291" spans="1:35" x14ac:dyDescent="0.3">
      <c r="A291">
        <v>822</v>
      </c>
      <c r="B291" t="s">
        <v>379</v>
      </c>
      <c r="C291">
        <v>41</v>
      </c>
      <c r="D291">
        <v>5</v>
      </c>
      <c r="E291" s="2">
        <v>45239</v>
      </c>
      <c r="F291" s="3">
        <v>0.14104166666666668</v>
      </c>
      <c r="G291" s="2">
        <v>45242</v>
      </c>
      <c r="H291" s="3">
        <v>0.17728009259259259</v>
      </c>
      <c r="I291" t="s">
        <v>180</v>
      </c>
      <c r="J291" t="s">
        <v>763</v>
      </c>
      <c r="K291" t="s">
        <v>764</v>
      </c>
      <c r="L291">
        <v>3</v>
      </c>
      <c r="N291" t="s">
        <v>764</v>
      </c>
      <c r="O291">
        <v>4</v>
      </c>
      <c r="P291">
        <v>3</v>
      </c>
      <c r="Q291" s="4">
        <v>1977</v>
      </c>
      <c r="R291" s="4">
        <v>9885</v>
      </c>
      <c r="S291" t="s">
        <v>529</v>
      </c>
      <c r="T291" t="s">
        <v>380</v>
      </c>
      <c r="U291" t="s">
        <v>381</v>
      </c>
      <c r="V291" t="s">
        <v>21</v>
      </c>
      <c r="W291" t="s">
        <v>766</v>
      </c>
      <c r="X291" t="s">
        <v>589</v>
      </c>
      <c r="Y291" t="s">
        <v>851</v>
      </c>
      <c r="Z291">
        <v>45</v>
      </c>
      <c r="AA291" s="2">
        <v>44932</v>
      </c>
      <c r="AB291" t="s">
        <v>529</v>
      </c>
      <c r="AC291" t="s">
        <v>874</v>
      </c>
      <c r="AD291" s="2">
        <v>45239</v>
      </c>
      <c r="AE291">
        <v>11</v>
      </c>
      <c r="AF291">
        <v>6</v>
      </c>
      <c r="AG291" t="s">
        <v>851</v>
      </c>
      <c r="AH291">
        <v>11</v>
      </c>
      <c r="AI291" t="s">
        <v>851</v>
      </c>
    </row>
    <row r="292" spans="1:35" x14ac:dyDescent="0.3">
      <c r="A292">
        <v>837</v>
      </c>
      <c r="B292" t="s">
        <v>193</v>
      </c>
      <c r="C292">
        <v>14</v>
      </c>
      <c r="D292">
        <v>5</v>
      </c>
      <c r="E292" s="2">
        <v>45279</v>
      </c>
      <c r="F292" s="3">
        <v>0.53972222222222221</v>
      </c>
      <c r="G292" s="2">
        <v>45281</v>
      </c>
      <c r="H292" s="3">
        <v>4.1666666666666669E-4</v>
      </c>
      <c r="I292" t="s">
        <v>777</v>
      </c>
      <c r="J292" t="s">
        <v>624</v>
      </c>
      <c r="K292" t="s">
        <v>795</v>
      </c>
      <c r="L292">
        <v>12</v>
      </c>
      <c r="N292" t="s">
        <v>795</v>
      </c>
      <c r="O292">
        <v>0</v>
      </c>
      <c r="P292">
        <v>2</v>
      </c>
      <c r="Q292" s="4">
        <v>1915</v>
      </c>
      <c r="R292" s="4">
        <v>9575</v>
      </c>
      <c r="S292" t="s">
        <v>529</v>
      </c>
      <c r="T292" t="s">
        <v>194</v>
      </c>
      <c r="U292" t="s">
        <v>195</v>
      </c>
      <c r="V292" t="s">
        <v>21</v>
      </c>
      <c r="W292" t="s">
        <v>709</v>
      </c>
      <c r="X292" t="s">
        <v>531</v>
      </c>
      <c r="Y292" t="s">
        <v>853</v>
      </c>
      <c r="Z292">
        <v>51</v>
      </c>
      <c r="AA292" s="2">
        <v>44960</v>
      </c>
      <c r="AB292" t="s">
        <v>529</v>
      </c>
      <c r="AC292" t="s">
        <v>874</v>
      </c>
      <c r="AD292" s="2">
        <v>45279</v>
      </c>
      <c r="AE292">
        <v>11</v>
      </c>
      <c r="AF292">
        <v>9</v>
      </c>
      <c r="AG292" t="s">
        <v>853</v>
      </c>
      <c r="AH292">
        <v>12</v>
      </c>
      <c r="AI292" t="s">
        <v>853</v>
      </c>
    </row>
    <row r="293" spans="1:35" x14ac:dyDescent="0.3">
      <c r="A293">
        <v>840</v>
      </c>
      <c r="B293" t="s">
        <v>168</v>
      </c>
      <c r="C293">
        <v>67</v>
      </c>
      <c r="D293">
        <v>2</v>
      </c>
      <c r="E293" s="2">
        <v>44939</v>
      </c>
      <c r="F293" s="3">
        <v>0.80526620370370372</v>
      </c>
      <c r="G293" s="2">
        <v>44942</v>
      </c>
      <c r="H293" s="3">
        <v>0.4934027777777778</v>
      </c>
      <c r="I293" t="s">
        <v>675</v>
      </c>
      <c r="J293" t="s">
        <v>627</v>
      </c>
      <c r="K293" t="s">
        <v>696</v>
      </c>
      <c r="L293">
        <v>19</v>
      </c>
      <c r="N293" t="s">
        <v>696</v>
      </c>
      <c r="O293">
        <v>11</v>
      </c>
      <c r="P293">
        <v>3</v>
      </c>
      <c r="Q293" s="4">
        <v>1374</v>
      </c>
      <c r="R293" s="4">
        <v>2748</v>
      </c>
      <c r="S293" t="s">
        <v>529</v>
      </c>
      <c r="T293" t="s">
        <v>169</v>
      </c>
      <c r="U293" t="s">
        <v>170</v>
      </c>
      <c r="V293" t="s">
        <v>21</v>
      </c>
      <c r="W293" t="s">
        <v>647</v>
      </c>
      <c r="X293" t="s">
        <v>641</v>
      </c>
      <c r="Y293" t="s">
        <v>850</v>
      </c>
      <c r="Z293">
        <v>2</v>
      </c>
      <c r="AA293" s="2">
        <v>44933</v>
      </c>
      <c r="AB293" t="s">
        <v>529</v>
      </c>
      <c r="AC293" t="s">
        <v>874</v>
      </c>
      <c r="AD293" s="2">
        <v>45242</v>
      </c>
      <c r="AE293">
        <v>11</v>
      </c>
      <c r="AF293">
        <v>9</v>
      </c>
      <c r="AG293" t="s">
        <v>850</v>
      </c>
      <c r="AH293">
        <v>1</v>
      </c>
      <c r="AI293" t="s">
        <v>850</v>
      </c>
    </row>
    <row r="294" spans="1:35" x14ac:dyDescent="0.3">
      <c r="A294">
        <v>846</v>
      </c>
      <c r="B294" t="s">
        <v>350</v>
      </c>
      <c r="C294">
        <v>15</v>
      </c>
      <c r="D294">
        <v>4</v>
      </c>
      <c r="E294" s="2">
        <v>45258</v>
      </c>
      <c r="F294" s="3">
        <v>0.11642361111111112</v>
      </c>
      <c r="G294" s="2">
        <v>45262</v>
      </c>
      <c r="H294" s="3">
        <v>0.28892361111111109</v>
      </c>
      <c r="I294" t="s">
        <v>576</v>
      </c>
      <c r="J294" t="s">
        <v>627</v>
      </c>
      <c r="K294" t="s">
        <v>764</v>
      </c>
      <c r="L294">
        <v>2</v>
      </c>
      <c r="N294" t="s">
        <v>795</v>
      </c>
      <c r="O294">
        <v>6</v>
      </c>
      <c r="P294">
        <v>4</v>
      </c>
      <c r="Q294" s="4">
        <v>1488</v>
      </c>
      <c r="R294" s="4">
        <v>5952</v>
      </c>
      <c r="S294" t="s">
        <v>529</v>
      </c>
      <c r="T294" t="s">
        <v>351</v>
      </c>
      <c r="U294" t="s">
        <v>352</v>
      </c>
      <c r="V294" t="s">
        <v>21</v>
      </c>
      <c r="W294" t="s">
        <v>819</v>
      </c>
      <c r="X294" t="s">
        <v>641</v>
      </c>
      <c r="Y294" t="s">
        <v>851</v>
      </c>
      <c r="Z294">
        <v>48</v>
      </c>
      <c r="AA294" s="2">
        <v>44957</v>
      </c>
      <c r="AB294" t="s">
        <v>529</v>
      </c>
      <c r="AC294" t="s">
        <v>874</v>
      </c>
      <c r="AD294" s="2">
        <v>45258</v>
      </c>
      <c r="AE294">
        <v>11</v>
      </c>
      <c r="AF294">
        <v>9</v>
      </c>
      <c r="AG294" t="s">
        <v>853</v>
      </c>
      <c r="AH294">
        <v>11</v>
      </c>
      <c r="AI294" t="s">
        <v>851</v>
      </c>
    </row>
    <row r="295" spans="1:35" x14ac:dyDescent="0.3">
      <c r="A295">
        <v>847</v>
      </c>
      <c r="B295" t="s">
        <v>59</v>
      </c>
      <c r="C295">
        <v>44</v>
      </c>
      <c r="D295">
        <v>4</v>
      </c>
      <c r="E295" s="2">
        <v>45237</v>
      </c>
      <c r="F295" s="3">
        <v>0.75714120370370375</v>
      </c>
      <c r="G295" s="2">
        <v>45242</v>
      </c>
      <c r="H295" s="3">
        <v>0.43166666666666664</v>
      </c>
      <c r="I295" t="s">
        <v>690</v>
      </c>
      <c r="J295" t="s">
        <v>763</v>
      </c>
      <c r="K295" t="s">
        <v>764</v>
      </c>
      <c r="L295">
        <v>18</v>
      </c>
      <c r="N295" t="s">
        <v>764</v>
      </c>
      <c r="O295">
        <v>10</v>
      </c>
      <c r="P295">
        <v>5</v>
      </c>
      <c r="Q295" s="4">
        <v>794</v>
      </c>
      <c r="R295" s="4">
        <v>3176</v>
      </c>
      <c r="S295" t="s">
        <v>529</v>
      </c>
      <c r="T295" t="s">
        <v>60</v>
      </c>
      <c r="U295" t="s">
        <v>61</v>
      </c>
      <c r="V295" t="s">
        <v>21</v>
      </c>
      <c r="W295" t="s">
        <v>769</v>
      </c>
      <c r="X295" t="s">
        <v>600</v>
      </c>
      <c r="Y295" t="s">
        <v>851</v>
      </c>
      <c r="Z295">
        <v>45</v>
      </c>
      <c r="AA295" s="2">
        <v>44960</v>
      </c>
      <c r="AB295" t="s">
        <v>529</v>
      </c>
      <c r="AC295" t="s">
        <v>874</v>
      </c>
      <c r="AD295" s="2">
        <v>45274</v>
      </c>
      <c r="AE295">
        <v>11</v>
      </c>
      <c r="AF295">
        <v>12</v>
      </c>
      <c r="AG295" t="s">
        <v>851</v>
      </c>
      <c r="AH295">
        <v>11</v>
      </c>
      <c r="AI295" t="s">
        <v>851</v>
      </c>
    </row>
    <row r="296" spans="1:35" x14ac:dyDescent="0.3">
      <c r="A296">
        <v>853</v>
      </c>
      <c r="B296" t="s">
        <v>262</v>
      </c>
      <c r="C296">
        <v>51</v>
      </c>
      <c r="D296">
        <v>3</v>
      </c>
      <c r="E296" s="2">
        <v>45186</v>
      </c>
      <c r="F296" s="3">
        <v>0.88533564814814814</v>
      </c>
      <c r="G296" s="2">
        <v>45192</v>
      </c>
      <c r="H296" s="3">
        <v>0.60240740740740739</v>
      </c>
      <c r="I296" t="s">
        <v>249</v>
      </c>
      <c r="J296" t="s">
        <v>629</v>
      </c>
      <c r="K296" t="s">
        <v>803</v>
      </c>
      <c r="L296">
        <v>21</v>
      </c>
      <c r="N296" t="s">
        <v>803</v>
      </c>
      <c r="O296">
        <v>14</v>
      </c>
      <c r="P296">
        <v>6</v>
      </c>
      <c r="Q296" s="4">
        <v>1084</v>
      </c>
      <c r="R296" s="4">
        <v>3252</v>
      </c>
      <c r="S296" t="s">
        <v>529</v>
      </c>
      <c r="T296" t="s">
        <v>263</v>
      </c>
      <c r="U296" t="s">
        <v>259</v>
      </c>
      <c r="V296" t="s">
        <v>21</v>
      </c>
      <c r="W296" t="s">
        <v>653</v>
      </c>
      <c r="X296" t="s">
        <v>583</v>
      </c>
      <c r="Y296" t="s">
        <v>857</v>
      </c>
      <c r="Z296">
        <v>38</v>
      </c>
      <c r="AA296" s="2">
        <v>44984</v>
      </c>
      <c r="AB296" t="s">
        <v>529</v>
      </c>
      <c r="AC296" t="s">
        <v>874</v>
      </c>
      <c r="AD296" s="2">
        <v>45285</v>
      </c>
      <c r="AE296">
        <v>11</v>
      </c>
      <c r="AF296">
        <v>11</v>
      </c>
      <c r="AG296" t="s">
        <v>857</v>
      </c>
      <c r="AH296">
        <v>9</v>
      </c>
      <c r="AI296" t="s">
        <v>857</v>
      </c>
    </row>
    <row r="297" spans="1:35" x14ac:dyDescent="0.3">
      <c r="A297">
        <v>857</v>
      </c>
      <c r="B297" t="s">
        <v>276</v>
      </c>
      <c r="C297">
        <v>63</v>
      </c>
      <c r="D297">
        <v>1</v>
      </c>
      <c r="E297" s="2">
        <v>44966</v>
      </c>
      <c r="F297" s="3">
        <v>0.39048611111111109</v>
      </c>
      <c r="G297" s="2">
        <v>44975</v>
      </c>
      <c r="H297" s="3">
        <v>0.58384259259259264</v>
      </c>
      <c r="I297" t="s">
        <v>690</v>
      </c>
      <c r="J297" t="s">
        <v>629</v>
      </c>
      <c r="K297" t="s">
        <v>663</v>
      </c>
      <c r="L297">
        <v>9</v>
      </c>
      <c r="N297" t="s">
        <v>663</v>
      </c>
      <c r="O297">
        <v>14</v>
      </c>
      <c r="P297">
        <v>9</v>
      </c>
      <c r="Q297" s="4">
        <v>1348</v>
      </c>
      <c r="R297" s="4">
        <v>1348</v>
      </c>
      <c r="S297" t="s">
        <v>529</v>
      </c>
      <c r="T297" t="s">
        <v>277</v>
      </c>
      <c r="U297" t="s">
        <v>278</v>
      </c>
      <c r="V297" t="s">
        <v>21</v>
      </c>
      <c r="W297" t="s">
        <v>684</v>
      </c>
      <c r="X297" t="s">
        <v>589</v>
      </c>
      <c r="Y297" t="s">
        <v>849</v>
      </c>
      <c r="Z297">
        <v>6</v>
      </c>
      <c r="AA297" s="2">
        <v>44931</v>
      </c>
      <c r="AB297" t="s">
        <v>529</v>
      </c>
      <c r="AC297" t="s">
        <v>874</v>
      </c>
      <c r="AD297" s="2">
        <v>45232</v>
      </c>
      <c r="AE297">
        <v>11</v>
      </c>
      <c r="AF297">
        <v>12</v>
      </c>
      <c r="AG297" t="s">
        <v>849</v>
      </c>
      <c r="AH297">
        <v>2</v>
      </c>
      <c r="AI297" t="s">
        <v>849</v>
      </c>
    </row>
    <row r="298" spans="1:35" x14ac:dyDescent="0.3">
      <c r="A298">
        <v>875</v>
      </c>
      <c r="B298" t="s">
        <v>69</v>
      </c>
      <c r="C298">
        <v>13</v>
      </c>
      <c r="D298">
        <v>1</v>
      </c>
      <c r="E298" s="2">
        <v>44990</v>
      </c>
      <c r="F298" s="3">
        <v>0.89063657407407404</v>
      </c>
      <c r="G298" s="2">
        <v>44999</v>
      </c>
      <c r="H298" s="3">
        <v>0.83178240740740739</v>
      </c>
      <c r="I298" t="s">
        <v>435</v>
      </c>
      <c r="J298" t="s">
        <v>527</v>
      </c>
      <c r="K298" t="s">
        <v>528</v>
      </c>
      <c r="L298">
        <v>21</v>
      </c>
      <c r="N298" t="s">
        <v>528</v>
      </c>
      <c r="O298">
        <v>19</v>
      </c>
      <c r="P298">
        <v>9</v>
      </c>
      <c r="Q298" s="4">
        <v>1141</v>
      </c>
      <c r="R298" s="4">
        <v>1141</v>
      </c>
      <c r="S298" t="s">
        <v>529</v>
      </c>
      <c r="T298" t="s">
        <v>70</v>
      </c>
      <c r="U298" t="s">
        <v>71</v>
      </c>
      <c r="V298" t="s">
        <v>21</v>
      </c>
      <c r="W298" t="s">
        <v>596</v>
      </c>
      <c r="X298" t="s">
        <v>597</v>
      </c>
      <c r="Y298" t="s">
        <v>848</v>
      </c>
      <c r="Z298">
        <v>10</v>
      </c>
      <c r="AA298" s="2">
        <v>44968</v>
      </c>
      <c r="AB298" t="s">
        <v>529</v>
      </c>
      <c r="AC298" t="s">
        <v>874</v>
      </c>
      <c r="AD298" s="2">
        <v>45277</v>
      </c>
      <c r="AE298">
        <v>11</v>
      </c>
      <c r="AF298">
        <v>7</v>
      </c>
      <c r="AG298" t="s">
        <v>848</v>
      </c>
      <c r="AH298">
        <v>3</v>
      </c>
      <c r="AI298" t="s">
        <v>848</v>
      </c>
    </row>
    <row r="299" spans="1:35" x14ac:dyDescent="0.3">
      <c r="A299">
        <v>878</v>
      </c>
      <c r="B299" t="s">
        <v>293</v>
      </c>
      <c r="C299">
        <v>4</v>
      </c>
      <c r="D299">
        <v>2</v>
      </c>
      <c r="E299" s="2">
        <v>45240</v>
      </c>
      <c r="F299" s="3">
        <v>0.69234953703703705</v>
      </c>
      <c r="G299" s="2">
        <v>45249</v>
      </c>
      <c r="H299" s="3">
        <v>0.69831018518518517</v>
      </c>
      <c r="I299" t="s">
        <v>140</v>
      </c>
      <c r="J299" t="s">
        <v>763</v>
      </c>
      <c r="K299" t="s">
        <v>764</v>
      </c>
      <c r="L299">
        <v>16</v>
      </c>
      <c r="N299" t="s">
        <v>764</v>
      </c>
      <c r="O299">
        <v>16</v>
      </c>
      <c r="P299">
        <v>9</v>
      </c>
      <c r="Q299" s="4">
        <v>1199</v>
      </c>
      <c r="R299" s="4">
        <v>2398</v>
      </c>
      <c r="S299" t="s">
        <v>529</v>
      </c>
      <c r="T299" t="s">
        <v>294</v>
      </c>
      <c r="U299" t="s">
        <v>295</v>
      </c>
      <c r="V299" t="s">
        <v>21</v>
      </c>
      <c r="W299" t="s">
        <v>765</v>
      </c>
      <c r="X299" t="s">
        <v>589</v>
      </c>
      <c r="Y299" t="s">
        <v>851</v>
      </c>
      <c r="Z299">
        <v>45</v>
      </c>
      <c r="AA299" s="2">
        <v>44968</v>
      </c>
      <c r="AB299" t="s">
        <v>529</v>
      </c>
      <c r="AC299" t="s">
        <v>874</v>
      </c>
      <c r="AD299" s="2">
        <v>45273</v>
      </c>
      <c r="AE299">
        <v>11</v>
      </c>
      <c r="AF299">
        <v>7</v>
      </c>
      <c r="AG299" t="s">
        <v>851</v>
      </c>
      <c r="AH299">
        <v>11</v>
      </c>
      <c r="AI299" t="s">
        <v>851</v>
      </c>
    </row>
    <row r="300" spans="1:35" x14ac:dyDescent="0.3">
      <c r="A300">
        <v>881</v>
      </c>
      <c r="B300" t="s">
        <v>88</v>
      </c>
      <c r="C300">
        <v>28</v>
      </c>
      <c r="D300">
        <v>4</v>
      </c>
      <c r="E300" s="2">
        <v>45159</v>
      </c>
      <c r="F300" s="3">
        <v>0.6372916666666667</v>
      </c>
      <c r="G300" s="2">
        <v>45166</v>
      </c>
      <c r="H300" s="3">
        <v>0.5414930555555556</v>
      </c>
      <c r="I300" t="s">
        <v>459</v>
      </c>
      <c r="J300" t="s">
        <v>641</v>
      </c>
      <c r="K300" t="s">
        <v>801</v>
      </c>
      <c r="L300">
        <v>15</v>
      </c>
      <c r="N300" t="s">
        <v>801</v>
      </c>
      <c r="O300">
        <v>12</v>
      </c>
      <c r="P300">
        <v>7</v>
      </c>
      <c r="Q300" s="4">
        <v>1778</v>
      </c>
      <c r="R300" s="4">
        <v>7112</v>
      </c>
      <c r="S300" t="s">
        <v>529</v>
      </c>
      <c r="T300" t="s">
        <v>89</v>
      </c>
      <c r="U300" t="s">
        <v>90</v>
      </c>
      <c r="V300" t="s">
        <v>21</v>
      </c>
      <c r="W300" t="s">
        <v>834</v>
      </c>
      <c r="X300" t="s">
        <v>589</v>
      </c>
      <c r="Y300" t="s">
        <v>858</v>
      </c>
      <c r="Z300">
        <v>34</v>
      </c>
      <c r="AA300" s="2">
        <v>44954</v>
      </c>
      <c r="AB300" t="s">
        <v>529</v>
      </c>
      <c r="AC300" t="s">
        <v>874</v>
      </c>
      <c r="AD300" s="2">
        <v>45284</v>
      </c>
      <c r="AE300">
        <v>11</v>
      </c>
      <c r="AF300">
        <v>9</v>
      </c>
      <c r="AG300" t="s">
        <v>858</v>
      </c>
      <c r="AH300">
        <v>8</v>
      </c>
      <c r="AI300" t="s">
        <v>858</v>
      </c>
    </row>
    <row r="301" spans="1:35" x14ac:dyDescent="0.3">
      <c r="A301">
        <v>886</v>
      </c>
      <c r="B301" t="s">
        <v>237</v>
      </c>
      <c r="C301">
        <v>53</v>
      </c>
      <c r="D301">
        <v>3</v>
      </c>
      <c r="E301" s="2">
        <v>45159</v>
      </c>
      <c r="F301" s="3">
        <v>0.34932870370370372</v>
      </c>
      <c r="G301" s="2">
        <v>45163</v>
      </c>
      <c r="H301" s="3">
        <v>0.82818287037037042</v>
      </c>
      <c r="I301" t="s">
        <v>814</v>
      </c>
      <c r="J301" t="s">
        <v>641</v>
      </c>
      <c r="K301" t="s">
        <v>801</v>
      </c>
      <c r="L301">
        <v>8</v>
      </c>
      <c r="N301" t="s">
        <v>801</v>
      </c>
      <c r="O301">
        <v>19</v>
      </c>
      <c r="P301">
        <v>4</v>
      </c>
      <c r="Q301" s="4">
        <v>1672</v>
      </c>
      <c r="R301" s="4">
        <v>5016</v>
      </c>
      <c r="S301" t="s">
        <v>529</v>
      </c>
      <c r="T301" t="s">
        <v>238</v>
      </c>
      <c r="U301" t="s">
        <v>239</v>
      </c>
      <c r="V301" t="s">
        <v>21</v>
      </c>
      <c r="W301" t="s">
        <v>833</v>
      </c>
      <c r="X301" t="s">
        <v>589</v>
      </c>
      <c r="Y301" t="s">
        <v>858</v>
      </c>
      <c r="Z301">
        <v>34</v>
      </c>
      <c r="AA301" s="2">
        <v>44961</v>
      </c>
      <c r="AB301" t="s">
        <v>529</v>
      </c>
      <c r="AC301" t="s">
        <v>874</v>
      </c>
      <c r="AD301" s="2">
        <v>45275</v>
      </c>
      <c r="AE301">
        <v>11</v>
      </c>
      <c r="AF301">
        <v>15</v>
      </c>
      <c r="AG301" t="s">
        <v>858</v>
      </c>
      <c r="AH301">
        <v>8</v>
      </c>
      <c r="AI301" t="s">
        <v>858</v>
      </c>
    </row>
    <row r="302" spans="1:35" x14ac:dyDescent="0.3">
      <c r="A302">
        <v>889</v>
      </c>
      <c r="B302" t="s">
        <v>262</v>
      </c>
      <c r="C302">
        <v>36</v>
      </c>
      <c r="D302">
        <v>3</v>
      </c>
      <c r="E302" s="2">
        <v>45154</v>
      </c>
      <c r="F302" s="3">
        <v>0.96300925925925929</v>
      </c>
      <c r="G302" s="2">
        <v>45156</v>
      </c>
      <c r="H302" s="3">
        <v>0.42016203703703703</v>
      </c>
      <c r="I302" t="s">
        <v>610</v>
      </c>
      <c r="J302" t="s">
        <v>624</v>
      </c>
      <c r="K302" t="s">
        <v>801</v>
      </c>
      <c r="L302">
        <v>23</v>
      </c>
      <c r="N302" t="s">
        <v>801</v>
      </c>
      <c r="O302">
        <v>10</v>
      </c>
      <c r="P302">
        <v>2</v>
      </c>
      <c r="Q302" s="4">
        <v>203</v>
      </c>
      <c r="R302" s="4">
        <v>609</v>
      </c>
      <c r="S302" t="s">
        <v>529</v>
      </c>
      <c r="T302" t="s">
        <v>263</v>
      </c>
      <c r="U302" t="s">
        <v>259</v>
      </c>
      <c r="V302" t="s">
        <v>21</v>
      </c>
      <c r="W302" t="s">
        <v>642</v>
      </c>
      <c r="X302" t="s">
        <v>600</v>
      </c>
      <c r="Y302" t="s">
        <v>858</v>
      </c>
      <c r="Z302">
        <v>33</v>
      </c>
      <c r="AA302" s="2">
        <v>44984</v>
      </c>
      <c r="AB302" t="s">
        <v>529</v>
      </c>
      <c r="AC302" t="s">
        <v>874</v>
      </c>
      <c r="AD302" s="2">
        <v>45285</v>
      </c>
      <c r="AE302">
        <v>11</v>
      </c>
      <c r="AF302">
        <v>11</v>
      </c>
      <c r="AG302" t="s">
        <v>858</v>
      </c>
      <c r="AH302">
        <v>8</v>
      </c>
      <c r="AI302" t="s">
        <v>858</v>
      </c>
    </row>
    <row r="303" spans="1:35" x14ac:dyDescent="0.3">
      <c r="A303">
        <v>896</v>
      </c>
      <c r="B303" t="s">
        <v>276</v>
      </c>
      <c r="C303">
        <v>46</v>
      </c>
      <c r="D303">
        <v>1</v>
      </c>
      <c r="E303" s="2">
        <v>45021</v>
      </c>
      <c r="F303" s="3">
        <v>0.17633101851851851</v>
      </c>
      <c r="G303" s="2">
        <v>45026</v>
      </c>
      <c r="H303" s="3">
        <v>0.53489583333333335</v>
      </c>
      <c r="I303" t="s">
        <v>648</v>
      </c>
      <c r="J303" t="s">
        <v>627</v>
      </c>
      <c r="K303" t="s">
        <v>796</v>
      </c>
      <c r="L303">
        <v>4</v>
      </c>
      <c r="N303" t="s">
        <v>796</v>
      </c>
      <c r="O303">
        <v>12</v>
      </c>
      <c r="P303">
        <v>5</v>
      </c>
      <c r="Q303" s="4">
        <v>758</v>
      </c>
      <c r="R303" s="4">
        <v>758</v>
      </c>
      <c r="S303" t="s">
        <v>529</v>
      </c>
      <c r="T303" t="s">
        <v>277</v>
      </c>
      <c r="U303" t="s">
        <v>278</v>
      </c>
      <c r="V303" t="s">
        <v>21</v>
      </c>
      <c r="W303" t="s">
        <v>658</v>
      </c>
      <c r="X303" t="s">
        <v>587</v>
      </c>
      <c r="Y303" t="s">
        <v>854</v>
      </c>
      <c r="Z303">
        <v>14</v>
      </c>
      <c r="AA303" s="2">
        <v>44931</v>
      </c>
      <c r="AB303" t="s">
        <v>529</v>
      </c>
      <c r="AC303" t="s">
        <v>874</v>
      </c>
      <c r="AD303" s="2">
        <v>45232</v>
      </c>
      <c r="AE303">
        <v>11</v>
      </c>
      <c r="AF303">
        <v>12</v>
      </c>
      <c r="AG303" t="s">
        <v>854</v>
      </c>
      <c r="AH303">
        <v>4</v>
      </c>
      <c r="AI303" t="s">
        <v>854</v>
      </c>
    </row>
    <row r="304" spans="1:35" x14ac:dyDescent="0.3">
      <c r="A304">
        <v>897</v>
      </c>
      <c r="B304" t="s">
        <v>168</v>
      </c>
      <c r="C304">
        <v>34</v>
      </c>
      <c r="D304">
        <v>5</v>
      </c>
      <c r="E304" s="2">
        <v>45163</v>
      </c>
      <c r="F304" s="3">
        <v>0.32871527777777776</v>
      </c>
      <c r="G304" s="2">
        <v>45170</v>
      </c>
      <c r="H304" s="3">
        <v>0.58530092592592597</v>
      </c>
      <c r="I304" t="s">
        <v>810</v>
      </c>
      <c r="J304" t="s">
        <v>641</v>
      </c>
      <c r="K304" t="s">
        <v>801</v>
      </c>
      <c r="L304">
        <v>7</v>
      </c>
      <c r="N304" t="s">
        <v>803</v>
      </c>
      <c r="O304">
        <v>14</v>
      </c>
      <c r="P304">
        <v>7</v>
      </c>
      <c r="Q304" s="4">
        <v>1335</v>
      </c>
      <c r="R304" s="4">
        <v>6675</v>
      </c>
      <c r="S304" t="s">
        <v>529</v>
      </c>
      <c r="T304" t="s">
        <v>169</v>
      </c>
      <c r="U304" t="s">
        <v>170</v>
      </c>
      <c r="V304" t="s">
        <v>21</v>
      </c>
      <c r="W304" t="s">
        <v>832</v>
      </c>
      <c r="X304" t="s">
        <v>583</v>
      </c>
      <c r="Y304" t="s">
        <v>858</v>
      </c>
      <c r="Z304">
        <v>34</v>
      </c>
      <c r="AA304" s="2">
        <v>44933</v>
      </c>
      <c r="AB304" t="s">
        <v>529</v>
      </c>
      <c r="AC304" t="s">
        <v>874</v>
      </c>
      <c r="AD304" s="2">
        <v>45242</v>
      </c>
      <c r="AE304">
        <v>11</v>
      </c>
      <c r="AF304">
        <v>9</v>
      </c>
      <c r="AG304" t="s">
        <v>857</v>
      </c>
      <c r="AH304">
        <v>8</v>
      </c>
      <c r="AI304" t="s">
        <v>858</v>
      </c>
    </row>
    <row r="305" spans="1:35" x14ac:dyDescent="0.3">
      <c r="A305">
        <v>899</v>
      </c>
      <c r="B305" t="s">
        <v>69</v>
      </c>
      <c r="C305">
        <v>63</v>
      </c>
      <c r="D305">
        <v>1</v>
      </c>
      <c r="E305" s="2">
        <v>45277</v>
      </c>
      <c r="F305" s="3">
        <v>0.89577546296296295</v>
      </c>
      <c r="G305" s="2">
        <v>45284</v>
      </c>
      <c r="H305" s="3">
        <v>1.1585648148148149E-2</v>
      </c>
      <c r="I305" t="s">
        <v>604</v>
      </c>
      <c r="J305" t="s">
        <v>629</v>
      </c>
      <c r="K305" t="s">
        <v>795</v>
      </c>
      <c r="L305">
        <v>21</v>
      </c>
      <c r="N305" t="s">
        <v>795</v>
      </c>
      <c r="O305">
        <v>0</v>
      </c>
      <c r="P305">
        <v>7</v>
      </c>
      <c r="Q305" s="4">
        <v>1348</v>
      </c>
      <c r="R305" s="4">
        <v>1348</v>
      </c>
      <c r="S305" t="s">
        <v>529</v>
      </c>
      <c r="T305" t="s">
        <v>70</v>
      </c>
      <c r="U305" t="s">
        <v>71</v>
      </c>
      <c r="V305" t="s">
        <v>21</v>
      </c>
      <c r="W305" t="s">
        <v>684</v>
      </c>
      <c r="X305" t="s">
        <v>589</v>
      </c>
      <c r="Y305" t="s">
        <v>853</v>
      </c>
      <c r="Z305">
        <v>51</v>
      </c>
      <c r="AA305" s="2">
        <v>44968</v>
      </c>
      <c r="AB305" t="s">
        <v>529</v>
      </c>
      <c r="AC305" t="s">
        <v>874</v>
      </c>
      <c r="AD305" s="2">
        <v>45277</v>
      </c>
      <c r="AE305">
        <v>11</v>
      </c>
      <c r="AF305">
        <v>7</v>
      </c>
      <c r="AG305" t="s">
        <v>853</v>
      </c>
      <c r="AH305">
        <v>12</v>
      </c>
      <c r="AI305" t="s">
        <v>853</v>
      </c>
    </row>
    <row r="306" spans="1:35" x14ac:dyDescent="0.3">
      <c r="A306">
        <v>901</v>
      </c>
      <c r="B306" t="s">
        <v>228</v>
      </c>
      <c r="C306">
        <v>27</v>
      </c>
      <c r="D306">
        <v>4</v>
      </c>
      <c r="E306" s="2">
        <v>45160</v>
      </c>
      <c r="F306" s="3">
        <v>0.33030092592592591</v>
      </c>
      <c r="G306" s="2">
        <v>45165</v>
      </c>
      <c r="H306" s="3">
        <v>6.4236111111111105E-2</v>
      </c>
      <c r="I306" t="s">
        <v>473</v>
      </c>
      <c r="J306" t="s">
        <v>641</v>
      </c>
      <c r="K306" t="s">
        <v>801</v>
      </c>
      <c r="L306">
        <v>7</v>
      </c>
      <c r="N306" t="s">
        <v>801</v>
      </c>
      <c r="O306">
        <v>1</v>
      </c>
      <c r="P306">
        <v>5</v>
      </c>
      <c r="Q306" s="4">
        <v>548</v>
      </c>
      <c r="R306" s="4">
        <v>2192</v>
      </c>
      <c r="S306" t="s">
        <v>529</v>
      </c>
      <c r="T306" t="s">
        <v>229</v>
      </c>
      <c r="U306" t="s">
        <v>190</v>
      </c>
      <c r="V306" t="s">
        <v>21</v>
      </c>
      <c r="W306" t="s">
        <v>828</v>
      </c>
      <c r="X306" t="s">
        <v>587</v>
      </c>
      <c r="Y306" t="s">
        <v>858</v>
      </c>
      <c r="Z306">
        <v>34</v>
      </c>
      <c r="AA306" s="2">
        <v>44962</v>
      </c>
      <c r="AB306" t="s">
        <v>529</v>
      </c>
      <c r="AC306" t="s">
        <v>874</v>
      </c>
      <c r="AD306" s="2">
        <v>45277</v>
      </c>
      <c r="AE306">
        <v>11</v>
      </c>
      <c r="AF306">
        <v>7</v>
      </c>
      <c r="AG306" t="s">
        <v>858</v>
      </c>
      <c r="AH306">
        <v>8</v>
      </c>
      <c r="AI306" t="s">
        <v>858</v>
      </c>
    </row>
    <row r="307" spans="1:35" x14ac:dyDescent="0.3">
      <c r="A307">
        <v>919</v>
      </c>
      <c r="B307" t="s">
        <v>203</v>
      </c>
      <c r="C307">
        <v>35</v>
      </c>
      <c r="D307">
        <v>5</v>
      </c>
      <c r="E307" s="2">
        <v>44985</v>
      </c>
      <c r="F307" s="3">
        <v>0.35269675925925925</v>
      </c>
      <c r="G307" s="2">
        <v>44989</v>
      </c>
      <c r="H307" s="3">
        <v>3.8078703703703703E-3</v>
      </c>
      <c r="I307" t="s">
        <v>295</v>
      </c>
      <c r="J307" t="s">
        <v>527</v>
      </c>
      <c r="K307" t="s">
        <v>663</v>
      </c>
      <c r="L307">
        <v>8</v>
      </c>
      <c r="N307" t="s">
        <v>528</v>
      </c>
      <c r="O307">
        <v>0</v>
      </c>
      <c r="P307">
        <v>4</v>
      </c>
      <c r="Q307" s="4">
        <v>1865</v>
      </c>
      <c r="R307" s="4">
        <v>9325</v>
      </c>
      <c r="S307" t="s">
        <v>529</v>
      </c>
      <c r="T307" t="s">
        <v>204</v>
      </c>
      <c r="U307" t="s">
        <v>205</v>
      </c>
      <c r="V307" t="s">
        <v>21</v>
      </c>
      <c r="W307" t="s">
        <v>539</v>
      </c>
      <c r="X307" t="s">
        <v>531</v>
      </c>
      <c r="Y307" t="s">
        <v>849</v>
      </c>
      <c r="Z307">
        <v>9</v>
      </c>
      <c r="AA307" s="2">
        <v>44964</v>
      </c>
      <c r="AB307" t="s">
        <v>529</v>
      </c>
      <c r="AC307" t="s">
        <v>874</v>
      </c>
      <c r="AD307" s="2">
        <v>45275</v>
      </c>
      <c r="AE307">
        <v>11</v>
      </c>
      <c r="AF307">
        <v>13</v>
      </c>
      <c r="AG307" t="s">
        <v>848</v>
      </c>
      <c r="AH307">
        <v>2</v>
      </c>
      <c r="AI307" t="s">
        <v>849</v>
      </c>
    </row>
    <row r="308" spans="1:35" x14ac:dyDescent="0.3">
      <c r="A308">
        <v>922</v>
      </c>
      <c r="B308" t="s">
        <v>59</v>
      </c>
      <c r="C308">
        <v>23</v>
      </c>
      <c r="D308">
        <v>1</v>
      </c>
      <c r="E308" s="2">
        <v>45274</v>
      </c>
      <c r="F308" s="3">
        <v>0.38638888888888889</v>
      </c>
      <c r="G308" s="2">
        <v>45278</v>
      </c>
      <c r="H308" s="3">
        <v>0.33584490740740741</v>
      </c>
      <c r="I308" t="s">
        <v>554</v>
      </c>
      <c r="J308" t="s">
        <v>627</v>
      </c>
      <c r="K308" t="s">
        <v>795</v>
      </c>
      <c r="L308">
        <v>9</v>
      </c>
      <c r="N308" t="s">
        <v>795</v>
      </c>
      <c r="O308">
        <v>8</v>
      </c>
      <c r="P308">
        <v>4</v>
      </c>
      <c r="Q308" s="4">
        <v>1098</v>
      </c>
      <c r="R308" s="4">
        <v>1098</v>
      </c>
      <c r="S308" t="s">
        <v>529</v>
      </c>
      <c r="T308" t="s">
        <v>60</v>
      </c>
      <c r="U308" t="s">
        <v>61</v>
      </c>
      <c r="V308" t="s">
        <v>21</v>
      </c>
      <c r="W308" t="s">
        <v>655</v>
      </c>
      <c r="X308" t="s">
        <v>589</v>
      </c>
      <c r="Y308" t="s">
        <v>853</v>
      </c>
      <c r="Z308">
        <v>50</v>
      </c>
      <c r="AA308" s="2">
        <v>44960</v>
      </c>
      <c r="AB308" t="s">
        <v>529</v>
      </c>
      <c r="AC308" t="s">
        <v>874</v>
      </c>
      <c r="AD308" s="2">
        <v>45274</v>
      </c>
      <c r="AE308">
        <v>11</v>
      </c>
      <c r="AF308">
        <v>12</v>
      </c>
      <c r="AG308" t="s">
        <v>853</v>
      </c>
      <c r="AH308">
        <v>12</v>
      </c>
      <c r="AI308" t="s">
        <v>853</v>
      </c>
    </row>
    <row r="309" spans="1:35" x14ac:dyDescent="0.3">
      <c r="A309">
        <v>931</v>
      </c>
      <c r="B309" t="s">
        <v>276</v>
      </c>
      <c r="C309">
        <v>14</v>
      </c>
      <c r="D309">
        <v>1</v>
      </c>
      <c r="E309" s="2">
        <v>45033</v>
      </c>
      <c r="F309" s="3">
        <v>0.82513888888888887</v>
      </c>
      <c r="G309" s="2">
        <v>45035</v>
      </c>
      <c r="H309" s="3">
        <v>0.43443287037037037</v>
      </c>
      <c r="I309" t="s">
        <v>554</v>
      </c>
      <c r="J309" t="s">
        <v>624</v>
      </c>
      <c r="K309" t="s">
        <v>796</v>
      </c>
      <c r="L309">
        <v>19</v>
      </c>
      <c r="N309" t="s">
        <v>796</v>
      </c>
      <c r="O309">
        <v>10</v>
      </c>
      <c r="P309">
        <v>2</v>
      </c>
      <c r="Q309" s="4">
        <v>1915</v>
      </c>
      <c r="R309" s="4">
        <v>1915</v>
      </c>
      <c r="S309" t="s">
        <v>529</v>
      </c>
      <c r="T309" t="s">
        <v>277</v>
      </c>
      <c r="U309" t="s">
        <v>278</v>
      </c>
      <c r="V309" t="s">
        <v>21</v>
      </c>
      <c r="W309" t="s">
        <v>709</v>
      </c>
      <c r="X309" t="s">
        <v>531</v>
      </c>
      <c r="Y309" t="s">
        <v>854</v>
      </c>
      <c r="Z309">
        <v>16</v>
      </c>
      <c r="AA309" s="2">
        <v>44931</v>
      </c>
      <c r="AB309" t="s">
        <v>529</v>
      </c>
      <c r="AC309" t="s">
        <v>874</v>
      </c>
      <c r="AD309" s="2">
        <v>45232</v>
      </c>
      <c r="AE309">
        <v>11</v>
      </c>
      <c r="AF309">
        <v>12</v>
      </c>
      <c r="AG309" t="s">
        <v>854</v>
      </c>
      <c r="AH309">
        <v>4</v>
      </c>
      <c r="AI309" t="s">
        <v>854</v>
      </c>
    </row>
    <row r="310" spans="1:35" x14ac:dyDescent="0.3">
      <c r="A310">
        <v>932</v>
      </c>
      <c r="B310" t="s">
        <v>203</v>
      </c>
      <c r="C310">
        <v>63</v>
      </c>
      <c r="D310">
        <v>2</v>
      </c>
      <c r="E310" s="2">
        <v>45228</v>
      </c>
      <c r="F310" s="3">
        <v>0.68923611111111116</v>
      </c>
      <c r="G310" s="2">
        <v>45232</v>
      </c>
      <c r="H310" s="3">
        <v>0.92859953703703701</v>
      </c>
      <c r="I310" t="s">
        <v>595</v>
      </c>
      <c r="J310" t="s">
        <v>629</v>
      </c>
      <c r="K310" t="s">
        <v>793</v>
      </c>
      <c r="L310">
        <v>16</v>
      </c>
      <c r="N310" t="s">
        <v>764</v>
      </c>
      <c r="O310">
        <v>22</v>
      </c>
      <c r="P310">
        <v>4</v>
      </c>
      <c r="Q310" s="4">
        <v>1348</v>
      </c>
      <c r="R310" s="4">
        <v>2696</v>
      </c>
      <c r="S310" t="s">
        <v>529</v>
      </c>
      <c r="T310" t="s">
        <v>204</v>
      </c>
      <c r="U310" t="s">
        <v>205</v>
      </c>
      <c r="V310" t="s">
        <v>21</v>
      </c>
      <c r="W310" t="s">
        <v>684</v>
      </c>
      <c r="X310" t="s">
        <v>589</v>
      </c>
      <c r="Y310" t="s">
        <v>852</v>
      </c>
      <c r="Z310">
        <v>44</v>
      </c>
      <c r="AA310" s="2">
        <v>44964</v>
      </c>
      <c r="AB310" t="s">
        <v>529</v>
      </c>
      <c r="AC310" t="s">
        <v>874</v>
      </c>
      <c r="AD310" s="2">
        <v>45275</v>
      </c>
      <c r="AE310">
        <v>11</v>
      </c>
      <c r="AF310">
        <v>13</v>
      </c>
      <c r="AG310" t="s">
        <v>851</v>
      </c>
      <c r="AH310">
        <v>10</v>
      </c>
      <c r="AI310" t="s">
        <v>852</v>
      </c>
    </row>
    <row r="311" spans="1:35" x14ac:dyDescent="0.3">
      <c r="A311">
        <v>933</v>
      </c>
      <c r="B311" t="s">
        <v>203</v>
      </c>
      <c r="C311">
        <v>51</v>
      </c>
      <c r="D311">
        <v>3</v>
      </c>
      <c r="E311" s="2">
        <v>45244</v>
      </c>
      <c r="F311" s="3">
        <v>0.51181712962962966</v>
      </c>
      <c r="G311" s="2">
        <v>45253</v>
      </c>
      <c r="H311" s="3">
        <v>0.1180787037037037</v>
      </c>
      <c r="I311" t="s">
        <v>602</v>
      </c>
      <c r="J311" t="s">
        <v>629</v>
      </c>
      <c r="K311" t="s">
        <v>764</v>
      </c>
      <c r="L311">
        <v>12</v>
      </c>
      <c r="N311" t="s">
        <v>764</v>
      </c>
      <c r="O311">
        <v>2</v>
      </c>
      <c r="P311">
        <v>9</v>
      </c>
      <c r="Q311" s="4">
        <v>1084</v>
      </c>
      <c r="R311" s="4">
        <v>3252</v>
      </c>
      <c r="S311" t="s">
        <v>529</v>
      </c>
      <c r="T311" t="s">
        <v>204</v>
      </c>
      <c r="U311" t="s">
        <v>205</v>
      </c>
      <c r="V311" t="s">
        <v>21</v>
      </c>
      <c r="W311" t="s">
        <v>653</v>
      </c>
      <c r="X311" t="s">
        <v>583</v>
      </c>
      <c r="Y311" t="s">
        <v>851</v>
      </c>
      <c r="Z311">
        <v>46</v>
      </c>
      <c r="AA311" s="2">
        <v>44964</v>
      </c>
      <c r="AB311" t="s">
        <v>529</v>
      </c>
      <c r="AC311" t="s">
        <v>874</v>
      </c>
      <c r="AD311" s="2">
        <v>45275</v>
      </c>
      <c r="AE311">
        <v>11</v>
      </c>
      <c r="AF311">
        <v>13</v>
      </c>
      <c r="AG311" t="s">
        <v>851</v>
      </c>
      <c r="AH311">
        <v>11</v>
      </c>
      <c r="AI311" t="s">
        <v>851</v>
      </c>
    </row>
    <row r="312" spans="1:35" x14ac:dyDescent="0.3">
      <c r="A312">
        <v>936</v>
      </c>
      <c r="B312" t="s">
        <v>237</v>
      </c>
      <c r="C312">
        <v>43</v>
      </c>
      <c r="D312">
        <v>4</v>
      </c>
      <c r="E312" s="2">
        <v>45232</v>
      </c>
      <c r="F312" s="3">
        <v>0.89341435185185181</v>
      </c>
      <c r="G312" s="2">
        <v>45238</v>
      </c>
      <c r="H312" s="3">
        <v>0.41912037037037037</v>
      </c>
      <c r="I312" t="s">
        <v>613</v>
      </c>
      <c r="J312" t="s">
        <v>763</v>
      </c>
      <c r="K312" t="s">
        <v>764</v>
      </c>
      <c r="L312">
        <v>21</v>
      </c>
      <c r="N312" t="s">
        <v>764</v>
      </c>
      <c r="O312">
        <v>10</v>
      </c>
      <c r="P312">
        <v>6</v>
      </c>
      <c r="Q312" s="4">
        <v>750</v>
      </c>
      <c r="R312" s="4">
        <v>3000</v>
      </c>
      <c r="S312" t="s">
        <v>529</v>
      </c>
      <c r="T312" t="s">
        <v>238</v>
      </c>
      <c r="U312" t="s">
        <v>239</v>
      </c>
      <c r="V312" t="s">
        <v>21</v>
      </c>
      <c r="W312" t="s">
        <v>767</v>
      </c>
      <c r="X312" t="s">
        <v>641</v>
      </c>
      <c r="Y312" t="s">
        <v>851</v>
      </c>
      <c r="Z312">
        <v>44</v>
      </c>
      <c r="AA312" s="2">
        <v>44961</v>
      </c>
      <c r="AB312" t="s">
        <v>529</v>
      </c>
      <c r="AC312" t="s">
        <v>874</v>
      </c>
      <c r="AD312" s="2">
        <v>45275</v>
      </c>
      <c r="AE312">
        <v>11</v>
      </c>
      <c r="AF312">
        <v>15</v>
      </c>
      <c r="AG312" t="s">
        <v>851</v>
      </c>
      <c r="AH312">
        <v>11</v>
      </c>
      <c r="AI312" t="s">
        <v>851</v>
      </c>
    </row>
    <row r="313" spans="1:35" x14ac:dyDescent="0.3">
      <c r="A313">
        <v>945</v>
      </c>
      <c r="B313" t="s">
        <v>203</v>
      </c>
      <c r="C313">
        <v>18</v>
      </c>
      <c r="D313">
        <v>2</v>
      </c>
      <c r="E313" s="2">
        <v>45137</v>
      </c>
      <c r="F313" s="3">
        <v>0.50002314814814819</v>
      </c>
      <c r="G313" s="2">
        <v>45144</v>
      </c>
      <c r="H313" s="3">
        <v>0.53112268518518524</v>
      </c>
      <c r="I313" t="s">
        <v>777</v>
      </c>
      <c r="J313" t="s">
        <v>624</v>
      </c>
      <c r="K313" t="s">
        <v>800</v>
      </c>
      <c r="L313">
        <v>12</v>
      </c>
      <c r="N313" t="s">
        <v>801</v>
      </c>
      <c r="O313">
        <v>12</v>
      </c>
      <c r="P313">
        <v>7</v>
      </c>
      <c r="Q313" s="4">
        <v>781</v>
      </c>
      <c r="R313" s="4">
        <v>1562</v>
      </c>
      <c r="S313" t="s">
        <v>529</v>
      </c>
      <c r="T313" t="s">
        <v>204</v>
      </c>
      <c r="U313" t="s">
        <v>205</v>
      </c>
      <c r="V313" t="s">
        <v>21</v>
      </c>
      <c r="W313" t="s">
        <v>704</v>
      </c>
      <c r="X313" t="s">
        <v>600</v>
      </c>
      <c r="Y313" t="s">
        <v>855</v>
      </c>
      <c r="Z313">
        <v>31</v>
      </c>
      <c r="AA313" s="2">
        <v>44964</v>
      </c>
      <c r="AB313" t="s">
        <v>529</v>
      </c>
      <c r="AC313" t="s">
        <v>874</v>
      </c>
      <c r="AD313" s="2">
        <v>45275</v>
      </c>
      <c r="AE313">
        <v>11</v>
      </c>
      <c r="AF313">
        <v>13</v>
      </c>
      <c r="AG313" t="s">
        <v>858</v>
      </c>
      <c r="AH313">
        <v>7</v>
      </c>
      <c r="AI313" t="s">
        <v>855</v>
      </c>
    </row>
    <row r="314" spans="1:35" x14ac:dyDescent="0.3">
      <c r="A314">
        <v>946</v>
      </c>
      <c r="B314" t="s">
        <v>262</v>
      </c>
      <c r="C314">
        <v>17</v>
      </c>
      <c r="D314">
        <v>4</v>
      </c>
      <c r="E314" s="2">
        <v>45262</v>
      </c>
      <c r="F314" s="3">
        <v>0.46353009259259259</v>
      </c>
      <c r="G314" s="2">
        <v>45269</v>
      </c>
      <c r="H314" s="3">
        <v>0.7383912037037037</v>
      </c>
      <c r="I314" t="s">
        <v>410</v>
      </c>
      <c r="J314" t="s">
        <v>627</v>
      </c>
      <c r="K314" t="s">
        <v>795</v>
      </c>
      <c r="L314">
        <v>11</v>
      </c>
      <c r="N314" t="s">
        <v>795</v>
      </c>
      <c r="O314">
        <v>17</v>
      </c>
      <c r="P314">
        <v>7</v>
      </c>
      <c r="Q314" s="4">
        <v>1899</v>
      </c>
      <c r="R314" s="4">
        <v>7596</v>
      </c>
      <c r="S314" t="s">
        <v>529</v>
      </c>
      <c r="T314" t="s">
        <v>263</v>
      </c>
      <c r="U314" t="s">
        <v>259</v>
      </c>
      <c r="V314" t="s">
        <v>21</v>
      </c>
      <c r="W314" t="s">
        <v>638</v>
      </c>
      <c r="X314" t="s">
        <v>583</v>
      </c>
      <c r="Y314" t="s">
        <v>853</v>
      </c>
      <c r="Z314">
        <v>48</v>
      </c>
      <c r="AA314" s="2">
        <v>44984</v>
      </c>
      <c r="AB314" t="s">
        <v>529</v>
      </c>
      <c r="AC314" t="s">
        <v>874</v>
      </c>
      <c r="AD314" s="2">
        <v>45285</v>
      </c>
      <c r="AE314">
        <v>11</v>
      </c>
      <c r="AF314">
        <v>11</v>
      </c>
      <c r="AG314" t="s">
        <v>853</v>
      </c>
      <c r="AH314">
        <v>12</v>
      </c>
      <c r="AI314" t="s">
        <v>853</v>
      </c>
    </row>
    <row r="315" spans="1:35" x14ac:dyDescent="0.3">
      <c r="A315">
        <v>955</v>
      </c>
      <c r="B315" t="s">
        <v>88</v>
      </c>
      <c r="C315">
        <v>24</v>
      </c>
      <c r="D315">
        <v>4</v>
      </c>
      <c r="E315" s="2">
        <v>45080</v>
      </c>
      <c r="F315" s="3">
        <v>2.1388888888888888E-2</v>
      </c>
      <c r="G315" s="2">
        <v>45084</v>
      </c>
      <c r="H315" s="3">
        <v>0.38016203703703705</v>
      </c>
      <c r="I315" t="s">
        <v>140</v>
      </c>
      <c r="J315" t="s">
        <v>624</v>
      </c>
      <c r="K315" t="s">
        <v>802</v>
      </c>
      <c r="L315">
        <v>0</v>
      </c>
      <c r="N315" t="s">
        <v>802</v>
      </c>
      <c r="O315">
        <v>9</v>
      </c>
      <c r="P315">
        <v>4</v>
      </c>
      <c r="Q315" s="4">
        <v>535</v>
      </c>
      <c r="R315" s="4">
        <v>2140</v>
      </c>
      <c r="S315" t="s">
        <v>529</v>
      </c>
      <c r="T315" t="s">
        <v>89</v>
      </c>
      <c r="U315" t="s">
        <v>90</v>
      </c>
      <c r="V315" t="s">
        <v>21</v>
      </c>
      <c r="W315" t="s">
        <v>700</v>
      </c>
      <c r="X315" t="s">
        <v>597</v>
      </c>
      <c r="Y315" t="s">
        <v>856</v>
      </c>
      <c r="Z315">
        <v>22</v>
      </c>
      <c r="AA315" s="2">
        <v>44954</v>
      </c>
      <c r="AB315" t="s">
        <v>529</v>
      </c>
      <c r="AC315" t="s">
        <v>874</v>
      </c>
      <c r="AD315" s="2">
        <v>45284</v>
      </c>
      <c r="AE315">
        <v>11</v>
      </c>
      <c r="AF315">
        <v>9</v>
      </c>
      <c r="AG315" t="s">
        <v>856</v>
      </c>
      <c r="AH315">
        <v>6</v>
      </c>
      <c r="AI315" t="s">
        <v>856</v>
      </c>
    </row>
    <row r="316" spans="1:35" x14ac:dyDescent="0.3">
      <c r="A316">
        <v>957</v>
      </c>
      <c r="B316" t="s">
        <v>203</v>
      </c>
      <c r="C316">
        <v>23</v>
      </c>
      <c r="D316">
        <v>1</v>
      </c>
      <c r="E316" s="2">
        <v>45275</v>
      </c>
      <c r="F316" s="3">
        <v>8.099537037037037E-2</v>
      </c>
      <c r="G316" s="2">
        <v>45277</v>
      </c>
      <c r="H316" s="3">
        <v>0.88049768518518523</v>
      </c>
      <c r="I316" t="s">
        <v>66</v>
      </c>
      <c r="J316" t="s">
        <v>627</v>
      </c>
      <c r="K316" t="s">
        <v>795</v>
      </c>
      <c r="L316">
        <v>1</v>
      </c>
      <c r="N316" t="s">
        <v>795</v>
      </c>
      <c r="O316">
        <v>21</v>
      </c>
      <c r="P316">
        <v>2</v>
      </c>
      <c r="Q316" s="4">
        <v>1098</v>
      </c>
      <c r="R316" s="4">
        <v>1098</v>
      </c>
      <c r="S316" t="s">
        <v>529</v>
      </c>
      <c r="T316" t="s">
        <v>204</v>
      </c>
      <c r="U316" t="s">
        <v>205</v>
      </c>
      <c r="V316" t="s">
        <v>21</v>
      </c>
      <c r="W316" t="s">
        <v>655</v>
      </c>
      <c r="X316" t="s">
        <v>589</v>
      </c>
      <c r="Y316" t="s">
        <v>853</v>
      </c>
      <c r="Z316">
        <v>50</v>
      </c>
      <c r="AA316" s="2">
        <v>44964</v>
      </c>
      <c r="AB316" t="s">
        <v>529</v>
      </c>
      <c r="AC316" t="s">
        <v>874</v>
      </c>
      <c r="AD316" s="2">
        <v>45275</v>
      </c>
      <c r="AE316">
        <v>11</v>
      </c>
      <c r="AF316">
        <v>13</v>
      </c>
      <c r="AG316" t="s">
        <v>853</v>
      </c>
      <c r="AH316">
        <v>12</v>
      </c>
      <c r="AI316" t="s">
        <v>853</v>
      </c>
    </row>
    <row r="317" spans="1:35" x14ac:dyDescent="0.3">
      <c r="A317">
        <v>958</v>
      </c>
      <c r="B317" t="s">
        <v>59</v>
      </c>
      <c r="C317">
        <v>16</v>
      </c>
      <c r="D317">
        <v>3</v>
      </c>
      <c r="E317" s="2">
        <v>44992</v>
      </c>
      <c r="F317" s="3">
        <v>0.58538194444444447</v>
      </c>
      <c r="G317" s="2">
        <v>44999</v>
      </c>
      <c r="H317" s="3">
        <v>0.91991898148148143</v>
      </c>
      <c r="I317" t="s">
        <v>623</v>
      </c>
      <c r="J317" t="s">
        <v>527</v>
      </c>
      <c r="K317" t="s">
        <v>528</v>
      </c>
      <c r="L317">
        <v>14</v>
      </c>
      <c r="N317" t="s">
        <v>528</v>
      </c>
      <c r="O317">
        <v>22</v>
      </c>
      <c r="P317">
        <v>7</v>
      </c>
      <c r="Q317" s="4">
        <v>1721</v>
      </c>
      <c r="R317" s="4">
        <v>5163</v>
      </c>
      <c r="S317" t="s">
        <v>529</v>
      </c>
      <c r="T317" t="s">
        <v>60</v>
      </c>
      <c r="U317" t="s">
        <v>61</v>
      </c>
      <c r="V317" t="s">
        <v>21</v>
      </c>
      <c r="W317" t="s">
        <v>588</v>
      </c>
      <c r="X317" t="s">
        <v>589</v>
      </c>
      <c r="Y317" t="s">
        <v>848</v>
      </c>
      <c r="Z317">
        <v>10</v>
      </c>
      <c r="AA317" s="2">
        <v>44960</v>
      </c>
      <c r="AB317" t="s">
        <v>529</v>
      </c>
      <c r="AC317" t="s">
        <v>874</v>
      </c>
      <c r="AD317" s="2">
        <v>45274</v>
      </c>
      <c r="AE317">
        <v>11</v>
      </c>
      <c r="AF317">
        <v>12</v>
      </c>
      <c r="AG317" t="s">
        <v>848</v>
      </c>
      <c r="AH317">
        <v>3</v>
      </c>
      <c r="AI317" t="s">
        <v>848</v>
      </c>
    </row>
    <row r="318" spans="1:35" x14ac:dyDescent="0.3">
      <c r="A318">
        <v>973</v>
      </c>
      <c r="B318" t="s">
        <v>168</v>
      </c>
      <c r="C318">
        <v>66</v>
      </c>
      <c r="D318">
        <v>3</v>
      </c>
      <c r="E318" s="2">
        <v>44983</v>
      </c>
      <c r="F318" s="3">
        <v>0.44160879629629629</v>
      </c>
      <c r="G318" s="2">
        <v>44992</v>
      </c>
      <c r="H318" s="3">
        <v>0.15722222222222224</v>
      </c>
      <c r="I318" t="s">
        <v>693</v>
      </c>
      <c r="J318" t="s">
        <v>527</v>
      </c>
      <c r="K318" t="s">
        <v>663</v>
      </c>
      <c r="L318">
        <v>10</v>
      </c>
      <c r="N318" t="s">
        <v>528</v>
      </c>
      <c r="O318">
        <v>3</v>
      </c>
      <c r="P318">
        <v>9</v>
      </c>
      <c r="Q318" s="4">
        <v>610</v>
      </c>
      <c r="R318" s="4">
        <v>1830</v>
      </c>
      <c r="S318" t="s">
        <v>529</v>
      </c>
      <c r="T318" t="s">
        <v>169</v>
      </c>
      <c r="U318" t="s">
        <v>170</v>
      </c>
      <c r="V318" t="s">
        <v>21</v>
      </c>
      <c r="W318" t="s">
        <v>530</v>
      </c>
      <c r="X318" t="s">
        <v>531</v>
      </c>
      <c r="Y318" t="s">
        <v>849</v>
      </c>
      <c r="Z318">
        <v>9</v>
      </c>
      <c r="AA318" s="2">
        <v>44933</v>
      </c>
      <c r="AB318" t="s">
        <v>529</v>
      </c>
      <c r="AC318" t="s">
        <v>874</v>
      </c>
      <c r="AD318" s="2">
        <v>45242</v>
      </c>
      <c r="AE318">
        <v>11</v>
      </c>
      <c r="AF318">
        <v>9</v>
      </c>
      <c r="AG318" t="s">
        <v>848</v>
      </c>
      <c r="AH318">
        <v>2</v>
      </c>
      <c r="AI318" t="s">
        <v>849</v>
      </c>
    </row>
    <row r="319" spans="1:35" x14ac:dyDescent="0.3">
      <c r="A319">
        <v>20</v>
      </c>
      <c r="B319" t="s">
        <v>69</v>
      </c>
      <c r="C319">
        <v>52</v>
      </c>
      <c r="D319">
        <v>1</v>
      </c>
      <c r="E319" s="2">
        <v>44968</v>
      </c>
      <c r="F319" s="3">
        <v>0.60899305555555561</v>
      </c>
      <c r="G319" s="2">
        <v>44971</v>
      </c>
      <c r="H319" s="3">
        <v>6.5462962962962959E-2</v>
      </c>
      <c r="I319" t="s">
        <v>61</v>
      </c>
      <c r="J319" t="s">
        <v>720</v>
      </c>
      <c r="K319" t="s">
        <v>663</v>
      </c>
      <c r="L319">
        <v>14</v>
      </c>
      <c r="N319" t="s">
        <v>663</v>
      </c>
      <c r="O319">
        <v>1</v>
      </c>
      <c r="P319">
        <v>3</v>
      </c>
      <c r="Q319" s="4">
        <v>236</v>
      </c>
      <c r="R319" s="4">
        <v>236</v>
      </c>
      <c r="S319" t="s">
        <v>529</v>
      </c>
      <c r="T319" t="s">
        <v>70</v>
      </c>
      <c r="U319" t="s">
        <v>71</v>
      </c>
      <c r="V319" t="s">
        <v>21</v>
      </c>
      <c r="W319" t="s">
        <v>723</v>
      </c>
      <c r="X319" t="s">
        <v>641</v>
      </c>
      <c r="Y319" t="s">
        <v>849</v>
      </c>
      <c r="Z319">
        <v>6</v>
      </c>
      <c r="AA319" s="2">
        <v>44968</v>
      </c>
      <c r="AB319" t="s">
        <v>870</v>
      </c>
      <c r="AC319" t="s">
        <v>875</v>
      </c>
      <c r="AD319" s="2">
        <v>45277</v>
      </c>
      <c r="AE319">
        <v>11</v>
      </c>
      <c r="AF319">
        <v>7</v>
      </c>
      <c r="AG319" t="s">
        <v>849</v>
      </c>
      <c r="AH319">
        <v>2</v>
      </c>
      <c r="AI319" t="s">
        <v>849</v>
      </c>
    </row>
    <row r="320" spans="1:35" x14ac:dyDescent="0.3">
      <c r="A320">
        <v>114</v>
      </c>
      <c r="B320" t="s">
        <v>59</v>
      </c>
      <c r="C320">
        <v>40</v>
      </c>
      <c r="D320">
        <v>4</v>
      </c>
      <c r="E320" s="2">
        <v>44960</v>
      </c>
      <c r="F320" s="3">
        <v>0.66892361111111109</v>
      </c>
      <c r="G320" s="2">
        <v>44964</v>
      </c>
      <c r="H320" s="3">
        <v>9.9166666666666667E-2</v>
      </c>
      <c r="I320" t="s">
        <v>570</v>
      </c>
      <c r="J320" t="s">
        <v>627</v>
      </c>
      <c r="K320" t="s">
        <v>663</v>
      </c>
      <c r="L320">
        <v>16</v>
      </c>
      <c r="N320" t="s">
        <v>663</v>
      </c>
      <c r="O320">
        <v>2</v>
      </c>
      <c r="P320">
        <v>4</v>
      </c>
      <c r="Q320" s="4">
        <v>1923</v>
      </c>
      <c r="R320" s="4">
        <v>7692</v>
      </c>
      <c r="S320" t="s">
        <v>529</v>
      </c>
      <c r="T320" t="s">
        <v>60</v>
      </c>
      <c r="U320" t="s">
        <v>61</v>
      </c>
      <c r="V320" t="s">
        <v>21</v>
      </c>
      <c r="W320" t="s">
        <v>662</v>
      </c>
      <c r="X320" t="s">
        <v>589</v>
      </c>
      <c r="Y320" t="s">
        <v>849</v>
      </c>
      <c r="Z320">
        <v>5</v>
      </c>
      <c r="AA320" s="2">
        <v>44960</v>
      </c>
      <c r="AB320" t="s">
        <v>870</v>
      </c>
      <c r="AC320" t="s">
        <v>875</v>
      </c>
      <c r="AD320" s="2">
        <v>45274</v>
      </c>
      <c r="AE320">
        <v>11</v>
      </c>
      <c r="AF320">
        <v>12</v>
      </c>
      <c r="AG320" t="s">
        <v>849</v>
      </c>
      <c r="AH320">
        <v>2</v>
      </c>
      <c r="AI320" t="s">
        <v>849</v>
      </c>
    </row>
    <row r="321" spans="1:35" x14ac:dyDescent="0.3">
      <c r="A321">
        <v>132</v>
      </c>
      <c r="B321" t="s">
        <v>237</v>
      </c>
      <c r="C321">
        <v>49</v>
      </c>
      <c r="D321">
        <v>4</v>
      </c>
      <c r="E321" s="2">
        <v>44961</v>
      </c>
      <c r="F321" s="3">
        <v>0.97478009259259257</v>
      </c>
      <c r="G321" s="2">
        <v>44970</v>
      </c>
      <c r="H321" s="3">
        <v>0.83041666666666669</v>
      </c>
      <c r="I321" t="s">
        <v>731</v>
      </c>
      <c r="J321" t="s">
        <v>720</v>
      </c>
      <c r="K321" t="s">
        <v>663</v>
      </c>
      <c r="L321">
        <v>23</v>
      </c>
      <c r="N321" t="s">
        <v>663</v>
      </c>
      <c r="O321">
        <v>19</v>
      </c>
      <c r="P321">
        <v>9</v>
      </c>
      <c r="Q321" s="4">
        <v>903</v>
      </c>
      <c r="R321" s="4">
        <v>3612</v>
      </c>
      <c r="S321" t="s">
        <v>529</v>
      </c>
      <c r="T321" t="s">
        <v>238</v>
      </c>
      <c r="U321" t="s">
        <v>239</v>
      </c>
      <c r="V321" t="s">
        <v>21</v>
      </c>
      <c r="W321" t="s">
        <v>724</v>
      </c>
      <c r="X321" t="s">
        <v>531</v>
      </c>
      <c r="Y321" t="s">
        <v>849</v>
      </c>
      <c r="Z321">
        <v>5</v>
      </c>
      <c r="AA321" s="2">
        <v>44961</v>
      </c>
      <c r="AB321" t="s">
        <v>870</v>
      </c>
      <c r="AC321" t="s">
        <v>875</v>
      </c>
      <c r="AD321" s="2">
        <v>45275</v>
      </c>
      <c r="AE321">
        <v>11</v>
      </c>
      <c r="AF321">
        <v>15</v>
      </c>
      <c r="AG321" t="s">
        <v>849</v>
      </c>
      <c r="AH321">
        <v>2</v>
      </c>
      <c r="AI321" t="s">
        <v>849</v>
      </c>
    </row>
    <row r="322" spans="1:35" x14ac:dyDescent="0.3">
      <c r="A322">
        <v>173</v>
      </c>
      <c r="B322" t="s">
        <v>364</v>
      </c>
      <c r="C322">
        <v>58</v>
      </c>
      <c r="D322">
        <v>2</v>
      </c>
      <c r="E322" s="2">
        <v>44964</v>
      </c>
      <c r="F322" s="3">
        <v>0.96917824074074077</v>
      </c>
      <c r="G322" s="2">
        <v>44970</v>
      </c>
      <c r="H322" s="3">
        <v>7.7696759259259257E-2</v>
      </c>
      <c r="I322" t="s">
        <v>473</v>
      </c>
      <c r="J322" t="s">
        <v>720</v>
      </c>
      <c r="K322" t="s">
        <v>663</v>
      </c>
      <c r="L322">
        <v>23</v>
      </c>
      <c r="N322" t="s">
        <v>663</v>
      </c>
      <c r="O322">
        <v>1</v>
      </c>
      <c r="P322">
        <v>6</v>
      </c>
      <c r="Q322" s="4">
        <v>1492</v>
      </c>
      <c r="R322" s="4">
        <v>2984</v>
      </c>
      <c r="S322" t="s">
        <v>529</v>
      </c>
      <c r="T322" t="s">
        <v>365</v>
      </c>
      <c r="U322" t="s">
        <v>366</v>
      </c>
      <c r="V322" t="s">
        <v>32</v>
      </c>
      <c r="W322" t="s">
        <v>722</v>
      </c>
      <c r="X322" t="s">
        <v>587</v>
      </c>
      <c r="Y322" t="s">
        <v>849</v>
      </c>
      <c r="Z322">
        <v>6</v>
      </c>
      <c r="AA322" s="2">
        <v>44964</v>
      </c>
      <c r="AB322" t="s">
        <v>870</v>
      </c>
      <c r="AC322" t="s">
        <v>875</v>
      </c>
      <c r="AD322" s="2">
        <v>45270</v>
      </c>
      <c r="AE322">
        <v>11</v>
      </c>
      <c r="AF322">
        <v>9</v>
      </c>
      <c r="AG322" t="s">
        <v>849</v>
      </c>
      <c r="AH322">
        <v>2</v>
      </c>
      <c r="AI322" t="s">
        <v>849</v>
      </c>
    </row>
    <row r="323" spans="1:35" x14ac:dyDescent="0.3">
      <c r="A323">
        <v>200</v>
      </c>
      <c r="B323" t="s">
        <v>341</v>
      </c>
      <c r="C323">
        <v>23</v>
      </c>
      <c r="D323">
        <v>5</v>
      </c>
      <c r="E323" s="2">
        <v>44929</v>
      </c>
      <c r="F323" s="3">
        <v>0.83629629629629632</v>
      </c>
      <c r="G323" s="2">
        <v>44934</v>
      </c>
      <c r="H323" s="3">
        <v>0.97143518518518523</v>
      </c>
      <c r="I323" t="s">
        <v>558</v>
      </c>
      <c r="J323" t="s">
        <v>627</v>
      </c>
      <c r="K323" t="s">
        <v>696</v>
      </c>
      <c r="L323">
        <v>20</v>
      </c>
      <c r="N323" t="s">
        <v>696</v>
      </c>
      <c r="O323">
        <v>23</v>
      </c>
      <c r="P323">
        <v>5</v>
      </c>
      <c r="Q323" s="4">
        <v>1098</v>
      </c>
      <c r="R323" s="4">
        <v>5490</v>
      </c>
      <c r="S323" t="s">
        <v>529</v>
      </c>
      <c r="T323" t="s">
        <v>342</v>
      </c>
      <c r="U323" t="s">
        <v>343</v>
      </c>
      <c r="V323" t="s">
        <v>32</v>
      </c>
      <c r="W323" t="s">
        <v>655</v>
      </c>
      <c r="X323" t="s">
        <v>589</v>
      </c>
      <c r="Y323" t="s">
        <v>850</v>
      </c>
      <c r="Z323">
        <v>1</v>
      </c>
      <c r="AA323" s="2">
        <v>44929</v>
      </c>
      <c r="AB323" t="s">
        <v>870</v>
      </c>
      <c r="AC323" t="s">
        <v>875</v>
      </c>
      <c r="AD323" s="2">
        <v>45254</v>
      </c>
      <c r="AE323">
        <v>11</v>
      </c>
      <c r="AF323">
        <v>12</v>
      </c>
      <c r="AG323" t="s">
        <v>850</v>
      </c>
      <c r="AH323">
        <v>1</v>
      </c>
      <c r="AI323" t="s">
        <v>850</v>
      </c>
    </row>
    <row r="324" spans="1:35" x14ac:dyDescent="0.3">
      <c r="A324">
        <v>223</v>
      </c>
      <c r="B324" t="s">
        <v>266</v>
      </c>
      <c r="C324">
        <v>49</v>
      </c>
      <c r="D324">
        <v>2</v>
      </c>
      <c r="E324" s="2">
        <v>44962</v>
      </c>
      <c r="F324" s="3">
        <v>0.36417824074074073</v>
      </c>
      <c r="G324" s="2">
        <v>44970</v>
      </c>
      <c r="H324" s="3">
        <v>0.4291550925925926</v>
      </c>
      <c r="I324" t="s">
        <v>576</v>
      </c>
      <c r="J324" t="s">
        <v>720</v>
      </c>
      <c r="K324" t="s">
        <v>663</v>
      </c>
      <c r="L324">
        <v>8</v>
      </c>
      <c r="N324" t="s">
        <v>663</v>
      </c>
      <c r="O324">
        <v>10</v>
      </c>
      <c r="P324">
        <v>8</v>
      </c>
      <c r="Q324" s="4">
        <v>903</v>
      </c>
      <c r="R324" s="4">
        <v>1806</v>
      </c>
      <c r="S324" t="s">
        <v>529</v>
      </c>
      <c r="T324" t="s">
        <v>267</v>
      </c>
      <c r="U324" t="s">
        <v>268</v>
      </c>
      <c r="V324" t="s">
        <v>21</v>
      </c>
      <c r="W324" t="s">
        <v>724</v>
      </c>
      <c r="X324" t="s">
        <v>531</v>
      </c>
      <c r="Y324" t="s">
        <v>849</v>
      </c>
      <c r="Z324">
        <v>6</v>
      </c>
      <c r="AA324" s="2">
        <v>44962</v>
      </c>
      <c r="AB324" t="s">
        <v>870</v>
      </c>
      <c r="AC324" t="s">
        <v>875</v>
      </c>
      <c r="AD324" s="2">
        <v>45275</v>
      </c>
      <c r="AE324">
        <v>11</v>
      </c>
      <c r="AF324">
        <v>14</v>
      </c>
      <c r="AG324" t="s">
        <v>849</v>
      </c>
      <c r="AH324">
        <v>2</v>
      </c>
      <c r="AI324" t="s">
        <v>849</v>
      </c>
    </row>
    <row r="325" spans="1:35" x14ac:dyDescent="0.3">
      <c r="A325">
        <v>243</v>
      </c>
      <c r="B325" t="s">
        <v>228</v>
      </c>
      <c r="C325">
        <v>3</v>
      </c>
      <c r="D325">
        <v>1</v>
      </c>
      <c r="E325" s="2">
        <v>44962</v>
      </c>
      <c r="F325" s="3">
        <v>0.86848379629629635</v>
      </c>
      <c r="G325" s="2">
        <v>44967</v>
      </c>
      <c r="H325" s="3">
        <v>0.52145833333333336</v>
      </c>
      <c r="I325" t="s">
        <v>738</v>
      </c>
      <c r="J325" t="s">
        <v>720</v>
      </c>
      <c r="K325" t="s">
        <v>663</v>
      </c>
      <c r="L325">
        <v>20</v>
      </c>
      <c r="N325" t="s">
        <v>663</v>
      </c>
      <c r="O325">
        <v>12</v>
      </c>
      <c r="P325">
        <v>5</v>
      </c>
      <c r="Q325" s="4">
        <v>1534</v>
      </c>
      <c r="R325" s="4">
        <v>1534</v>
      </c>
      <c r="S325" t="s">
        <v>529</v>
      </c>
      <c r="T325" t="s">
        <v>229</v>
      </c>
      <c r="U325" t="s">
        <v>190</v>
      </c>
      <c r="V325" t="s">
        <v>21</v>
      </c>
      <c r="W325" t="s">
        <v>727</v>
      </c>
      <c r="X325" t="s">
        <v>531</v>
      </c>
      <c r="Y325" t="s">
        <v>849</v>
      </c>
      <c r="Z325">
        <v>6</v>
      </c>
      <c r="AA325" s="2">
        <v>44962</v>
      </c>
      <c r="AB325" t="s">
        <v>870</v>
      </c>
      <c r="AC325" t="s">
        <v>875</v>
      </c>
      <c r="AD325" s="2">
        <v>45277</v>
      </c>
      <c r="AE325">
        <v>11</v>
      </c>
      <c r="AF325">
        <v>7</v>
      </c>
      <c r="AG325" t="s">
        <v>849</v>
      </c>
      <c r="AH325">
        <v>2</v>
      </c>
      <c r="AI325" t="s">
        <v>849</v>
      </c>
    </row>
    <row r="326" spans="1:35" x14ac:dyDescent="0.3">
      <c r="A326">
        <v>262</v>
      </c>
      <c r="B326" t="s">
        <v>203</v>
      </c>
      <c r="C326">
        <v>49</v>
      </c>
      <c r="D326">
        <v>3</v>
      </c>
      <c r="E326" s="2">
        <v>44964</v>
      </c>
      <c r="F326" s="3">
        <v>0.33699074074074076</v>
      </c>
      <c r="G326" s="2">
        <v>44968</v>
      </c>
      <c r="H326" s="3">
        <v>4.6493055555555558E-2</v>
      </c>
      <c r="I326" t="s">
        <v>675</v>
      </c>
      <c r="J326" t="s">
        <v>720</v>
      </c>
      <c r="K326" t="s">
        <v>663</v>
      </c>
      <c r="L326">
        <v>8</v>
      </c>
      <c r="N326" t="s">
        <v>663</v>
      </c>
      <c r="O326">
        <v>1</v>
      </c>
      <c r="P326">
        <v>4</v>
      </c>
      <c r="Q326" s="4">
        <v>903</v>
      </c>
      <c r="R326" s="4">
        <v>2709</v>
      </c>
      <c r="S326" t="s">
        <v>529</v>
      </c>
      <c r="T326" t="s">
        <v>204</v>
      </c>
      <c r="U326" t="s">
        <v>205</v>
      </c>
      <c r="V326" t="s">
        <v>21</v>
      </c>
      <c r="W326" t="s">
        <v>724</v>
      </c>
      <c r="X326" t="s">
        <v>531</v>
      </c>
      <c r="Y326" t="s">
        <v>849</v>
      </c>
      <c r="Z326">
        <v>6</v>
      </c>
      <c r="AA326" s="2">
        <v>44964</v>
      </c>
      <c r="AB326" t="s">
        <v>870</v>
      </c>
      <c r="AC326" t="s">
        <v>875</v>
      </c>
      <c r="AD326" s="2">
        <v>45275</v>
      </c>
      <c r="AE326">
        <v>11</v>
      </c>
      <c r="AF326">
        <v>13</v>
      </c>
      <c r="AG326" t="s">
        <v>849</v>
      </c>
      <c r="AH326">
        <v>2</v>
      </c>
      <c r="AI326" t="s">
        <v>849</v>
      </c>
    </row>
    <row r="327" spans="1:35" x14ac:dyDescent="0.3">
      <c r="A327">
        <v>298</v>
      </c>
      <c r="B327" t="s">
        <v>293</v>
      </c>
      <c r="C327">
        <v>3</v>
      </c>
      <c r="D327">
        <v>1</v>
      </c>
      <c r="E327" s="2">
        <v>44968</v>
      </c>
      <c r="F327" s="3">
        <v>0.96283564814814815</v>
      </c>
      <c r="G327" s="2">
        <v>44969</v>
      </c>
      <c r="H327" s="3">
        <v>9.5636574074074068E-2</v>
      </c>
      <c r="I327" t="s">
        <v>740</v>
      </c>
      <c r="J327" t="s">
        <v>720</v>
      </c>
      <c r="K327" t="s">
        <v>663</v>
      </c>
      <c r="L327">
        <v>23</v>
      </c>
      <c r="N327" t="s">
        <v>663</v>
      </c>
      <c r="O327">
        <v>2</v>
      </c>
      <c r="P327">
        <v>1</v>
      </c>
      <c r="Q327" s="4">
        <v>1534</v>
      </c>
      <c r="R327" s="4">
        <v>1534</v>
      </c>
      <c r="S327" t="s">
        <v>529</v>
      </c>
      <c r="T327" t="s">
        <v>294</v>
      </c>
      <c r="U327" t="s">
        <v>295</v>
      </c>
      <c r="V327" t="s">
        <v>21</v>
      </c>
      <c r="W327" t="s">
        <v>727</v>
      </c>
      <c r="X327" t="s">
        <v>531</v>
      </c>
      <c r="Y327" t="s">
        <v>849</v>
      </c>
      <c r="Z327">
        <v>6</v>
      </c>
      <c r="AA327" s="2">
        <v>44968</v>
      </c>
      <c r="AB327" t="s">
        <v>870</v>
      </c>
      <c r="AC327" t="s">
        <v>875</v>
      </c>
      <c r="AD327" s="2">
        <v>45273</v>
      </c>
      <c r="AE327">
        <v>11</v>
      </c>
      <c r="AF327">
        <v>7</v>
      </c>
      <c r="AG327" t="s">
        <v>849</v>
      </c>
      <c r="AH327">
        <v>2</v>
      </c>
      <c r="AI327" t="s">
        <v>849</v>
      </c>
    </row>
    <row r="328" spans="1:35" x14ac:dyDescent="0.3">
      <c r="A328">
        <v>306</v>
      </c>
      <c r="B328" t="s">
        <v>428</v>
      </c>
      <c r="C328">
        <v>49</v>
      </c>
      <c r="D328">
        <v>4</v>
      </c>
      <c r="E328" s="2">
        <v>44961</v>
      </c>
      <c r="F328" s="3">
        <v>0.48322916666666665</v>
      </c>
      <c r="G328" s="2">
        <v>44969</v>
      </c>
      <c r="H328" s="3">
        <v>0.27638888888888891</v>
      </c>
      <c r="I328" t="s">
        <v>741</v>
      </c>
      <c r="J328" t="s">
        <v>720</v>
      </c>
      <c r="K328" t="s">
        <v>663</v>
      </c>
      <c r="L328">
        <v>11</v>
      </c>
      <c r="N328" t="s">
        <v>663</v>
      </c>
      <c r="O328">
        <v>6</v>
      </c>
      <c r="P328">
        <v>8</v>
      </c>
      <c r="Q328" s="4">
        <v>903</v>
      </c>
      <c r="R328" s="4">
        <v>3612</v>
      </c>
      <c r="S328" t="s">
        <v>529</v>
      </c>
      <c r="T328" t="s">
        <v>429</v>
      </c>
      <c r="U328" t="s">
        <v>430</v>
      </c>
      <c r="V328" t="s">
        <v>32</v>
      </c>
      <c r="W328" t="s">
        <v>724</v>
      </c>
      <c r="X328" t="s">
        <v>531</v>
      </c>
      <c r="Y328" t="s">
        <v>849</v>
      </c>
      <c r="Z328">
        <v>5</v>
      </c>
      <c r="AA328" s="2">
        <v>44961</v>
      </c>
      <c r="AB328" t="s">
        <v>870</v>
      </c>
      <c r="AC328" t="s">
        <v>875</v>
      </c>
      <c r="AD328" s="2">
        <v>45289</v>
      </c>
      <c r="AE328">
        <v>11</v>
      </c>
      <c r="AF328">
        <v>6</v>
      </c>
      <c r="AG328" t="s">
        <v>849</v>
      </c>
      <c r="AH328">
        <v>2</v>
      </c>
      <c r="AI328" t="s">
        <v>849</v>
      </c>
    </row>
    <row r="329" spans="1:35" x14ac:dyDescent="0.3">
      <c r="A329">
        <v>324</v>
      </c>
      <c r="B329" t="s">
        <v>369</v>
      </c>
      <c r="C329">
        <v>14</v>
      </c>
      <c r="D329">
        <v>2</v>
      </c>
      <c r="E329" s="2">
        <v>44959</v>
      </c>
      <c r="F329" s="3">
        <v>0.78296296296296297</v>
      </c>
      <c r="G329" s="2">
        <v>44968</v>
      </c>
      <c r="H329" s="3">
        <v>0.64923611111111112</v>
      </c>
      <c r="I329" t="s">
        <v>333</v>
      </c>
      <c r="J329" t="s">
        <v>624</v>
      </c>
      <c r="K329" t="s">
        <v>663</v>
      </c>
      <c r="L329">
        <v>18</v>
      </c>
      <c r="N329" t="s">
        <v>663</v>
      </c>
      <c r="O329">
        <v>15</v>
      </c>
      <c r="P329">
        <v>9</v>
      </c>
      <c r="Q329" s="4">
        <v>1915</v>
      </c>
      <c r="R329" s="4">
        <v>3830</v>
      </c>
      <c r="S329" t="s">
        <v>529</v>
      </c>
      <c r="T329" t="s">
        <v>370</v>
      </c>
      <c r="U329" t="s">
        <v>371</v>
      </c>
      <c r="V329" t="s">
        <v>32</v>
      </c>
      <c r="W329" t="s">
        <v>709</v>
      </c>
      <c r="X329" t="s">
        <v>531</v>
      </c>
      <c r="Y329" t="s">
        <v>849</v>
      </c>
      <c r="Z329">
        <v>5</v>
      </c>
      <c r="AA329" s="2">
        <v>44959</v>
      </c>
      <c r="AB329" t="s">
        <v>870</v>
      </c>
      <c r="AC329" t="s">
        <v>875</v>
      </c>
      <c r="AD329" s="2">
        <v>45273</v>
      </c>
      <c r="AE329">
        <v>11</v>
      </c>
      <c r="AF329">
        <v>6</v>
      </c>
      <c r="AG329" t="s">
        <v>849</v>
      </c>
      <c r="AH329">
        <v>2</v>
      </c>
      <c r="AI329" t="s">
        <v>849</v>
      </c>
    </row>
    <row r="330" spans="1:35" x14ac:dyDescent="0.3">
      <c r="A330">
        <v>350</v>
      </c>
      <c r="B330" t="s">
        <v>113</v>
      </c>
      <c r="C330">
        <v>19</v>
      </c>
      <c r="D330">
        <v>3</v>
      </c>
      <c r="E330" s="2">
        <v>44970</v>
      </c>
      <c r="F330" s="3">
        <v>0.51593750000000005</v>
      </c>
      <c r="G330" s="2">
        <v>44979</v>
      </c>
      <c r="H330" s="3">
        <v>0.68483796296296295</v>
      </c>
      <c r="I330" t="s">
        <v>90</v>
      </c>
      <c r="J330" t="s">
        <v>720</v>
      </c>
      <c r="K330" t="s">
        <v>663</v>
      </c>
      <c r="L330">
        <v>12</v>
      </c>
      <c r="N330" t="s">
        <v>663</v>
      </c>
      <c r="O330">
        <v>16</v>
      </c>
      <c r="P330">
        <v>9</v>
      </c>
      <c r="Q330" s="4">
        <v>1234</v>
      </c>
      <c r="R330" s="4">
        <v>3702</v>
      </c>
      <c r="S330" t="s">
        <v>529</v>
      </c>
      <c r="T330" t="s">
        <v>114</v>
      </c>
      <c r="U330" t="s">
        <v>115</v>
      </c>
      <c r="V330" t="s">
        <v>32</v>
      </c>
      <c r="W330" t="s">
        <v>726</v>
      </c>
      <c r="X330" t="s">
        <v>597</v>
      </c>
      <c r="Y330" t="s">
        <v>849</v>
      </c>
      <c r="Z330">
        <v>7</v>
      </c>
      <c r="AA330" s="2">
        <v>44970</v>
      </c>
      <c r="AB330" t="s">
        <v>870</v>
      </c>
      <c r="AC330" t="s">
        <v>875</v>
      </c>
      <c r="AD330" s="2">
        <v>45279</v>
      </c>
      <c r="AE330">
        <v>11</v>
      </c>
      <c r="AF330">
        <v>16</v>
      </c>
      <c r="AG330" t="s">
        <v>849</v>
      </c>
      <c r="AH330">
        <v>2</v>
      </c>
      <c r="AI330" t="s">
        <v>849</v>
      </c>
    </row>
    <row r="331" spans="1:35" x14ac:dyDescent="0.3">
      <c r="A331">
        <v>403</v>
      </c>
      <c r="B331" t="s">
        <v>379</v>
      </c>
      <c r="C331">
        <v>57</v>
      </c>
      <c r="D331">
        <v>1</v>
      </c>
      <c r="E331" s="2">
        <v>44932</v>
      </c>
      <c r="F331" s="3">
        <v>0.4899074074074074</v>
      </c>
      <c r="G331" s="2">
        <v>44942</v>
      </c>
      <c r="H331" s="3">
        <v>0.84266203703703701</v>
      </c>
      <c r="I331" t="s">
        <v>757</v>
      </c>
      <c r="J331" t="s">
        <v>624</v>
      </c>
      <c r="K331" t="s">
        <v>696</v>
      </c>
      <c r="L331">
        <v>11</v>
      </c>
      <c r="N331" t="s">
        <v>696</v>
      </c>
      <c r="O331">
        <v>20</v>
      </c>
      <c r="P331">
        <v>10</v>
      </c>
      <c r="Q331" s="4">
        <v>1582</v>
      </c>
      <c r="R331" s="4">
        <v>1582</v>
      </c>
      <c r="S331" t="s">
        <v>529</v>
      </c>
      <c r="T331" t="s">
        <v>380</v>
      </c>
      <c r="U331" t="s">
        <v>381</v>
      </c>
      <c r="V331" t="s">
        <v>21</v>
      </c>
      <c r="W331" t="s">
        <v>633</v>
      </c>
      <c r="X331" t="s">
        <v>531</v>
      </c>
      <c r="Y331" t="s">
        <v>850</v>
      </c>
      <c r="Z331">
        <v>1</v>
      </c>
      <c r="AA331" s="2">
        <v>44932</v>
      </c>
      <c r="AB331" t="s">
        <v>870</v>
      </c>
      <c r="AC331" t="s">
        <v>875</v>
      </c>
      <c r="AD331" s="2">
        <v>45239</v>
      </c>
      <c r="AE331">
        <v>11</v>
      </c>
      <c r="AF331">
        <v>6</v>
      </c>
      <c r="AG331" t="s">
        <v>850</v>
      </c>
      <c r="AH331">
        <v>1</v>
      </c>
      <c r="AI331" t="s">
        <v>850</v>
      </c>
    </row>
    <row r="332" spans="1:35" x14ac:dyDescent="0.3">
      <c r="A332">
        <v>436</v>
      </c>
      <c r="B332" t="s">
        <v>298</v>
      </c>
      <c r="C332">
        <v>8</v>
      </c>
      <c r="D332">
        <v>1</v>
      </c>
      <c r="E332" s="2">
        <v>44953</v>
      </c>
      <c r="F332" s="3">
        <v>0.25555555555555554</v>
      </c>
      <c r="G332" s="2">
        <v>44960</v>
      </c>
      <c r="H332" s="3">
        <v>0.34431712962962963</v>
      </c>
      <c r="I332" t="s">
        <v>695</v>
      </c>
      <c r="J332" t="s">
        <v>627</v>
      </c>
      <c r="K332" t="s">
        <v>696</v>
      </c>
      <c r="L332">
        <v>6</v>
      </c>
      <c r="N332" t="s">
        <v>663</v>
      </c>
      <c r="O332">
        <v>8</v>
      </c>
      <c r="P332">
        <v>7</v>
      </c>
      <c r="Q332" s="4">
        <v>252</v>
      </c>
      <c r="R332" s="4">
        <v>252</v>
      </c>
      <c r="S332" t="s">
        <v>529</v>
      </c>
      <c r="T332" t="s">
        <v>299</v>
      </c>
      <c r="U332" t="s">
        <v>254</v>
      </c>
      <c r="V332" t="s">
        <v>32</v>
      </c>
      <c r="W332" t="s">
        <v>635</v>
      </c>
      <c r="X332" t="s">
        <v>589</v>
      </c>
      <c r="Y332" t="s">
        <v>850</v>
      </c>
      <c r="Z332">
        <v>4</v>
      </c>
      <c r="AA332" s="2">
        <v>44953</v>
      </c>
      <c r="AB332" t="s">
        <v>870</v>
      </c>
      <c r="AC332" t="s">
        <v>875</v>
      </c>
      <c r="AD332" s="2">
        <v>45272</v>
      </c>
      <c r="AE332">
        <v>11</v>
      </c>
      <c r="AF332">
        <v>11</v>
      </c>
      <c r="AG332" t="s">
        <v>849</v>
      </c>
      <c r="AH332">
        <v>1</v>
      </c>
      <c r="AI332" t="s">
        <v>850</v>
      </c>
    </row>
    <row r="333" spans="1:35" x14ac:dyDescent="0.3">
      <c r="A333">
        <v>443</v>
      </c>
      <c r="B333" t="s">
        <v>242</v>
      </c>
      <c r="C333">
        <v>49</v>
      </c>
      <c r="D333">
        <v>3</v>
      </c>
      <c r="E333" s="2">
        <v>44961</v>
      </c>
      <c r="F333" s="3">
        <v>0.93216435185185187</v>
      </c>
      <c r="G333" s="2">
        <v>44970</v>
      </c>
      <c r="H333" s="3">
        <v>9.4444444444444442E-2</v>
      </c>
      <c r="I333" t="s">
        <v>743</v>
      </c>
      <c r="J333" t="s">
        <v>720</v>
      </c>
      <c r="K333" t="s">
        <v>663</v>
      </c>
      <c r="L333">
        <v>22</v>
      </c>
      <c r="N333" t="s">
        <v>663</v>
      </c>
      <c r="O333">
        <v>2</v>
      </c>
      <c r="P333">
        <v>9</v>
      </c>
      <c r="Q333" s="4">
        <v>903</v>
      </c>
      <c r="R333" s="4">
        <v>2709</v>
      </c>
      <c r="S333" t="s">
        <v>529</v>
      </c>
      <c r="T333" t="s">
        <v>243</v>
      </c>
      <c r="U333" t="s">
        <v>244</v>
      </c>
      <c r="V333" t="s">
        <v>32</v>
      </c>
      <c r="W333" t="s">
        <v>724</v>
      </c>
      <c r="X333" t="s">
        <v>531</v>
      </c>
      <c r="Y333" t="s">
        <v>849</v>
      </c>
      <c r="Z333">
        <v>5</v>
      </c>
      <c r="AA333" s="2">
        <v>44961</v>
      </c>
      <c r="AB333" t="s">
        <v>870</v>
      </c>
      <c r="AC333" t="s">
        <v>875</v>
      </c>
      <c r="AD333" s="2">
        <v>45265</v>
      </c>
      <c r="AE333">
        <v>11</v>
      </c>
      <c r="AF333">
        <v>14</v>
      </c>
      <c r="AG333" t="s">
        <v>849</v>
      </c>
      <c r="AH333">
        <v>2</v>
      </c>
      <c r="AI333" t="s">
        <v>849</v>
      </c>
    </row>
    <row r="334" spans="1:35" x14ac:dyDescent="0.3">
      <c r="A334">
        <v>487</v>
      </c>
      <c r="B334" t="s">
        <v>276</v>
      </c>
      <c r="C334">
        <v>51</v>
      </c>
      <c r="D334">
        <v>1</v>
      </c>
      <c r="E334" s="2">
        <v>44931</v>
      </c>
      <c r="F334" s="3">
        <v>0.69927083333333329</v>
      </c>
      <c r="G334" s="2">
        <v>44935</v>
      </c>
      <c r="H334" s="3">
        <v>0.18631944444444445</v>
      </c>
      <c r="I334" t="s">
        <v>170</v>
      </c>
      <c r="J334" t="s">
        <v>629</v>
      </c>
      <c r="K334" t="s">
        <v>696</v>
      </c>
      <c r="L334">
        <v>16</v>
      </c>
      <c r="N334" t="s">
        <v>696</v>
      </c>
      <c r="O334">
        <v>4</v>
      </c>
      <c r="P334">
        <v>4</v>
      </c>
      <c r="Q334" s="4">
        <v>1084</v>
      </c>
      <c r="R334" s="4">
        <v>1084</v>
      </c>
      <c r="S334" t="s">
        <v>529</v>
      </c>
      <c r="T334" t="s">
        <v>277</v>
      </c>
      <c r="U334" t="s">
        <v>278</v>
      </c>
      <c r="V334" t="s">
        <v>21</v>
      </c>
      <c r="W334" t="s">
        <v>653</v>
      </c>
      <c r="X334" t="s">
        <v>583</v>
      </c>
      <c r="Y334" t="s">
        <v>850</v>
      </c>
      <c r="Z334">
        <v>1</v>
      </c>
      <c r="AA334" s="2">
        <v>44931</v>
      </c>
      <c r="AB334" t="s">
        <v>870</v>
      </c>
      <c r="AC334" t="s">
        <v>875</v>
      </c>
      <c r="AD334" s="2">
        <v>45232</v>
      </c>
      <c r="AE334">
        <v>11</v>
      </c>
      <c r="AF334">
        <v>12</v>
      </c>
      <c r="AG334" t="s">
        <v>850</v>
      </c>
      <c r="AH334">
        <v>1</v>
      </c>
      <c r="AI334" t="s">
        <v>850</v>
      </c>
    </row>
    <row r="335" spans="1:35" x14ac:dyDescent="0.3">
      <c r="A335">
        <v>547</v>
      </c>
      <c r="B335" t="s">
        <v>442</v>
      </c>
      <c r="C335">
        <v>30</v>
      </c>
      <c r="D335">
        <v>5</v>
      </c>
      <c r="E335" s="2">
        <v>44936</v>
      </c>
      <c r="F335" s="3">
        <v>0.10430555555555555</v>
      </c>
      <c r="G335" s="2">
        <v>44945</v>
      </c>
      <c r="H335" s="3">
        <v>0.58103009259259264</v>
      </c>
      <c r="I335" t="s">
        <v>669</v>
      </c>
      <c r="J335" t="s">
        <v>627</v>
      </c>
      <c r="K335" t="s">
        <v>696</v>
      </c>
      <c r="L335">
        <v>2</v>
      </c>
      <c r="N335" t="s">
        <v>696</v>
      </c>
      <c r="O335">
        <v>13</v>
      </c>
      <c r="P335">
        <v>9</v>
      </c>
      <c r="Q335" s="4">
        <v>751</v>
      </c>
      <c r="R335" s="4">
        <v>3755</v>
      </c>
      <c r="S335" t="s">
        <v>529</v>
      </c>
      <c r="T335" t="s">
        <v>443</v>
      </c>
      <c r="U335" t="s">
        <v>444</v>
      </c>
      <c r="V335" t="s">
        <v>21</v>
      </c>
      <c r="W335" t="s">
        <v>794</v>
      </c>
      <c r="X335" t="s">
        <v>531</v>
      </c>
      <c r="Y335" t="s">
        <v>850</v>
      </c>
      <c r="Z335">
        <v>2</v>
      </c>
      <c r="AA335" s="2">
        <v>44936</v>
      </c>
      <c r="AB335" t="s">
        <v>870</v>
      </c>
      <c r="AC335" t="s">
        <v>875</v>
      </c>
      <c r="AD335" s="2">
        <v>45239</v>
      </c>
      <c r="AE335">
        <v>11</v>
      </c>
      <c r="AF335">
        <v>10</v>
      </c>
      <c r="AG335" t="s">
        <v>850</v>
      </c>
      <c r="AH335">
        <v>1</v>
      </c>
      <c r="AI335" t="s">
        <v>850</v>
      </c>
    </row>
    <row r="336" spans="1:35" x14ac:dyDescent="0.3">
      <c r="A336">
        <v>590</v>
      </c>
      <c r="B336" t="s">
        <v>44</v>
      </c>
      <c r="C336">
        <v>23</v>
      </c>
      <c r="D336">
        <v>2</v>
      </c>
      <c r="E336" s="2">
        <v>44945</v>
      </c>
      <c r="F336" s="3">
        <v>0.9002430555555555</v>
      </c>
      <c r="G336" s="2">
        <v>44949</v>
      </c>
      <c r="H336" s="3">
        <v>0.2457175925925926</v>
      </c>
      <c r="I336" t="s">
        <v>799</v>
      </c>
      <c r="J336" t="s">
        <v>627</v>
      </c>
      <c r="K336" t="s">
        <v>696</v>
      </c>
      <c r="L336">
        <v>21</v>
      </c>
      <c r="N336" t="s">
        <v>696</v>
      </c>
      <c r="O336">
        <v>5</v>
      </c>
      <c r="P336">
        <v>4</v>
      </c>
      <c r="Q336" s="4">
        <v>1098</v>
      </c>
      <c r="R336" s="4">
        <v>2196</v>
      </c>
      <c r="S336" t="s">
        <v>529</v>
      </c>
      <c r="T336" t="s">
        <v>45</v>
      </c>
      <c r="U336" t="s">
        <v>46</v>
      </c>
      <c r="V336" t="s">
        <v>21</v>
      </c>
      <c r="W336" t="s">
        <v>655</v>
      </c>
      <c r="X336" t="s">
        <v>589</v>
      </c>
      <c r="Y336" t="s">
        <v>850</v>
      </c>
      <c r="Z336">
        <v>3</v>
      </c>
      <c r="AA336" s="2">
        <v>44945</v>
      </c>
      <c r="AB336" t="s">
        <v>870</v>
      </c>
      <c r="AC336" t="s">
        <v>875</v>
      </c>
      <c r="AD336" s="2">
        <v>45259</v>
      </c>
      <c r="AE336">
        <v>11</v>
      </c>
      <c r="AF336">
        <v>10</v>
      </c>
      <c r="AG336" t="s">
        <v>850</v>
      </c>
      <c r="AH336">
        <v>1</v>
      </c>
      <c r="AI336" t="s">
        <v>850</v>
      </c>
    </row>
    <row r="337" spans="1:35" x14ac:dyDescent="0.3">
      <c r="A337">
        <v>604</v>
      </c>
      <c r="B337" t="s">
        <v>350</v>
      </c>
      <c r="C337">
        <v>39</v>
      </c>
      <c r="D337">
        <v>3</v>
      </c>
      <c r="E337" s="2">
        <v>44957</v>
      </c>
      <c r="F337" s="3">
        <v>0.82981481481481478</v>
      </c>
      <c r="G337" s="2">
        <v>44960</v>
      </c>
      <c r="H337" s="3">
        <v>0.89210648148148153</v>
      </c>
      <c r="I337" t="s">
        <v>697</v>
      </c>
      <c r="J337" t="s">
        <v>629</v>
      </c>
      <c r="K337" t="s">
        <v>696</v>
      </c>
      <c r="L337">
        <v>19</v>
      </c>
      <c r="N337" t="s">
        <v>663</v>
      </c>
      <c r="O337">
        <v>21</v>
      </c>
      <c r="P337">
        <v>3</v>
      </c>
      <c r="Q337" s="4">
        <v>387</v>
      </c>
      <c r="R337" s="4">
        <v>1161</v>
      </c>
      <c r="S337" t="s">
        <v>529</v>
      </c>
      <c r="T337" t="s">
        <v>351</v>
      </c>
      <c r="U337" t="s">
        <v>352</v>
      </c>
      <c r="V337" t="s">
        <v>21</v>
      </c>
      <c r="W337" t="s">
        <v>698</v>
      </c>
      <c r="X337" t="s">
        <v>597</v>
      </c>
      <c r="Y337" t="s">
        <v>850</v>
      </c>
      <c r="Z337">
        <v>5</v>
      </c>
      <c r="AA337" s="2">
        <v>44957</v>
      </c>
      <c r="AB337" t="s">
        <v>870</v>
      </c>
      <c r="AC337" t="s">
        <v>875</v>
      </c>
      <c r="AD337" s="2">
        <v>45258</v>
      </c>
      <c r="AE337">
        <v>11</v>
      </c>
      <c r="AF337">
        <v>9</v>
      </c>
      <c r="AG337" t="s">
        <v>849</v>
      </c>
      <c r="AH337">
        <v>1</v>
      </c>
      <c r="AI337" t="s">
        <v>850</v>
      </c>
    </row>
    <row r="338" spans="1:35" x14ac:dyDescent="0.3">
      <c r="A338">
        <v>664</v>
      </c>
      <c r="B338" t="s">
        <v>128</v>
      </c>
      <c r="C338">
        <v>24</v>
      </c>
      <c r="D338">
        <v>2</v>
      </c>
      <c r="E338" s="2">
        <v>44944</v>
      </c>
      <c r="F338" s="3">
        <v>0.49622685185185184</v>
      </c>
      <c r="G338" s="2">
        <v>44954</v>
      </c>
      <c r="H338" s="3">
        <v>0.84870370370370374</v>
      </c>
      <c r="I338" t="s">
        <v>785</v>
      </c>
      <c r="J338" t="s">
        <v>624</v>
      </c>
      <c r="K338" t="s">
        <v>696</v>
      </c>
      <c r="L338">
        <v>11</v>
      </c>
      <c r="N338" t="s">
        <v>696</v>
      </c>
      <c r="O338">
        <v>20</v>
      </c>
      <c r="P338">
        <v>10</v>
      </c>
      <c r="Q338" s="4">
        <v>535</v>
      </c>
      <c r="R338" s="4">
        <v>1070</v>
      </c>
      <c r="S338" t="s">
        <v>529</v>
      </c>
      <c r="T338" t="s">
        <v>129</v>
      </c>
      <c r="U338" t="s">
        <v>130</v>
      </c>
      <c r="V338" t="s">
        <v>32</v>
      </c>
      <c r="W338" t="s">
        <v>700</v>
      </c>
      <c r="X338" t="s">
        <v>597</v>
      </c>
      <c r="Y338" t="s">
        <v>850</v>
      </c>
      <c r="Z338">
        <v>3</v>
      </c>
      <c r="AA338" s="2">
        <v>44944</v>
      </c>
      <c r="AB338" t="s">
        <v>870</v>
      </c>
      <c r="AC338" t="s">
        <v>875</v>
      </c>
      <c r="AD338" s="2">
        <v>45273</v>
      </c>
      <c r="AE338">
        <v>11</v>
      </c>
      <c r="AF338">
        <v>10</v>
      </c>
      <c r="AG338" t="s">
        <v>850</v>
      </c>
      <c r="AH338">
        <v>1</v>
      </c>
      <c r="AI338" t="s">
        <v>850</v>
      </c>
    </row>
    <row r="339" spans="1:35" x14ac:dyDescent="0.3">
      <c r="A339">
        <v>681</v>
      </c>
      <c r="B339" t="s">
        <v>491</v>
      </c>
      <c r="C339">
        <v>23</v>
      </c>
      <c r="D339">
        <v>5</v>
      </c>
      <c r="E339" s="2">
        <v>44955</v>
      </c>
      <c r="F339" s="3">
        <v>0.42229166666666668</v>
      </c>
      <c r="G339" s="2">
        <v>44962</v>
      </c>
      <c r="H339" s="3">
        <v>0.50101851851851853</v>
      </c>
      <c r="I339" t="s">
        <v>606</v>
      </c>
      <c r="J339" t="s">
        <v>627</v>
      </c>
      <c r="K339" t="s">
        <v>696</v>
      </c>
      <c r="L339">
        <v>10</v>
      </c>
      <c r="N339" t="s">
        <v>663</v>
      </c>
      <c r="O339">
        <v>12</v>
      </c>
      <c r="P339">
        <v>7</v>
      </c>
      <c r="Q339" s="4">
        <v>1098</v>
      </c>
      <c r="R339" s="4">
        <v>5490</v>
      </c>
      <c r="S339" t="s">
        <v>529</v>
      </c>
      <c r="T339" t="s">
        <v>492</v>
      </c>
      <c r="U339" t="s">
        <v>493</v>
      </c>
      <c r="V339" t="s">
        <v>32</v>
      </c>
      <c r="W339" t="s">
        <v>655</v>
      </c>
      <c r="X339" t="s">
        <v>589</v>
      </c>
      <c r="Y339" t="s">
        <v>850</v>
      </c>
      <c r="Z339">
        <v>5</v>
      </c>
      <c r="AA339" s="2">
        <v>44955</v>
      </c>
      <c r="AB339" t="s">
        <v>870</v>
      </c>
      <c r="AC339" t="s">
        <v>875</v>
      </c>
      <c r="AD339" s="2">
        <v>45281</v>
      </c>
      <c r="AE339">
        <v>11</v>
      </c>
      <c r="AF339">
        <v>11</v>
      </c>
      <c r="AG339" t="s">
        <v>849</v>
      </c>
      <c r="AH339">
        <v>1</v>
      </c>
      <c r="AI339" t="s">
        <v>850</v>
      </c>
    </row>
    <row r="340" spans="1:35" x14ac:dyDescent="0.3">
      <c r="A340">
        <v>688</v>
      </c>
      <c r="B340" t="s">
        <v>88</v>
      </c>
      <c r="C340">
        <v>54</v>
      </c>
      <c r="D340">
        <v>2</v>
      </c>
      <c r="E340" s="2">
        <v>44954</v>
      </c>
      <c r="F340" s="3">
        <v>0.79313657407407412</v>
      </c>
      <c r="G340" s="2">
        <v>44956</v>
      </c>
      <c r="H340" s="3">
        <v>0.57733796296296291</v>
      </c>
      <c r="I340" t="s">
        <v>548</v>
      </c>
      <c r="J340" t="s">
        <v>627</v>
      </c>
      <c r="K340" t="s">
        <v>696</v>
      </c>
      <c r="L340">
        <v>19</v>
      </c>
      <c r="N340" t="s">
        <v>696</v>
      </c>
      <c r="O340">
        <v>13</v>
      </c>
      <c r="P340">
        <v>2</v>
      </c>
      <c r="Q340" s="4">
        <v>1236</v>
      </c>
      <c r="R340" s="4">
        <v>2472</v>
      </c>
      <c r="S340" t="s">
        <v>529</v>
      </c>
      <c r="T340" t="s">
        <v>89</v>
      </c>
      <c r="U340" t="s">
        <v>90</v>
      </c>
      <c r="V340" t="s">
        <v>21</v>
      </c>
      <c r="W340" t="s">
        <v>707</v>
      </c>
      <c r="X340" t="s">
        <v>587</v>
      </c>
      <c r="Y340" t="s">
        <v>850</v>
      </c>
      <c r="Z340">
        <v>4</v>
      </c>
      <c r="AA340" s="2">
        <v>44954</v>
      </c>
      <c r="AB340" t="s">
        <v>870</v>
      </c>
      <c r="AC340" t="s">
        <v>875</v>
      </c>
      <c r="AD340" s="2">
        <v>45284</v>
      </c>
      <c r="AE340">
        <v>11</v>
      </c>
      <c r="AF340">
        <v>9</v>
      </c>
      <c r="AG340" t="s">
        <v>850</v>
      </c>
      <c r="AH340">
        <v>1</v>
      </c>
      <c r="AI340" t="s">
        <v>850</v>
      </c>
    </row>
    <row r="341" spans="1:35" x14ac:dyDescent="0.3">
      <c r="A341">
        <v>707</v>
      </c>
      <c r="B341" t="s">
        <v>193</v>
      </c>
      <c r="C341">
        <v>70</v>
      </c>
      <c r="D341">
        <v>4</v>
      </c>
      <c r="E341" s="2">
        <v>44960</v>
      </c>
      <c r="F341" s="3">
        <v>0.26210648148148147</v>
      </c>
      <c r="G341" s="2">
        <v>44969</v>
      </c>
      <c r="H341" s="3">
        <v>4.4664351851851851E-2</v>
      </c>
      <c r="I341" t="s">
        <v>675</v>
      </c>
      <c r="J341" t="s">
        <v>624</v>
      </c>
      <c r="K341" t="s">
        <v>663</v>
      </c>
      <c r="L341">
        <v>6</v>
      </c>
      <c r="N341" t="s">
        <v>663</v>
      </c>
      <c r="O341">
        <v>1</v>
      </c>
      <c r="P341">
        <v>9</v>
      </c>
      <c r="Q341" s="4">
        <v>866</v>
      </c>
      <c r="R341" s="4">
        <v>3464</v>
      </c>
      <c r="S341" t="s">
        <v>529</v>
      </c>
      <c r="T341" t="s">
        <v>194</v>
      </c>
      <c r="U341" t="s">
        <v>195</v>
      </c>
      <c r="V341" t="s">
        <v>21</v>
      </c>
      <c r="W341" t="s">
        <v>645</v>
      </c>
      <c r="X341" t="s">
        <v>589</v>
      </c>
      <c r="Y341" t="s">
        <v>849</v>
      </c>
      <c r="Z341">
        <v>5</v>
      </c>
      <c r="AA341" s="2">
        <v>44960</v>
      </c>
      <c r="AB341" t="s">
        <v>870</v>
      </c>
      <c r="AC341" t="s">
        <v>875</v>
      </c>
      <c r="AD341" s="2">
        <v>45279</v>
      </c>
      <c r="AE341">
        <v>11</v>
      </c>
      <c r="AF341">
        <v>9</v>
      </c>
      <c r="AG341" t="s">
        <v>849</v>
      </c>
      <c r="AH341">
        <v>2</v>
      </c>
      <c r="AI341" t="s">
        <v>849</v>
      </c>
    </row>
    <row r="342" spans="1:35" x14ac:dyDescent="0.3">
      <c r="A342">
        <v>711</v>
      </c>
      <c r="B342" t="s">
        <v>466</v>
      </c>
      <c r="C342">
        <v>68</v>
      </c>
      <c r="D342">
        <v>3</v>
      </c>
      <c r="E342" s="2">
        <v>44961</v>
      </c>
      <c r="F342" s="3">
        <v>0.71907407407407409</v>
      </c>
      <c r="G342" s="2">
        <v>44963</v>
      </c>
      <c r="H342" s="3">
        <v>0.61866898148148153</v>
      </c>
      <c r="I342" t="s">
        <v>361</v>
      </c>
      <c r="J342" t="s">
        <v>720</v>
      </c>
      <c r="K342" t="s">
        <v>663</v>
      </c>
      <c r="L342">
        <v>17</v>
      </c>
      <c r="N342" t="s">
        <v>663</v>
      </c>
      <c r="O342">
        <v>14</v>
      </c>
      <c r="P342">
        <v>2</v>
      </c>
      <c r="Q342" s="4">
        <v>597</v>
      </c>
      <c r="R342" s="4">
        <v>1791</v>
      </c>
      <c r="S342" t="s">
        <v>529</v>
      </c>
      <c r="T342" t="s">
        <v>467</v>
      </c>
      <c r="U342" t="s">
        <v>468</v>
      </c>
      <c r="V342" t="s">
        <v>32</v>
      </c>
      <c r="W342" t="s">
        <v>735</v>
      </c>
      <c r="X342" t="s">
        <v>583</v>
      </c>
      <c r="Y342" t="s">
        <v>849</v>
      </c>
      <c r="Z342">
        <v>5</v>
      </c>
      <c r="AA342" s="2">
        <v>44961</v>
      </c>
      <c r="AB342" t="s">
        <v>870</v>
      </c>
      <c r="AC342" t="s">
        <v>875</v>
      </c>
      <c r="AD342" s="2">
        <v>45269</v>
      </c>
      <c r="AE342">
        <v>11</v>
      </c>
      <c r="AF342">
        <v>10</v>
      </c>
      <c r="AG342" t="s">
        <v>849</v>
      </c>
      <c r="AH342">
        <v>2</v>
      </c>
      <c r="AI342" t="s">
        <v>849</v>
      </c>
    </row>
    <row r="343" spans="1:35" x14ac:dyDescent="0.3">
      <c r="A343">
        <v>723</v>
      </c>
      <c r="B343" t="s">
        <v>237</v>
      </c>
      <c r="C343">
        <v>14</v>
      </c>
      <c r="D343">
        <v>3</v>
      </c>
      <c r="E343" s="2">
        <v>44961</v>
      </c>
      <c r="F343" s="3">
        <v>0.75065972222222221</v>
      </c>
      <c r="G343" s="2">
        <v>44962</v>
      </c>
      <c r="H343" s="3">
        <v>3.9907407407407405E-2</v>
      </c>
      <c r="I343" t="s">
        <v>716</v>
      </c>
      <c r="J343" t="s">
        <v>624</v>
      </c>
      <c r="K343" t="s">
        <v>663</v>
      </c>
      <c r="L343">
        <v>18</v>
      </c>
      <c r="N343" t="s">
        <v>663</v>
      </c>
      <c r="O343">
        <v>0</v>
      </c>
      <c r="P343">
        <v>1</v>
      </c>
      <c r="Q343" s="4">
        <v>1915</v>
      </c>
      <c r="R343" s="4">
        <v>5745</v>
      </c>
      <c r="S343" t="s">
        <v>529</v>
      </c>
      <c r="T343" t="s">
        <v>238</v>
      </c>
      <c r="U343" t="s">
        <v>239</v>
      </c>
      <c r="V343" t="s">
        <v>21</v>
      </c>
      <c r="W343" t="s">
        <v>709</v>
      </c>
      <c r="X343" t="s">
        <v>531</v>
      </c>
      <c r="Y343" t="s">
        <v>849</v>
      </c>
      <c r="Z343">
        <v>5</v>
      </c>
      <c r="AA343" s="2">
        <v>44961</v>
      </c>
      <c r="AB343" t="s">
        <v>870</v>
      </c>
      <c r="AC343" t="s">
        <v>875</v>
      </c>
      <c r="AD343" s="2">
        <v>45275</v>
      </c>
      <c r="AE343">
        <v>11</v>
      </c>
      <c r="AF343">
        <v>15</v>
      </c>
      <c r="AG343" t="s">
        <v>849</v>
      </c>
      <c r="AH343">
        <v>2</v>
      </c>
      <c r="AI343" t="s">
        <v>849</v>
      </c>
    </row>
    <row r="344" spans="1:35" x14ac:dyDescent="0.3">
      <c r="A344">
        <v>735</v>
      </c>
      <c r="B344" t="s">
        <v>198</v>
      </c>
      <c r="C344">
        <v>56</v>
      </c>
      <c r="D344">
        <v>1</v>
      </c>
      <c r="E344" s="2">
        <v>44959</v>
      </c>
      <c r="F344" s="3">
        <v>0.30724537037037036</v>
      </c>
      <c r="G344" s="2">
        <v>44961</v>
      </c>
      <c r="H344" s="3">
        <v>0.24858796296296296</v>
      </c>
      <c r="I344" t="s">
        <v>664</v>
      </c>
      <c r="J344" t="s">
        <v>627</v>
      </c>
      <c r="K344" t="s">
        <v>663</v>
      </c>
      <c r="L344">
        <v>7</v>
      </c>
      <c r="N344" t="s">
        <v>663</v>
      </c>
      <c r="O344">
        <v>5</v>
      </c>
      <c r="P344">
        <v>2</v>
      </c>
      <c r="Q344" s="4">
        <v>1272</v>
      </c>
      <c r="R344" s="4">
        <v>1272</v>
      </c>
      <c r="S344" t="s">
        <v>529</v>
      </c>
      <c r="T344" t="s">
        <v>199</v>
      </c>
      <c r="U344" t="s">
        <v>200</v>
      </c>
      <c r="V344" t="s">
        <v>32</v>
      </c>
      <c r="W344" t="s">
        <v>668</v>
      </c>
      <c r="X344" t="s">
        <v>641</v>
      </c>
      <c r="Y344" t="s">
        <v>849</v>
      </c>
      <c r="Z344">
        <v>5</v>
      </c>
      <c r="AA344" s="2">
        <v>44959</v>
      </c>
      <c r="AB344" t="s">
        <v>870</v>
      </c>
      <c r="AC344" t="s">
        <v>875</v>
      </c>
      <c r="AD344" s="2">
        <v>45273</v>
      </c>
      <c r="AE344">
        <v>11</v>
      </c>
      <c r="AF344">
        <v>10</v>
      </c>
      <c r="AG344" t="s">
        <v>849</v>
      </c>
      <c r="AH344">
        <v>2</v>
      </c>
      <c r="AI344" t="s">
        <v>849</v>
      </c>
    </row>
    <row r="345" spans="1:35" x14ac:dyDescent="0.3">
      <c r="A345">
        <v>773</v>
      </c>
      <c r="B345" t="s">
        <v>168</v>
      </c>
      <c r="C345">
        <v>39</v>
      </c>
      <c r="D345">
        <v>4</v>
      </c>
      <c r="E345" s="2">
        <v>44933</v>
      </c>
      <c r="F345" s="3">
        <v>9.1249999999999998E-2</v>
      </c>
      <c r="G345" s="2">
        <v>44939</v>
      </c>
      <c r="H345" s="3">
        <v>0.99159722222222224</v>
      </c>
      <c r="I345" t="s">
        <v>220</v>
      </c>
      <c r="J345" t="s">
        <v>629</v>
      </c>
      <c r="K345" t="s">
        <v>696</v>
      </c>
      <c r="L345">
        <v>2</v>
      </c>
      <c r="N345" t="s">
        <v>696</v>
      </c>
      <c r="O345">
        <v>23</v>
      </c>
      <c r="P345">
        <v>6</v>
      </c>
      <c r="Q345" s="4">
        <v>387</v>
      </c>
      <c r="R345" s="4">
        <v>1548</v>
      </c>
      <c r="S345" t="s">
        <v>529</v>
      </c>
      <c r="T345" t="s">
        <v>169</v>
      </c>
      <c r="U345" t="s">
        <v>170</v>
      </c>
      <c r="V345" t="s">
        <v>21</v>
      </c>
      <c r="W345" t="s">
        <v>698</v>
      </c>
      <c r="X345" t="s">
        <v>597</v>
      </c>
      <c r="Y345" t="s">
        <v>850</v>
      </c>
      <c r="Z345">
        <v>1</v>
      </c>
      <c r="AA345" s="2">
        <v>44933</v>
      </c>
      <c r="AB345" t="s">
        <v>870</v>
      </c>
      <c r="AC345" t="s">
        <v>875</v>
      </c>
      <c r="AD345" s="2">
        <v>45242</v>
      </c>
      <c r="AE345">
        <v>11</v>
      </c>
      <c r="AF345">
        <v>9</v>
      </c>
      <c r="AG345" t="s">
        <v>850</v>
      </c>
      <c r="AH345">
        <v>1</v>
      </c>
      <c r="AI345" t="s">
        <v>850</v>
      </c>
    </row>
    <row r="346" spans="1:35" x14ac:dyDescent="0.3">
      <c r="A346">
        <v>793</v>
      </c>
      <c r="B346" t="s">
        <v>476</v>
      </c>
      <c r="C346">
        <v>58</v>
      </c>
      <c r="D346">
        <v>5</v>
      </c>
      <c r="E346" s="2">
        <v>44962</v>
      </c>
      <c r="F346" s="3">
        <v>0.73421296296296301</v>
      </c>
      <c r="G346" s="2">
        <v>44972</v>
      </c>
      <c r="H346" s="3">
        <v>6.1307870370370374E-2</v>
      </c>
      <c r="I346" t="s">
        <v>759</v>
      </c>
      <c r="J346" t="s">
        <v>720</v>
      </c>
      <c r="K346" t="s">
        <v>663</v>
      </c>
      <c r="L346">
        <v>17</v>
      </c>
      <c r="N346" t="s">
        <v>663</v>
      </c>
      <c r="O346">
        <v>1</v>
      </c>
      <c r="P346">
        <v>10</v>
      </c>
      <c r="Q346" s="4">
        <v>1492</v>
      </c>
      <c r="R346" s="4">
        <v>7460</v>
      </c>
      <c r="S346" t="s">
        <v>529</v>
      </c>
      <c r="T346" t="s">
        <v>477</v>
      </c>
      <c r="U346" t="s">
        <v>478</v>
      </c>
      <c r="V346" t="s">
        <v>21</v>
      </c>
      <c r="W346" t="s">
        <v>722</v>
      </c>
      <c r="X346" t="s">
        <v>587</v>
      </c>
      <c r="Y346" t="s">
        <v>849</v>
      </c>
      <c r="Z346">
        <v>6</v>
      </c>
      <c r="AA346" s="2">
        <v>44962</v>
      </c>
      <c r="AB346" t="s">
        <v>870</v>
      </c>
      <c r="AC346" t="s">
        <v>875</v>
      </c>
      <c r="AD346" s="2">
        <v>45270</v>
      </c>
      <c r="AE346">
        <v>11</v>
      </c>
      <c r="AF346">
        <v>11</v>
      </c>
      <c r="AG346" t="s">
        <v>849</v>
      </c>
      <c r="AH346">
        <v>2</v>
      </c>
      <c r="AI346" t="s">
        <v>849</v>
      </c>
    </row>
    <row r="347" spans="1:35" x14ac:dyDescent="0.3">
      <c r="A347">
        <v>821</v>
      </c>
      <c r="B347" t="s">
        <v>262</v>
      </c>
      <c r="C347">
        <v>32</v>
      </c>
      <c r="D347">
        <v>4</v>
      </c>
      <c r="E347" s="2">
        <v>44984</v>
      </c>
      <c r="F347" s="3">
        <v>0.84410879629629632</v>
      </c>
      <c r="G347" s="2">
        <v>44992</v>
      </c>
      <c r="H347" s="3">
        <v>0.94861111111111107</v>
      </c>
      <c r="I347" t="s">
        <v>690</v>
      </c>
      <c r="J347" t="s">
        <v>624</v>
      </c>
      <c r="K347" t="s">
        <v>663</v>
      </c>
      <c r="L347">
        <v>20</v>
      </c>
      <c r="N347" t="s">
        <v>528</v>
      </c>
      <c r="O347">
        <v>22</v>
      </c>
      <c r="P347">
        <v>8</v>
      </c>
      <c r="Q347" s="4">
        <v>1792</v>
      </c>
      <c r="R347" s="4">
        <v>7168</v>
      </c>
      <c r="S347" t="s">
        <v>529</v>
      </c>
      <c r="T347" t="s">
        <v>263</v>
      </c>
      <c r="U347" t="s">
        <v>259</v>
      </c>
      <c r="V347" t="s">
        <v>21</v>
      </c>
      <c r="W347" t="s">
        <v>636</v>
      </c>
      <c r="X347" t="s">
        <v>583</v>
      </c>
      <c r="Y347" t="s">
        <v>849</v>
      </c>
      <c r="Z347">
        <v>9</v>
      </c>
      <c r="AA347" s="2">
        <v>44984</v>
      </c>
      <c r="AB347" t="s">
        <v>870</v>
      </c>
      <c r="AC347" t="s">
        <v>875</v>
      </c>
      <c r="AD347" s="2">
        <v>45285</v>
      </c>
      <c r="AE347">
        <v>11</v>
      </c>
      <c r="AF347">
        <v>11</v>
      </c>
      <c r="AG347" t="s">
        <v>848</v>
      </c>
      <c r="AH347">
        <v>2</v>
      </c>
      <c r="AI347" t="s">
        <v>849</v>
      </c>
    </row>
    <row r="348" spans="1:35" x14ac:dyDescent="0.3">
      <c r="A348">
        <v>830</v>
      </c>
      <c r="B348" t="s">
        <v>49</v>
      </c>
      <c r="C348">
        <v>46</v>
      </c>
      <c r="D348">
        <v>2</v>
      </c>
      <c r="E348" s="2">
        <v>44938</v>
      </c>
      <c r="F348" s="3">
        <v>0.80478009259259264</v>
      </c>
      <c r="G348" s="2">
        <v>44941</v>
      </c>
      <c r="H348" s="3">
        <v>0.21135416666666668</v>
      </c>
      <c r="I348" t="s">
        <v>180</v>
      </c>
      <c r="J348" t="s">
        <v>627</v>
      </c>
      <c r="K348" t="s">
        <v>696</v>
      </c>
      <c r="L348">
        <v>19</v>
      </c>
      <c r="N348" t="s">
        <v>696</v>
      </c>
      <c r="O348">
        <v>5</v>
      </c>
      <c r="P348">
        <v>3</v>
      </c>
      <c r="Q348" s="4">
        <v>758</v>
      </c>
      <c r="R348" s="4">
        <v>1516</v>
      </c>
      <c r="S348" t="s">
        <v>529</v>
      </c>
      <c r="T348" t="s">
        <v>50</v>
      </c>
      <c r="U348" t="s">
        <v>51</v>
      </c>
      <c r="V348" t="s">
        <v>32</v>
      </c>
      <c r="W348" t="s">
        <v>658</v>
      </c>
      <c r="X348" t="s">
        <v>587</v>
      </c>
      <c r="Y348" t="s">
        <v>850</v>
      </c>
      <c r="Z348">
        <v>2</v>
      </c>
      <c r="AA348" s="2">
        <v>44938</v>
      </c>
      <c r="AB348" t="s">
        <v>870</v>
      </c>
      <c r="AC348" t="s">
        <v>875</v>
      </c>
      <c r="AD348" s="2">
        <v>45243</v>
      </c>
      <c r="AE348">
        <v>11</v>
      </c>
      <c r="AF348">
        <v>12</v>
      </c>
      <c r="AG348" t="s">
        <v>850</v>
      </c>
      <c r="AH348">
        <v>1</v>
      </c>
      <c r="AI348" t="s">
        <v>850</v>
      </c>
    </row>
    <row r="349" spans="1:35" x14ac:dyDescent="0.3">
      <c r="A349">
        <v>860</v>
      </c>
      <c r="B349" t="s">
        <v>326</v>
      </c>
      <c r="C349">
        <v>14</v>
      </c>
      <c r="D349">
        <v>1</v>
      </c>
      <c r="E349" s="2">
        <v>44936</v>
      </c>
      <c r="F349" s="3">
        <v>0.81248842592592596</v>
      </c>
      <c r="G349" s="2">
        <v>44939</v>
      </c>
      <c r="H349" s="3">
        <v>0.56284722222222228</v>
      </c>
      <c r="I349" t="s">
        <v>807</v>
      </c>
      <c r="J349" t="s">
        <v>624</v>
      </c>
      <c r="K349" t="s">
        <v>696</v>
      </c>
      <c r="L349">
        <v>19</v>
      </c>
      <c r="N349" t="s">
        <v>696</v>
      </c>
      <c r="O349">
        <v>13</v>
      </c>
      <c r="P349">
        <v>3</v>
      </c>
      <c r="Q349" s="4">
        <v>1915</v>
      </c>
      <c r="R349" s="4">
        <v>1915</v>
      </c>
      <c r="S349" t="s">
        <v>529</v>
      </c>
      <c r="T349" t="s">
        <v>327</v>
      </c>
      <c r="U349" t="s">
        <v>328</v>
      </c>
      <c r="V349" t="s">
        <v>32</v>
      </c>
      <c r="W349" t="s">
        <v>709</v>
      </c>
      <c r="X349" t="s">
        <v>531</v>
      </c>
      <c r="Y349" t="s">
        <v>850</v>
      </c>
      <c r="Z349">
        <v>2</v>
      </c>
      <c r="AA349" s="2">
        <v>44936</v>
      </c>
      <c r="AB349" t="s">
        <v>870</v>
      </c>
      <c r="AC349" t="s">
        <v>875</v>
      </c>
      <c r="AD349" s="2">
        <v>45239</v>
      </c>
      <c r="AE349">
        <v>11</v>
      </c>
      <c r="AF349">
        <v>12</v>
      </c>
      <c r="AG349" t="s">
        <v>850</v>
      </c>
      <c r="AH349">
        <v>1</v>
      </c>
      <c r="AI349" t="s">
        <v>850</v>
      </c>
    </row>
    <row r="350" spans="1:35" x14ac:dyDescent="0.3">
      <c r="A350">
        <v>918</v>
      </c>
      <c r="B350" t="s">
        <v>418</v>
      </c>
      <c r="C350">
        <v>19</v>
      </c>
      <c r="D350">
        <v>2</v>
      </c>
      <c r="E350" s="2">
        <v>44969</v>
      </c>
      <c r="F350" s="3">
        <v>0.7590972222222222</v>
      </c>
      <c r="G350" s="2">
        <v>44978</v>
      </c>
      <c r="H350" s="3">
        <v>0.91812499999999997</v>
      </c>
      <c r="I350" t="s">
        <v>686</v>
      </c>
      <c r="J350" t="s">
        <v>720</v>
      </c>
      <c r="K350" t="s">
        <v>663</v>
      </c>
      <c r="L350">
        <v>18</v>
      </c>
      <c r="N350" t="s">
        <v>663</v>
      </c>
      <c r="O350">
        <v>22</v>
      </c>
      <c r="P350">
        <v>9</v>
      </c>
      <c r="Q350" s="4">
        <v>1234</v>
      </c>
      <c r="R350" s="4">
        <v>2468</v>
      </c>
      <c r="S350" t="s">
        <v>529</v>
      </c>
      <c r="T350" t="s">
        <v>419</v>
      </c>
      <c r="U350" t="s">
        <v>420</v>
      </c>
      <c r="V350" t="s">
        <v>32</v>
      </c>
      <c r="W350" t="s">
        <v>726</v>
      </c>
      <c r="X350" t="s">
        <v>597</v>
      </c>
      <c r="Y350" t="s">
        <v>849</v>
      </c>
      <c r="Z350">
        <v>7</v>
      </c>
      <c r="AA350" s="2">
        <v>44969</v>
      </c>
      <c r="AB350" t="s">
        <v>870</v>
      </c>
      <c r="AC350" t="s">
        <v>875</v>
      </c>
      <c r="AD350" s="2">
        <v>45289</v>
      </c>
      <c r="AE350">
        <v>11</v>
      </c>
      <c r="AF350">
        <v>14</v>
      </c>
      <c r="AG350" t="s">
        <v>849</v>
      </c>
      <c r="AH350">
        <v>2</v>
      </c>
      <c r="AI350" t="s">
        <v>849</v>
      </c>
    </row>
    <row r="351" spans="1:35" x14ac:dyDescent="0.3">
      <c r="A351">
        <v>925</v>
      </c>
      <c r="B351" t="s">
        <v>74</v>
      </c>
      <c r="C351">
        <v>31</v>
      </c>
      <c r="D351">
        <v>1</v>
      </c>
      <c r="E351" s="2">
        <v>44934</v>
      </c>
      <c r="F351" s="3">
        <v>3.878472222222222E-2</v>
      </c>
      <c r="G351" s="2">
        <v>44938</v>
      </c>
      <c r="H351" s="3">
        <v>0.27716435185185184</v>
      </c>
      <c r="I351" t="s">
        <v>215</v>
      </c>
      <c r="J351" t="s">
        <v>629</v>
      </c>
      <c r="K351" t="s">
        <v>696</v>
      </c>
      <c r="L351">
        <v>0</v>
      </c>
      <c r="N351" t="s">
        <v>696</v>
      </c>
      <c r="O351">
        <v>6</v>
      </c>
      <c r="P351">
        <v>4</v>
      </c>
      <c r="Q351" s="4">
        <v>1804</v>
      </c>
      <c r="R351" s="4">
        <v>1804</v>
      </c>
      <c r="S351" t="s">
        <v>529</v>
      </c>
      <c r="T351" t="s">
        <v>75</v>
      </c>
      <c r="U351" t="s">
        <v>30</v>
      </c>
      <c r="V351" t="s">
        <v>32</v>
      </c>
      <c r="W351" t="s">
        <v>630</v>
      </c>
      <c r="X351" t="s">
        <v>531</v>
      </c>
      <c r="Y351" t="s">
        <v>850</v>
      </c>
      <c r="Z351">
        <v>2</v>
      </c>
      <c r="AA351" s="2">
        <v>44934</v>
      </c>
      <c r="AB351" t="s">
        <v>870</v>
      </c>
      <c r="AC351" t="s">
        <v>875</v>
      </c>
      <c r="AD351" s="2">
        <v>45249</v>
      </c>
      <c r="AE351">
        <v>11</v>
      </c>
      <c r="AF351">
        <v>8</v>
      </c>
      <c r="AG351" t="s">
        <v>850</v>
      </c>
      <c r="AH351">
        <v>1</v>
      </c>
      <c r="AI351" t="s">
        <v>850</v>
      </c>
    </row>
    <row r="352" spans="1:35" x14ac:dyDescent="0.3">
      <c r="A352">
        <v>989</v>
      </c>
      <c r="B352" t="s">
        <v>98</v>
      </c>
      <c r="C352">
        <v>52</v>
      </c>
      <c r="D352">
        <v>3</v>
      </c>
      <c r="E352" s="2">
        <v>44963</v>
      </c>
      <c r="F352" s="3">
        <v>0.34128472222222223</v>
      </c>
      <c r="G352" s="2">
        <v>44972</v>
      </c>
      <c r="H352" s="3">
        <v>8.3379629629629623E-2</v>
      </c>
      <c r="I352" t="s">
        <v>130</v>
      </c>
      <c r="J352" t="s">
        <v>720</v>
      </c>
      <c r="K352" t="s">
        <v>663</v>
      </c>
      <c r="L352">
        <v>8</v>
      </c>
      <c r="N352" t="s">
        <v>663</v>
      </c>
      <c r="O352">
        <v>2</v>
      </c>
      <c r="P352">
        <v>9</v>
      </c>
      <c r="Q352" s="4">
        <v>236</v>
      </c>
      <c r="R352" s="4">
        <v>708</v>
      </c>
      <c r="S352" t="s">
        <v>529</v>
      </c>
      <c r="T352" t="s">
        <v>99</v>
      </c>
      <c r="U352" t="s">
        <v>100</v>
      </c>
      <c r="V352" t="s">
        <v>32</v>
      </c>
      <c r="W352" t="s">
        <v>723</v>
      </c>
      <c r="X352" t="s">
        <v>641</v>
      </c>
      <c r="Y352" t="s">
        <v>849</v>
      </c>
      <c r="Z352">
        <v>6</v>
      </c>
      <c r="AA352" s="2">
        <v>44963</v>
      </c>
      <c r="AB352" t="s">
        <v>870</v>
      </c>
      <c r="AC352" t="s">
        <v>875</v>
      </c>
      <c r="AD352" s="2">
        <v>45268</v>
      </c>
      <c r="AE352">
        <v>11</v>
      </c>
      <c r="AF352">
        <v>9</v>
      </c>
      <c r="AG352" t="s">
        <v>849</v>
      </c>
      <c r="AH352">
        <v>2</v>
      </c>
      <c r="AI352" t="s">
        <v>849</v>
      </c>
    </row>
    <row r="353" spans="1:35" x14ac:dyDescent="0.3">
      <c r="A353">
        <v>994</v>
      </c>
      <c r="B353" t="s">
        <v>34</v>
      </c>
      <c r="C353">
        <v>68</v>
      </c>
      <c r="D353">
        <v>2</v>
      </c>
      <c r="E353" s="2">
        <v>44970</v>
      </c>
      <c r="F353" s="3">
        <v>0.94763888888888892</v>
      </c>
      <c r="G353" s="2">
        <v>44978</v>
      </c>
      <c r="H353" s="3">
        <v>0.28159722222222222</v>
      </c>
      <c r="I353" t="s">
        <v>762</v>
      </c>
      <c r="J353" t="s">
        <v>720</v>
      </c>
      <c r="K353" t="s">
        <v>663</v>
      </c>
      <c r="L353">
        <v>22</v>
      </c>
      <c r="N353" t="s">
        <v>663</v>
      </c>
      <c r="O353">
        <v>6</v>
      </c>
      <c r="P353">
        <v>8</v>
      </c>
      <c r="Q353" s="4">
        <v>597</v>
      </c>
      <c r="R353" s="4">
        <v>1194</v>
      </c>
      <c r="S353" t="s">
        <v>529</v>
      </c>
      <c r="T353" t="s">
        <v>35</v>
      </c>
      <c r="U353" t="s">
        <v>36</v>
      </c>
      <c r="V353" t="s">
        <v>32</v>
      </c>
      <c r="W353" t="s">
        <v>735</v>
      </c>
      <c r="X353" t="s">
        <v>583</v>
      </c>
      <c r="Y353" t="s">
        <v>849</v>
      </c>
      <c r="Z353">
        <v>7</v>
      </c>
      <c r="AA353" s="2">
        <v>44970</v>
      </c>
      <c r="AB353" t="s">
        <v>870</v>
      </c>
      <c r="AC353" t="s">
        <v>875</v>
      </c>
      <c r="AD353" s="2">
        <v>45285</v>
      </c>
      <c r="AE353">
        <v>11</v>
      </c>
      <c r="AF353">
        <v>11</v>
      </c>
      <c r="AG353" t="s">
        <v>849</v>
      </c>
      <c r="AH353">
        <v>2</v>
      </c>
      <c r="AI353" t="s">
        <v>849</v>
      </c>
    </row>
    <row r="354" spans="1:35" x14ac:dyDescent="0.3">
      <c r="A354">
        <v>30</v>
      </c>
      <c r="B354" t="s">
        <v>232</v>
      </c>
      <c r="C354">
        <v>23</v>
      </c>
      <c r="D354">
        <v>4</v>
      </c>
      <c r="E354" s="2">
        <v>44939</v>
      </c>
      <c r="F354" s="3">
        <v>0.39135416666666667</v>
      </c>
      <c r="G354" s="2">
        <v>44941</v>
      </c>
      <c r="H354" s="3">
        <v>0.56733796296296302</v>
      </c>
      <c r="I354" t="s">
        <v>25</v>
      </c>
      <c r="J354" t="s">
        <v>627</v>
      </c>
      <c r="K354" t="s">
        <v>696</v>
      </c>
      <c r="L354">
        <v>9</v>
      </c>
      <c r="N354" t="s">
        <v>696</v>
      </c>
      <c r="O354">
        <v>13</v>
      </c>
      <c r="P354">
        <v>2</v>
      </c>
      <c r="Q354" s="4">
        <v>1098</v>
      </c>
      <c r="R354" s="4">
        <v>4392</v>
      </c>
      <c r="S354" t="s">
        <v>529</v>
      </c>
      <c r="T354" t="s">
        <v>233</v>
      </c>
      <c r="U354" t="s">
        <v>234</v>
      </c>
      <c r="V354" t="s">
        <v>32</v>
      </c>
      <c r="W354" t="s">
        <v>655</v>
      </c>
      <c r="X354" t="s">
        <v>589</v>
      </c>
      <c r="Y354" t="s">
        <v>850</v>
      </c>
      <c r="Z354">
        <v>2</v>
      </c>
      <c r="AA354" s="2">
        <v>44939</v>
      </c>
      <c r="AB354" t="s">
        <v>870</v>
      </c>
      <c r="AC354" t="s">
        <v>875</v>
      </c>
      <c r="AD354" s="2">
        <v>45223</v>
      </c>
      <c r="AE354">
        <v>10</v>
      </c>
      <c r="AF354">
        <v>17</v>
      </c>
      <c r="AG354" t="s">
        <v>850</v>
      </c>
      <c r="AH354">
        <v>1</v>
      </c>
      <c r="AI354" t="s">
        <v>850</v>
      </c>
    </row>
    <row r="355" spans="1:35" x14ac:dyDescent="0.3">
      <c r="A355">
        <v>381</v>
      </c>
      <c r="B355" t="s">
        <v>78</v>
      </c>
      <c r="C355">
        <v>25</v>
      </c>
      <c r="D355">
        <v>3</v>
      </c>
      <c r="E355" s="2">
        <v>44951</v>
      </c>
      <c r="F355" s="3">
        <v>0.7708680555555556</v>
      </c>
      <c r="G355" s="2">
        <v>44954</v>
      </c>
      <c r="H355" s="3">
        <v>0.26465277777777779</v>
      </c>
      <c r="I355" t="s">
        <v>425</v>
      </c>
      <c r="J355" t="s">
        <v>627</v>
      </c>
      <c r="K355" t="s">
        <v>696</v>
      </c>
      <c r="L355">
        <v>18</v>
      </c>
      <c r="N355" t="s">
        <v>696</v>
      </c>
      <c r="O355">
        <v>6</v>
      </c>
      <c r="P355">
        <v>3</v>
      </c>
      <c r="Q355" s="4">
        <v>1202</v>
      </c>
      <c r="R355" s="4">
        <v>3606</v>
      </c>
      <c r="S355" t="s">
        <v>529</v>
      </c>
      <c r="T355" t="s">
        <v>79</v>
      </c>
      <c r="U355" t="s">
        <v>80</v>
      </c>
      <c r="V355" t="s">
        <v>21</v>
      </c>
      <c r="W355" t="s">
        <v>628</v>
      </c>
      <c r="X355" t="s">
        <v>600</v>
      </c>
      <c r="Y355" t="s">
        <v>850</v>
      </c>
      <c r="Z355">
        <v>4</v>
      </c>
      <c r="AA355" s="2">
        <v>44951</v>
      </c>
      <c r="AB355" t="s">
        <v>870</v>
      </c>
      <c r="AC355" t="s">
        <v>875</v>
      </c>
      <c r="AD355" s="2">
        <v>45236</v>
      </c>
      <c r="AE355">
        <v>10</v>
      </c>
      <c r="AF355">
        <v>13</v>
      </c>
      <c r="AG355" t="s">
        <v>850</v>
      </c>
      <c r="AH355">
        <v>1</v>
      </c>
      <c r="AI355" t="s">
        <v>850</v>
      </c>
    </row>
    <row r="356" spans="1:35" x14ac:dyDescent="0.3">
      <c r="A356">
        <v>480</v>
      </c>
      <c r="B356" t="s">
        <v>302</v>
      </c>
      <c r="C356">
        <v>62</v>
      </c>
      <c r="D356">
        <v>4</v>
      </c>
      <c r="E356" s="2">
        <v>44991</v>
      </c>
      <c r="F356" s="3">
        <v>0.18716435185185185</v>
      </c>
      <c r="G356" s="2">
        <v>45001</v>
      </c>
      <c r="H356" s="3">
        <v>0.93024305555555553</v>
      </c>
      <c r="I356" t="s">
        <v>560</v>
      </c>
      <c r="J356" t="s">
        <v>527</v>
      </c>
      <c r="K356" t="s">
        <v>528</v>
      </c>
      <c r="L356">
        <v>4</v>
      </c>
      <c r="N356" t="s">
        <v>528</v>
      </c>
      <c r="O356">
        <v>22</v>
      </c>
      <c r="P356">
        <v>10</v>
      </c>
      <c r="Q356" s="4">
        <v>1356</v>
      </c>
      <c r="R356" s="4">
        <v>5424</v>
      </c>
      <c r="S356" t="s">
        <v>529</v>
      </c>
      <c r="T356" t="s">
        <v>303</v>
      </c>
      <c r="U356" t="s">
        <v>304</v>
      </c>
      <c r="V356" t="s">
        <v>32</v>
      </c>
      <c r="W356" t="s">
        <v>536</v>
      </c>
      <c r="X356" t="s">
        <v>531</v>
      </c>
      <c r="Y356" t="s">
        <v>848</v>
      </c>
      <c r="Z356">
        <v>10</v>
      </c>
      <c r="AA356" s="2">
        <v>44991</v>
      </c>
      <c r="AB356" t="s">
        <v>870</v>
      </c>
      <c r="AC356" t="s">
        <v>875</v>
      </c>
      <c r="AD356" s="2">
        <v>45275</v>
      </c>
      <c r="AE356">
        <v>10</v>
      </c>
      <c r="AF356">
        <v>8</v>
      </c>
      <c r="AG356" t="s">
        <v>848</v>
      </c>
      <c r="AH356">
        <v>3</v>
      </c>
      <c r="AI356" t="s">
        <v>848</v>
      </c>
    </row>
    <row r="357" spans="1:35" x14ac:dyDescent="0.3">
      <c r="A357">
        <v>911</v>
      </c>
      <c r="B357" t="s">
        <v>359</v>
      </c>
      <c r="C357">
        <v>22</v>
      </c>
      <c r="D357">
        <v>4</v>
      </c>
      <c r="E357" s="2">
        <v>44949</v>
      </c>
      <c r="F357" s="3">
        <v>0.22143518518518518</v>
      </c>
      <c r="G357" s="2">
        <v>44954</v>
      </c>
      <c r="H357" s="3">
        <v>6.6192129629629629E-2</v>
      </c>
      <c r="I357" t="s">
        <v>745</v>
      </c>
      <c r="J357" t="s">
        <v>629</v>
      </c>
      <c r="K357" t="s">
        <v>696</v>
      </c>
      <c r="L357">
        <v>5</v>
      </c>
      <c r="N357" t="s">
        <v>696</v>
      </c>
      <c r="O357">
        <v>1</v>
      </c>
      <c r="P357">
        <v>5</v>
      </c>
      <c r="Q357" s="4">
        <v>1639</v>
      </c>
      <c r="R357" s="4">
        <v>6556</v>
      </c>
      <c r="S357" t="s">
        <v>529</v>
      </c>
      <c r="T357" t="s">
        <v>360</v>
      </c>
      <c r="U357" t="s">
        <v>361</v>
      </c>
      <c r="V357" t="s">
        <v>32</v>
      </c>
      <c r="W357" t="s">
        <v>710</v>
      </c>
      <c r="X357" t="s">
        <v>583</v>
      </c>
      <c r="Y357" t="s">
        <v>850</v>
      </c>
      <c r="Z357">
        <v>4</v>
      </c>
      <c r="AA357" s="2">
        <v>44949</v>
      </c>
      <c r="AB357" t="s">
        <v>870</v>
      </c>
      <c r="AC357" t="s">
        <v>875</v>
      </c>
      <c r="AD357" s="2">
        <v>45240</v>
      </c>
      <c r="AE357">
        <v>10</v>
      </c>
      <c r="AF357">
        <v>12</v>
      </c>
      <c r="AG357" t="s">
        <v>850</v>
      </c>
      <c r="AH357">
        <v>1</v>
      </c>
      <c r="AI357" t="s">
        <v>850</v>
      </c>
    </row>
    <row r="358" spans="1:35" x14ac:dyDescent="0.3">
      <c r="A358">
        <v>917</v>
      </c>
      <c r="B358" t="s">
        <v>271</v>
      </c>
      <c r="C358">
        <v>12</v>
      </c>
      <c r="D358">
        <v>3</v>
      </c>
      <c r="E358" s="2">
        <v>44950</v>
      </c>
      <c r="F358" s="3">
        <v>0.24784722222222222</v>
      </c>
      <c r="G358" s="2">
        <v>44955</v>
      </c>
      <c r="H358" s="3">
        <v>0.46137731481481481</v>
      </c>
      <c r="I358" t="s">
        <v>690</v>
      </c>
      <c r="J358" t="s">
        <v>627</v>
      </c>
      <c r="K358" t="s">
        <v>696</v>
      </c>
      <c r="L358">
        <v>5</v>
      </c>
      <c r="N358" t="s">
        <v>696</v>
      </c>
      <c r="O358">
        <v>11</v>
      </c>
      <c r="P358">
        <v>5</v>
      </c>
      <c r="Q358" s="4">
        <v>672</v>
      </c>
      <c r="R358" s="4">
        <v>2016</v>
      </c>
      <c r="S358" t="s">
        <v>529</v>
      </c>
      <c r="T358" t="s">
        <v>272</v>
      </c>
      <c r="U358" t="s">
        <v>273</v>
      </c>
      <c r="V358" t="s">
        <v>32</v>
      </c>
      <c r="W358" t="s">
        <v>631</v>
      </c>
      <c r="X358" t="s">
        <v>600</v>
      </c>
      <c r="Y358" t="s">
        <v>850</v>
      </c>
      <c r="Z358">
        <v>4</v>
      </c>
      <c r="AA358" s="2">
        <v>44950</v>
      </c>
      <c r="AB358" t="s">
        <v>870</v>
      </c>
      <c r="AC358" t="s">
        <v>875</v>
      </c>
      <c r="AD358" s="2">
        <v>45237</v>
      </c>
      <c r="AE358">
        <v>10</v>
      </c>
      <c r="AF358">
        <v>11</v>
      </c>
      <c r="AG358" t="s">
        <v>850</v>
      </c>
      <c r="AH358">
        <v>1</v>
      </c>
      <c r="AI358" t="s">
        <v>850</v>
      </c>
    </row>
    <row r="359" spans="1:35" x14ac:dyDescent="0.3">
      <c r="A359">
        <v>71</v>
      </c>
      <c r="B359" t="s">
        <v>78</v>
      </c>
      <c r="C359">
        <v>9</v>
      </c>
      <c r="D359">
        <v>5</v>
      </c>
      <c r="E359" s="2">
        <v>45158</v>
      </c>
      <c r="F359" s="3">
        <v>0.68895833333333334</v>
      </c>
      <c r="G359" s="2">
        <v>45166</v>
      </c>
      <c r="H359" s="3">
        <v>0.5635648148148148</v>
      </c>
      <c r="I359" t="s">
        <v>808</v>
      </c>
      <c r="J359" t="s">
        <v>641</v>
      </c>
      <c r="K359" t="s">
        <v>801</v>
      </c>
      <c r="L359">
        <v>16</v>
      </c>
      <c r="N359" t="s">
        <v>801</v>
      </c>
      <c r="O359">
        <v>13</v>
      </c>
      <c r="P359">
        <v>8</v>
      </c>
      <c r="Q359" s="4">
        <v>1605</v>
      </c>
      <c r="R359" s="4">
        <v>8025</v>
      </c>
      <c r="S359" t="s">
        <v>529</v>
      </c>
      <c r="T359" t="s">
        <v>79</v>
      </c>
      <c r="U359" t="s">
        <v>80</v>
      </c>
      <c r="V359" t="s">
        <v>21</v>
      </c>
      <c r="W359" t="s">
        <v>827</v>
      </c>
      <c r="X359" t="s">
        <v>531</v>
      </c>
      <c r="Y359" t="s">
        <v>858</v>
      </c>
      <c r="Z359">
        <v>34</v>
      </c>
      <c r="AA359" s="2">
        <v>44951</v>
      </c>
      <c r="AB359" t="s">
        <v>529</v>
      </c>
      <c r="AC359" t="s">
        <v>874</v>
      </c>
      <c r="AD359" s="2">
        <v>45236</v>
      </c>
      <c r="AE359">
        <v>10</v>
      </c>
      <c r="AF359">
        <v>13</v>
      </c>
      <c r="AG359" t="s">
        <v>858</v>
      </c>
      <c r="AH359">
        <v>8</v>
      </c>
      <c r="AI359" t="s">
        <v>858</v>
      </c>
    </row>
    <row r="360" spans="1:35" x14ac:dyDescent="0.3">
      <c r="A360">
        <v>76</v>
      </c>
      <c r="B360" t="s">
        <v>281</v>
      </c>
      <c r="C360">
        <v>4</v>
      </c>
      <c r="D360">
        <v>1</v>
      </c>
      <c r="E360" s="2">
        <v>45239</v>
      </c>
      <c r="F360" s="3">
        <v>0.21748842592592593</v>
      </c>
      <c r="G360" s="2">
        <v>45242</v>
      </c>
      <c r="H360" s="3">
        <v>2.4189814814814813E-2</v>
      </c>
      <c r="I360" t="s">
        <v>343</v>
      </c>
      <c r="J360" t="s">
        <v>763</v>
      </c>
      <c r="K360" t="s">
        <v>764</v>
      </c>
      <c r="L360">
        <v>5</v>
      </c>
      <c r="N360" t="s">
        <v>764</v>
      </c>
      <c r="O360">
        <v>0</v>
      </c>
      <c r="P360">
        <v>3</v>
      </c>
      <c r="Q360" s="4">
        <v>1199</v>
      </c>
      <c r="R360" s="4">
        <v>1199</v>
      </c>
      <c r="S360" t="s">
        <v>529</v>
      </c>
      <c r="T360" t="s">
        <v>282</v>
      </c>
      <c r="U360" t="s">
        <v>130</v>
      </c>
      <c r="V360" t="s">
        <v>21</v>
      </c>
      <c r="W360" t="s">
        <v>765</v>
      </c>
      <c r="X360" t="s">
        <v>589</v>
      </c>
      <c r="Y360" t="s">
        <v>851</v>
      </c>
      <c r="Z360">
        <v>45</v>
      </c>
      <c r="AA360" s="2">
        <v>44963</v>
      </c>
      <c r="AB360" t="s">
        <v>529</v>
      </c>
      <c r="AC360" t="s">
        <v>874</v>
      </c>
      <c r="AD360" s="2">
        <v>45241</v>
      </c>
      <c r="AE360">
        <v>10</v>
      </c>
      <c r="AF360">
        <v>11</v>
      </c>
      <c r="AG360" t="s">
        <v>851</v>
      </c>
      <c r="AH360">
        <v>11</v>
      </c>
      <c r="AI360" t="s">
        <v>851</v>
      </c>
    </row>
    <row r="361" spans="1:35" x14ac:dyDescent="0.3">
      <c r="A361">
        <v>22</v>
      </c>
      <c r="B361" t="s">
        <v>281</v>
      </c>
      <c r="C361">
        <v>43</v>
      </c>
      <c r="D361">
        <v>1</v>
      </c>
      <c r="E361" s="2">
        <v>45239</v>
      </c>
      <c r="F361" s="3">
        <v>4.5462962962962962E-2</v>
      </c>
      <c r="G361" s="2">
        <v>45244</v>
      </c>
      <c r="H361" s="3">
        <v>0.40957175925925926</v>
      </c>
      <c r="I361" t="s">
        <v>95</v>
      </c>
      <c r="J361" t="s">
        <v>763</v>
      </c>
      <c r="K361" t="s">
        <v>764</v>
      </c>
      <c r="L361">
        <v>1</v>
      </c>
      <c r="N361" t="s">
        <v>764</v>
      </c>
      <c r="O361">
        <v>9</v>
      </c>
      <c r="P361">
        <v>5</v>
      </c>
      <c r="Q361" s="4">
        <v>750</v>
      </c>
      <c r="R361" s="4">
        <v>750</v>
      </c>
      <c r="S361" t="s">
        <v>529</v>
      </c>
      <c r="T361" t="s">
        <v>282</v>
      </c>
      <c r="U361" t="s">
        <v>130</v>
      </c>
      <c r="V361" t="s">
        <v>21</v>
      </c>
      <c r="W361" t="s">
        <v>767</v>
      </c>
      <c r="X361" t="s">
        <v>641</v>
      </c>
      <c r="Y361" t="s">
        <v>851</v>
      </c>
      <c r="Z361">
        <v>45</v>
      </c>
      <c r="AA361" s="2">
        <v>44963</v>
      </c>
      <c r="AB361" t="s">
        <v>529</v>
      </c>
      <c r="AC361" t="s">
        <v>874</v>
      </c>
      <c r="AD361" s="2">
        <v>45241</v>
      </c>
      <c r="AE361">
        <v>10</v>
      </c>
      <c r="AF361">
        <v>11</v>
      </c>
      <c r="AG361" t="s">
        <v>851</v>
      </c>
      <c r="AH361">
        <v>11</v>
      </c>
      <c r="AI361" t="s">
        <v>851</v>
      </c>
    </row>
    <row r="362" spans="1:35" x14ac:dyDescent="0.3">
      <c r="A362">
        <v>39</v>
      </c>
      <c r="B362" t="s">
        <v>281</v>
      </c>
      <c r="C362">
        <v>43</v>
      </c>
      <c r="D362">
        <v>2</v>
      </c>
      <c r="E362" s="2">
        <v>45232</v>
      </c>
      <c r="F362" s="3">
        <v>0.80969907407407404</v>
      </c>
      <c r="G362" s="2">
        <v>45234</v>
      </c>
      <c r="H362" s="3">
        <v>0.56159722222222219</v>
      </c>
      <c r="I362" t="s">
        <v>190</v>
      </c>
      <c r="J362" t="s">
        <v>763</v>
      </c>
      <c r="K362" t="s">
        <v>764</v>
      </c>
      <c r="L362">
        <v>19</v>
      </c>
      <c r="N362" t="s">
        <v>764</v>
      </c>
      <c r="O362">
        <v>13</v>
      </c>
      <c r="P362">
        <v>2</v>
      </c>
      <c r="Q362" s="4">
        <v>750</v>
      </c>
      <c r="R362" s="4">
        <v>1500</v>
      </c>
      <c r="S362" t="s">
        <v>529</v>
      </c>
      <c r="T362" t="s">
        <v>282</v>
      </c>
      <c r="U362" t="s">
        <v>130</v>
      </c>
      <c r="V362" t="s">
        <v>21</v>
      </c>
      <c r="W362" t="s">
        <v>767</v>
      </c>
      <c r="X362" t="s">
        <v>641</v>
      </c>
      <c r="Y362" t="s">
        <v>851</v>
      </c>
      <c r="Z362">
        <v>44</v>
      </c>
      <c r="AA362" s="2">
        <v>44963</v>
      </c>
      <c r="AB362" t="s">
        <v>529</v>
      </c>
      <c r="AC362" t="s">
        <v>874</v>
      </c>
      <c r="AD362" s="2">
        <v>45241</v>
      </c>
      <c r="AE362">
        <v>10</v>
      </c>
      <c r="AF362">
        <v>11</v>
      </c>
      <c r="AG362" t="s">
        <v>851</v>
      </c>
      <c r="AH362">
        <v>11</v>
      </c>
      <c r="AI362" t="s">
        <v>851</v>
      </c>
    </row>
    <row r="363" spans="1:35" x14ac:dyDescent="0.3">
      <c r="A363">
        <v>26</v>
      </c>
      <c r="B363" t="s">
        <v>213</v>
      </c>
      <c r="C363">
        <v>6</v>
      </c>
      <c r="D363">
        <v>3</v>
      </c>
      <c r="E363" s="2">
        <v>44991</v>
      </c>
      <c r="F363" s="3">
        <v>0.21048611111111112</v>
      </c>
      <c r="G363" s="2">
        <v>44997</v>
      </c>
      <c r="H363" s="3">
        <v>0.25429398148148147</v>
      </c>
      <c r="I363" t="s">
        <v>585</v>
      </c>
      <c r="J363" t="s">
        <v>527</v>
      </c>
      <c r="K363" t="s">
        <v>528</v>
      </c>
      <c r="L363">
        <v>5</v>
      </c>
      <c r="N363" t="s">
        <v>528</v>
      </c>
      <c r="O363">
        <v>6</v>
      </c>
      <c r="P363">
        <v>6</v>
      </c>
      <c r="Q363" s="4">
        <v>1112</v>
      </c>
      <c r="R363" s="4">
        <v>3336</v>
      </c>
      <c r="S363" t="s">
        <v>529</v>
      </c>
      <c r="T363" t="s">
        <v>214</v>
      </c>
      <c r="U363" t="s">
        <v>215</v>
      </c>
      <c r="V363" t="s">
        <v>21</v>
      </c>
      <c r="W363" t="s">
        <v>586</v>
      </c>
      <c r="X363" t="s">
        <v>587</v>
      </c>
      <c r="Y363" t="s">
        <v>848</v>
      </c>
      <c r="Z363">
        <v>10</v>
      </c>
      <c r="AA363" s="2">
        <v>44961</v>
      </c>
      <c r="AB363" t="s">
        <v>529</v>
      </c>
      <c r="AC363" t="s">
        <v>874</v>
      </c>
      <c r="AD363" s="2">
        <v>45235</v>
      </c>
      <c r="AE363">
        <v>10</v>
      </c>
      <c r="AF363">
        <v>11</v>
      </c>
      <c r="AG363" t="s">
        <v>848</v>
      </c>
      <c r="AH363">
        <v>3</v>
      </c>
      <c r="AI363" t="s">
        <v>848</v>
      </c>
    </row>
    <row r="364" spans="1:35" x14ac:dyDescent="0.3">
      <c r="A364">
        <v>6</v>
      </c>
      <c r="B364" t="s">
        <v>213</v>
      </c>
      <c r="C364">
        <v>28</v>
      </c>
      <c r="D364">
        <v>4</v>
      </c>
      <c r="E364" s="2">
        <v>45158</v>
      </c>
      <c r="F364" s="3">
        <v>0.92471064814814818</v>
      </c>
      <c r="G364" s="2">
        <v>45164</v>
      </c>
      <c r="H364" s="3">
        <v>0.79636574074074074</v>
      </c>
      <c r="I364" t="s">
        <v>544</v>
      </c>
      <c r="J364" t="s">
        <v>641</v>
      </c>
      <c r="K364" t="s">
        <v>801</v>
      </c>
      <c r="L364">
        <v>22</v>
      </c>
      <c r="N364" t="s">
        <v>801</v>
      </c>
      <c r="O364">
        <v>19</v>
      </c>
      <c r="P364">
        <v>6</v>
      </c>
      <c r="Q364" s="4">
        <v>1778</v>
      </c>
      <c r="R364" s="4">
        <v>7112</v>
      </c>
      <c r="S364" t="s">
        <v>529</v>
      </c>
      <c r="T364" t="s">
        <v>214</v>
      </c>
      <c r="U364" t="s">
        <v>215</v>
      </c>
      <c r="V364" t="s">
        <v>21</v>
      </c>
      <c r="W364" t="s">
        <v>834</v>
      </c>
      <c r="X364" t="s">
        <v>589</v>
      </c>
      <c r="Y364" t="s">
        <v>858</v>
      </c>
      <c r="Z364">
        <v>34</v>
      </c>
      <c r="AA364" s="2">
        <v>44961</v>
      </c>
      <c r="AB364" t="s">
        <v>529</v>
      </c>
      <c r="AC364" t="s">
        <v>874</v>
      </c>
      <c r="AD364" s="2">
        <v>45235</v>
      </c>
      <c r="AE364">
        <v>10</v>
      </c>
      <c r="AF364">
        <v>11</v>
      </c>
      <c r="AG364" t="s">
        <v>858</v>
      </c>
      <c r="AH364">
        <v>8</v>
      </c>
      <c r="AI364" t="s">
        <v>858</v>
      </c>
    </row>
    <row r="365" spans="1:35" x14ac:dyDescent="0.3">
      <c r="A365">
        <v>50</v>
      </c>
      <c r="B365" t="s">
        <v>83</v>
      </c>
      <c r="C365">
        <v>41</v>
      </c>
      <c r="D365">
        <v>4</v>
      </c>
      <c r="E365" s="2">
        <v>45239</v>
      </c>
      <c r="F365" s="3">
        <v>0.28927083333333331</v>
      </c>
      <c r="G365" s="2">
        <v>45246</v>
      </c>
      <c r="H365" s="3">
        <v>0.43011574074074072</v>
      </c>
      <c r="I365" t="s">
        <v>712</v>
      </c>
      <c r="J365" t="s">
        <v>763</v>
      </c>
      <c r="K365" t="s">
        <v>764</v>
      </c>
      <c r="L365">
        <v>6</v>
      </c>
      <c r="N365" t="s">
        <v>764</v>
      </c>
      <c r="O365">
        <v>10</v>
      </c>
      <c r="P365">
        <v>7</v>
      </c>
      <c r="Q365" s="4">
        <v>1977</v>
      </c>
      <c r="R365" s="4">
        <v>7908</v>
      </c>
      <c r="S365" t="s">
        <v>529</v>
      </c>
      <c r="T365" t="s">
        <v>84</v>
      </c>
      <c r="U365" t="s">
        <v>85</v>
      </c>
      <c r="V365" t="s">
        <v>21</v>
      </c>
      <c r="W365" t="s">
        <v>766</v>
      </c>
      <c r="X365" t="s">
        <v>589</v>
      </c>
      <c r="Y365" t="s">
        <v>851</v>
      </c>
      <c r="Z365">
        <v>45</v>
      </c>
      <c r="AA365" s="2">
        <v>44964</v>
      </c>
      <c r="AB365" t="s">
        <v>529</v>
      </c>
      <c r="AC365" t="s">
        <v>874</v>
      </c>
      <c r="AD365" s="2">
        <v>45239</v>
      </c>
      <c r="AE365">
        <v>10</v>
      </c>
      <c r="AF365">
        <v>12</v>
      </c>
      <c r="AG365" t="s">
        <v>851</v>
      </c>
      <c r="AH365">
        <v>11</v>
      </c>
      <c r="AI365" t="s">
        <v>851</v>
      </c>
    </row>
    <row r="366" spans="1:35" x14ac:dyDescent="0.3">
      <c r="A366">
        <v>8</v>
      </c>
      <c r="B366" t="s">
        <v>486</v>
      </c>
      <c r="C366">
        <v>43</v>
      </c>
      <c r="D366">
        <v>3</v>
      </c>
      <c r="E366" s="2">
        <v>45238</v>
      </c>
      <c r="F366" s="3">
        <v>0.80557870370370366</v>
      </c>
      <c r="G366" s="2">
        <v>45244</v>
      </c>
      <c r="H366" s="3">
        <v>0.36440972222222223</v>
      </c>
      <c r="I366" t="s">
        <v>756</v>
      </c>
      <c r="J366" t="s">
        <v>763</v>
      </c>
      <c r="K366" t="s">
        <v>764</v>
      </c>
      <c r="L366">
        <v>19</v>
      </c>
      <c r="N366" t="s">
        <v>764</v>
      </c>
      <c r="O366">
        <v>8</v>
      </c>
      <c r="P366">
        <v>6</v>
      </c>
      <c r="Q366" s="4">
        <v>750</v>
      </c>
      <c r="R366" s="4">
        <v>2250</v>
      </c>
      <c r="S366" t="s">
        <v>529</v>
      </c>
      <c r="T366" t="s">
        <v>487</v>
      </c>
      <c r="U366" t="s">
        <v>488</v>
      </c>
      <c r="V366" t="s">
        <v>21</v>
      </c>
      <c r="W366" t="s">
        <v>767</v>
      </c>
      <c r="X366" t="s">
        <v>641</v>
      </c>
      <c r="Y366" t="s">
        <v>851</v>
      </c>
      <c r="Z366">
        <v>45</v>
      </c>
      <c r="AA366" s="2">
        <v>44958</v>
      </c>
      <c r="AB366" t="s">
        <v>529</v>
      </c>
      <c r="AC366" t="s">
        <v>874</v>
      </c>
      <c r="AD366" s="2">
        <v>45244</v>
      </c>
      <c r="AE366">
        <v>10</v>
      </c>
      <c r="AF366">
        <v>12</v>
      </c>
      <c r="AG366" t="s">
        <v>851</v>
      </c>
      <c r="AH366">
        <v>11</v>
      </c>
      <c r="AI366" t="s">
        <v>851</v>
      </c>
    </row>
    <row r="367" spans="1:35" x14ac:dyDescent="0.3">
      <c r="A367">
        <v>12</v>
      </c>
      <c r="B367" t="s">
        <v>486</v>
      </c>
      <c r="C367">
        <v>38</v>
      </c>
      <c r="D367">
        <v>3</v>
      </c>
      <c r="E367" s="2">
        <v>45119</v>
      </c>
      <c r="F367" s="3">
        <v>0.35342592592592592</v>
      </c>
      <c r="G367" s="2">
        <v>45127</v>
      </c>
      <c r="H367" s="3">
        <v>0.98260416666666661</v>
      </c>
      <c r="I367" t="s">
        <v>808</v>
      </c>
      <c r="J367" t="s">
        <v>624</v>
      </c>
      <c r="K367" t="s">
        <v>800</v>
      </c>
      <c r="L367">
        <v>8</v>
      </c>
      <c r="N367" t="s">
        <v>800</v>
      </c>
      <c r="O367">
        <v>23</v>
      </c>
      <c r="P367">
        <v>8</v>
      </c>
      <c r="Q367" s="4">
        <v>562</v>
      </c>
      <c r="R367" s="4">
        <v>1686</v>
      </c>
      <c r="S367" t="s">
        <v>529</v>
      </c>
      <c r="T367" t="s">
        <v>487</v>
      </c>
      <c r="U367" t="s">
        <v>488</v>
      </c>
      <c r="V367" t="s">
        <v>21</v>
      </c>
      <c r="W367" t="s">
        <v>651</v>
      </c>
      <c r="X367" t="s">
        <v>587</v>
      </c>
      <c r="Y367" t="s">
        <v>855</v>
      </c>
      <c r="Z367">
        <v>28</v>
      </c>
      <c r="AA367" s="2">
        <v>44958</v>
      </c>
      <c r="AB367" t="s">
        <v>529</v>
      </c>
      <c r="AC367" t="s">
        <v>874</v>
      </c>
      <c r="AD367" s="2">
        <v>45244</v>
      </c>
      <c r="AE367">
        <v>10</v>
      </c>
      <c r="AF367">
        <v>12</v>
      </c>
      <c r="AG367" t="s">
        <v>855</v>
      </c>
      <c r="AH367">
        <v>7</v>
      </c>
      <c r="AI367" t="s">
        <v>855</v>
      </c>
    </row>
    <row r="368" spans="1:35" x14ac:dyDescent="0.3">
      <c r="A368">
        <v>45</v>
      </c>
      <c r="B368" t="s">
        <v>486</v>
      </c>
      <c r="C368">
        <v>61</v>
      </c>
      <c r="D368">
        <v>5</v>
      </c>
      <c r="E368" s="2">
        <v>45044</v>
      </c>
      <c r="F368" s="3">
        <v>0.60168981481481476</v>
      </c>
      <c r="G368" s="2">
        <v>45045</v>
      </c>
      <c r="H368" s="3">
        <v>0.2615277777777778</v>
      </c>
      <c r="I368" t="s">
        <v>648</v>
      </c>
      <c r="J368" t="s">
        <v>627</v>
      </c>
      <c r="K368" t="s">
        <v>796</v>
      </c>
      <c r="L368">
        <v>14</v>
      </c>
      <c r="N368" t="s">
        <v>796</v>
      </c>
      <c r="O368">
        <v>6</v>
      </c>
      <c r="P368">
        <v>1</v>
      </c>
      <c r="Q368" s="4">
        <v>810</v>
      </c>
      <c r="R368" s="4">
        <v>4050</v>
      </c>
      <c r="S368" t="s">
        <v>529</v>
      </c>
      <c r="T368" t="s">
        <v>487</v>
      </c>
      <c r="U368" t="s">
        <v>488</v>
      </c>
      <c r="V368" t="s">
        <v>21</v>
      </c>
      <c r="W368" t="s">
        <v>706</v>
      </c>
      <c r="X368" t="s">
        <v>600</v>
      </c>
      <c r="Y368" t="s">
        <v>854</v>
      </c>
      <c r="Z368">
        <v>17</v>
      </c>
      <c r="AA368" s="2">
        <v>44958</v>
      </c>
      <c r="AB368" t="s">
        <v>529</v>
      </c>
      <c r="AC368" t="s">
        <v>874</v>
      </c>
      <c r="AD368" s="2">
        <v>45244</v>
      </c>
      <c r="AE368">
        <v>10</v>
      </c>
      <c r="AF368">
        <v>12</v>
      </c>
      <c r="AG368" t="s">
        <v>854</v>
      </c>
      <c r="AH368">
        <v>4</v>
      </c>
      <c r="AI368" t="s">
        <v>854</v>
      </c>
    </row>
    <row r="369" spans="1:35" x14ac:dyDescent="0.3">
      <c r="A369">
        <v>135</v>
      </c>
      <c r="B369" t="s">
        <v>438</v>
      </c>
      <c r="C369">
        <v>30</v>
      </c>
      <c r="D369">
        <v>2</v>
      </c>
      <c r="E369" s="2">
        <v>45273</v>
      </c>
      <c r="F369" s="3">
        <v>0.43065972222222221</v>
      </c>
      <c r="G369" s="2">
        <v>45274</v>
      </c>
      <c r="H369" s="3">
        <v>0.65509259259259256</v>
      </c>
      <c r="I369" t="s">
        <v>621</v>
      </c>
      <c r="J369" t="s">
        <v>627</v>
      </c>
      <c r="K369" t="s">
        <v>795</v>
      </c>
      <c r="L369">
        <v>10</v>
      </c>
      <c r="N369" t="s">
        <v>795</v>
      </c>
      <c r="O369">
        <v>15</v>
      </c>
      <c r="P369">
        <v>1</v>
      </c>
      <c r="Q369" s="4">
        <v>751</v>
      </c>
      <c r="R369" s="4">
        <v>1502</v>
      </c>
      <c r="S369" t="s">
        <v>529</v>
      </c>
      <c r="T369" t="s">
        <v>439</v>
      </c>
      <c r="U369" t="s">
        <v>333</v>
      </c>
      <c r="V369" t="s">
        <v>21</v>
      </c>
      <c r="W369" t="s">
        <v>794</v>
      </c>
      <c r="X369" t="s">
        <v>531</v>
      </c>
      <c r="Y369" t="s">
        <v>853</v>
      </c>
      <c r="Z369">
        <v>50</v>
      </c>
      <c r="AA369" s="2">
        <v>44983</v>
      </c>
      <c r="AB369" t="s">
        <v>529</v>
      </c>
      <c r="AC369" t="s">
        <v>874</v>
      </c>
      <c r="AD369" s="2">
        <v>45273</v>
      </c>
      <c r="AE369">
        <v>10</v>
      </c>
      <c r="AF369">
        <v>11</v>
      </c>
      <c r="AG369" t="s">
        <v>853</v>
      </c>
      <c r="AH369">
        <v>12</v>
      </c>
      <c r="AI369" t="s">
        <v>853</v>
      </c>
    </row>
    <row r="370" spans="1:35" x14ac:dyDescent="0.3">
      <c r="A370">
        <v>170</v>
      </c>
      <c r="B370" t="s">
        <v>213</v>
      </c>
      <c r="C370">
        <v>32</v>
      </c>
      <c r="D370">
        <v>2</v>
      </c>
      <c r="E370" s="2">
        <v>45006</v>
      </c>
      <c r="F370" s="3">
        <v>0.49876157407407407</v>
      </c>
      <c r="G370" s="2">
        <v>45012</v>
      </c>
      <c r="H370" s="3">
        <v>0.21813657407407408</v>
      </c>
      <c r="I370" t="s">
        <v>210</v>
      </c>
      <c r="J370" t="s">
        <v>624</v>
      </c>
      <c r="K370" t="s">
        <v>528</v>
      </c>
      <c r="L370">
        <v>11</v>
      </c>
      <c r="N370" t="s">
        <v>528</v>
      </c>
      <c r="O370">
        <v>5</v>
      </c>
      <c r="P370">
        <v>6</v>
      </c>
      <c r="Q370" s="4">
        <v>1792</v>
      </c>
      <c r="R370" s="4">
        <v>3584</v>
      </c>
      <c r="S370" t="s">
        <v>529</v>
      </c>
      <c r="T370" t="s">
        <v>214</v>
      </c>
      <c r="U370" t="s">
        <v>215</v>
      </c>
      <c r="V370" t="s">
        <v>21</v>
      </c>
      <c r="W370" t="s">
        <v>636</v>
      </c>
      <c r="X370" t="s">
        <v>583</v>
      </c>
      <c r="Y370" t="s">
        <v>848</v>
      </c>
      <c r="Z370">
        <v>12</v>
      </c>
      <c r="AA370" s="2">
        <v>44961</v>
      </c>
      <c r="AB370" t="s">
        <v>529</v>
      </c>
      <c r="AC370" t="s">
        <v>874</v>
      </c>
      <c r="AD370" s="2">
        <v>45235</v>
      </c>
      <c r="AE370">
        <v>10</v>
      </c>
      <c r="AF370">
        <v>11</v>
      </c>
      <c r="AG370" t="s">
        <v>848</v>
      </c>
      <c r="AH370">
        <v>3</v>
      </c>
      <c r="AI370" t="s">
        <v>848</v>
      </c>
    </row>
    <row r="371" spans="1:35" x14ac:dyDescent="0.3">
      <c r="A371">
        <v>178</v>
      </c>
      <c r="B371" t="s">
        <v>486</v>
      </c>
      <c r="C371">
        <v>61</v>
      </c>
      <c r="D371">
        <v>1</v>
      </c>
      <c r="E371" s="2">
        <v>45244</v>
      </c>
      <c r="F371" s="3">
        <v>0.96146990740740745</v>
      </c>
      <c r="G371" s="2">
        <v>45246</v>
      </c>
      <c r="H371" s="3">
        <v>9.3321759259259257E-2</v>
      </c>
      <c r="I371" t="s">
        <v>400</v>
      </c>
      <c r="J371" t="s">
        <v>627</v>
      </c>
      <c r="K371" t="s">
        <v>764</v>
      </c>
      <c r="L371">
        <v>23</v>
      </c>
      <c r="N371" t="s">
        <v>764</v>
      </c>
      <c r="O371">
        <v>2</v>
      </c>
      <c r="P371">
        <v>2</v>
      </c>
      <c r="Q371" s="4">
        <v>810</v>
      </c>
      <c r="R371" s="4">
        <v>810</v>
      </c>
      <c r="S371" t="s">
        <v>529</v>
      </c>
      <c r="T371" t="s">
        <v>487</v>
      </c>
      <c r="U371" t="s">
        <v>488</v>
      </c>
      <c r="V371" t="s">
        <v>21</v>
      </c>
      <c r="W371" t="s">
        <v>706</v>
      </c>
      <c r="X371" t="s">
        <v>600</v>
      </c>
      <c r="Y371" t="s">
        <v>851</v>
      </c>
      <c r="Z371">
        <v>46</v>
      </c>
      <c r="AA371" s="2">
        <v>44958</v>
      </c>
      <c r="AB371" t="s">
        <v>529</v>
      </c>
      <c r="AC371" t="s">
        <v>874</v>
      </c>
      <c r="AD371" s="2">
        <v>45244</v>
      </c>
      <c r="AE371">
        <v>10</v>
      </c>
      <c r="AF371">
        <v>12</v>
      </c>
      <c r="AG371" t="s">
        <v>851</v>
      </c>
      <c r="AH371">
        <v>11</v>
      </c>
      <c r="AI371" t="s">
        <v>851</v>
      </c>
    </row>
    <row r="372" spans="1:35" x14ac:dyDescent="0.3">
      <c r="A372">
        <v>207</v>
      </c>
      <c r="B372" t="s">
        <v>393</v>
      </c>
      <c r="C372">
        <v>6</v>
      </c>
      <c r="D372">
        <v>2</v>
      </c>
      <c r="E372" s="2">
        <v>44990</v>
      </c>
      <c r="F372" s="3">
        <v>5.0879629629629629E-2</v>
      </c>
      <c r="G372" s="2">
        <v>44992</v>
      </c>
      <c r="H372" s="3">
        <v>0.51106481481481481</v>
      </c>
      <c r="I372" t="s">
        <v>594</v>
      </c>
      <c r="J372" t="s">
        <v>527</v>
      </c>
      <c r="K372" t="s">
        <v>528</v>
      </c>
      <c r="L372">
        <v>1</v>
      </c>
      <c r="N372" t="s">
        <v>528</v>
      </c>
      <c r="O372">
        <v>12</v>
      </c>
      <c r="P372">
        <v>2</v>
      </c>
      <c r="Q372" s="4">
        <v>1112</v>
      </c>
      <c r="R372" s="4">
        <v>2224</v>
      </c>
      <c r="S372" t="s">
        <v>529</v>
      </c>
      <c r="T372" t="s">
        <v>394</v>
      </c>
      <c r="U372" t="s">
        <v>395</v>
      </c>
      <c r="V372" t="s">
        <v>21</v>
      </c>
      <c r="W372" t="s">
        <v>586</v>
      </c>
      <c r="X372" t="s">
        <v>587</v>
      </c>
      <c r="Y372" t="s">
        <v>848</v>
      </c>
      <c r="Z372">
        <v>10</v>
      </c>
      <c r="AA372" s="2">
        <v>44961</v>
      </c>
      <c r="AB372" t="s">
        <v>529</v>
      </c>
      <c r="AC372" t="s">
        <v>874</v>
      </c>
      <c r="AD372" s="2">
        <v>45232</v>
      </c>
      <c r="AE372">
        <v>10</v>
      </c>
      <c r="AF372">
        <v>9</v>
      </c>
      <c r="AG372" t="s">
        <v>848</v>
      </c>
      <c r="AH372">
        <v>3</v>
      </c>
      <c r="AI372" t="s">
        <v>848</v>
      </c>
    </row>
    <row r="373" spans="1:35" x14ac:dyDescent="0.3">
      <c r="A373">
        <v>218</v>
      </c>
      <c r="B373" t="s">
        <v>312</v>
      </c>
      <c r="C373">
        <v>31</v>
      </c>
      <c r="D373">
        <v>4</v>
      </c>
      <c r="E373" s="2">
        <v>45090</v>
      </c>
      <c r="F373" s="3">
        <v>0.95498842592592592</v>
      </c>
      <c r="G373" s="2">
        <v>45093</v>
      </c>
      <c r="H373" s="3">
        <v>0.12917824074074075</v>
      </c>
      <c r="I373" t="s">
        <v>804</v>
      </c>
      <c r="J373" t="s">
        <v>629</v>
      </c>
      <c r="K373" t="s">
        <v>802</v>
      </c>
      <c r="L373">
        <v>22</v>
      </c>
      <c r="N373" t="s">
        <v>802</v>
      </c>
      <c r="O373">
        <v>3</v>
      </c>
      <c r="P373">
        <v>3</v>
      </c>
      <c r="Q373" s="4">
        <v>1804</v>
      </c>
      <c r="R373" s="4">
        <v>7216</v>
      </c>
      <c r="S373" t="s">
        <v>529</v>
      </c>
      <c r="T373" t="s">
        <v>313</v>
      </c>
      <c r="U373" t="s">
        <v>135</v>
      </c>
      <c r="V373" t="s">
        <v>21</v>
      </c>
      <c r="W373" t="s">
        <v>630</v>
      </c>
      <c r="X373" t="s">
        <v>531</v>
      </c>
      <c r="Y373" t="s">
        <v>856</v>
      </c>
      <c r="Z373">
        <v>24</v>
      </c>
      <c r="AA373" s="2">
        <v>44967</v>
      </c>
      <c r="AB373" t="s">
        <v>529</v>
      </c>
      <c r="AC373" t="s">
        <v>874</v>
      </c>
      <c r="AD373" s="2">
        <v>45257</v>
      </c>
      <c r="AE373">
        <v>10</v>
      </c>
      <c r="AF373">
        <v>13</v>
      </c>
      <c r="AG373" t="s">
        <v>856</v>
      </c>
      <c r="AH373">
        <v>6</v>
      </c>
      <c r="AI373" t="s">
        <v>856</v>
      </c>
    </row>
    <row r="374" spans="1:35" x14ac:dyDescent="0.3">
      <c r="A374">
        <v>221</v>
      </c>
      <c r="B374" t="s">
        <v>384</v>
      </c>
      <c r="C374">
        <v>28</v>
      </c>
      <c r="D374">
        <v>4</v>
      </c>
      <c r="E374" s="2">
        <v>45159</v>
      </c>
      <c r="F374" s="3">
        <v>9.1018518518518512E-2</v>
      </c>
      <c r="G374" s="2">
        <v>45168</v>
      </c>
      <c r="H374" s="3">
        <v>0.58373842592592595</v>
      </c>
      <c r="I374" t="s">
        <v>781</v>
      </c>
      <c r="J374" t="s">
        <v>641</v>
      </c>
      <c r="K374" t="s">
        <v>801</v>
      </c>
      <c r="L374">
        <v>2</v>
      </c>
      <c r="N374" t="s">
        <v>801</v>
      </c>
      <c r="O374">
        <v>14</v>
      </c>
      <c r="P374">
        <v>9</v>
      </c>
      <c r="Q374" s="4">
        <v>1778</v>
      </c>
      <c r="R374" s="4">
        <v>7112</v>
      </c>
      <c r="S374" t="s">
        <v>529</v>
      </c>
      <c r="T374" t="s">
        <v>385</v>
      </c>
      <c r="U374" t="s">
        <v>386</v>
      </c>
      <c r="V374" t="s">
        <v>21</v>
      </c>
      <c r="W374" t="s">
        <v>834</v>
      </c>
      <c r="X374" t="s">
        <v>589</v>
      </c>
      <c r="Y374" t="s">
        <v>858</v>
      </c>
      <c r="Z374">
        <v>34</v>
      </c>
      <c r="AA374" s="2">
        <v>44963</v>
      </c>
      <c r="AB374" t="s">
        <v>529</v>
      </c>
      <c r="AC374" t="s">
        <v>874</v>
      </c>
      <c r="AD374" s="2">
        <v>45259</v>
      </c>
      <c r="AE374">
        <v>10</v>
      </c>
      <c r="AF374">
        <v>6</v>
      </c>
      <c r="AG374" t="s">
        <v>858</v>
      </c>
      <c r="AH374">
        <v>8</v>
      </c>
      <c r="AI374" t="s">
        <v>858</v>
      </c>
    </row>
    <row r="375" spans="1:35" x14ac:dyDescent="0.3">
      <c r="A375">
        <v>234</v>
      </c>
      <c r="B375" t="s">
        <v>486</v>
      </c>
      <c r="C375">
        <v>42</v>
      </c>
      <c r="D375">
        <v>1</v>
      </c>
      <c r="E375" s="2">
        <v>45009</v>
      </c>
      <c r="F375" s="3">
        <v>0.88763888888888887</v>
      </c>
      <c r="G375" s="2">
        <v>45017</v>
      </c>
      <c r="H375" s="3">
        <v>2.5613425925925925E-2</v>
      </c>
      <c r="I375" t="s">
        <v>125</v>
      </c>
      <c r="J375" t="s">
        <v>629</v>
      </c>
      <c r="K375" t="s">
        <v>528</v>
      </c>
      <c r="L375">
        <v>21</v>
      </c>
      <c r="N375" t="s">
        <v>796</v>
      </c>
      <c r="O375">
        <v>0</v>
      </c>
      <c r="P375">
        <v>8</v>
      </c>
      <c r="Q375" s="4">
        <v>1744</v>
      </c>
      <c r="R375" s="4">
        <v>1744</v>
      </c>
      <c r="S375" t="s">
        <v>529</v>
      </c>
      <c r="T375" t="s">
        <v>487</v>
      </c>
      <c r="U375" t="s">
        <v>488</v>
      </c>
      <c r="V375" t="s">
        <v>21</v>
      </c>
      <c r="W375" t="s">
        <v>708</v>
      </c>
      <c r="X375" t="s">
        <v>589</v>
      </c>
      <c r="Y375" t="s">
        <v>848</v>
      </c>
      <c r="Z375">
        <v>12</v>
      </c>
      <c r="AA375" s="2">
        <v>44958</v>
      </c>
      <c r="AB375" t="s">
        <v>529</v>
      </c>
      <c r="AC375" t="s">
        <v>874</v>
      </c>
      <c r="AD375" s="2">
        <v>45244</v>
      </c>
      <c r="AE375">
        <v>10</v>
      </c>
      <c r="AF375">
        <v>12</v>
      </c>
      <c r="AG375" t="s">
        <v>854</v>
      </c>
      <c r="AH375">
        <v>3</v>
      </c>
      <c r="AI375" t="s">
        <v>848</v>
      </c>
    </row>
    <row r="376" spans="1:35" x14ac:dyDescent="0.3">
      <c r="A376">
        <v>274</v>
      </c>
      <c r="B376" t="s">
        <v>393</v>
      </c>
      <c r="C376">
        <v>41</v>
      </c>
      <c r="D376">
        <v>5</v>
      </c>
      <c r="E376" s="2">
        <v>45232</v>
      </c>
      <c r="F376" s="3">
        <v>0.27628472222222222</v>
      </c>
      <c r="G376" s="2">
        <v>45242</v>
      </c>
      <c r="H376" s="3">
        <v>0.87055555555555553</v>
      </c>
      <c r="I376" t="s">
        <v>777</v>
      </c>
      <c r="J376" t="s">
        <v>763</v>
      </c>
      <c r="K376" t="s">
        <v>764</v>
      </c>
      <c r="L376">
        <v>6</v>
      </c>
      <c r="N376" t="s">
        <v>764</v>
      </c>
      <c r="O376">
        <v>20</v>
      </c>
      <c r="P376">
        <v>10</v>
      </c>
      <c r="Q376" s="4">
        <v>1977</v>
      </c>
      <c r="R376" s="4">
        <v>9885</v>
      </c>
      <c r="S376" t="s">
        <v>529</v>
      </c>
      <c r="T376" t="s">
        <v>394</v>
      </c>
      <c r="U376" t="s">
        <v>395</v>
      </c>
      <c r="V376" t="s">
        <v>21</v>
      </c>
      <c r="W376" t="s">
        <v>766</v>
      </c>
      <c r="X376" t="s">
        <v>589</v>
      </c>
      <c r="Y376" t="s">
        <v>851</v>
      </c>
      <c r="Z376">
        <v>44</v>
      </c>
      <c r="AA376" s="2">
        <v>44961</v>
      </c>
      <c r="AB376" t="s">
        <v>529</v>
      </c>
      <c r="AC376" t="s">
        <v>874</v>
      </c>
      <c r="AD376" s="2">
        <v>45232</v>
      </c>
      <c r="AE376">
        <v>10</v>
      </c>
      <c r="AF376">
        <v>9</v>
      </c>
      <c r="AG376" t="s">
        <v>851</v>
      </c>
      <c r="AH376">
        <v>11</v>
      </c>
      <c r="AI376" t="s">
        <v>851</v>
      </c>
    </row>
    <row r="377" spans="1:35" x14ac:dyDescent="0.3">
      <c r="A377">
        <v>310</v>
      </c>
      <c r="B377" t="s">
        <v>312</v>
      </c>
      <c r="C377">
        <v>38</v>
      </c>
      <c r="D377">
        <v>3</v>
      </c>
      <c r="E377" s="2">
        <v>45158</v>
      </c>
      <c r="F377" s="3">
        <v>0.51692129629629635</v>
      </c>
      <c r="G377" s="2">
        <v>45162</v>
      </c>
      <c r="H377" s="3">
        <v>0.65472222222222221</v>
      </c>
      <c r="I377" t="s">
        <v>576</v>
      </c>
      <c r="J377" t="s">
        <v>624</v>
      </c>
      <c r="K377" t="s">
        <v>801</v>
      </c>
      <c r="L377">
        <v>12</v>
      </c>
      <c r="N377" t="s">
        <v>801</v>
      </c>
      <c r="O377">
        <v>15</v>
      </c>
      <c r="P377">
        <v>4</v>
      </c>
      <c r="Q377" s="4">
        <v>562</v>
      </c>
      <c r="R377" s="4">
        <v>1686</v>
      </c>
      <c r="S377" t="s">
        <v>529</v>
      </c>
      <c r="T377" t="s">
        <v>313</v>
      </c>
      <c r="U377" t="s">
        <v>135</v>
      </c>
      <c r="V377" t="s">
        <v>21</v>
      </c>
      <c r="W377" t="s">
        <v>651</v>
      </c>
      <c r="X377" t="s">
        <v>587</v>
      </c>
      <c r="Y377" t="s">
        <v>858</v>
      </c>
      <c r="Z377">
        <v>34</v>
      </c>
      <c r="AA377" s="2">
        <v>44967</v>
      </c>
      <c r="AB377" t="s">
        <v>529</v>
      </c>
      <c r="AC377" t="s">
        <v>874</v>
      </c>
      <c r="AD377" s="2">
        <v>45257</v>
      </c>
      <c r="AE377">
        <v>10</v>
      </c>
      <c r="AF377">
        <v>13</v>
      </c>
      <c r="AG377" t="s">
        <v>858</v>
      </c>
      <c r="AH377">
        <v>8</v>
      </c>
      <c r="AI377" t="s">
        <v>858</v>
      </c>
    </row>
    <row r="378" spans="1:35" x14ac:dyDescent="0.3">
      <c r="A378">
        <v>317</v>
      </c>
      <c r="B378" t="s">
        <v>83</v>
      </c>
      <c r="C378">
        <v>29</v>
      </c>
      <c r="D378">
        <v>3</v>
      </c>
      <c r="E378" s="2">
        <v>44992</v>
      </c>
      <c r="F378" s="3">
        <v>0.7857291666666667</v>
      </c>
      <c r="G378" s="2">
        <v>45000</v>
      </c>
      <c r="H378" s="3">
        <v>0.67557870370370365</v>
      </c>
      <c r="I378" t="s">
        <v>415</v>
      </c>
      <c r="J378" t="s">
        <v>527</v>
      </c>
      <c r="K378" t="s">
        <v>528</v>
      </c>
      <c r="L378">
        <v>18</v>
      </c>
      <c r="N378" t="s">
        <v>528</v>
      </c>
      <c r="O378">
        <v>16</v>
      </c>
      <c r="P378">
        <v>8</v>
      </c>
      <c r="Q378" s="4">
        <v>1252</v>
      </c>
      <c r="R378" s="4">
        <v>3756</v>
      </c>
      <c r="S378" t="s">
        <v>529</v>
      </c>
      <c r="T378" t="s">
        <v>84</v>
      </c>
      <c r="U378" t="s">
        <v>85</v>
      </c>
      <c r="V378" t="s">
        <v>21</v>
      </c>
      <c r="W378" t="s">
        <v>547</v>
      </c>
      <c r="X378" t="s">
        <v>531</v>
      </c>
      <c r="Y378" t="s">
        <v>848</v>
      </c>
      <c r="Z378">
        <v>10</v>
      </c>
      <c r="AA378" s="2">
        <v>44964</v>
      </c>
      <c r="AB378" t="s">
        <v>529</v>
      </c>
      <c r="AC378" t="s">
        <v>874</v>
      </c>
      <c r="AD378" s="2">
        <v>45239</v>
      </c>
      <c r="AE378">
        <v>10</v>
      </c>
      <c r="AF378">
        <v>12</v>
      </c>
      <c r="AG378" t="s">
        <v>848</v>
      </c>
      <c r="AH378">
        <v>3</v>
      </c>
      <c r="AI378" t="s">
        <v>848</v>
      </c>
    </row>
    <row r="379" spans="1:35" x14ac:dyDescent="0.3">
      <c r="A379">
        <v>335</v>
      </c>
      <c r="B379" t="s">
        <v>78</v>
      </c>
      <c r="C379">
        <v>17</v>
      </c>
      <c r="D379">
        <v>2</v>
      </c>
      <c r="E379" s="2">
        <v>45236</v>
      </c>
      <c r="F379" s="3">
        <v>8.998842592592593E-2</v>
      </c>
      <c r="G379" s="2">
        <v>45238</v>
      </c>
      <c r="H379" s="3">
        <v>9.9583333333333329E-2</v>
      </c>
      <c r="I379" t="s">
        <v>488</v>
      </c>
      <c r="J379" t="s">
        <v>627</v>
      </c>
      <c r="K379" t="s">
        <v>764</v>
      </c>
      <c r="L379">
        <v>2</v>
      </c>
      <c r="N379" t="s">
        <v>764</v>
      </c>
      <c r="O379">
        <v>2</v>
      </c>
      <c r="P379">
        <v>2</v>
      </c>
      <c r="Q379" s="4">
        <v>1899</v>
      </c>
      <c r="R379" s="4">
        <v>3798</v>
      </c>
      <c r="S379" t="s">
        <v>529</v>
      </c>
      <c r="T379" t="s">
        <v>79</v>
      </c>
      <c r="U379" t="s">
        <v>80</v>
      </c>
      <c r="V379" t="s">
        <v>21</v>
      </c>
      <c r="W379" t="s">
        <v>638</v>
      </c>
      <c r="X379" t="s">
        <v>583</v>
      </c>
      <c r="Y379" t="s">
        <v>851</v>
      </c>
      <c r="Z379">
        <v>45</v>
      </c>
      <c r="AA379" s="2">
        <v>44951</v>
      </c>
      <c r="AB379" t="s">
        <v>529</v>
      </c>
      <c r="AC379" t="s">
        <v>874</v>
      </c>
      <c r="AD379" s="2">
        <v>45236</v>
      </c>
      <c r="AE379">
        <v>10</v>
      </c>
      <c r="AF379">
        <v>13</v>
      </c>
      <c r="AG379" t="s">
        <v>851</v>
      </c>
      <c r="AH379">
        <v>11</v>
      </c>
      <c r="AI379" t="s">
        <v>851</v>
      </c>
    </row>
    <row r="380" spans="1:35" x14ac:dyDescent="0.3">
      <c r="A380">
        <v>338</v>
      </c>
      <c r="B380" t="s">
        <v>438</v>
      </c>
      <c r="C380">
        <v>21</v>
      </c>
      <c r="D380">
        <v>3</v>
      </c>
      <c r="E380" s="2">
        <v>45158</v>
      </c>
      <c r="F380" s="3">
        <v>0.59434027777777776</v>
      </c>
      <c r="G380" s="2">
        <v>45166</v>
      </c>
      <c r="H380" s="3">
        <v>6.535879629629629E-2</v>
      </c>
      <c r="I380" t="s">
        <v>19</v>
      </c>
      <c r="J380" t="s">
        <v>641</v>
      </c>
      <c r="K380" t="s">
        <v>801</v>
      </c>
      <c r="L380">
        <v>14</v>
      </c>
      <c r="N380" t="s">
        <v>801</v>
      </c>
      <c r="O380">
        <v>1</v>
      </c>
      <c r="P380">
        <v>8</v>
      </c>
      <c r="Q380" s="4">
        <v>1561</v>
      </c>
      <c r="R380" s="4">
        <v>4683</v>
      </c>
      <c r="S380" t="s">
        <v>529</v>
      </c>
      <c r="T380" t="s">
        <v>439</v>
      </c>
      <c r="U380" t="s">
        <v>333</v>
      </c>
      <c r="V380" t="s">
        <v>21</v>
      </c>
      <c r="W380" t="s">
        <v>668</v>
      </c>
      <c r="X380" t="s">
        <v>531</v>
      </c>
      <c r="Y380" t="s">
        <v>858</v>
      </c>
      <c r="Z380">
        <v>34</v>
      </c>
      <c r="AA380" s="2">
        <v>44983</v>
      </c>
      <c r="AB380" t="s">
        <v>529</v>
      </c>
      <c r="AC380" t="s">
        <v>874</v>
      </c>
      <c r="AD380" s="2">
        <v>45273</v>
      </c>
      <c r="AE380">
        <v>10</v>
      </c>
      <c r="AF380">
        <v>11</v>
      </c>
      <c r="AG380" t="s">
        <v>858</v>
      </c>
      <c r="AH380">
        <v>8</v>
      </c>
      <c r="AI380" t="s">
        <v>858</v>
      </c>
    </row>
    <row r="381" spans="1:35" x14ac:dyDescent="0.3">
      <c r="A381">
        <v>340</v>
      </c>
      <c r="B381" t="s">
        <v>384</v>
      </c>
      <c r="C381">
        <v>38</v>
      </c>
      <c r="D381">
        <v>3</v>
      </c>
      <c r="E381" s="2">
        <v>45121</v>
      </c>
      <c r="F381" s="3">
        <v>0.32848379629629632</v>
      </c>
      <c r="G381" s="2">
        <v>45129</v>
      </c>
      <c r="H381" s="3">
        <v>0.1222337962962963</v>
      </c>
      <c r="I381" t="s">
        <v>200</v>
      </c>
      <c r="J381" t="s">
        <v>624</v>
      </c>
      <c r="K381" t="s">
        <v>800</v>
      </c>
      <c r="L381">
        <v>7</v>
      </c>
      <c r="N381" t="s">
        <v>800</v>
      </c>
      <c r="O381">
        <v>2</v>
      </c>
      <c r="P381">
        <v>8</v>
      </c>
      <c r="Q381" s="4">
        <v>562</v>
      </c>
      <c r="R381" s="4">
        <v>1686</v>
      </c>
      <c r="S381" t="s">
        <v>529</v>
      </c>
      <c r="T381" t="s">
        <v>385</v>
      </c>
      <c r="U381" t="s">
        <v>386</v>
      </c>
      <c r="V381" t="s">
        <v>21</v>
      </c>
      <c r="W381" t="s">
        <v>651</v>
      </c>
      <c r="X381" t="s">
        <v>587</v>
      </c>
      <c r="Y381" t="s">
        <v>855</v>
      </c>
      <c r="Z381">
        <v>28</v>
      </c>
      <c r="AA381" s="2">
        <v>44963</v>
      </c>
      <c r="AB381" t="s">
        <v>529</v>
      </c>
      <c r="AC381" t="s">
        <v>874</v>
      </c>
      <c r="AD381" s="2">
        <v>45259</v>
      </c>
      <c r="AE381">
        <v>10</v>
      </c>
      <c r="AF381">
        <v>6</v>
      </c>
      <c r="AG381" t="s">
        <v>855</v>
      </c>
      <c r="AH381">
        <v>7</v>
      </c>
      <c r="AI381" t="s">
        <v>855</v>
      </c>
    </row>
    <row r="382" spans="1:35" x14ac:dyDescent="0.3">
      <c r="A382">
        <v>358</v>
      </c>
      <c r="B382" t="s">
        <v>213</v>
      </c>
      <c r="C382">
        <v>55</v>
      </c>
      <c r="D382">
        <v>1</v>
      </c>
      <c r="E382" s="2">
        <v>45158</v>
      </c>
      <c r="F382" s="3">
        <v>0.7038078703703704</v>
      </c>
      <c r="G382" s="2">
        <v>45163</v>
      </c>
      <c r="H382" s="3">
        <v>0.56292824074074077</v>
      </c>
      <c r="I382" t="s">
        <v>743</v>
      </c>
      <c r="J382" t="s">
        <v>641</v>
      </c>
      <c r="K382" t="s">
        <v>801</v>
      </c>
      <c r="L382">
        <v>16</v>
      </c>
      <c r="N382" t="s">
        <v>801</v>
      </c>
      <c r="O382">
        <v>13</v>
      </c>
      <c r="P382">
        <v>5</v>
      </c>
      <c r="Q382" s="4">
        <v>1904</v>
      </c>
      <c r="R382" s="4">
        <v>1904</v>
      </c>
      <c r="S382" t="s">
        <v>529</v>
      </c>
      <c r="T382" t="s">
        <v>214</v>
      </c>
      <c r="U382" t="s">
        <v>215</v>
      </c>
      <c r="V382" t="s">
        <v>21</v>
      </c>
      <c r="W382" t="s">
        <v>830</v>
      </c>
      <c r="X382" t="s">
        <v>583</v>
      </c>
      <c r="Y382" t="s">
        <v>858</v>
      </c>
      <c r="Z382">
        <v>34</v>
      </c>
      <c r="AA382" s="2">
        <v>44961</v>
      </c>
      <c r="AB382" t="s">
        <v>529</v>
      </c>
      <c r="AC382" t="s">
        <v>874</v>
      </c>
      <c r="AD382" s="2">
        <v>45235</v>
      </c>
      <c r="AE382">
        <v>10</v>
      </c>
      <c r="AF382">
        <v>11</v>
      </c>
      <c r="AG382" t="s">
        <v>858</v>
      </c>
      <c r="AH382">
        <v>8</v>
      </c>
      <c r="AI382" t="s">
        <v>858</v>
      </c>
    </row>
    <row r="383" spans="1:35" x14ac:dyDescent="0.3">
      <c r="A383">
        <v>369</v>
      </c>
      <c r="B383" t="s">
        <v>83</v>
      </c>
      <c r="C383">
        <v>63</v>
      </c>
      <c r="D383">
        <v>3</v>
      </c>
      <c r="E383" s="2">
        <v>45145</v>
      </c>
      <c r="F383" s="3">
        <v>0.30814814814814817</v>
      </c>
      <c r="G383" s="2">
        <v>45153</v>
      </c>
      <c r="H383" s="3">
        <v>0.18645833333333334</v>
      </c>
      <c r="I383" t="s">
        <v>543</v>
      </c>
      <c r="J383" t="s">
        <v>629</v>
      </c>
      <c r="K383" t="s">
        <v>801</v>
      </c>
      <c r="L383">
        <v>7</v>
      </c>
      <c r="N383" t="s">
        <v>801</v>
      </c>
      <c r="O383">
        <v>4</v>
      </c>
      <c r="P383">
        <v>8</v>
      </c>
      <c r="Q383" s="4">
        <v>1348</v>
      </c>
      <c r="R383" s="4">
        <v>4044</v>
      </c>
      <c r="S383" t="s">
        <v>529</v>
      </c>
      <c r="T383" t="s">
        <v>84</v>
      </c>
      <c r="U383" t="s">
        <v>85</v>
      </c>
      <c r="V383" t="s">
        <v>21</v>
      </c>
      <c r="W383" t="s">
        <v>684</v>
      </c>
      <c r="X383" t="s">
        <v>589</v>
      </c>
      <c r="Y383" t="s">
        <v>858</v>
      </c>
      <c r="Z383">
        <v>32</v>
      </c>
      <c r="AA383" s="2">
        <v>44964</v>
      </c>
      <c r="AB383" t="s">
        <v>529</v>
      </c>
      <c r="AC383" t="s">
        <v>874</v>
      </c>
      <c r="AD383" s="2">
        <v>45239</v>
      </c>
      <c r="AE383">
        <v>10</v>
      </c>
      <c r="AF383">
        <v>12</v>
      </c>
      <c r="AG383" t="s">
        <v>858</v>
      </c>
      <c r="AH383">
        <v>8</v>
      </c>
      <c r="AI383" t="s">
        <v>858</v>
      </c>
    </row>
    <row r="384" spans="1:35" x14ac:dyDescent="0.3">
      <c r="A384">
        <v>374</v>
      </c>
      <c r="B384" t="s">
        <v>438</v>
      </c>
      <c r="C384">
        <v>4</v>
      </c>
      <c r="D384">
        <v>1</v>
      </c>
      <c r="E384" s="2">
        <v>45237</v>
      </c>
      <c r="F384" s="3">
        <v>0.32467592592592592</v>
      </c>
      <c r="G384" s="2">
        <v>45239</v>
      </c>
      <c r="H384" s="3">
        <v>0.93939814814814815</v>
      </c>
      <c r="I384" t="s">
        <v>244</v>
      </c>
      <c r="J384" t="s">
        <v>763</v>
      </c>
      <c r="K384" t="s">
        <v>764</v>
      </c>
      <c r="L384">
        <v>7</v>
      </c>
      <c r="N384" t="s">
        <v>764</v>
      </c>
      <c r="O384">
        <v>22</v>
      </c>
      <c r="P384">
        <v>2</v>
      </c>
      <c r="Q384" s="4">
        <v>1199</v>
      </c>
      <c r="R384" s="4">
        <v>1199</v>
      </c>
      <c r="S384" t="s">
        <v>529</v>
      </c>
      <c r="T384" t="s">
        <v>439</v>
      </c>
      <c r="U384" t="s">
        <v>333</v>
      </c>
      <c r="V384" t="s">
        <v>21</v>
      </c>
      <c r="W384" t="s">
        <v>765</v>
      </c>
      <c r="X384" t="s">
        <v>589</v>
      </c>
      <c r="Y384" t="s">
        <v>851</v>
      </c>
      <c r="Z384">
        <v>45</v>
      </c>
      <c r="AA384" s="2">
        <v>44983</v>
      </c>
      <c r="AB384" t="s">
        <v>529</v>
      </c>
      <c r="AC384" t="s">
        <v>874</v>
      </c>
      <c r="AD384" s="2">
        <v>45273</v>
      </c>
      <c r="AE384">
        <v>10</v>
      </c>
      <c r="AF384">
        <v>11</v>
      </c>
      <c r="AG384" t="s">
        <v>851</v>
      </c>
      <c r="AH384">
        <v>11</v>
      </c>
      <c r="AI384" t="s">
        <v>851</v>
      </c>
    </row>
    <row r="385" spans="1:35" x14ac:dyDescent="0.3">
      <c r="A385">
        <v>376</v>
      </c>
      <c r="B385" t="s">
        <v>486</v>
      </c>
      <c r="C385">
        <v>10</v>
      </c>
      <c r="D385">
        <v>2</v>
      </c>
      <c r="E385" s="2">
        <v>45060</v>
      </c>
      <c r="F385" s="3">
        <v>0.84620370370370368</v>
      </c>
      <c r="G385" s="2">
        <v>45065</v>
      </c>
      <c r="H385" s="3">
        <v>0.99168981481481477</v>
      </c>
      <c r="I385" t="s">
        <v>25</v>
      </c>
      <c r="J385" t="s">
        <v>624</v>
      </c>
      <c r="K385" t="s">
        <v>798</v>
      </c>
      <c r="L385">
        <v>20</v>
      </c>
      <c r="N385" t="s">
        <v>798</v>
      </c>
      <c r="O385">
        <v>23</v>
      </c>
      <c r="P385">
        <v>5</v>
      </c>
      <c r="Q385" s="4">
        <v>259</v>
      </c>
      <c r="R385" s="4">
        <v>518</v>
      </c>
      <c r="S385" t="s">
        <v>529</v>
      </c>
      <c r="T385" t="s">
        <v>487</v>
      </c>
      <c r="U385" t="s">
        <v>488</v>
      </c>
      <c r="V385" t="s">
        <v>21</v>
      </c>
      <c r="W385" t="s">
        <v>625</v>
      </c>
      <c r="X385" t="s">
        <v>587</v>
      </c>
      <c r="Y385" t="s">
        <v>798</v>
      </c>
      <c r="Z385">
        <v>20</v>
      </c>
      <c r="AA385" s="2">
        <v>44958</v>
      </c>
      <c r="AB385" t="s">
        <v>529</v>
      </c>
      <c r="AC385" t="s">
        <v>874</v>
      </c>
      <c r="AD385" s="2">
        <v>45244</v>
      </c>
      <c r="AE385">
        <v>10</v>
      </c>
      <c r="AF385">
        <v>12</v>
      </c>
      <c r="AG385" t="s">
        <v>798</v>
      </c>
      <c r="AH385">
        <v>5</v>
      </c>
      <c r="AI385" t="s">
        <v>798</v>
      </c>
    </row>
    <row r="386" spans="1:35" x14ac:dyDescent="0.3">
      <c r="A386">
        <v>377</v>
      </c>
      <c r="B386" t="s">
        <v>78</v>
      </c>
      <c r="C386">
        <v>55</v>
      </c>
      <c r="D386">
        <v>4</v>
      </c>
      <c r="E386" s="2">
        <v>45164</v>
      </c>
      <c r="F386" s="3">
        <v>0.35701388888888891</v>
      </c>
      <c r="G386" s="2">
        <v>45169</v>
      </c>
      <c r="H386" s="3">
        <v>0.49107638888888888</v>
      </c>
      <c r="I386" t="s">
        <v>747</v>
      </c>
      <c r="J386" t="s">
        <v>641</v>
      </c>
      <c r="K386" t="s">
        <v>801</v>
      </c>
      <c r="L386">
        <v>8</v>
      </c>
      <c r="N386" t="s">
        <v>801</v>
      </c>
      <c r="O386">
        <v>11</v>
      </c>
      <c r="P386">
        <v>5</v>
      </c>
      <c r="Q386" s="4">
        <v>1904</v>
      </c>
      <c r="R386" s="4">
        <v>7616</v>
      </c>
      <c r="S386" t="s">
        <v>529</v>
      </c>
      <c r="T386" t="s">
        <v>79</v>
      </c>
      <c r="U386" t="s">
        <v>80</v>
      </c>
      <c r="V386" t="s">
        <v>21</v>
      </c>
      <c r="W386" t="s">
        <v>830</v>
      </c>
      <c r="X386" t="s">
        <v>583</v>
      </c>
      <c r="Y386" t="s">
        <v>858</v>
      </c>
      <c r="Z386">
        <v>34</v>
      </c>
      <c r="AA386" s="2">
        <v>44951</v>
      </c>
      <c r="AB386" t="s">
        <v>529</v>
      </c>
      <c r="AC386" t="s">
        <v>874</v>
      </c>
      <c r="AD386" s="2">
        <v>45236</v>
      </c>
      <c r="AE386">
        <v>10</v>
      </c>
      <c r="AF386">
        <v>13</v>
      </c>
      <c r="AG386" t="s">
        <v>858</v>
      </c>
      <c r="AH386">
        <v>8</v>
      </c>
      <c r="AI386" t="s">
        <v>858</v>
      </c>
    </row>
    <row r="387" spans="1:35" x14ac:dyDescent="0.3">
      <c r="A387">
        <v>378</v>
      </c>
      <c r="B387" t="s">
        <v>213</v>
      </c>
      <c r="C387">
        <v>6</v>
      </c>
      <c r="D387">
        <v>2</v>
      </c>
      <c r="E387" s="2">
        <v>44986</v>
      </c>
      <c r="F387" s="3">
        <v>0.47939814814814813</v>
      </c>
      <c r="G387" s="2">
        <v>44993</v>
      </c>
      <c r="H387" s="3">
        <v>0.81032407407407403</v>
      </c>
      <c r="I387" t="s">
        <v>607</v>
      </c>
      <c r="J387" t="s">
        <v>527</v>
      </c>
      <c r="K387" t="s">
        <v>528</v>
      </c>
      <c r="L387">
        <v>11</v>
      </c>
      <c r="N387" t="s">
        <v>528</v>
      </c>
      <c r="O387">
        <v>19</v>
      </c>
      <c r="P387">
        <v>7</v>
      </c>
      <c r="Q387" s="4">
        <v>1112</v>
      </c>
      <c r="R387" s="4">
        <v>2224</v>
      </c>
      <c r="S387" t="s">
        <v>529</v>
      </c>
      <c r="T387" t="s">
        <v>214</v>
      </c>
      <c r="U387" t="s">
        <v>215</v>
      </c>
      <c r="V387" t="s">
        <v>21</v>
      </c>
      <c r="W387" t="s">
        <v>586</v>
      </c>
      <c r="X387" t="s">
        <v>587</v>
      </c>
      <c r="Y387" t="s">
        <v>848</v>
      </c>
      <c r="Z387">
        <v>9</v>
      </c>
      <c r="AA387" s="2">
        <v>44961</v>
      </c>
      <c r="AB387" t="s">
        <v>529</v>
      </c>
      <c r="AC387" t="s">
        <v>874</v>
      </c>
      <c r="AD387" s="2">
        <v>45235</v>
      </c>
      <c r="AE387">
        <v>10</v>
      </c>
      <c r="AF387">
        <v>11</v>
      </c>
      <c r="AG387" t="s">
        <v>848</v>
      </c>
      <c r="AH387">
        <v>3</v>
      </c>
      <c r="AI387" t="s">
        <v>848</v>
      </c>
    </row>
    <row r="388" spans="1:35" x14ac:dyDescent="0.3">
      <c r="A388">
        <v>379</v>
      </c>
      <c r="B388" t="s">
        <v>393</v>
      </c>
      <c r="C388">
        <v>66</v>
      </c>
      <c r="D388">
        <v>1</v>
      </c>
      <c r="E388" s="2">
        <v>44988</v>
      </c>
      <c r="F388" s="3">
        <v>0.98033564814814811</v>
      </c>
      <c r="G388" s="2">
        <v>44991</v>
      </c>
      <c r="H388" s="3">
        <v>0.44725694444444447</v>
      </c>
      <c r="I388" t="s">
        <v>553</v>
      </c>
      <c r="J388" t="s">
        <v>527</v>
      </c>
      <c r="K388" t="s">
        <v>528</v>
      </c>
      <c r="L388">
        <v>23</v>
      </c>
      <c r="N388" t="s">
        <v>528</v>
      </c>
      <c r="O388">
        <v>10</v>
      </c>
      <c r="P388">
        <v>3</v>
      </c>
      <c r="Q388" s="4">
        <v>610</v>
      </c>
      <c r="R388" s="4">
        <v>610</v>
      </c>
      <c r="S388" t="s">
        <v>529</v>
      </c>
      <c r="T388" t="s">
        <v>394</v>
      </c>
      <c r="U388" t="s">
        <v>395</v>
      </c>
      <c r="V388" t="s">
        <v>21</v>
      </c>
      <c r="W388" t="s">
        <v>530</v>
      </c>
      <c r="X388" t="s">
        <v>531</v>
      </c>
      <c r="Y388" t="s">
        <v>848</v>
      </c>
      <c r="Z388">
        <v>9</v>
      </c>
      <c r="AA388" s="2">
        <v>44961</v>
      </c>
      <c r="AB388" t="s">
        <v>529</v>
      </c>
      <c r="AC388" t="s">
        <v>874</v>
      </c>
      <c r="AD388" s="2">
        <v>45232</v>
      </c>
      <c r="AE388">
        <v>10</v>
      </c>
      <c r="AF388">
        <v>9</v>
      </c>
      <c r="AG388" t="s">
        <v>848</v>
      </c>
      <c r="AH388">
        <v>3</v>
      </c>
      <c r="AI388" t="s">
        <v>848</v>
      </c>
    </row>
    <row r="389" spans="1:35" x14ac:dyDescent="0.3">
      <c r="A389">
        <v>387</v>
      </c>
      <c r="B389" t="s">
        <v>312</v>
      </c>
      <c r="C389">
        <v>1</v>
      </c>
      <c r="D389">
        <v>2</v>
      </c>
      <c r="E389" s="2">
        <v>45046</v>
      </c>
      <c r="F389" s="3">
        <v>0.23501157407407408</v>
      </c>
      <c r="G389" s="2">
        <v>45055</v>
      </c>
      <c r="H389" s="3">
        <v>9.4421296296296295E-2</v>
      </c>
      <c r="I389" t="s">
        <v>669</v>
      </c>
      <c r="J389" t="s">
        <v>629</v>
      </c>
      <c r="K389" t="s">
        <v>796</v>
      </c>
      <c r="L389">
        <v>5</v>
      </c>
      <c r="N389" t="s">
        <v>798</v>
      </c>
      <c r="O389">
        <v>2</v>
      </c>
      <c r="P389">
        <v>9</v>
      </c>
      <c r="Q389" s="4">
        <v>1935</v>
      </c>
      <c r="R389" s="4">
        <v>3870</v>
      </c>
      <c r="S389" t="s">
        <v>529</v>
      </c>
      <c r="T389" t="s">
        <v>313</v>
      </c>
      <c r="U389" t="s">
        <v>135</v>
      </c>
      <c r="V389" t="s">
        <v>21</v>
      </c>
      <c r="W389" t="s">
        <v>652</v>
      </c>
      <c r="X389" t="s">
        <v>583</v>
      </c>
      <c r="Y389" t="s">
        <v>854</v>
      </c>
      <c r="Z389">
        <v>18</v>
      </c>
      <c r="AA389" s="2">
        <v>44967</v>
      </c>
      <c r="AB389" t="s">
        <v>529</v>
      </c>
      <c r="AC389" t="s">
        <v>874</v>
      </c>
      <c r="AD389" s="2">
        <v>45257</v>
      </c>
      <c r="AE389">
        <v>10</v>
      </c>
      <c r="AF389">
        <v>13</v>
      </c>
      <c r="AG389" t="s">
        <v>798</v>
      </c>
      <c r="AH389">
        <v>4</v>
      </c>
      <c r="AI389" t="s">
        <v>854</v>
      </c>
    </row>
    <row r="390" spans="1:35" x14ac:dyDescent="0.3">
      <c r="A390">
        <v>389</v>
      </c>
      <c r="B390" t="s">
        <v>312</v>
      </c>
      <c r="C390">
        <v>29</v>
      </c>
      <c r="D390">
        <v>2</v>
      </c>
      <c r="E390" s="2">
        <v>44991</v>
      </c>
      <c r="F390" s="3">
        <v>0.14326388888888889</v>
      </c>
      <c r="G390" s="2">
        <v>45001</v>
      </c>
      <c r="H390" s="3">
        <v>0.75949074074074074</v>
      </c>
      <c r="I390" t="s">
        <v>554</v>
      </c>
      <c r="J390" t="s">
        <v>527</v>
      </c>
      <c r="K390" t="s">
        <v>528</v>
      </c>
      <c r="L390">
        <v>3</v>
      </c>
      <c r="N390" t="s">
        <v>528</v>
      </c>
      <c r="O390">
        <v>18</v>
      </c>
      <c r="P390">
        <v>10</v>
      </c>
      <c r="Q390" s="4">
        <v>1252</v>
      </c>
      <c r="R390" s="4">
        <v>2504</v>
      </c>
      <c r="S390" t="s">
        <v>529</v>
      </c>
      <c r="T390" t="s">
        <v>313</v>
      </c>
      <c r="U390" t="s">
        <v>135</v>
      </c>
      <c r="V390" t="s">
        <v>21</v>
      </c>
      <c r="W390" t="s">
        <v>547</v>
      </c>
      <c r="X390" t="s">
        <v>531</v>
      </c>
      <c r="Y390" t="s">
        <v>848</v>
      </c>
      <c r="Z390">
        <v>10</v>
      </c>
      <c r="AA390" s="2">
        <v>44967</v>
      </c>
      <c r="AB390" t="s">
        <v>529</v>
      </c>
      <c r="AC390" t="s">
        <v>874</v>
      </c>
      <c r="AD390" s="2">
        <v>45257</v>
      </c>
      <c r="AE390">
        <v>10</v>
      </c>
      <c r="AF390">
        <v>13</v>
      </c>
      <c r="AG390" t="s">
        <v>848</v>
      </c>
      <c r="AH390">
        <v>3</v>
      </c>
      <c r="AI390" t="s">
        <v>848</v>
      </c>
    </row>
    <row r="391" spans="1:35" x14ac:dyDescent="0.3">
      <c r="A391">
        <v>393</v>
      </c>
      <c r="B391" t="s">
        <v>438</v>
      </c>
      <c r="C391">
        <v>17</v>
      </c>
      <c r="D391">
        <v>5</v>
      </c>
      <c r="E391" s="2">
        <v>45244</v>
      </c>
      <c r="F391" s="3">
        <v>0.45923611111111112</v>
      </c>
      <c r="G391" s="2">
        <v>45252</v>
      </c>
      <c r="H391" s="3">
        <v>0.6741435185185185</v>
      </c>
      <c r="I391" t="s">
        <v>789</v>
      </c>
      <c r="J391" t="s">
        <v>627</v>
      </c>
      <c r="K391" t="s">
        <v>764</v>
      </c>
      <c r="L391">
        <v>11</v>
      </c>
      <c r="N391" t="s">
        <v>764</v>
      </c>
      <c r="O391">
        <v>16</v>
      </c>
      <c r="P391">
        <v>8</v>
      </c>
      <c r="Q391" s="4">
        <v>1899</v>
      </c>
      <c r="R391" s="4">
        <v>9495</v>
      </c>
      <c r="S391" t="s">
        <v>529</v>
      </c>
      <c r="T391" t="s">
        <v>439</v>
      </c>
      <c r="U391" t="s">
        <v>333</v>
      </c>
      <c r="V391" t="s">
        <v>21</v>
      </c>
      <c r="W391" t="s">
        <v>638</v>
      </c>
      <c r="X391" t="s">
        <v>583</v>
      </c>
      <c r="Y391" t="s">
        <v>851</v>
      </c>
      <c r="Z391">
        <v>46</v>
      </c>
      <c r="AA391" s="2">
        <v>44983</v>
      </c>
      <c r="AB391" t="s">
        <v>529</v>
      </c>
      <c r="AC391" t="s">
        <v>874</v>
      </c>
      <c r="AD391" s="2">
        <v>45273</v>
      </c>
      <c r="AE391">
        <v>10</v>
      </c>
      <c r="AF391">
        <v>11</v>
      </c>
      <c r="AG391" t="s">
        <v>851</v>
      </c>
      <c r="AH391">
        <v>11</v>
      </c>
      <c r="AI391" t="s">
        <v>851</v>
      </c>
    </row>
    <row r="392" spans="1:35" x14ac:dyDescent="0.3">
      <c r="A392">
        <v>458</v>
      </c>
      <c r="B392" t="s">
        <v>281</v>
      </c>
      <c r="C392">
        <v>32</v>
      </c>
      <c r="D392">
        <v>2</v>
      </c>
      <c r="E392" s="2">
        <v>45126</v>
      </c>
      <c r="F392" s="3">
        <v>0.72326388888888893</v>
      </c>
      <c r="G392" s="2">
        <v>45131</v>
      </c>
      <c r="H392" s="3">
        <v>0.85606481481481478</v>
      </c>
      <c r="I392" t="s">
        <v>705</v>
      </c>
      <c r="J392" t="s">
        <v>624</v>
      </c>
      <c r="K392" t="s">
        <v>800</v>
      </c>
      <c r="L392">
        <v>17</v>
      </c>
      <c r="N392" t="s">
        <v>800</v>
      </c>
      <c r="O392">
        <v>20</v>
      </c>
      <c r="P392">
        <v>5</v>
      </c>
      <c r="Q392" s="4">
        <v>1792</v>
      </c>
      <c r="R392" s="4">
        <v>3584</v>
      </c>
      <c r="S392" t="s">
        <v>529</v>
      </c>
      <c r="T392" t="s">
        <v>282</v>
      </c>
      <c r="U392" t="s">
        <v>130</v>
      </c>
      <c r="V392" t="s">
        <v>21</v>
      </c>
      <c r="W392" t="s">
        <v>636</v>
      </c>
      <c r="X392" t="s">
        <v>583</v>
      </c>
      <c r="Y392" t="s">
        <v>855</v>
      </c>
      <c r="Z392">
        <v>29</v>
      </c>
      <c r="AA392" s="2">
        <v>44963</v>
      </c>
      <c r="AB392" t="s">
        <v>529</v>
      </c>
      <c r="AC392" t="s">
        <v>874</v>
      </c>
      <c r="AD392" s="2">
        <v>45241</v>
      </c>
      <c r="AE392">
        <v>10</v>
      </c>
      <c r="AF392">
        <v>11</v>
      </c>
      <c r="AG392" t="s">
        <v>855</v>
      </c>
      <c r="AH392">
        <v>7</v>
      </c>
      <c r="AI392" t="s">
        <v>855</v>
      </c>
    </row>
    <row r="393" spans="1:35" x14ac:dyDescent="0.3">
      <c r="A393">
        <v>463</v>
      </c>
      <c r="B393" t="s">
        <v>393</v>
      </c>
      <c r="C393">
        <v>18</v>
      </c>
      <c r="D393">
        <v>3</v>
      </c>
      <c r="E393" s="2">
        <v>45193</v>
      </c>
      <c r="F393" s="3">
        <v>0.9331828703703704</v>
      </c>
      <c r="G393" s="2">
        <v>45199</v>
      </c>
      <c r="H393" s="3">
        <v>3.6145833333333335E-2</v>
      </c>
      <c r="I393" t="s">
        <v>657</v>
      </c>
      <c r="J393" t="s">
        <v>624</v>
      </c>
      <c r="K393" t="s">
        <v>803</v>
      </c>
      <c r="L393">
        <v>22</v>
      </c>
      <c r="N393" t="s">
        <v>803</v>
      </c>
      <c r="O393">
        <v>0</v>
      </c>
      <c r="P393">
        <v>6</v>
      </c>
      <c r="Q393" s="4">
        <v>781</v>
      </c>
      <c r="R393" s="4">
        <v>2343</v>
      </c>
      <c r="S393" t="s">
        <v>529</v>
      </c>
      <c r="T393" t="s">
        <v>394</v>
      </c>
      <c r="U393" t="s">
        <v>395</v>
      </c>
      <c r="V393" t="s">
        <v>21</v>
      </c>
      <c r="W393" t="s">
        <v>704</v>
      </c>
      <c r="X393" t="s">
        <v>600</v>
      </c>
      <c r="Y393" t="s">
        <v>857</v>
      </c>
      <c r="Z393">
        <v>39</v>
      </c>
      <c r="AA393" s="2">
        <v>44961</v>
      </c>
      <c r="AB393" t="s">
        <v>529</v>
      </c>
      <c r="AC393" t="s">
        <v>874</v>
      </c>
      <c r="AD393" s="2">
        <v>45232</v>
      </c>
      <c r="AE393">
        <v>10</v>
      </c>
      <c r="AF393">
        <v>9</v>
      </c>
      <c r="AG393" t="s">
        <v>857</v>
      </c>
      <c r="AH393">
        <v>9</v>
      </c>
      <c r="AI393" t="s">
        <v>857</v>
      </c>
    </row>
    <row r="394" spans="1:35" x14ac:dyDescent="0.3">
      <c r="A394">
        <v>464</v>
      </c>
      <c r="B394" t="s">
        <v>83</v>
      </c>
      <c r="C394">
        <v>18</v>
      </c>
      <c r="D394">
        <v>3</v>
      </c>
      <c r="E394" s="2">
        <v>45112</v>
      </c>
      <c r="F394" s="3">
        <v>0.12806712962962963</v>
      </c>
      <c r="G394" s="2">
        <v>45115</v>
      </c>
      <c r="H394" s="3">
        <v>0.56857638888888884</v>
      </c>
      <c r="I394" t="s">
        <v>779</v>
      </c>
      <c r="J394" t="s">
        <v>624</v>
      </c>
      <c r="K394" t="s">
        <v>800</v>
      </c>
      <c r="L394">
        <v>3</v>
      </c>
      <c r="N394" t="s">
        <v>800</v>
      </c>
      <c r="O394">
        <v>13</v>
      </c>
      <c r="P394">
        <v>3</v>
      </c>
      <c r="Q394" s="4">
        <v>781</v>
      </c>
      <c r="R394" s="4">
        <v>2343</v>
      </c>
      <c r="S394" t="s">
        <v>529</v>
      </c>
      <c r="T394" t="s">
        <v>84</v>
      </c>
      <c r="U394" t="s">
        <v>85</v>
      </c>
      <c r="V394" t="s">
        <v>21</v>
      </c>
      <c r="W394" t="s">
        <v>704</v>
      </c>
      <c r="X394" t="s">
        <v>600</v>
      </c>
      <c r="Y394" t="s">
        <v>855</v>
      </c>
      <c r="Z394">
        <v>27</v>
      </c>
      <c r="AA394" s="2">
        <v>44964</v>
      </c>
      <c r="AB394" t="s">
        <v>529</v>
      </c>
      <c r="AC394" t="s">
        <v>874</v>
      </c>
      <c r="AD394" s="2">
        <v>45239</v>
      </c>
      <c r="AE394">
        <v>10</v>
      </c>
      <c r="AF394">
        <v>12</v>
      </c>
      <c r="AG394" t="s">
        <v>855</v>
      </c>
      <c r="AH394">
        <v>7</v>
      </c>
      <c r="AI394" t="s">
        <v>855</v>
      </c>
    </row>
    <row r="395" spans="1:35" x14ac:dyDescent="0.3">
      <c r="A395">
        <v>473</v>
      </c>
      <c r="B395" t="s">
        <v>312</v>
      </c>
      <c r="C395">
        <v>22</v>
      </c>
      <c r="D395">
        <v>3</v>
      </c>
      <c r="E395" s="2">
        <v>45013</v>
      </c>
      <c r="F395" s="3">
        <v>0.34302083333333333</v>
      </c>
      <c r="G395" s="2">
        <v>45020</v>
      </c>
      <c r="H395" s="3">
        <v>0.65576388888888892</v>
      </c>
      <c r="I395" t="s">
        <v>783</v>
      </c>
      <c r="J395" t="s">
        <v>629</v>
      </c>
      <c r="K395" t="s">
        <v>528</v>
      </c>
      <c r="L395">
        <v>8</v>
      </c>
      <c r="N395" t="s">
        <v>796</v>
      </c>
      <c r="O395">
        <v>15</v>
      </c>
      <c r="P395">
        <v>7</v>
      </c>
      <c r="Q395" s="4">
        <v>1639</v>
      </c>
      <c r="R395" s="4">
        <v>4917</v>
      </c>
      <c r="S395" t="s">
        <v>529</v>
      </c>
      <c r="T395" t="s">
        <v>313</v>
      </c>
      <c r="U395" t="s">
        <v>135</v>
      </c>
      <c r="V395" t="s">
        <v>21</v>
      </c>
      <c r="W395" t="s">
        <v>710</v>
      </c>
      <c r="X395" t="s">
        <v>583</v>
      </c>
      <c r="Y395" t="s">
        <v>848</v>
      </c>
      <c r="Z395">
        <v>13</v>
      </c>
      <c r="AA395" s="2">
        <v>44967</v>
      </c>
      <c r="AB395" t="s">
        <v>529</v>
      </c>
      <c r="AC395" t="s">
        <v>874</v>
      </c>
      <c r="AD395" s="2">
        <v>45257</v>
      </c>
      <c r="AE395">
        <v>10</v>
      </c>
      <c r="AF395">
        <v>13</v>
      </c>
      <c r="AG395" t="s">
        <v>854</v>
      </c>
      <c r="AH395">
        <v>3</v>
      </c>
      <c r="AI395" t="s">
        <v>848</v>
      </c>
    </row>
    <row r="396" spans="1:35" x14ac:dyDescent="0.3">
      <c r="A396">
        <v>500</v>
      </c>
      <c r="B396" t="s">
        <v>78</v>
      </c>
      <c r="C396">
        <v>61</v>
      </c>
      <c r="D396">
        <v>2</v>
      </c>
      <c r="E396" s="2">
        <v>45106</v>
      </c>
      <c r="F396" s="3">
        <v>0.42212962962962963</v>
      </c>
      <c r="G396" s="2">
        <v>45112</v>
      </c>
      <c r="H396" s="3">
        <v>0.51001157407407405</v>
      </c>
      <c r="I396" t="s">
        <v>792</v>
      </c>
      <c r="J396" t="s">
        <v>627</v>
      </c>
      <c r="K396" t="s">
        <v>802</v>
      </c>
      <c r="L396">
        <v>10</v>
      </c>
      <c r="N396" t="s">
        <v>800</v>
      </c>
      <c r="O396">
        <v>12</v>
      </c>
      <c r="P396">
        <v>6</v>
      </c>
      <c r="Q396" s="4">
        <v>810</v>
      </c>
      <c r="R396" s="4">
        <v>1620</v>
      </c>
      <c r="S396" t="s">
        <v>529</v>
      </c>
      <c r="T396" t="s">
        <v>79</v>
      </c>
      <c r="U396" t="s">
        <v>80</v>
      </c>
      <c r="V396" t="s">
        <v>21</v>
      </c>
      <c r="W396" t="s">
        <v>706</v>
      </c>
      <c r="X396" t="s">
        <v>600</v>
      </c>
      <c r="Y396" t="s">
        <v>856</v>
      </c>
      <c r="Z396">
        <v>26</v>
      </c>
      <c r="AA396" s="2">
        <v>44951</v>
      </c>
      <c r="AB396" t="s">
        <v>529</v>
      </c>
      <c r="AC396" t="s">
        <v>874</v>
      </c>
      <c r="AD396" s="2">
        <v>45236</v>
      </c>
      <c r="AE396">
        <v>10</v>
      </c>
      <c r="AF396">
        <v>13</v>
      </c>
      <c r="AG396" t="s">
        <v>855</v>
      </c>
      <c r="AH396">
        <v>6</v>
      </c>
      <c r="AI396" t="s">
        <v>856</v>
      </c>
    </row>
    <row r="397" spans="1:35" x14ac:dyDescent="0.3">
      <c r="A397">
        <v>515</v>
      </c>
      <c r="B397" t="s">
        <v>393</v>
      </c>
      <c r="C397">
        <v>14</v>
      </c>
      <c r="D397">
        <v>5</v>
      </c>
      <c r="E397" s="2">
        <v>45220</v>
      </c>
      <c r="F397" s="3">
        <v>0.97406250000000005</v>
      </c>
      <c r="G397" s="2">
        <v>45226</v>
      </c>
      <c r="H397" s="3">
        <v>0.62487268518518524</v>
      </c>
      <c r="I397" t="s">
        <v>562</v>
      </c>
      <c r="J397" t="s">
        <v>624</v>
      </c>
      <c r="K397" t="s">
        <v>793</v>
      </c>
      <c r="L397">
        <v>23</v>
      </c>
      <c r="N397" t="s">
        <v>793</v>
      </c>
      <c r="O397">
        <v>14</v>
      </c>
      <c r="P397">
        <v>6</v>
      </c>
      <c r="Q397" s="4">
        <v>1915</v>
      </c>
      <c r="R397" s="4">
        <v>9575</v>
      </c>
      <c r="S397" t="s">
        <v>529</v>
      </c>
      <c r="T397" t="s">
        <v>394</v>
      </c>
      <c r="U397" t="s">
        <v>395</v>
      </c>
      <c r="V397" t="s">
        <v>21</v>
      </c>
      <c r="W397" t="s">
        <v>709</v>
      </c>
      <c r="X397" t="s">
        <v>531</v>
      </c>
      <c r="Y397" t="s">
        <v>852</v>
      </c>
      <c r="Z397">
        <v>42</v>
      </c>
      <c r="AA397" s="2">
        <v>44961</v>
      </c>
      <c r="AB397" t="s">
        <v>529</v>
      </c>
      <c r="AC397" t="s">
        <v>874</v>
      </c>
      <c r="AD397" s="2">
        <v>45232</v>
      </c>
      <c r="AE397">
        <v>10</v>
      </c>
      <c r="AF397">
        <v>9</v>
      </c>
      <c r="AG397" t="s">
        <v>852</v>
      </c>
      <c r="AH397">
        <v>10</v>
      </c>
      <c r="AI397" t="s">
        <v>852</v>
      </c>
    </row>
    <row r="398" spans="1:35" x14ac:dyDescent="0.3">
      <c r="A398">
        <v>529</v>
      </c>
      <c r="B398" t="s">
        <v>78</v>
      </c>
      <c r="C398">
        <v>64</v>
      </c>
      <c r="D398">
        <v>2</v>
      </c>
      <c r="E398" s="2">
        <v>45163</v>
      </c>
      <c r="F398" s="3">
        <v>0.65796296296296297</v>
      </c>
      <c r="G398" s="2">
        <v>45166</v>
      </c>
      <c r="H398" s="3">
        <v>0.58701388888888884</v>
      </c>
      <c r="I398" t="s">
        <v>61</v>
      </c>
      <c r="J398" t="s">
        <v>641</v>
      </c>
      <c r="K398" t="s">
        <v>801</v>
      </c>
      <c r="L398">
        <v>15</v>
      </c>
      <c r="N398" t="s">
        <v>801</v>
      </c>
      <c r="O398">
        <v>14</v>
      </c>
      <c r="P398">
        <v>3</v>
      </c>
      <c r="Q398" s="4">
        <v>1878</v>
      </c>
      <c r="R398" s="4">
        <v>3756</v>
      </c>
      <c r="S398" t="s">
        <v>529</v>
      </c>
      <c r="T398" t="s">
        <v>79</v>
      </c>
      <c r="U398" t="s">
        <v>80</v>
      </c>
      <c r="V398" t="s">
        <v>21</v>
      </c>
      <c r="W398" t="s">
        <v>831</v>
      </c>
      <c r="X398" t="s">
        <v>583</v>
      </c>
      <c r="Y398" t="s">
        <v>858</v>
      </c>
      <c r="Z398">
        <v>34</v>
      </c>
      <c r="AA398" s="2">
        <v>44951</v>
      </c>
      <c r="AB398" t="s">
        <v>529</v>
      </c>
      <c r="AC398" t="s">
        <v>874</v>
      </c>
      <c r="AD398" s="2">
        <v>45236</v>
      </c>
      <c r="AE398">
        <v>10</v>
      </c>
      <c r="AF398">
        <v>13</v>
      </c>
      <c r="AG398" t="s">
        <v>858</v>
      </c>
      <c r="AH398">
        <v>8</v>
      </c>
      <c r="AI398" t="s">
        <v>858</v>
      </c>
    </row>
    <row r="399" spans="1:35" x14ac:dyDescent="0.3">
      <c r="A399">
        <v>534</v>
      </c>
      <c r="B399" t="s">
        <v>312</v>
      </c>
      <c r="C399">
        <v>31</v>
      </c>
      <c r="D399">
        <v>2</v>
      </c>
      <c r="E399" s="2">
        <v>45257</v>
      </c>
      <c r="F399" s="3">
        <v>0.15296296296296297</v>
      </c>
      <c r="G399" s="2">
        <v>45264</v>
      </c>
      <c r="H399" s="3">
        <v>0.47403935185185186</v>
      </c>
      <c r="I399" t="s">
        <v>781</v>
      </c>
      <c r="J399" t="s">
        <v>629</v>
      </c>
      <c r="K399" t="s">
        <v>764</v>
      </c>
      <c r="L399">
        <v>3</v>
      </c>
      <c r="N399" t="s">
        <v>795</v>
      </c>
      <c r="O399">
        <v>11</v>
      </c>
      <c r="P399">
        <v>7</v>
      </c>
      <c r="Q399" s="4">
        <v>1804</v>
      </c>
      <c r="R399" s="4">
        <v>3608</v>
      </c>
      <c r="S399" t="s">
        <v>529</v>
      </c>
      <c r="T399" t="s">
        <v>313</v>
      </c>
      <c r="U399" t="s">
        <v>135</v>
      </c>
      <c r="V399" t="s">
        <v>21</v>
      </c>
      <c r="W399" t="s">
        <v>630</v>
      </c>
      <c r="X399" t="s">
        <v>531</v>
      </c>
      <c r="Y399" t="s">
        <v>851</v>
      </c>
      <c r="Z399">
        <v>48</v>
      </c>
      <c r="AA399" s="2">
        <v>44967</v>
      </c>
      <c r="AB399" t="s">
        <v>529</v>
      </c>
      <c r="AC399" t="s">
        <v>874</v>
      </c>
      <c r="AD399" s="2">
        <v>45257</v>
      </c>
      <c r="AE399">
        <v>10</v>
      </c>
      <c r="AF399">
        <v>13</v>
      </c>
      <c r="AG399" t="s">
        <v>853</v>
      </c>
      <c r="AH399">
        <v>11</v>
      </c>
      <c r="AI399" t="s">
        <v>851</v>
      </c>
    </row>
    <row r="400" spans="1:35" x14ac:dyDescent="0.3">
      <c r="A400">
        <v>538</v>
      </c>
      <c r="B400" t="s">
        <v>486</v>
      </c>
      <c r="C400">
        <v>24</v>
      </c>
      <c r="D400">
        <v>5</v>
      </c>
      <c r="E400" s="2">
        <v>45064</v>
      </c>
      <c r="F400" s="3">
        <v>0.54798611111111106</v>
      </c>
      <c r="G400" s="2">
        <v>45065</v>
      </c>
      <c r="H400" s="3">
        <v>0.94185185185185183</v>
      </c>
      <c r="I400" t="s">
        <v>747</v>
      </c>
      <c r="J400" t="s">
        <v>624</v>
      </c>
      <c r="K400" t="s">
        <v>798</v>
      </c>
      <c r="L400">
        <v>13</v>
      </c>
      <c r="N400" t="s">
        <v>798</v>
      </c>
      <c r="O400">
        <v>22</v>
      </c>
      <c r="P400">
        <v>1</v>
      </c>
      <c r="Q400" s="4">
        <v>535</v>
      </c>
      <c r="R400" s="4">
        <v>2675</v>
      </c>
      <c r="S400" t="s">
        <v>529</v>
      </c>
      <c r="T400" t="s">
        <v>487</v>
      </c>
      <c r="U400" t="s">
        <v>488</v>
      </c>
      <c r="V400" t="s">
        <v>21</v>
      </c>
      <c r="W400" t="s">
        <v>700</v>
      </c>
      <c r="X400" t="s">
        <v>597</v>
      </c>
      <c r="Y400" t="s">
        <v>798</v>
      </c>
      <c r="Z400">
        <v>20</v>
      </c>
      <c r="AA400" s="2">
        <v>44958</v>
      </c>
      <c r="AB400" t="s">
        <v>529</v>
      </c>
      <c r="AC400" t="s">
        <v>874</v>
      </c>
      <c r="AD400" s="2">
        <v>45244</v>
      </c>
      <c r="AE400">
        <v>10</v>
      </c>
      <c r="AF400">
        <v>12</v>
      </c>
      <c r="AG400" t="s">
        <v>798</v>
      </c>
      <c r="AH400">
        <v>5</v>
      </c>
      <c r="AI400" t="s">
        <v>798</v>
      </c>
    </row>
    <row r="401" spans="1:35" x14ac:dyDescent="0.3">
      <c r="A401">
        <v>566</v>
      </c>
      <c r="B401" t="s">
        <v>281</v>
      </c>
      <c r="C401">
        <v>42</v>
      </c>
      <c r="D401">
        <v>4</v>
      </c>
      <c r="E401" s="2">
        <v>45058</v>
      </c>
      <c r="F401" s="3">
        <v>0.53336805555555555</v>
      </c>
      <c r="G401" s="2">
        <v>45060</v>
      </c>
      <c r="H401" s="3">
        <v>0.85870370370370375</v>
      </c>
      <c r="I401" t="s">
        <v>778</v>
      </c>
      <c r="J401" t="s">
        <v>629</v>
      </c>
      <c r="K401" t="s">
        <v>798</v>
      </c>
      <c r="L401">
        <v>12</v>
      </c>
      <c r="N401" t="s">
        <v>798</v>
      </c>
      <c r="O401">
        <v>20</v>
      </c>
      <c r="P401">
        <v>2</v>
      </c>
      <c r="Q401" s="4">
        <v>1744</v>
      </c>
      <c r="R401" s="4">
        <v>6976</v>
      </c>
      <c r="S401" t="s">
        <v>529</v>
      </c>
      <c r="T401" t="s">
        <v>282</v>
      </c>
      <c r="U401" t="s">
        <v>130</v>
      </c>
      <c r="V401" t="s">
        <v>21</v>
      </c>
      <c r="W401" t="s">
        <v>708</v>
      </c>
      <c r="X401" t="s">
        <v>589</v>
      </c>
      <c r="Y401" t="s">
        <v>798</v>
      </c>
      <c r="Z401">
        <v>19</v>
      </c>
      <c r="AA401" s="2">
        <v>44963</v>
      </c>
      <c r="AB401" t="s">
        <v>529</v>
      </c>
      <c r="AC401" t="s">
        <v>874</v>
      </c>
      <c r="AD401" s="2">
        <v>45241</v>
      </c>
      <c r="AE401">
        <v>10</v>
      </c>
      <c r="AF401">
        <v>11</v>
      </c>
      <c r="AG401" t="s">
        <v>798</v>
      </c>
      <c r="AH401">
        <v>5</v>
      </c>
      <c r="AI401" t="s">
        <v>798</v>
      </c>
    </row>
    <row r="402" spans="1:35" x14ac:dyDescent="0.3">
      <c r="A402">
        <v>585</v>
      </c>
      <c r="B402" t="s">
        <v>78</v>
      </c>
      <c r="C402">
        <v>63</v>
      </c>
      <c r="D402">
        <v>5</v>
      </c>
      <c r="E402" s="2">
        <v>45042</v>
      </c>
      <c r="F402" s="3">
        <v>0.77269675925925929</v>
      </c>
      <c r="G402" s="2">
        <v>45047</v>
      </c>
      <c r="H402" s="3">
        <v>7.784722222222222E-2</v>
      </c>
      <c r="I402" t="s">
        <v>395</v>
      </c>
      <c r="J402" t="s">
        <v>629</v>
      </c>
      <c r="K402" t="s">
        <v>796</v>
      </c>
      <c r="L402">
        <v>18</v>
      </c>
      <c r="N402" t="s">
        <v>798</v>
      </c>
      <c r="O402">
        <v>1</v>
      </c>
      <c r="P402">
        <v>5</v>
      </c>
      <c r="Q402" s="4">
        <v>1348</v>
      </c>
      <c r="R402" s="4">
        <v>6740</v>
      </c>
      <c r="S402" t="s">
        <v>529</v>
      </c>
      <c r="T402" t="s">
        <v>79</v>
      </c>
      <c r="U402" t="s">
        <v>80</v>
      </c>
      <c r="V402" t="s">
        <v>21</v>
      </c>
      <c r="W402" t="s">
        <v>684</v>
      </c>
      <c r="X402" t="s">
        <v>589</v>
      </c>
      <c r="Y402" t="s">
        <v>854</v>
      </c>
      <c r="Z402">
        <v>17</v>
      </c>
      <c r="AA402" s="2">
        <v>44951</v>
      </c>
      <c r="AB402" t="s">
        <v>529</v>
      </c>
      <c r="AC402" t="s">
        <v>874</v>
      </c>
      <c r="AD402" s="2">
        <v>45236</v>
      </c>
      <c r="AE402">
        <v>10</v>
      </c>
      <c r="AF402">
        <v>13</v>
      </c>
      <c r="AG402" t="s">
        <v>798</v>
      </c>
      <c r="AH402">
        <v>4</v>
      </c>
      <c r="AI402" t="s">
        <v>854</v>
      </c>
    </row>
    <row r="403" spans="1:35" x14ac:dyDescent="0.3">
      <c r="A403">
        <v>598</v>
      </c>
      <c r="B403" t="s">
        <v>281</v>
      </c>
      <c r="C403">
        <v>37</v>
      </c>
      <c r="D403">
        <v>3</v>
      </c>
      <c r="E403" s="2">
        <v>45241</v>
      </c>
      <c r="F403" s="3">
        <v>0.11901620370370371</v>
      </c>
      <c r="G403" s="2">
        <v>45248</v>
      </c>
      <c r="H403" s="3">
        <v>0.91211805555555558</v>
      </c>
      <c r="I403" t="s">
        <v>410</v>
      </c>
      <c r="J403" t="s">
        <v>763</v>
      </c>
      <c r="K403" t="s">
        <v>764</v>
      </c>
      <c r="L403">
        <v>2</v>
      </c>
      <c r="N403" t="s">
        <v>764</v>
      </c>
      <c r="O403">
        <v>21</v>
      </c>
      <c r="P403">
        <v>7</v>
      </c>
      <c r="Q403" s="4">
        <v>1428</v>
      </c>
      <c r="R403" s="4">
        <v>4284</v>
      </c>
      <c r="S403" t="s">
        <v>529</v>
      </c>
      <c r="T403" t="s">
        <v>282</v>
      </c>
      <c r="U403" t="s">
        <v>130</v>
      </c>
      <c r="V403" t="s">
        <v>21</v>
      </c>
      <c r="W403" t="s">
        <v>770</v>
      </c>
      <c r="X403" t="s">
        <v>531</v>
      </c>
      <c r="Y403" t="s">
        <v>851</v>
      </c>
      <c r="Z403">
        <v>45</v>
      </c>
      <c r="AA403" s="2">
        <v>44963</v>
      </c>
      <c r="AB403" t="s">
        <v>529</v>
      </c>
      <c r="AC403" t="s">
        <v>874</v>
      </c>
      <c r="AD403" s="2">
        <v>45241</v>
      </c>
      <c r="AE403">
        <v>10</v>
      </c>
      <c r="AF403">
        <v>11</v>
      </c>
      <c r="AG403" t="s">
        <v>851</v>
      </c>
      <c r="AH403">
        <v>11</v>
      </c>
      <c r="AI403" t="s">
        <v>851</v>
      </c>
    </row>
    <row r="404" spans="1:35" x14ac:dyDescent="0.3">
      <c r="A404">
        <v>648</v>
      </c>
      <c r="B404" t="s">
        <v>213</v>
      </c>
      <c r="C404">
        <v>41</v>
      </c>
      <c r="D404">
        <v>3</v>
      </c>
      <c r="E404" s="2">
        <v>45235</v>
      </c>
      <c r="F404" s="3">
        <v>0.79601851851851857</v>
      </c>
      <c r="G404" s="2">
        <v>45239</v>
      </c>
      <c r="H404" s="3">
        <v>0.35069444444444442</v>
      </c>
      <c r="I404" t="s">
        <v>646</v>
      </c>
      <c r="J404" t="s">
        <v>763</v>
      </c>
      <c r="K404" t="s">
        <v>764</v>
      </c>
      <c r="L404">
        <v>19</v>
      </c>
      <c r="N404" t="s">
        <v>764</v>
      </c>
      <c r="O404">
        <v>8</v>
      </c>
      <c r="P404">
        <v>4</v>
      </c>
      <c r="Q404" s="4">
        <v>1977</v>
      </c>
      <c r="R404" s="4">
        <v>5931</v>
      </c>
      <c r="S404" t="s">
        <v>529</v>
      </c>
      <c r="T404" t="s">
        <v>214</v>
      </c>
      <c r="U404" t="s">
        <v>215</v>
      </c>
      <c r="V404" t="s">
        <v>21</v>
      </c>
      <c r="W404" t="s">
        <v>766</v>
      </c>
      <c r="X404" t="s">
        <v>589</v>
      </c>
      <c r="Y404" t="s">
        <v>851</v>
      </c>
      <c r="Z404">
        <v>45</v>
      </c>
      <c r="AA404" s="2">
        <v>44961</v>
      </c>
      <c r="AB404" t="s">
        <v>529</v>
      </c>
      <c r="AC404" t="s">
        <v>874</v>
      </c>
      <c r="AD404" s="2">
        <v>45235</v>
      </c>
      <c r="AE404">
        <v>10</v>
      </c>
      <c r="AF404">
        <v>11</v>
      </c>
      <c r="AG404" t="s">
        <v>851</v>
      </c>
      <c r="AH404">
        <v>11</v>
      </c>
      <c r="AI404" t="s">
        <v>851</v>
      </c>
    </row>
    <row r="405" spans="1:35" x14ac:dyDescent="0.3">
      <c r="A405">
        <v>653</v>
      </c>
      <c r="B405" t="s">
        <v>384</v>
      </c>
      <c r="C405">
        <v>17</v>
      </c>
      <c r="D405">
        <v>4</v>
      </c>
      <c r="E405" s="2">
        <v>45259</v>
      </c>
      <c r="F405" s="3">
        <v>0.56813657407407403</v>
      </c>
      <c r="G405" s="2">
        <v>45261</v>
      </c>
      <c r="H405" s="3">
        <v>0.24457175925925925</v>
      </c>
      <c r="I405" t="s">
        <v>678</v>
      </c>
      <c r="J405" t="s">
        <v>627</v>
      </c>
      <c r="K405" t="s">
        <v>764</v>
      </c>
      <c r="L405">
        <v>13</v>
      </c>
      <c r="N405" t="s">
        <v>795</v>
      </c>
      <c r="O405">
        <v>5</v>
      </c>
      <c r="P405">
        <v>2</v>
      </c>
      <c r="Q405" s="4">
        <v>1899</v>
      </c>
      <c r="R405" s="4">
        <v>7596</v>
      </c>
      <c r="S405" t="s">
        <v>529</v>
      </c>
      <c r="T405" t="s">
        <v>385</v>
      </c>
      <c r="U405" t="s">
        <v>386</v>
      </c>
      <c r="V405" t="s">
        <v>21</v>
      </c>
      <c r="W405" t="s">
        <v>638</v>
      </c>
      <c r="X405" t="s">
        <v>583</v>
      </c>
      <c r="Y405" t="s">
        <v>851</v>
      </c>
      <c r="Z405">
        <v>48</v>
      </c>
      <c r="AA405" s="2">
        <v>44963</v>
      </c>
      <c r="AB405" t="s">
        <v>529</v>
      </c>
      <c r="AC405" t="s">
        <v>874</v>
      </c>
      <c r="AD405" s="2">
        <v>45259</v>
      </c>
      <c r="AE405">
        <v>10</v>
      </c>
      <c r="AF405">
        <v>6</v>
      </c>
      <c r="AG405" t="s">
        <v>853</v>
      </c>
      <c r="AH405">
        <v>11</v>
      </c>
      <c r="AI405" t="s">
        <v>851</v>
      </c>
    </row>
    <row r="406" spans="1:35" x14ac:dyDescent="0.3">
      <c r="A406">
        <v>658</v>
      </c>
      <c r="B406" t="s">
        <v>312</v>
      </c>
      <c r="C406">
        <v>21</v>
      </c>
      <c r="D406">
        <v>3</v>
      </c>
      <c r="E406" s="2">
        <v>45160</v>
      </c>
      <c r="F406" s="3">
        <v>0.87148148148148152</v>
      </c>
      <c r="G406" s="2">
        <v>45169</v>
      </c>
      <c r="H406" s="3">
        <v>0.3709027777777778</v>
      </c>
      <c r="I406" t="s">
        <v>328</v>
      </c>
      <c r="J406" t="s">
        <v>641</v>
      </c>
      <c r="K406" t="s">
        <v>801</v>
      </c>
      <c r="L406">
        <v>20</v>
      </c>
      <c r="N406" t="s">
        <v>801</v>
      </c>
      <c r="O406">
        <v>8</v>
      </c>
      <c r="P406">
        <v>9</v>
      </c>
      <c r="Q406" s="4">
        <v>1561</v>
      </c>
      <c r="R406" s="4">
        <v>4683</v>
      </c>
      <c r="S406" t="s">
        <v>529</v>
      </c>
      <c r="T406" t="s">
        <v>313</v>
      </c>
      <c r="U406" t="s">
        <v>135</v>
      </c>
      <c r="V406" t="s">
        <v>21</v>
      </c>
      <c r="W406" t="s">
        <v>668</v>
      </c>
      <c r="X406" t="s">
        <v>531</v>
      </c>
      <c r="Y406" t="s">
        <v>858</v>
      </c>
      <c r="Z406">
        <v>34</v>
      </c>
      <c r="AA406" s="2">
        <v>44967</v>
      </c>
      <c r="AB406" t="s">
        <v>529</v>
      </c>
      <c r="AC406" t="s">
        <v>874</v>
      </c>
      <c r="AD406" s="2">
        <v>45257</v>
      </c>
      <c r="AE406">
        <v>10</v>
      </c>
      <c r="AF406">
        <v>13</v>
      </c>
      <c r="AG406" t="s">
        <v>858</v>
      </c>
      <c r="AH406">
        <v>8</v>
      </c>
      <c r="AI406" t="s">
        <v>858</v>
      </c>
    </row>
    <row r="407" spans="1:35" x14ac:dyDescent="0.3">
      <c r="A407">
        <v>685</v>
      </c>
      <c r="B407" t="s">
        <v>281</v>
      </c>
      <c r="C407">
        <v>22</v>
      </c>
      <c r="D407">
        <v>1</v>
      </c>
      <c r="E407" s="2">
        <v>45170</v>
      </c>
      <c r="F407" s="3">
        <v>0.87824074074074077</v>
      </c>
      <c r="G407" s="2">
        <v>45180</v>
      </c>
      <c r="H407" s="3">
        <v>0.35468749999999999</v>
      </c>
      <c r="I407" t="s">
        <v>809</v>
      </c>
      <c r="J407" t="s">
        <v>629</v>
      </c>
      <c r="K407" t="s">
        <v>803</v>
      </c>
      <c r="L407">
        <v>21</v>
      </c>
      <c r="N407" t="s">
        <v>803</v>
      </c>
      <c r="O407">
        <v>8</v>
      </c>
      <c r="P407">
        <v>10</v>
      </c>
      <c r="Q407" s="4">
        <v>1639</v>
      </c>
      <c r="R407" s="4">
        <v>1639</v>
      </c>
      <c r="S407" t="s">
        <v>529</v>
      </c>
      <c r="T407" t="s">
        <v>282</v>
      </c>
      <c r="U407" t="s">
        <v>130</v>
      </c>
      <c r="V407" t="s">
        <v>21</v>
      </c>
      <c r="W407" t="s">
        <v>710</v>
      </c>
      <c r="X407" t="s">
        <v>583</v>
      </c>
      <c r="Y407" t="s">
        <v>857</v>
      </c>
      <c r="Z407">
        <v>35</v>
      </c>
      <c r="AA407" s="2">
        <v>44963</v>
      </c>
      <c r="AB407" t="s">
        <v>529</v>
      </c>
      <c r="AC407" t="s">
        <v>874</v>
      </c>
      <c r="AD407" s="2">
        <v>45241</v>
      </c>
      <c r="AE407">
        <v>10</v>
      </c>
      <c r="AF407">
        <v>11</v>
      </c>
      <c r="AG407" t="s">
        <v>857</v>
      </c>
      <c r="AH407">
        <v>9</v>
      </c>
      <c r="AI407" t="s">
        <v>857</v>
      </c>
    </row>
    <row r="408" spans="1:35" x14ac:dyDescent="0.3">
      <c r="A408">
        <v>704</v>
      </c>
      <c r="B408" t="s">
        <v>312</v>
      </c>
      <c r="C408">
        <v>55</v>
      </c>
      <c r="D408">
        <v>4</v>
      </c>
      <c r="E408" s="2">
        <v>45167</v>
      </c>
      <c r="F408" s="3">
        <v>0.10219907407407407</v>
      </c>
      <c r="G408" s="2">
        <v>45168</v>
      </c>
      <c r="H408" s="3">
        <v>0.56706018518518519</v>
      </c>
      <c r="I408" t="s">
        <v>822</v>
      </c>
      <c r="J408" t="s">
        <v>641</v>
      </c>
      <c r="K408" t="s">
        <v>801</v>
      </c>
      <c r="L408">
        <v>2</v>
      </c>
      <c r="N408" t="s">
        <v>801</v>
      </c>
      <c r="O408">
        <v>13</v>
      </c>
      <c r="P408">
        <v>1</v>
      </c>
      <c r="Q408" s="4">
        <v>1904</v>
      </c>
      <c r="R408" s="4">
        <v>7616</v>
      </c>
      <c r="S408" t="s">
        <v>529</v>
      </c>
      <c r="T408" t="s">
        <v>313</v>
      </c>
      <c r="U408" t="s">
        <v>135</v>
      </c>
      <c r="V408" t="s">
        <v>21</v>
      </c>
      <c r="W408" t="s">
        <v>830</v>
      </c>
      <c r="X408" t="s">
        <v>583</v>
      </c>
      <c r="Y408" t="s">
        <v>858</v>
      </c>
      <c r="Z408">
        <v>35</v>
      </c>
      <c r="AA408" s="2">
        <v>44967</v>
      </c>
      <c r="AB408" t="s">
        <v>529</v>
      </c>
      <c r="AC408" t="s">
        <v>874</v>
      </c>
      <c r="AD408" s="2">
        <v>45257</v>
      </c>
      <c r="AE408">
        <v>10</v>
      </c>
      <c r="AF408">
        <v>13</v>
      </c>
      <c r="AG408" t="s">
        <v>858</v>
      </c>
      <c r="AH408">
        <v>8</v>
      </c>
      <c r="AI408" t="s">
        <v>858</v>
      </c>
    </row>
    <row r="409" spans="1:35" x14ac:dyDescent="0.3">
      <c r="A409">
        <v>710</v>
      </c>
      <c r="B409" t="s">
        <v>438</v>
      </c>
      <c r="C409">
        <v>54</v>
      </c>
      <c r="D409">
        <v>5</v>
      </c>
      <c r="E409" s="2">
        <v>45068</v>
      </c>
      <c r="F409" s="3">
        <v>6.4618055555555554E-2</v>
      </c>
      <c r="G409" s="2">
        <v>45075</v>
      </c>
      <c r="H409" s="3">
        <v>7.2129629629629627E-2</v>
      </c>
      <c r="I409" t="s">
        <v>774</v>
      </c>
      <c r="J409" t="s">
        <v>627</v>
      </c>
      <c r="K409" t="s">
        <v>798</v>
      </c>
      <c r="L409">
        <v>1</v>
      </c>
      <c r="N409" t="s">
        <v>798</v>
      </c>
      <c r="O409">
        <v>1</v>
      </c>
      <c r="P409">
        <v>7</v>
      </c>
      <c r="Q409" s="4">
        <v>1236</v>
      </c>
      <c r="R409" s="4">
        <v>6180</v>
      </c>
      <c r="S409" t="s">
        <v>529</v>
      </c>
      <c r="T409" t="s">
        <v>439</v>
      </c>
      <c r="U409" t="s">
        <v>333</v>
      </c>
      <c r="V409" t="s">
        <v>21</v>
      </c>
      <c r="W409" t="s">
        <v>707</v>
      </c>
      <c r="X409" t="s">
        <v>587</v>
      </c>
      <c r="Y409" t="s">
        <v>798</v>
      </c>
      <c r="Z409">
        <v>21</v>
      </c>
      <c r="AA409" s="2">
        <v>44983</v>
      </c>
      <c r="AB409" t="s">
        <v>529</v>
      </c>
      <c r="AC409" t="s">
        <v>874</v>
      </c>
      <c r="AD409" s="2">
        <v>45273</v>
      </c>
      <c r="AE409">
        <v>10</v>
      </c>
      <c r="AF409">
        <v>11</v>
      </c>
      <c r="AG409" t="s">
        <v>798</v>
      </c>
      <c r="AH409">
        <v>5</v>
      </c>
      <c r="AI409" t="s">
        <v>798</v>
      </c>
    </row>
    <row r="410" spans="1:35" x14ac:dyDescent="0.3">
      <c r="A410">
        <v>716</v>
      </c>
      <c r="B410" t="s">
        <v>384</v>
      </c>
      <c r="C410">
        <v>40</v>
      </c>
      <c r="D410">
        <v>3</v>
      </c>
      <c r="E410" s="2">
        <v>45157</v>
      </c>
      <c r="F410" s="3">
        <v>0.97097222222222224</v>
      </c>
      <c r="G410" s="2">
        <v>45164</v>
      </c>
      <c r="H410" s="3">
        <v>6.94212962962963E-2</v>
      </c>
      <c r="I410" t="s">
        <v>51</v>
      </c>
      <c r="J410" t="s">
        <v>627</v>
      </c>
      <c r="K410" t="s">
        <v>801</v>
      </c>
      <c r="L410">
        <v>23</v>
      </c>
      <c r="N410" t="s">
        <v>801</v>
      </c>
      <c r="O410">
        <v>1</v>
      </c>
      <c r="P410">
        <v>7</v>
      </c>
      <c r="Q410" s="4">
        <v>1923</v>
      </c>
      <c r="R410" s="4">
        <v>5769</v>
      </c>
      <c r="S410" t="s">
        <v>529</v>
      </c>
      <c r="T410" t="s">
        <v>385</v>
      </c>
      <c r="U410" t="s">
        <v>386</v>
      </c>
      <c r="V410" t="s">
        <v>21</v>
      </c>
      <c r="W410" t="s">
        <v>662</v>
      </c>
      <c r="X410" t="s">
        <v>589</v>
      </c>
      <c r="Y410" t="s">
        <v>858</v>
      </c>
      <c r="Z410">
        <v>33</v>
      </c>
      <c r="AA410" s="2">
        <v>44963</v>
      </c>
      <c r="AB410" t="s">
        <v>529</v>
      </c>
      <c r="AC410" t="s">
        <v>874</v>
      </c>
      <c r="AD410" s="2">
        <v>45259</v>
      </c>
      <c r="AE410">
        <v>10</v>
      </c>
      <c r="AF410">
        <v>6</v>
      </c>
      <c r="AG410" t="s">
        <v>858</v>
      </c>
      <c r="AH410">
        <v>8</v>
      </c>
      <c r="AI410" t="s">
        <v>858</v>
      </c>
    </row>
    <row r="411" spans="1:35" x14ac:dyDescent="0.3">
      <c r="A411">
        <v>727</v>
      </c>
      <c r="B411" t="s">
        <v>312</v>
      </c>
      <c r="C411">
        <v>12</v>
      </c>
      <c r="D411">
        <v>5</v>
      </c>
      <c r="E411" s="2">
        <v>45248</v>
      </c>
      <c r="F411" s="3">
        <v>6.7395833333333335E-2</v>
      </c>
      <c r="G411" s="2">
        <v>45252</v>
      </c>
      <c r="H411" s="3">
        <v>0.68231481481481482</v>
      </c>
      <c r="I411" t="s">
        <v>343</v>
      </c>
      <c r="J411" t="s">
        <v>627</v>
      </c>
      <c r="K411" t="s">
        <v>764</v>
      </c>
      <c r="L411">
        <v>1</v>
      </c>
      <c r="N411" t="s">
        <v>764</v>
      </c>
      <c r="O411">
        <v>16</v>
      </c>
      <c r="P411">
        <v>4</v>
      </c>
      <c r="Q411" s="4">
        <v>672</v>
      </c>
      <c r="R411" s="4">
        <v>3360</v>
      </c>
      <c r="S411" t="s">
        <v>529</v>
      </c>
      <c r="T411" t="s">
        <v>313</v>
      </c>
      <c r="U411" t="s">
        <v>135</v>
      </c>
      <c r="V411" t="s">
        <v>21</v>
      </c>
      <c r="W411" t="s">
        <v>631</v>
      </c>
      <c r="X411" t="s">
        <v>600</v>
      </c>
      <c r="Y411" t="s">
        <v>851</v>
      </c>
      <c r="Z411">
        <v>46</v>
      </c>
      <c r="AA411" s="2">
        <v>44967</v>
      </c>
      <c r="AB411" t="s">
        <v>529</v>
      </c>
      <c r="AC411" t="s">
        <v>874</v>
      </c>
      <c r="AD411" s="2">
        <v>45257</v>
      </c>
      <c r="AE411">
        <v>10</v>
      </c>
      <c r="AF411">
        <v>13</v>
      </c>
      <c r="AG411" t="s">
        <v>851</v>
      </c>
      <c r="AH411">
        <v>11</v>
      </c>
      <c r="AI411" t="s">
        <v>851</v>
      </c>
    </row>
    <row r="412" spans="1:35" x14ac:dyDescent="0.3">
      <c r="A412">
        <v>730</v>
      </c>
      <c r="B412" t="s">
        <v>486</v>
      </c>
      <c r="C412">
        <v>59</v>
      </c>
      <c r="D412">
        <v>1</v>
      </c>
      <c r="E412" s="2">
        <v>45160</v>
      </c>
      <c r="F412" s="3">
        <v>8.6145833333333338E-2</v>
      </c>
      <c r="G412" s="2">
        <v>45163</v>
      </c>
      <c r="H412" s="3">
        <v>0.94409722222222225</v>
      </c>
      <c r="I412" t="s">
        <v>682</v>
      </c>
      <c r="J412" t="s">
        <v>641</v>
      </c>
      <c r="K412" t="s">
        <v>801</v>
      </c>
      <c r="L412">
        <v>2</v>
      </c>
      <c r="N412" t="s">
        <v>801</v>
      </c>
      <c r="O412">
        <v>22</v>
      </c>
      <c r="P412">
        <v>3</v>
      </c>
      <c r="Q412" s="4">
        <v>811</v>
      </c>
      <c r="R412" s="4">
        <v>811</v>
      </c>
      <c r="S412" t="s">
        <v>529</v>
      </c>
      <c r="T412" t="s">
        <v>487</v>
      </c>
      <c r="U412" t="s">
        <v>488</v>
      </c>
      <c r="V412" t="s">
        <v>21</v>
      </c>
      <c r="W412" t="s">
        <v>829</v>
      </c>
      <c r="X412" t="s">
        <v>587</v>
      </c>
      <c r="Y412" t="s">
        <v>858</v>
      </c>
      <c r="Z412">
        <v>34</v>
      </c>
      <c r="AA412" s="2">
        <v>44958</v>
      </c>
      <c r="AB412" t="s">
        <v>529</v>
      </c>
      <c r="AC412" t="s">
        <v>874</v>
      </c>
      <c r="AD412" s="2">
        <v>45244</v>
      </c>
      <c r="AE412">
        <v>10</v>
      </c>
      <c r="AF412">
        <v>12</v>
      </c>
      <c r="AG412" t="s">
        <v>858</v>
      </c>
      <c r="AH412">
        <v>8</v>
      </c>
      <c r="AI412" t="s">
        <v>858</v>
      </c>
    </row>
    <row r="413" spans="1:35" x14ac:dyDescent="0.3">
      <c r="A413">
        <v>732</v>
      </c>
      <c r="B413" t="s">
        <v>438</v>
      </c>
      <c r="C413">
        <v>1</v>
      </c>
      <c r="D413">
        <v>2</v>
      </c>
      <c r="E413" s="2">
        <v>45215</v>
      </c>
      <c r="F413" s="3">
        <v>0.69944444444444442</v>
      </c>
      <c r="G413" s="2">
        <v>45220</v>
      </c>
      <c r="H413" s="3">
        <v>0.7890625</v>
      </c>
      <c r="I413" t="s">
        <v>792</v>
      </c>
      <c r="J413" t="s">
        <v>629</v>
      </c>
      <c r="K413" t="s">
        <v>793</v>
      </c>
      <c r="L413">
        <v>16</v>
      </c>
      <c r="N413" t="s">
        <v>793</v>
      </c>
      <c r="O413">
        <v>18</v>
      </c>
      <c r="P413">
        <v>5</v>
      </c>
      <c r="Q413" s="4">
        <v>1935</v>
      </c>
      <c r="R413" s="4">
        <v>3870</v>
      </c>
      <c r="S413" t="s">
        <v>529</v>
      </c>
      <c r="T413" t="s">
        <v>439</v>
      </c>
      <c r="U413" t="s">
        <v>333</v>
      </c>
      <c r="V413" t="s">
        <v>21</v>
      </c>
      <c r="W413" t="s">
        <v>652</v>
      </c>
      <c r="X413" t="s">
        <v>583</v>
      </c>
      <c r="Y413" t="s">
        <v>852</v>
      </c>
      <c r="Z413">
        <v>42</v>
      </c>
      <c r="AA413" s="2">
        <v>44983</v>
      </c>
      <c r="AB413" t="s">
        <v>529</v>
      </c>
      <c r="AC413" t="s">
        <v>874</v>
      </c>
      <c r="AD413" s="2">
        <v>45273</v>
      </c>
      <c r="AE413">
        <v>10</v>
      </c>
      <c r="AF413">
        <v>11</v>
      </c>
      <c r="AG413" t="s">
        <v>852</v>
      </c>
      <c r="AH413">
        <v>10</v>
      </c>
      <c r="AI413" t="s">
        <v>852</v>
      </c>
    </row>
    <row r="414" spans="1:35" x14ac:dyDescent="0.3">
      <c r="A414">
        <v>768</v>
      </c>
      <c r="B414" t="s">
        <v>438</v>
      </c>
      <c r="C414">
        <v>1</v>
      </c>
      <c r="D414">
        <v>1</v>
      </c>
      <c r="E414" s="2">
        <v>45241</v>
      </c>
      <c r="F414" s="3">
        <v>0.7761689814814815</v>
      </c>
      <c r="G414" s="2">
        <v>45246</v>
      </c>
      <c r="H414" s="3">
        <v>0.51368055555555558</v>
      </c>
      <c r="I414" t="s">
        <v>773</v>
      </c>
      <c r="J414" t="s">
        <v>629</v>
      </c>
      <c r="K414" t="s">
        <v>764</v>
      </c>
      <c r="L414">
        <v>18</v>
      </c>
      <c r="N414" t="s">
        <v>764</v>
      </c>
      <c r="O414">
        <v>12</v>
      </c>
      <c r="P414">
        <v>5</v>
      </c>
      <c r="Q414" s="4">
        <v>1935</v>
      </c>
      <c r="R414" s="4">
        <v>1935</v>
      </c>
      <c r="S414" t="s">
        <v>529</v>
      </c>
      <c r="T414" t="s">
        <v>439</v>
      </c>
      <c r="U414" t="s">
        <v>333</v>
      </c>
      <c r="V414" t="s">
        <v>21</v>
      </c>
      <c r="W414" t="s">
        <v>652</v>
      </c>
      <c r="X414" t="s">
        <v>583</v>
      </c>
      <c r="Y414" t="s">
        <v>851</v>
      </c>
      <c r="Z414">
        <v>45</v>
      </c>
      <c r="AA414" s="2">
        <v>44983</v>
      </c>
      <c r="AB414" t="s">
        <v>529</v>
      </c>
      <c r="AC414" t="s">
        <v>874</v>
      </c>
      <c r="AD414" s="2">
        <v>45273</v>
      </c>
      <c r="AE414">
        <v>10</v>
      </c>
      <c r="AF414">
        <v>11</v>
      </c>
      <c r="AG414" t="s">
        <v>851</v>
      </c>
      <c r="AH414">
        <v>11</v>
      </c>
      <c r="AI414" t="s">
        <v>851</v>
      </c>
    </row>
    <row r="415" spans="1:35" x14ac:dyDescent="0.3">
      <c r="A415">
        <v>782</v>
      </c>
      <c r="B415" t="s">
        <v>438</v>
      </c>
      <c r="C415">
        <v>22</v>
      </c>
      <c r="D415">
        <v>4</v>
      </c>
      <c r="E415" s="2">
        <v>45034</v>
      </c>
      <c r="F415" s="3">
        <v>0.23703703703703705</v>
      </c>
      <c r="G415" s="2">
        <v>45042</v>
      </c>
      <c r="H415" s="3">
        <v>0.80936342592592592</v>
      </c>
      <c r="I415" t="s">
        <v>617</v>
      </c>
      <c r="J415" t="s">
        <v>629</v>
      </c>
      <c r="K415" t="s">
        <v>796</v>
      </c>
      <c r="L415">
        <v>5</v>
      </c>
      <c r="N415" t="s">
        <v>796</v>
      </c>
      <c r="O415">
        <v>19</v>
      </c>
      <c r="P415">
        <v>8</v>
      </c>
      <c r="Q415" s="4">
        <v>1639</v>
      </c>
      <c r="R415" s="4">
        <v>6556</v>
      </c>
      <c r="S415" t="s">
        <v>529</v>
      </c>
      <c r="T415" t="s">
        <v>439</v>
      </c>
      <c r="U415" t="s">
        <v>333</v>
      </c>
      <c r="V415" t="s">
        <v>21</v>
      </c>
      <c r="W415" t="s">
        <v>710</v>
      </c>
      <c r="X415" t="s">
        <v>583</v>
      </c>
      <c r="Y415" t="s">
        <v>854</v>
      </c>
      <c r="Z415">
        <v>16</v>
      </c>
      <c r="AA415" s="2">
        <v>44983</v>
      </c>
      <c r="AB415" t="s">
        <v>529</v>
      </c>
      <c r="AC415" t="s">
        <v>874</v>
      </c>
      <c r="AD415" s="2">
        <v>45273</v>
      </c>
      <c r="AE415">
        <v>10</v>
      </c>
      <c r="AF415">
        <v>11</v>
      </c>
      <c r="AG415" t="s">
        <v>854</v>
      </c>
      <c r="AH415">
        <v>4</v>
      </c>
      <c r="AI415" t="s">
        <v>854</v>
      </c>
    </row>
    <row r="416" spans="1:35" x14ac:dyDescent="0.3">
      <c r="A416">
        <v>800</v>
      </c>
      <c r="B416" t="s">
        <v>83</v>
      </c>
      <c r="C416">
        <v>24</v>
      </c>
      <c r="D416">
        <v>5</v>
      </c>
      <c r="E416" s="2">
        <v>45094</v>
      </c>
      <c r="F416" s="3">
        <v>0.90997685185185184</v>
      </c>
      <c r="G416" s="2">
        <v>45098</v>
      </c>
      <c r="H416" s="3">
        <v>0.30068287037037039</v>
      </c>
      <c r="I416" t="s">
        <v>115</v>
      </c>
      <c r="J416" t="s">
        <v>624</v>
      </c>
      <c r="K416" t="s">
        <v>802</v>
      </c>
      <c r="L416">
        <v>21</v>
      </c>
      <c r="N416" t="s">
        <v>802</v>
      </c>
      <c r="O416">
        <v>7</v>
      </c>
      <c r="P416">
        <v>4</v>
      </c>
      <c r="Q416" s="4">
        <v>535</v>
      </c>
      <c r="R416" s="4">
        <v>2675</v>
      </c>
      <c r="S416" t="s">
        <v>529</v>
      </c>
      <c r="T416" t="s">
        <v>84</v>
      </c>
      <c r="U416" t="s">
        <v>85</v>
      </c>
      <c r="V416" t="s">
        <v>21</v>
      </c>
      <c r="W416" t="s">
        <v>700</v>
      </c>
      <c r="X416" t="s">
        <v>597</v>
      </c>
      <c r="Y416" t="s">
        <v>856</v>
      </c>
      <c r="Z416">
        <v>24</v>
      </c>
      <c r="AA416" s="2">
        <v>44964</v>
      </c>
      <c r="AB416" t="s">
        <v>529</v>
      </c>
      <c r="AC416" t="s">
        <v>874</v>
      </c>
      <c r="AD416" s="2">
        <v>45239</v>
      </c>
      <c r="AE416">
        <v>10</v>
      </c>
      <c r="AF416">
        <v>12</v>
      </c>
      <c r="AG416" t="s">
        <v>856</v>
      </c>
      <c r="AH416">
        <v>6</v>
      </c>
      <c r="AI416" t="s">
        <v>856</v>
      </c>
    </row>
    <row r="417" spans="1:35" x14ac:dyDescent="0.3">
      <c r="A417">
        <v>802</v>
      </c>
      <c r="B417" t="s">
        <v>486</v>
      </c>
      <c r="C417">
        <v>45</v>
      </c>
      <c r="D417">
        <v>3</v>
      </c>
      <c r="E417" s="2">
        <v>45008</v>
      </c>
      <c r="F417" s="3">
        <v>0.52596064814814814</v>
      </c>
      <c r="G417" s="2">
        <v>45011</v>
      </c>
      <c r="H417" s="3">
        <v>0.26319444444444445</v>
      </c>
      <c r="I417" t="s">
        <v>195</v>
      </c>
      <c r="J417" t="s">
        <v>624</v>
      </c>
      <c r="K417" t="s">
        <v>528</v>
      </c>
      <c r="L417">
        <v>12</v>
      </c>
      <c r="N417" t="s">
        <v>528</v>
      </c>
      <c r="O417">
        <v>6</v>
      </c>
      <c r="P417">
        <v>3</v>
      </c>
      <c r="Q417" s="4">
        <v>722</v>
      </c>
      <c r="R417" s="4">
        <v>2166</v>
      </c>
      <c r="S417" t="s">
        <v>529</v>
      </c>
      <c r="T417" t="s">
        <v>487</v>
      </c>
      <c r="U417" t="s">
        <v>488</v>
      </c>
      <c r="V417" t="s">
        <v>21</v>
      </c>
      <c r="W417" t="s">
        <v>640</v>
      </c>
      <c r="X417" t="s">
        <v>641</v>
      </c>
      <c r="Y417" t="s">
        <v>848</v>
      </c>
      <c r="Z417">
        <v>12</v>
      </c>
      <c r="AA417" s="2">
        <v>44958</v>
      </c>
      <c r="AB417" t="s">
        <v>529</v>
      </c>
      <c r="AC417" t="s">
        <v>874</v>
      </c>
      <c r="AD417" s="2">
        <v>45244</v>
      </c>
      <c r="AE417">
        <v>10</v>
      </c>
      <c r="AF417">
        <v>12</v>
      </c>
      <c r="AG417" t="s">
        <v>848</v>
      </c>
      <c r="AH417">
        <v>3</v>
      </c>
      <c r="AI417" t="s">
        <v>848</v>
      </c>
    </row>
    <row r="418" spans="1:35" x14ac:dyDescent="0.3">
      <c r="A418">
        <v>803</v>
      </c>
      <c r="B418" t="s">
        <v>213</v>
      </c>
      <c r="C418">
        <v>26</v>
      </c>
      <c r="D418">
        <v>1</v>
      </c>
      <c r="E418" s="2">
        <v>44988</v>
      </c>
      <c r="F418" s="3">
        <v>0.50263888888888886</v>
      </c>
      <c r="G418" s="2">
        <v>44995</v>
      </c>
      <c r="H418" s="3">
        <v>0.11811342592592593</v>
      </c>
      <c r="I418" t="s">
        <v>572</v>
      </c>
      <c r="J418" t="s">
        <v>527</v>
      </c>
      <c r="K418" t="s">
        <v>528</v>
      </c>
      <c r="L418">
        <v>12</v>
      </c>
      <c r="N418" t="s">
        <v>528</v>
      </c>
      <c r="O418">
        <v>2</v>
      </c>
      <c r="P418">
        <v>7</v>
      </c>
      <c r="Q418" s="4">
        <v>289</v>
      </c>
      <c r="R418" s="4">
        <v>289</v>
      </c>
      <c r="S418" t="s">
        <v>529</v>
      </c>
      <c r="T418" t="s">
        <v>214</v>
      </c>
      <c r="U418" t="s">
        <v>215</v>
      </c>
      <c r="V418" t="s">
        <v>21</v>
      </c>
      <c r="W418" t="s">
        <v>532</v>
      </c>
      <c r="X418" t="s">
        <v>531</v>
      </c>
      <c r="Y418" t="s">
        <v>848</v>
      </c>
      <c r="Z418">
        <v>9</v>
      </c>
      <c r="AA418" s="2">
        <v>44961</v>
      </c>
      <c r="AB418" t="s">
        <v>529</v>
      </c>
      <c r="AC418" t="s">
        <v>874</v>
      </c>
      <c r="AD418" s="2">
        <v>45235</v>
      </c>
      <c r="AE418">
        <v>10</v>
      </c>
      <c r="AF418">
        <v>11</v>
      </c>
      <c r="AG418" t="s">
        <v>848</v>
      </c>
      <c r="AH418">
        <v>3</v>
      </c>
      <c r="AI418" t="s">
        <v>848</v>
      </c>
    </row>
    <row r="419" spans="1:35" x14ac:dyDescent="0.3">
      <c r="A419">
        <v>823</v>
      </c>
      <c r="B419" t="s">
        <v>438</v>
      </c>
      <c r="C419">
        <v>64</v>
      </c>
      <c r="D419">
        <v>3</v>
      </c>
      <c r="E419" s="2">
        <v>45165</v>
      </c>
      <c r="F419" s="3">
        <v>0.64126157407407403</v>
      </c>
      <c r="G419" s="2">
        <v>45170</v>
      </c>
      <c r="H419" s="3">
        <v>0.61990740740740746</v>
      </c>
      <c r="I419" t="s">
        <v>742</v>
      </c>
      <c r="J419" t="s">
        <v>641</v>
      </c>
      <c r="K419" t="s">
        <v>801</v>
      </c>
      <c r="L419">
        <v>15</v>
      </c>
      <c r="N419" t="s">
        <v>803</v>
      </c>
      <c r="O419">
        <v>14</v>
      </c>
      <c r="P419">
        <v>5</v>
      </c>
      <c r="Q419" s="4">
        <v>1878</v>
      </c>
      <c r="R419" s="4">
        <v>5634</v>
      </c>
      <c r="S419" t="s">
        <v>529</v>
      </c>
      <c r="T419" t="s">
        <v>439</v>
      </c>
      <c r="U419" t="s">
        <v>333</v>
      </c>
      <c r="V419" t="s">
        <v>21</v>
      </c>
      <c r="W419" t="s">
        <v>831</v>
      </c>
      <c r="X419" t="s">
        <v>583</v>
      </c>
      <c r="Y419" t="s">
        <v>858</v>
      </c>
      <c r="Z419">
        <v>35</v>
      </c>
      <c r="AA419" s="2">
        <v>44983</v>
      </c>
      <c r="AB419" t="s">
        <v>529</v>
      </c>
      <c r="AC419" t="s">
        <v>874</v>
      </c>
      <c r="AD419" s="2">
        <v>45273</v>
      </c>
      <c r="AE419">
        <v>10</v>
      </c>
      <c r="AF419">
        <v>11</v>
      </c>
      <c r="AG419" t="s">
        <v>857</v>
      </c>
      <c r="AH419">
        <v>8</v>
      </c>
      <c r="AI419" t="s">
        <v>858</v>
      </c>
    </row>
    <row r="420" spans="1:35" x14ac:dyDescent="0.3">
      <c r="A420">
        <v>824</v>
      </c>
      <c r="B420" t="s">
        <v>486</v>
      </c>
      <c r="C420">
        <v>46</v>
      </c>
      <c r="D420">
        <v>4</v>
      </c>
      <c r="E420" s="2">
        <v>45052</v>
      </c>
      <c r="F420" s="3">
        <v>0.33068287037037036</v>
      </c>
      <c r="G420" s="2">
        <v>45053</v>
      </c>
      <c r="H420" s="3">
        <v>0.64157407407407407</v>
      </c>
      <c r="I420" t="s">
        <v>821</v>
      </c>
      <c r="J420" t="s">
        <v>627</v>
      </c>
      <c r="K420" t="s">
        <v>798</v>
      </c>
      <c r="L420">
        <v>7</v>
      </c>
      <c r="N420" t="s">
        <v>798</v>
      </c>
      <c r="O420">
        <v>15</v>
      </c>
      <c r="P420">
        <v>1</v>
      </c>
      <c r="Q420" s="4">
        <v>758</v>
      </c>
      <c r="R420" s="4">
        <v>3032</v>
      </c>
      <c r="S420" t="s">
        <v>529</v>
      </c>
      <c r="T420" t="s">
        <v>487</v>
      </c>
      <c r="U420" t="s">
        <v>488</v>
      </c>
      <c r="V420" t="s">
        <v>21</v>
      </c>
      <c r="W420" t="s">
        <v>658</v>
      </c>
      <c r="X420" t="s">
        <v>587</v>
      </c>
      <c r="Y420" t="s">
        <v>798</v>
      </c>
      <c r="Z420">
        <v>18</v>
      </c>
      <c r="AA420" s="2">
        <v>44958</v>
      </c>
      <c r="AB420" t="s">
        <v>529</v>
      </c>
      <c r="AC420" t="s">
        <v>874</v>
      </c>
      <c r="AD420" s="2">
        <v>45244</v>
      </c>
      <c r="AE420">
        <v>10</v>
      </c>
      <c r="AF420">
        <v>12</v>
      </c>
      <c r="AG420" t="s">
        <v>798</v>
      </c>
      <c r="AH420">
        <v>5</v>
      </c>
      <c r="AI420" t="s">
        <v>798</v>
      </c>
    </row>
    <row r="421" spans="1:35" x14ac:dyDescent="0.3">
      <c r="A421">
        <v>849</v>
      </c>
      <c r="B421" t="s">
        <v>78</v>
      </c>
      <c r="C421">
        <v>57</v>
      </c>
      <c r="D421">
        <v>1</v>
      </c>
      <c r="E421" s="2">
        <v>44997</v>
      </c>
      <c r="F421" s="3">
        <v>5.3333333333333337E-2</v>
      </c>
      <c r="G421" s="2">
        <v>44999</v>
      </c>
      <c r="H421" s="3">
        <v>3.4756944444444444E-2</v>
      </c>
      <c r="I421" t="s">
        <v>656</v>
      </c>
      <c r="J421" t="s">
        <v>624</v>
      </c>
      <c r="K421" t="s">
        <v>528</v>
      </c>
      <c r="L421">
        <v>1</v>
      </c>
      <c r="N421" t="s">
        <v>528</v>
      </c>
      <c r="O421">
        <v>0</v>
      </c>
      <c r="P421">
        <v>2</v>
      </c>
      <c r="Q421" s="4">
        <v>1582</v>
      </c>
      <c r="R421" s="4">
        <v>1582</v>
      </c>
      <c r="S421" t="s">
        <v>529</v>
      </c>
      <c r="T421" t="s">
        <v>79</v>
      </c>
      <c r="U421" t="s">
        <v>80</v>
      </c>
      <c r="V421" t="s">
        <v>21</v>
      </c>
      <c r="W421" t="s">
        <v>633</v>
      </c>
      <c r="X421" t="s">
        <v>531</v>
      </c>
      <c r="Y421" t="s">
        <v>848</v>
      </c>
      <c r="Z421">
        <v>11</v>
      </c>
      <c r="AA421" s="2">
        <v>44951</v>
      </c>
      <c r="AB421" t="s">
        <v>529</v>
      </c>
      <c r="AC421" t="s">
        <v>874</v>
      </c>
      <c r="AD421" s="2">
        <v>45236</v>
      </c>
      <c r="AE421">
        <v>10</v>
      </c>
      <c r="AF421">
        <v>13</v>
      </c>
      <c r="AG421" t="s">
        <v>848</v>
      </c>
      <c r="AH421">
        <v>3</v>
      </c>
      <c r="AI421" t="s">
        <v>848</v>
      </c>
    </row>
    <row r="422" spans="1:35" x14ac:dyDescent="0.3">
      <c r="A422">
        <v>867</v>
      </c>
      <c r="B422" t="s">
        <v>83</v>
      </c>
      <c r="C422">
        <v>48</v>
      </c>
      <c r="D422">
        <v>1</v>
      </c>
      <c r="E422" s="2">
        <v>45232</v>
      </c>
      <c r="F422" s="3">
        <v>0.51534722222222218</v>
      </c>
      <c r="G422" s="2">
        <v>45234</v>
      </c>
      <c r="H422" s="3">
        <v>0.21443287037037037</v>
      </c>
      <c r="I422" t="s">
        <v>785</v>
      </c>
      <c r="J422" t="s">
        <v>763</v>
      </c>
      <c r="K422" t="s">
        <v>764</v>
      </c>
      <c r="L422">
        <v>12</v>
      </c>
      <c r="N422" t="s">
        <v>764</v>
      </c>
      <c r="O422">
        <v>5</v>
      </c>
      <c r="P422">
        <v>2</v>
      </c>
      <c r="Q422" s="4">
        <v>433</v>
      </c>
      <c r="R422" s="4">
        <v>433</v>
      </c>
      <c r="S422" t="s">
        <v>529</v>
      </c>
      <c r="T422" t="s">
        <v>84</v>
      </c>
      <c r="U422" t="s">
        <v>85</v>
      </c>
      <c r="V422" t="s">
        <v>21</v>
      </c>
      <c r="W422" t="s">
        <v>772</v>
      </c>
      <c r="X422" t="s">
        <v>531</v>
      </c>
      <c r="Y422" t="s">
        <v>851</v>
      </c>
      <c r="Z422">
        <v>44</v>
      </c>
      <c r="AA422" s="2">
        <v>44964</v>
      </c>
      <c r="AB422" t="s">
        <v>529</v>
      </c>
      <c r="AC422" t="s">
        <v>874</v>
      </c>
      <c r="AD422" s="2">
        <v>45239</v>
      </c>
      <c r="AE422">
        <v>10</v>
      </c>
      <c r="AF422">
        <v>12</v>
      </c>
      <c r="AG422" t="s">
        <v>851</v>
      </c>
      <c r="AH422">
        <v>11</v>
      </c>
      <c r="AI422" t="s">
        <v>851</v>
      </c>
    </row>
    <row r="423" spans="1:35" x14ac:dyDescent="0.3">
      <c r="A423">
        <v>888</v>
      </c>
      <c r="B423" t="s">
        <v>83</v>
      </c>
      <c r="C423">
        <v>69</v>
      </c>
      <c r="D423">
        <v>3</v>
      </c>
      <c r="E423" s="2">
        <v>44991</v>
      </c>
      <c r="F423" s="3">
        <v>0.48244212962962962</v>
      </c>
      <c r="G423" s="2">
        <v>44996</v>
      </c>
      <c r="H423" s="3">
        <v>0.63482638888888887</v>
      </c>
      <c r="I423" t="s">
        <v>622</v>
      </c>
      <c r="J423" t="s">
        <v>527</v>
      </c>
      <c r="K423" t="s">
        <v>528</v>
      </c>
      <c r="L423">
        <v>11</v>
      </c>
      <c r="N423" t="s">
        <v>528</v>
      </c>
      <c r="O423">
        <v>15</v>
      </c>
      <c r="P423">
        <v>5</v>
      </c>
      <c r="Q423" s="4">
        <v>998</v>
      </c>
      <c r="R423" s="4">
        <v>2994</v>
      </c>
      <c r="S423" t="s">
        <v>529</v>
      </c>
      <c r="T423" t="s">
        <v>84</v>
      </c>
      <c r="U423" t="s">
        <v>85</v>
      </c>
      <c r="V423" t="s">
        <v>21</v>
      </c>
      <c r="W423" t="s">
        <v>590</v>
      </c>
      <c r="X423" t="s">
        <v>587</v>
      </c>
      <c r="Y423" t="s">
        <v>848</v>
      </c>
      <c r="Z423">
        <v>10</v>
      </c>
      <c r="AA423" s="2">
        <v>44964</v>
      </c>
      <c r="AB423" t="s">
        <v>529</v>
      </c>
      <c r="AC423" t="s">
        <v>874</v>
      </c>
      <c r="AD423" s="2">
        <v>45239</v>
      </c>
      <c r="AE423">
        <v>10</v>
      </c>
      <c r="AF423">
        <v>12</v>
      </c>
      <c r="AG423" t="s">
        <v>848</v>
      </c>
      <c r="AH423">
        <v>3</v>
      </c>
      <c r="AI423" t="s">
        <v>848</v>
      </c>
    </row>
    <row r="424" spans="1:35" x14ac:dyDescent="0.3">
      <c r="A424">
        <v>915</v>
      </c>
      <c r="B424" t="s">
        <v>83</v>
      </c>
      <c r="C424">
        <v>35</v>
      </c>
      <c r="D424">
        <v>1</v>
      </c>
      <c r="E424" s="2">
        <v>44991</v>
      </c>
      <c r="F424" s="3">
        <v>0.8837962962962963</v>
      </c>
      <c r="G424" s="2">
        <v>44999</v>
      </c>
      <c r="H424" s="3">
        <v>0.23098379629629628</v>
      </c>
      <c r="I424" t="s">
        <v>577</v>
      </c>
      <c r="J424" t="s">
        <v>527</v>
      </c>
      <c r="K424" t="s">
        <v>528</v>
      </c>
      <c r="L424">
        <v>21</v>
      </c>
      <c r="N424" t="s">
        <v>528</v>
      </c>
      <c r="O424">
        <v>5</v>
      </c>
      <c r="P424">
        <v>8</v>
      </c>
      <c r="Q424" s="4">
        <v>1865</v>
      </c>
      <c r="R424" s="4">
        <v>1865</v>
      </c>
      <c r="S424" t="s">
        <v>529</v>
      </c>
      <c r="T424" t="s">
        <v>84</v>
      </c>
      <c r="U424" t="s">
        <v>85</v>
      </c>
      <c r="V424" t="s">
        <v>21</v>
      </c>
      <c r="W424" t="s">
        <v>539</v>
      </c>
      <c r="X424" t="s">
        <v>531</v>
      </c>
      <c r="Y424" t="s">
        <v>848</v>
      </c>
      <c r="Z424">
        <v>10</v>
      </c>
      <c r="AA424" s="2">
        <v>44964</v>
      </c>
      <c r="AB424" t="s">
        <v>529</v>
      </c>
      <c r="AC424" t="s">
        <v>874</v>
      </c>
      <c r="AD424" s="2">
        <v>45239</v>
      </c>
      <c r="AE424">
        <v>10</v>
      </c>
      <c r="AF424">
        <v>12</v>
      </c>
      <c r="AG424" t="s">
        <v>848</v>
      </c>
      <c r="AH424">
        <v>3</v>
      </c>
      <c r="AI424" t="s">
        <v>848</v>
      </c>
    </row>
    <row r="425" spans="1:35" x14ac:dyDescent="0.3">
      <c r="A425">
        <v>921</v>
      </c>
      <c r="B425" t="s">
        <v>393</v>
      </c>
      <c r="C425">
        <v>23</v>
      </c>
      <c r="D425">
        <v>4</v>
      </c>
      <c r="E425" s="2">
        <v>45187</v>
      </c>
      <c r="F425" s="3">
        <v>0.57824074074074072</v>
      </c>
      <c r="G425" s="2">
        <v>45192</v>
      </c>
      <c r="H425" s="3">
        <v>0.30724537037037036</v>
      </c>
      <c r="I425" t="s">
        <v>747</v>
      </c>
      <c r="J425" t="s">
        <v>627</v>
      </c>
      <c r="K425" t="s">
        <v>803</v>
      </c>
      <c r="L425">
        <v>13</v>
      </c>
      <c r="N425" t="s">
        <v>803</v>
      </c>
      <c r="O425">
        <v>7</v>
      </c>
      <c r="P425">
        <v>5</v>
      </c>
      <c r="Q425" s="4">
        <v>1098</v>
      </c>
      <c r="R425" s="4">
        <v>4392</v>
      </c>
      <c r="S425" t="s">
        <v>529</v>
      </c>
      <c r="T425" t="s">
        <v>394</v>
      </c>
      <c r="U425" t="s">
        <v>395</v>
      </c>
      <c r="V425" t="s">
        <v>21</v>
      </c>
      <c r="W425" t="s">
        <v>655</v>
      </c>
      <c r="X425" t="s">
        <v>589</v>
      </c>
      <c r="Y425" t="s">
        <v>857</v>
      </c>
      <c r="Z425">
        <v>38</v>
      </c>
      <c r="AA425" s="2">
        <v>44961</v>
      </c>
      <c r="AB425" t="s">
        <v>529</v>
      </c>
      <c r="AC425" t="s">
        <v>874</v>
      </c>
      <c r="AD425" s="2">
        <v>45232</v>
      </c>
      <c r="AE425">
        <v>10</v>
      </c>
      <c r="AF425">
        <v>9</v>
      </c>
      <c r="AG425" t="s">
        <v>857</v>
      </c>
      <c r="AH425">
        <v>9</v>
      </c>
      <c r="AI425" t="s">
        <v>857</v>
      </c>
    </row>
    <row r="426" spans="1:35" x14ac:dyDescent="0.3">
      <c r="A426">
        <v>924</v>
      </c>
      <c r="B426" t="s">
        <v>78</v>
      </c>
      <c r="C426">
        <v>17</v>
      </c>
      <c r="D426">
        <v>1</v>
      </c>
      <c r="E426" s="2">
        <v>45010</v>
      </c>
      <c r="F426" s="3">
        <v>0.40774305555555557</v>
      </c>
      <c r="G426" s="2">
        <v>45020</v>
      </c>
      <c r="H426" s="3">
        <v>0.95561342592592591</v>
      </c>
      <c r="I426" t="s">
        <v>560</v>
      </c>
      <c r="J426" t="s">
        <v>627</v>
      </c>
      <c r="K426" t="s">
        <v>528</v>
      </c>
      <c r="L426">
        <v>9</v>
      </c>
      <c r="N426" t="s">
        <v>796</v>
      </c>
      <c r="O426">
        <v>22</v>
      </c>
      <c r="P426">
        <v>10</v>
      </c>
      <c r="Q426" s="4">
        <v>1899</v>
      </c>
      <c r="R426" s="4">
        <v>1899</v>
      </c>
      <c r="S426" t="s">
        <v>529</v>
      </c>
      <c r="T426" t="s">
        <v>79</v>
      </c>
      <c r="U426" t="s">
        <v>80</v>
      </c>
      <c r="V426" t="s">
        <v>21</v>
      </c>
      <c r="W426" t="s">
        <v>638</v>
      </c>
      <c r="X426" t="s">
        <v>583</v>
      </c>
      <c r="Y426" t="s">
        <v>848</v>
      </c>
      <c r="Z426">
        <v>12</v>
      </c>
      <c r="AA426" s="2">
        <v>44951</v>
      </c>
      <c r="AB426" t="s">
        <v>529</v>
      </c>
      <c r="AC426" t="s">
        <v>874</v>
      </c>
      <c r="AD426" s="2">
        <v>45236</v>
      </c>
      <c r="AE426">
        <v>10</v>
      </c>
      <c r="AF426">
        <v>13</v>
      </c>
      <c r="AG426" t="s">
        <v>854</v>
      </c>
      <c r="AH426">
        <v>3</v>
      </c>
      <c r="AI426" t="s">
        <v>848</v>
      </c>
    </row>
    <row r="427" spans="1:35" x14ac:dyDescent="0.3">
      <c r="A427">
        <v>937</v>
      </c>
      <c r="B427" t="s">
        <v>486</v>
      </c>
      <c r="C427">
        <v>51</v>
      </c>
      <c r="D427">
        <v>2</v>
      </c>
      <c r="E427" s="2">
        <v>44996</v>
      </c>
      <c r="F427" s="3">
        <v>0.16508101851851853</v>
      </c>
      <c r="G427" s="2">
        <v>45000</v>
      </c>
      <c r="H427" s="3">
        <v>0.81056712962962962</v>
      </c>
      <c r="I427" t="s">
        <v>616</v>
      </c>
      <c r="J427" t="s">
        <v>629</v>
      </c>
      <c r="K427" t="s">
        <v>528</v>
      </c>
      <c r="L427">
        <v>3</v>
      </c>
      <c r="N427" t="s">
        <v>528</v>
      </c>
      <c r="O427">
        <v>19</v>
      </c>
      <c r="P427">
        <v>4</v>
      </c>
      <c r="Q427" s="4">
        <v>1084</v>
      </c>
      <c r="R427" s="4">
        <v>2168</v>
      </c>
      <c r="S427" t="s">
        <v>529</v>
      </c>
      <c r="T427" t="s">
        <v>487</v>
      </c>
      <c r="U427" t="s">
        <v>488</v>
      </c>
      <c r="V427" t="s">
        <v>21</v>
      </c>
      <c r="W427" t="s">
        <v>653</v>
      </c>
      <c r="X427" t="s">
        <v>583</v>
      </c>
      <c r="Y427" t="s">
        <v>848</v>
      </c>
      <c r="Z427">
        <v>10</v>
      </c>
      <c r="AA427" s="2">
        <v>44958</v>
      </c>
      <c r="AB427" t="s">
        <v>529</v>
      </c>
      <c r="AC427" t="s">
        <v>874</v>
      </c>
      <c r="AD427" s="2">
        <v>45244</v>
      </c>
      <c r="AE427">
        <v>10</v>
      </c>
      <c r="AF427">
        <v>12</v>
      </c>
      <c r="AG427" t="s">
        <v>848</v>
      </c>
      <c r="AH427">
        <v>3</v>
      </c>
      <c r="AI427" t="s">
        <v>848</v>
      </c>
    </row>
    <row r="428" spans="1:35" x14ac:dyDescent="0.3">
      <c r="A428">
        <v>948</v>
      </c>
      <c r="B428" t="s">
        <v>312</v>
      </c>
      <c r="C428">
        <v>26</v>
      </c>
      <c r="D428">
        <v>3</v>
      </c>
      <c r="E428" s="2">
        <v>44989</v>
      </c>
      <c r="F428" s="3">
        <v>0.76517361111111115</v>
      </c>
      <c r="G428" s="2">
        <v>44992</v>
      </c>
      <c r="H428" s="3">
        <v>0.5496064814814815</v>
      </c>
      <c r="I428" t="s">
        <v>578</v>
      </c>
      <c r="J428" t="s">
        <v>527</v>
      </c>
      <c r="K428" t="s">
        <v>528</v>
      </c>
      <c r="L428">
        <v>18</v>
      </c>
      <c r="N428" t="s">
        <v>528</v>
      </c>
      <c r="O428">
        <v>13</v>
      </c>
      <c r="P428">
        <v>3</v>
      </c>
      <c r="Q428" s="4">
        <v>289</v>
      </c>
      <c r="R428" s="4">
        <v>867</v>
      </c>
      <c r="S428" t="s">
        <v>529</v>
      </c>
      <c r="T428" t="s">
        <v>313</v>
      </c>
      <c r="U428" t="s">
        <v>135</v>
      </c>
      <c r="V428" t="s">
        <v>21</v>
      </c>
      <c r="W428" t="s">
        <v>532</v>
      </c>
      <c r="X428" t="s">
        <v>531</v>
      </c>
      <c r="Y428" t="s">
        <v>848</v>
      </c>
      <c r="Z428">
        <v>9</v>
      </c>
      <c r="AA428" s="2">
        <v>44967</v>
      </c>
      <c r="AB428" t="s">
        <v>529</v>
      </c>
      <c r="AC428" t="s">
        <v>874</v>
      </c>
      <c r="AD428" s="2">
        <v>45257</v>
      </c>
      <c r="AE428">
        <v>10</v>
      </c>
      <c r="AF428">
        <v>13</v>
      </c>
      <c r="AG428" t="s">
        <v>848</v>
      </c>
      <c r="AH428">
        <v>3</v>
      </c>
      <c r="AI428" t="s">
        <v>848</v>
      </c>
    </row>
    <row r="429" spans="1:35" x14ac:dyDescent="0.3">
      <c r="A429">
        <v>950</v>
      </c>
      <c r="B429" t="s">
        <v>83</v>
      </c>
      <c r="C429">
        <v>39</v>
      </c>
      <c r="D429">
        <v>3</v>
      </c>
      <c r="E429" s="2">
        <v>45215</v>
      </c>
      <c r="F429" s="3">
        <v>0.81319444444444444</v>
      </c>
      <c r="G429" s="2">
        <v>45217</v>
      </c>
      <c r="H429" s="3">
        <v>0.88148148148148153</v>
      </c>
      <c r="I429" t="s">
        <v>425</v>
      </c>
      <c r="J429" t="s">
        <v>629</v>
      </c>
      <c r="K429" t="s">
        <v>793</v>
      </c>
      <c r="L429">
        <v>19</v>
      </c>
      <c r="N429" t="s">
        <v>793</v>
      </c>
      <c r="O429">
        <v>21</v>
      </c>
      <c r="P429">
        <v>2</v>
      </c>
      <c r="Q429" s="4">
        <v>387</v>
      </c>
      <c r="R429" s="4">
        <v>1161</v>
      </c>
      <c r="S429" t="s">
        <v>529</v>
      </c>
      <c r="T429" t="s">
        <v>84</v>
      </c>
      <c r="U429" t="s">
        <v>85</v>
      </c>
      <c r="V429" t="s">
        <v>21</v>
      </c>
      <c r="W429" t="s">
        <v>698</v>
      </c>
      <c r="X429" t="s">
        <v>597</v>
      </c>
      <c r="Y429" t="s">
        <v>852</v>
      </c>
      <c r="Z429">
        <v>42</v>
      </c>
      <c r="AA429" s="2">
        <v>44964</v>
      </c>
      <c r="AB429" t="s">
        <v>529</v>
      </c>
      <c r="AC429" t="s">
        <v>874</v>
      </c>
      <c r="AD429" s="2">
        <v>45239</v>
      </c>
      <c r="AE429">
        <v>10</v>
      </c>
      <c r="AF429">
        <v>12</v>
      </c>
      <c r="AG429" t="s">
        <v>852</v>
      </c>
      <c r="AH429">
        <v>10</v>
      </c>
      <c r="AI429" t="s">
        <v>852</v>
      </c>
    </row>
    <row r="430" spans="1:35" x14ac:dyDescent="0.3">
      <c r="A430">
        <v>953</v>
      </c>
      <c r="B430" t="s">
        <v>384</v>
      </c>
      <c r="C430">
        <v>40</v>
      </c>
      <c r="D430">
        <v>1</v>
      </c>
      <c r="E430" s="2">
        <v>45172</v>
      </c>
      <c r="F430" s="3">
        <v>1.8067129629629631E-2</v>
      </c>
      <c r="G430" s="2">
        <v>45173</v>
      </c>
      <c r="H430" s="3">
        <v>0.31516203703703705</v>
      </c>
      <c r="I430" t="s">
        <v>679</v>
      </c>
      <c r="J430" t="s">
        <v>627</v>
      </c>
      <c r="K430" t="s">
        <v>803</v>
      </c>
      <c r="L430">
        <v>0</v>
      </c>
      <c r="N430" t="s">
        <v>803</v>
      </c>
      <c r="O430">
        <v>7</v>
      </c>
      <c r="P430">
        <v>1</v>
      </c>
      <c r="Q430" s="4">
        <v>1923</v>
      </c>
      <c r="R430" s="4">
        <v>1923</v>
      </c>
      <c r="S430" t="s">
        <v>529</v>
      </c>
      <c r="T430" t="s">
        <v>385</v>
      </c>
      <c r="U430" t="s">
        <v>386</v>
      </c>
      <c r="V430" t="s">
        <v>21</v>
      </c>
      <c r="W430" t="s">
        <v>662</v>
      </c>
      <c r="X430" t="s">
        <v>589</v>
      </c>
      <c r="Y430" t="s">
        <v>857</v>
      </c>
      <c r="Z430">
        <v>36</v>
      </c>
      <c r="AA430" s="2">
        <v>44963</v>
      </c>
      <c r="AB430" t="s">
        <v>529</v>
      </c>
      <c r="AC430" t="s">
        <v>874</v>
      </c>
      <c r="AD430" s="2">
        <v>45259</v>
      </c>
      <c r="AE430">
        <v>10</v>
      </c>
      <c r="AF430">
        <v>6</v>
      </c>
      <c r="AG430" t="s">
        <v>857</v>
      </c>
      <c r="AH430">
        <v>9</v>
      </c>
      <c r="AI430" t="s">
        <v>857</v>
      </c>
    </row>
    <row r="431" spans="1:35" x14ac:dyDescent="0.3">
      <c r="A431">
        <v>966</v>
      </c>
      <c r="B431" t="s">
        <v>312</v>
      </c>
      <c r="C431">
        <v>13</v>
      </c>
      <c r="D431">
        <v>2</v>
      </c>
      <c r="E431" s="2">
        <v>44986</v>
      </c>
      <c r="F431" s="3">
        <v>9.7986111111111107E-2</v>
      </c>
      <c r="G431" s="2">
        <v>44995</v>
      </c>
      <c r="H431" s="3">
        <v>0.43255787037037036</v>
      </c>
      <c r="I431" t="s">
        <v>449</v>
      </c>
      <c r="J431" t="s">
        <v>527</v>
      </c>
      <c r="K431" t="s">
        <v>528</v>
      </c>
      <c r="L431">
        <v>2</v>
      </c>
      <c r="N431" t="s">
        <v>528</v>
      </c>
      <c r="O431">
        <v>10</v>
      </c>
      <c r="P431">
        <v>9</v>
      </c>
      <c r="Q431" s="4">
        <v>1141</v>
      </c>
      <c r="R431" s="4">
        <v>2282</v>
      </c>
      <c r="S431" t="s">
        <v>529</v>
      </c>
      <c r="T431" t="s">
        <v>313</v>
      </c>
      <c r="U431" t="s">
        <v>135</v>
      </c>
      <c r="V431" t="s">
        <v>21</v>
      </c>
      <c r="W431" t="s">
        <v>596</v>
      </c>
      <c r="X431" t="s">
        <v>597</v>
      </c>
      <c r="Y431" t="s">
        <v>848</v>
      </c>
      <c r="Z431">
        <v>9</v>
      </c>
      <c r="AA431" s="2">
        <v>44967</v>
      </c>
      <c r="AB431" t="s">
        <v>529</v>
      </c>
      <c r="AC431" t="s">
        <v>874</v>
      </c>
      <c r="AD431" s="2">
        <v>45257</v>
      </c>
      <c r="AE431">
        <v>10</v>
      </c>
      <c r="AF431">
        <v>13</v>
      </c>
      <c r="AG431" t="s">
        <v>848</v>
      </c>
      <c r="AH431">
        <v>3</v>
      </c>
      <c r="AI431" t="s">
        <v>848</v>
      </c>
    </row>
    <row r="432" spans="1:35" x14ac:dyDescent="0.3">
      <c r="A432">
        <v>974</v>
      </c>
      <c r="B432" t="s">
        <v>83</v>
      </c>
      <c r="C432">
        <v>17</v>
      </c>
      <c r="D432">
        <v>4</v>
      </c>
      <c r="E432" s="2">
        <v>45234</v>
      </c>
      <c r="F432" s="3">
        <v>0.8034606481481481</v>
      </c>
      <c r="G432" s="2">
        <v>45237</v>
      </c>
      <c r="H432" s="3">
        <v>0.67461805555555554</v>
      </c>
      <c r="I432" t="s">
        <v>215</v>
      </c>
      <c r="J432" t="s">
        <v>627</v>
      </c>
      <c r="K432" t="s">
        <v>764</v>
      </c>
      <c r="L432">
        <v>19</v>
      </c>
      <c r="N432" t="s">
        <v>764</v>
      </c>
      <c r="O432">
        <v>16</v>
      </c>
      <c r="P432">
        <v>3</v>
      </c>
      <c r="Q432" s="4">
        <v>1899</v>
      </c>
      <c r="R432" s="4">
        <v>7596</v>
      </c>
      <c r="S432" t="s">
        <v>529</v>
      </c>
      <c r="T432" t="s">
        <v>84</v>
      </c>
      <c r="U432" t="s">
        <v>85</v>
      </c>
      <c r="V432" t="s">
        <v>21</v>
      </c>
      <c r="W432" t="s">
        <v>638</v>
      </c>
      <c r="X432" t="s">
        <v>583</v>
      </c>
      <c r="Y432" t="s">
        <v>851</v>
      </c>
      <c r="Z432">
        <v>44</v>
      </c>
      <c r="AA432" s="2">
        <v>44964</v>
      </c>
      <c r="AB432" t="s">
        <v>529</v>
      </c>
      <c r="AC432" t="s">
        <v>874</v>
      </c>
      <c r="AD432" s="2">
        <v>45239</v>
      </c>
      <c r="AE432">
        <v>10</v>
      </c>
      <c r="AF432">
        <v>12</v>
      </c>
      <c r="AG432" t="s">
        <v>851</v>
      </c>
      <c r="AH432">
        <v>11</v>
      </c>
      <c r="AI432" t="s">
        <v>851</v>
      </c>
    </row>
    <row r="433" spans="1:35" x14ac:dyDescent="0.3">
      <c r="A433">
        <v>981</v>
      </c>
      <c r="B433" t="s">
        <v>83</v>
      </c>
      <c r="C433">
        <v>46</v>
      </c>
      <c r="D433">
        <v>2</v>
      </c>
      <c r="E433" s="2">
        <v>45018</v>
      </c>
      <c r="F433" s="3">
        <v>0.83412037037037035</v>
      </c>
      <c r="G433" s="2">
        <v>45019</v>
      </c>
      <c r="H433" s="3">
        <v>0.84834490740740742</v>
      </c>
      <c r="I433" t="s">
        <v>578</v>
      </c>
      <c r="J433" t="s">
        <v>627</v>
      </c>
      <c r="K433" t="s">
        <v>796</v>
      </c>
      <c r="L433">
        <v>20</v>
      </c>
      <c r="N433" t="s">
        <v>796</v>
      </c>
      <c r="O433">
        <v>20</v>
      </c>
      <c r="P433">
        <v>1</v>
      </c>
      <c r="Q433" s="4">
        <v>758</v>
      </c>
      <c r="R433" s="4">
        <v>1516</v>
      </c>
      <c r="S433" t="s">
        <v>529</v>
      </c>
      <c r="T433" t="s">
        <v>84</v>
      </c>
      <c r="U433" t="s">
        <v>85</v>
      </c>
      <c r="V433" t="s">
        <v>21</v>
      </c>
      <c r="W433" t="s">
        <v>658</v>
      </c>
      <c r="X433" t="s">
        <v>587</v>
      </c>
      <c r="Y433" t="s">
        <v>854</v>
      </c>
      <c r="Z433">
        <v>14</v>
      </c>
      <c r="AA433" s="2">
        <v>44964</v>
      </c>
      <c r="AB433" t="s">
        <v>529</v>
      </c>
      <c r="AC433" t="s">
        <v>874</v>
      </c>
      <c r="AD433" s="2">
        <v>45239</v>
      </c>
      <c r="AE433">
        <v>10</v>
      </c>
      <c r="AF433">
        <v>12</v>
      </c>
      <c r="AG433" t="s">
        <v>854</v>
      </c>
      <c r="AH433">
        <v>4</v>
      </c>
      <c r="AI433" t="s">
        <v>854</v>
      </c>
    </row>
    <row r="434" spans="1:35" x14ac:dyDescent="0.3">
      <c r="A434">
        <v>35</v>
      </c>
      <c r="B434" t="s">
        <v>285</v>
      </c>
      <c r="C434">
        <v>7</v>
      </c>
      <c r="D434">
        <v>5</v>
      </c>
      <c r="E434" s="2">
        <v>44987</v>
      </c>
      <c r="F434" s="3">
        <v>0.67391203703703706</v>
      </c>
      <c r="G434" s="2">
        <v>44990</v>
      </c>
      <c r="H434" s="3">
        <v>0.625462962962963</v>
      </c>
      <c r="I434" t="s">
        <v>584</v>
      </c>
      <c r="J434" t="s">
        <v>527</v>
      </c>
      <c r="K434" t="s">
        <v>528</v>
      </c>
      <c r="L434">
        <v>16</v>
      </c>
      <c r="N434" t="s">
        <v>528</v>
      </c>
      <c r="O434">
        <v>15</v>
      </c>
      <c r="P434">
        <v>3</v>
      </c>
      <c r="Q434" s="4">
        <v>409</v>
      </c>
      <c r="R434" s="4">
        <v>2045</v>
      </c>
      <c r="S434" t="s">
        <v>529</v>
      </c>
      <c r="T434" t="s">
        <v>286</v>
      </c>
      <c r="U434" t="s">
        <v>259</v>
      </c>
      <c r="V434" t="s">
        <v>32</v>
      </c>
      <c r="W434" t="s">
        <v>582</v>
      </c>
      <c r="X434" t="s">
        <v>583</v>
      </c>
      <c r="Y434" t="s">
        <v>848</v>
      </c>
      <c r="Z434">
        <v>9</v>
      </c>
      <c r="AA434" s="2">
        <v>44961</v>
      </c>
      <c r="AB434" t="s">
        <v>529</v>
      </c>
      <c r="AC434" t="s">
        <v>874</v>
      </c>
      <c r="AD434" s="2">
        <v>45233</v>
      </c>
      <c r="AE434">
        <v>10</v>
      </c>
      <c r="AF434">
        <v>10</v>
      </c>
      <c r="AG434" t="s">
        <v>848</v>
      </c>
      <c r="AH434">
        <v>3</v>
      </c>
      <c r="AI434" t="s">
        <v>848</v>
      </c>
    </row>
    <row r="435" spans="1:35" x14ac:dyDescent="0.3">
      <c r="A435">
        <v>100</v>
      </c>
      <c r="B435" t="s">
        <v>285</v>
      </c>
      <c r="C435">
        <v>42</v>
      </c>
      <c r="D435">
        <v>5</v>
      </c>
      <c r="E435" s="2">
        <v>45055</v>
      </c>
      <c r="F435" s="3">
        <v>0.24313657407407407</v>
      </c>
      <c r="G435" s="2">
        <v>45063</v>
      </c>
      <c r="H435" s="3">
        <v>0.22946759259259258</v>
      </c>
      <c r="I435" t="s">
        <v>797</v>
      </c>
      <c r="J435" t="s">
        <v>629</v>
      </c>
      <c r="K435" t="s">
        <v>798</v>
      </c>
      <c r="L435">
        <v>5</v>
      </c>
      <c r="N435" t="s">
        <v>798</v>
      </c>
      <c r="O435">
        <v>5</v>
      </c>
      <c r="P435">
        <v>8</v>
      </c>
      <c r="Q435" s="4">
        <v>1744</v>
      </c>
      <c r="R435" s="4">
        <v>8720</v>
      </c>
      <c r="S435" t="s">
        <v>529</v>
      </c>
      <c r="T435" t="s">
        <v>286</v>
      </c>
      <c r="U435" t="s">
        <v>259</v>
      </c>
      <c r="V435" t="s">
        <v>32</v>
      </c>
      <c r="W435" t="s">
        <v>708</v>
      </c>
      <c r="X435" t="s">
        <v>589</v>
      </c>
      <c r="Y435" t="s">
        <v>798</v>
      </c>
      <c r="Z435">
        <v>19</v>
      </c>
      <c r="AA435" s="2">
        <v>44961</v>
      </c>
      <c r="AB435" t="s">
        <v>529</v>
      </c>
      <c r="AC435" t="s">
        <v>874</v>
      </c>
      <c r="AD435" s="2">
        <v>45233</v>
      </c>
      <c r="AE435">
        <v>10</v>
      </c>
      <c r="AF435">
        <v>10</v>
      </c>
      <c r="AG435" t="s">
        <v>798</v>
      </c>
      <c r="AH435">
        <v>5</v>
      </c>
      <c r="AI435" t="s">
        <v>798</v>
      </c>
    </row>
    <row r="436" spans="1:35" x14ac:dyDescent="0.3">
      <c r="A436">
        <v>32</v>
      </c>
      <c r="B436" t="s">
        <v>331</v>
      </c>
      <c r="C436">
        <v>7</v>
      </c>
      <c r="D436">
        <v>5</v>
      </c>
      <c r="E436" s="2">
        <v>44989</v>
      </c>
      <c r="F436" s="3">
        <v>0.65047453703703706</v>
      </c>
      <c r="G436" s="2">
        <v>44990</v>
      </c>
      <c r="H436" s="3">
        <v>0.6626157407407407</v>
      </c>
      <c r="I436" t="s">
        <v>581</v>
      </c>
      <c r="J436" t="s">
        <v>527</v>
      </c>
      <c r="K436" t="s">
        <v>528</v>
      </c>
      <c r="L436">
        <v>15</v>
      </c>
      <c r="N436" t="s">
        <v>528</v>
      </c>
      <c r="O436">
        <v>15</v>
      </c>
      <c r="P436">
        <v>1</v>
      </c>
      <c r="Q436" s="4">
        <v>409</v>
      </c>
      <c r="R436" s="4">
        <v>2045</v>
      </c>
      <c r="S436" t="s">
        <v>529</v>
      </c>
      <c r="T436" t="s">
        <v>332</v>
      </c>
      <c r="U436" t="s">
        <v>333</v>
      </c>
      <c r="V436" t="s">
        <v>32</v>
      </c>
      <c r="W436" t="s">
        <v>582</v>
      </c>
      <c r="X436" t="s">
        <v>583</v>
      </c>
      <c r="Y436" t="s">
        <v>848</v>
      </c>
      <c r="Z436">
        <v>9</v>
      </c>
      <c r="AA436" s="2">
        <v>44964</v>
      </c>
      <c r="AB436" t="s">
        <v>529</v>
      </c>
      <c r="AC436" t="s">
        <v>874</v>
      </c>
      <c r="AD436" s="2">
        <v>45236</v>
      </c>
      <c r="AE436">
        <v>10</v>
      </c>
      <c r="AF436">
        <v>8</v>
      </c>
      <c r="AG436" t="s">
        <v>848</v>
      </c>
      <c r="AH436">
        <v>3</v>
      </c>
      <c r="AI436" t="s">
        <v>848</v>
      </c>
    </row>
    <row r="437" spans="1:35" x14ac:dyDescent="0.3">
      <c r="A437">
        <v>11</v>
      </c>
      <c r="B437" t="s">
        <v>331</v>
      </c>
      <c r="C437">
        <v>16</v>
      </c>
      <c r="D437">
        <v>4</v>
      </c>
      <c r="E437" s="2">
        <v>44987</v>
      </c>
      <c r="F437" s="3">
        <v>0.84369212962962958</v>
      </c>
      <c r="G437" s="2">
        <v>44988</v>
      </c>
      <c r="H437" s="3">
        <v>0.97207175925925926</v>
      </c>
      <c r="I437" t="s">
        <v>561</v>
      </c>
      <c r="J437" t="s">
        <v>527</v>
      </c>
      <c r="K437" t="s">
        <v>528</v>
      </c>
      <c r="L437">
        <v>20</v>
      </c>
      <c r="N437" t="s">
        <v>528</v>
      </c>
      <c r="O437">
        <v>23</v>
      </c>
      <c r="P437">
        <v>1</v>
      </c>
      <c r="Q437" s="4">
        <v>1721</v>
      </c>
      <c r="R437" s="4">
        <v>6884</v>
      </c>
      <c r="S437" t="s">
        <v>529</v>
      </c>
      <c r="T437" t="s">
        <v>332</v>
      </c>
      <c r="U437" t="s">
        <v>333</v>
      </c>
      <c r="V437" t="s">
        <v>32</v>
      </c>
      <c r="W437" t="s">
        <v>588</v>
      </c>
      <c r="X437" t="s">
        <v>589</v>
      </c>
      <c r="Y437" t="s">
        <v>848</v>
      </c>
      <c r="Z437">
        <v>9</v>
      </c>
      <c r="AA437" s="2">
        <v>44964</v>
      </c>
      <c r="AB437" t="s">
        <v>529</v>
      </c>
      <c r="AC437" t="s">
        <v>874</v>
      </c>
      <c r="AD437" s="2">
        <v>45236</v>
      </c>
      <c r="AE437">
        <v>10</v>
      </c>
      <c r="AF437">
        <v>8</v>
      </c>
      <c r="AG437" t="s">
        <v>848</v>
      </c>
      <c r="AH437">
        <v>3</v>
      </c>
      <c r="AI437" t="s">
        <v>848</v>
      </c>
    </row>
    <row r="438" spans="1:35" x14ac:dyDescent="0.3">
      <c r="A438">
        <v>2</v>
      </c>
      <c r="B438" t="s">
        <v>108</v>
      </c>
      <c r="C438">
        <v>41</v>
      </c>
      <c r="D438">
        <v>2</v>
      </c>
      <c r="E438" s="2">
        <v>45237</v>
      </c>
      <c r="F438" s="3">
        <v>0.979375</v>
      </c>
      <c r="G438" s="2">
        <v>45243</v>
      </c>
      <c r="H438" s="3">
        <v>0.30297453703703703</v>
      </c>
      <c r="I438" t="s">
        <v>701</v>
      </c>
      <c r="J438" t="s">
        <v>763</v>
      </c>
      <c r="K438" t="s">
        <v>764</v>
      </c>
      <c r="L438">
        <v>23</v>
      </c>
      <c r="N438" t="s">
        <v>764</v>
      </c>
      <c r="O438">
        <v>7</v>
      </c>
      <c r="P438">
        <v>6</v>
      </c>
      <c r="Q438" s="4">
        <v>1977</v>
      </c>
      <c r="R438" s="4">
        <v>3954</v>
      </c>
      <c r="S438" t="s">
        <v>529</v>
      </c>
      <c r="T438" t="s">
        <v>109</v>
      </c>
      <c r="U438" t="s">
        <v>110</v>
      </c>
      <c r="V438" t="s">
        <v>32</v>
      </c>
      <c r="W438" t="s">
        <v>766</v>
      </c>
      <c r="X438" t="s">
        <v>589</v>
      </c>
      <c r="Y438" t="s">
        <v>851</v>
      </c>
      <c r="Z438">
        <v>45</v>
      </c>
      <c r="AA438" s="2">
        <v>44961</v>
      </c>
      <c r="AB438" t="s">
        <v>529</v>
      </c>
      <c r="AC438" t="s">
        <v>874</v>
      </c>
      <c r="AD438" s="2">
        <v>45237</v>
      </c>
      <c r="AE438">
        <v>10</v>
      </c>
      <c r="AF438">
        <v>9</v>
      </c>
      <c r="AG438" t="s">
        <v>851</v>
      </c>
      <c r="AH438">
        <v>11</v>
      </c>
      <c r="AI438" t="s">
        <v>851</v>
      </c>
    </row>
    <row r="439" spans="1:35" x14ac:dyDescent="0.3">
      <c r="A439">
        <v>33</v>
      </c>
      <c r="B439" t="s">
        <v>247</v>
      </c>
      <c r="C439">
        <v>8</v>
      </c>
      <c r="D439">
        <v>3</v>
      </c>
      <c r="E439" s="2">
        <v>45031</v>
      </c>
      <c r="F439" s="3">
        <v>6.7673611111111115E-2</v>
      </c>
      <c r="G439" s="2">
        <v>45041</v>
      </c>
      <c r="H439" s="3">
        <v>9.2673611111111109E-2</v>
      </c>
      <c r="I439" t="s">
        <v>585</v>
      </c>
      <c r="J439" t="s">
        <v>627</v>
      </c>
      <c r="K439" t="s">
        <v>796</v>
      </c>
      <c r="L439">
        <v>1</v>
      </c>
      <c r="N439" t="s">
        <v>796</v>
      </c>
      <c r="O439">
        <v>2</v>
      </c>
      <c r="P439">
        <v>10</v>
      </c>
      <c r="Q439" s="4">
        <v>252</v>
      </c>
      <c r="R439" s="4">
        <v>756</v>
      </c>
      <c r="S439" t="s">
        <v>529</v>
      </c>
      <c r="T439" t="s">
        <v>248</v>
      </c>
      <c r="U439" t="s">
        <v>249</v>
      </c>
      <c r="V439" t="s">
        <v>32</v>
      </c>
      <c r="W439" t="s">
        <v>635</v>
      </c>
      <c r="X439" t="s">
        <v>589</v>
      </c>
      <c r="Y439" t="s">
        <v>854</v>
      </c>
      <c r="Z439">
        <v>15</v>
      </c>
      <c r="AA439" s="2">
        <v>44961</v>
      </c>
      <c r="AB439" t="s">
        <v>529</v>
      </c>
      <c r="AC439" t="s">
        <v>874</v>
      </c>
      <c r="AD439" s="2">
        <v>45252</v>
      </c>
      <c r="AE439">
        <v>10</v>
      </c>
      <c r="AF439">
        <v>12</v>
      </c>
      <c r="AG439" t="s">
        <v>854</v>
      </c>
      <c r="AH439">
        <v>4</v>
      </c>
      <c r="AI439" t="s">
        <v>854</v>
      </c>
    </row>
    <row r="440" spans="1:35" x14ac:dyDescent="0.3">
      <c r="A440">
        <v>67</v>
      </c>
      <c r="B440" t="s">
        <v>247</v>
      </c>
      <c r="C440">
        <v>10</v>
      </c>
      <c r="D440">
        <v>2</v>
      </c>
      <c r="E440" s="2">
        <v>45113</v>
      </c>
      <c r="F440" s="3">
        <v>0.72802083333333334</v>
      </c>
      <c r="G440" s="2">
        <v>45121</v>
      </c>
      <c r="H440" s="3">
        <v>0.88265046296296301</v>
      </c>
      <c r="I440" t="s">
        <v>556</v>
      </c>
      <c r="J440" t="s">
        <v>624</v>
      </c>
      <c r="K440" t="s">
        <v>800</v>
      </c>
      <c r="L440">
        <v>17</v>
      </c>
      <c r="N440" t="s">
        <v>800</v>
      </c>
      <c r="O440">
        <v>21</v>
      </c>
      <c r="P440">
        <v>8</v>
      </c>
      <c r="Q440" s="4">
        <v>259</v>
      </c>
      <c r="R440" s="4">
        <v>518</v>
      </c>
      <c r="S440" t="s">
        <v>529</v>
      </c>
      <c r="T440" t="s">
        <v>248</v>
      </c>
      <c r="U440" t="s">
        <v>249</v>
      </c>
      <c r="V440" t="s">
        <v>32</v>
      </c>
      <c r="W440" t="s">
        <v>625</v>
      </c>
      <c r="X440" t="s">
        <v>587</v>
      </c>
      <c r="Y440" t="s">
        <v>855</v>
      </c>
      <c r="Z440">
        <v>27</v>
      </c>
      <c r="AA440" s="2">
        <v>44961</v>
      </c>
      <c r="AB440" t="s">
        <v>529</v>
      </c>
      <c r="AC440" t="s">
        <v>874</v>
      </c>
      <c r="AD440" s="2">
        <v>45252</v>
      </c>
      <c r="AE440">
        <v>10</v>
      </c>
      <c r="AF440">
        <v>12</v>
      </c>
      <c r="AG440" t="s">
        <v>855</v>
      </c>
      <c r="AH440">
        <v>7</v>
      </c>
      <c r="AI440" t="s">
        <v>855</v>
      </c>
    </row>
    <row r="441" spans="1:35" x14ac:dyDescent="0.3">
      <c r="A441">
        <v>93</v>
      </c>
      <c r="B441" t="s">
        <v>247</v>
      </c>
      <c r="C441">
        <v>24</v>
      </c>
      <c r="D441">
        <v>4</v>
      </c>
      <c r="E441" s="2">
        <v>45047</v>
      </c>
      <c r="F441" s="3">
        <v>0.74373842592592587</v>
      </c>
      <c r="G441" s="2">
        <v>45049</v>
      </c>
      <c r="H441" s="3">
        <v>0.77495370370370376</v>
      </c>
      <c r="I441" t="s">
        <v>478</v>
      </c>
      <c r="J441" t="s">
        <v>624</v>
      </c>
      <c r="K441" t="s">
        <v>798</v>
      </c>
      <c r="L441">
        <v>17</v>
      </c>
      <c r="N441" t="s">
        <v>798</v>
      </c>
      <c r="O441">
        <v>18</v>
      </c>
      <c r="P441">
        <v>2</v>
      </c>
      <c r="Q441" s="4">
        <v>535</v>
      </c>
      <c r="R441" s="4">
        <v>2140</v>
      </c>
      <c r="S441" t="s">
        <v>529</v>
      </c>
      <c r="T441" t="s">
        <v>248</v>
      </c>
      <c r="U441" t="s">
        <v>249</v>
      </c>
      <c r="V441" t="s">
        <v>32</v>
      </c>
      <c r="W441" t="s">
        <v>700</v>
      </c>
      <c r="X441" t="s">
        <v>597</v>
      </c>
      <c r="Y441" t="s">
        <v>798</v>
      </c>
      <c r="Z441">
        <v>18</v>
      </c>
      <c r="AA441" s="2">
        <v>44961</v>
      </c>
      <c r="AB441" t="s">
        <v>529</v>
      </c>
      <c r="AC441" t="s">
        <v>874</v>
      </c>
      <c r="AD441" s="2">
        <v>45252</v>
      </c>
      <c r="AE441">
        <v>10</v>
      </c>
      <c r="AF441">
        <v>12</v>
      </c>
      <c r="AG441" t="s">
        <v>798</v>
      </c>
      <c r="AH441">
        <v>5</v>
      </c>
      <c r="AI441" t="s">
        <v>798</v>
      </c>
    </row>
    <row r="442" spans="1:35" x14ac:dyDescent="0.3">
      <c r="A442">
        <v>41</v>
      </c>
      <c r="B442" t="s">
        <v>247</v>
      </c>
      <c r="C442">
        <v>54</v>
      </c>
      <c r="D442">
        <v>4</v>
      </c>
      <c r="E442" s="2">
        <v>45085</v>
      </c>
      <c r="F442" s="3">
        <v>0.80543981481481486</v>
      </c>
      <c r="G442" s="2">
        <v>45087</v>
      </c>
      <c r="H442" s="3">
        <v>0.60395833333333337</v>
      </c>
      <c r="I442" t="s">
        <v>820</v>
      </c>
      <c r="J442" t="s">
        <v>627</v>
      </c>
      <c r="K442" t="s">
        <v>802</v>
      </c>
      <c r="L442">
        <v>19</v>
      </c>
      <c r="N442" t="s">
        <v>802</v>
      </c>
      <c r="O442">
        <v>14</v>
      </c>
      <c r="P442">
        <v>2</v>
      </c>
      <c r="Q442" s="4">
        <v>1236</v>
      </c>
      <c r="R442" s="4">
        <v>4944</v>
      </c>
      <c r="S442" t="s">
        <v>529</v>
      </c>
      <c r="T442" t="s">
        <v>248</v>
      </c>
      <c r="U442" t="s">
        <v>249</v>
      </c>
      <c r="V442" t="s">
        <v>32</v>
      </c>
      <c r="W442" t="s">
        <v>707</v>
      </c>
      <c r="X442" t="s">
        <v>587</v>
      </c>
      <c r="Y442" t="s">
        <v>856</v>
      </c>
      <c r="Z442">
        <v>23</v>
      </c>
      <c r="AA442" s="2">
        <v>44961</v>
      </c>
      <c r="AB442" t="s">
        <v>529</v>
      </c>
      <c r="AC442" t="s">
        <v>874</v>
      </c>
      <c r="AD442" s="2">
        <v>45252</v>
      </c>
      <c r="AE442">
        <v>10</v>
      </c>
      <c r="AF442">
        <v>12</v>
      </c>
      <c r="AG442" t="s">
        <v>856</v>
      </c>
      <c r="AH442">
        <v>6</v>
      </c>
      <c r="AI442" t="s">
        <v>856</v>
      </c>
    </row>
    <row r="443" spans="1:35" x14ac:dyDescent="0.3">
      <c r="A443">
        <v>27</v>
      </c>
      <c r="B443" t="s">
        <v>321</v>
      </c>
      <c r="C443">
        <v>9</v>
      </c>
      <c r="D443">
        <v>2</v>
      </c>
      <c r="E443" s="2">
        <v>45160</v>
      </c>
      <c r="F443" s="3">
        <v>0.46976851851851853</v>
      </c>
      <c r="G443" s="2">
        <v>45168</v>
      </c>
      <c r="H443" s="3">
        <v>0.33277777777777778</v>
      </c>
      <c r="I443" t="s">
        <v>430</v>
      </c>
      <c r="J443" t="s">
        <v>641</v>
      </c>
      <c r="K443" t="s">
        <v>801</v>
      </c>
      <c r="L443">
        <v>11</v>
      </c>
      <c r="N443" t="s">
        <v>801</v>
      </c>
      <c r="O443">
        <v>7</v>
      </c>
      <c r="P443">
        <v>8</v>
      </c>
      <c r="Q443" s="4">
        <v>1605</v>
      </c>
      <c r="R443" s="4">
        <v>3210</v>
      </c>
      <c r="S443" t="s">
        <v>529</v>
      </c>
      <c r="T443" t="s">
        <v>322</v>
      </c>
      <c r="U443" t="s">
        <v>323</v>
      </c>
      <c r="V443" t="s">
        <v>32</v>
      </c>
      <c r="W443" t="s">
        <v>827</v>
      </c>
      <c r="X443" t="s">
        <v>531</v>
      </c>
      <c r="Y443" t="s">
        <v>858</v>
      </c>
      <c r="Z443">
        <v>34</v>
      </c>
      <c r="AA443" s="2">
        <v>44963</v>
      </c>
      <c r="AB443" t="s">
        <v>529</v>
      </c>
      <c r="AC443" t="s">
        <v>874</v>
      </c>
      <c r="AD443" s="2">
        <v>45240</v>
      </c>
      <c r="AE443">
        <v>10</v>
      </c>
      <c r="AF443">
        <v>12</v>
      </c>
      <c r="AG443" t="s">
        <v>858</v>
      </c>
      <c r="AH443">
        <v>8</v>
      </c>
      <c r="AI443" t="s">
        <v>858</v>
      </c>
    </row>
    <row r="444" spans="1:35" x14ac:dyDescent="0.3">
      <c r="A444">
        <v>9</v>
      </c>
      <c r="B444" t="s">
        <v>232</v>
      </c>
      <c r="C444">
        <v>27</v>
      </c>
      <c r="D444">
        <v>4</v>
      </c>
      <c r="E444" s="2">
        <v>45158</v>
      </c>
      <c r="F444" s="3">
        <v>0.98600694444444448</v>
      </c>
      <c r="G444" s="2">
        <v>45167</v>
      </c>
      <c r="H444" s="3">
        <v>0.99993055555555554</v>
      </c>
      <c r="I444" t="s">
        <v>551</v>
      </c>
      <c r="J444" t="s">
        <v>641</v>
      </c>
      <c r="K444" t="s">
        <v>801</v>
      </c>
      <c r="L444">
        <v>23</v>
      </c>
      <c r="N444" t="s">
        <v>801</v>
      </c>
      <c r="O444">
        <v>23</v>
      </c>
      <c r="P444">
        <v>9</v>
      </c>
      <c r="Q444" s="4">
        <v>548</v>
      </c>
      <c r="R444" s="4">
        <v>2192</v>
      </c>
      <c r="S444" t="s">
        <v>529</v>
      </c>
      <c r="T444" t="s">
        <v>233</v>
      </c>
      <c r="U444" t="s">
        <v>234</v>
      </c>
      <c r="V444" t="s">
        <v>32</v>
      </c>
      <c r="W444" t="s">
        <v>828</v>
      </c>
      <c r="X444" t="s">
        <v>587</v>
      </c>
      <c r="Y444" t="s">
        <v>858</v>
      </c>
      <c r="Z444">
        <v>34</v>
      </c>
      <c r="AA444" s="2">
        <v>44939</v>
      </c>
      <c r="AB444" t="s">
        <v>529</v>
      </c>
      <c r="AC444" t="s">
        <v>874</v>
      </c>
      <c r="AD444" s="2">
        <v>45223</v>
      </c>
      <c r="AE444">
        <v>10</v>
      </c>
      <c r="AF444">
        <v>17</v>
      </c>
      <c r="AG444" t="s">
        <v>858</v>
      </c>
      <c r="AH444">
        <v>8</v>
      </c>
      <c r="AI444" t="s">
        <v>858</v>
      </c>
    </row>
    <row r="445" spans="1:35" x14ac:dyDescent="0.3">
      <c r="A445">
        <v>84</v>
      </c>
      <c r="B445" t="s">
        <v>173</v>
      </c>
      <c r="C445">
        <v>47</v>
      </c>
      <c r="D445">
        <v>1</v>
      </c>
      <c r="E445" s="2">
        <v>44989</v>
      </c>
      <c r="F445" s="3">
        <v>0.14710648148148148</v>
      </c>
      <c r="G445" s="2">
        <v>44991</v>
      </c>
      <c r="H445" s="3">
        <v>0.29328703703703701</v>
      </c>
      <c r="I445" t="s">
        <v>533</v>
      </c>
      <c r="J445" t="s">
        <v>527</v>
      </c>
      <c r="K445" t="s">
        <v>528</v>
      </c>
      <c r="L445">
        <v>3</v>
      </c>
      <c r="N445" t="s">
        <v>528</v>
      </c>
      <c r="O445">
        <v>7</v>
      </c>
      <c r="P445">
        <v>2</v>
      </c>
      <c r="Q445" s="4">
        <v>1638</v>
      </c>
      <c r="R445" s="4">
        <v>1638</v>
      </c>
      <c r="S445" t="s">
        <v>529</v>
      </c>
      <c r="T445" t="s">
        <v>174</v>
      </c>
      <c r="U445" t="s">
        <v>175</v>
      </c>
      <c r="V445" t="s">
        <v>32</v>
      </c>
      <c r="W445" t="s">
        <v>534</v>
      </c>
      <c r="X445" t="s">
        <v>531</v>
      </c>
      <c r="Y445" t="s">
        <v>848</v>
      </c>
      <c r="Z445">
        <v>9</v>
      </c>
      <c r="AA445" s="2">
        <v>44962</v>
      </c>
      <c r="AB445" t="s">
        <v>529</v>
      </c>
      <c r="AC445" t="s">
        <v>874</v>
      </c>
      <c r="AD445" s="2">
        <v>45244</v>
      </c>
      <c r="AE445">
        <v>10</v>
      </c>
      <c r="AF445">
        <v>13</v>
      </c>
      <c r="AG445" t="s">
        <v>848</v>
      </c>
      <c r="AH445">
        <v>3</v>
      </c>
      <c r="AI445" t="s">
        <v>848</v>
      </c>
    </row>
    <row r="446" spans="1:35" x14ac:dyDescent="0.3">
      <c r="A446">
        <v>14</v>
      </c>
      <c r="B446" t="s">
        <v>223</v>
      </c>
      <c r="C446">
        <v>60</v>
      </c>
      <c r="D446">
        <v>1</v>
      </c>
      <c r="E446" s="2">
        <v>45238</v>
      </c>
      <c r="F446" s="3">
        <v>0.1570138888888889</v>
      </c>
      <c r="G446" s="2">
        <v>45245</v>
      </c>
      <c r="H446" s="3">
        <v>0.50557870370370372</v>
      </c>
      <c r="I446" t="s">
        <v>30</v>
      </c>
      <c r="J446" t="s">
        <v>763</v>
      </c>
      <c r="K446" t="s">
        <v>764</v>
      </c>
      <c r="L446">
        <v>3</v>
      </c>
      <c r="N446" t="s">
        <v>764</v>
      </c>
      <c r="O446">
        <v>12</v>
      </c>
      <c r="P446">
        <v>7</v>
      </c>
      <c r="Q446" s="4">
        <v>827</v>
      </c>
      <c r="R446" s="4">
        <v>827</v>
      </c>
      <c r="S446" t="s">
        <v>529</v>
      </c>
      <c r="T446" t="s">
        <v>224</v>
      </c>
      <c r="U446" t="s">
        <v>225</v>
      </c>
      <c r="V446" t="s">
        <v>32</v>
      </c>
      <c r="W446" t="s">
        <v>768</v>
      </c>
      <c r="X446" t="s">
        <v>589</v>
      </c>
      <c r="Y446" t="s">
        <v>851</v>
      </c>
      <c r="Z446">
        <v>45</v>
      </c>
      <c r="AA446" s="2">
        <v>44961</v>
      </c>
      <c r="AB446" t="s">
        <v>529</v>
      </c>
      <c r="AC446" t="s">
        <v>874</v>
      </c>
      <c r="AD446" s="2">
        <v>45238</v>
      </c>
      <c r="AE446">
        <v>10</v>
      </c>
      <c r="AF446">
        <v>9</v>
      </c>
      <c r="AG446" t="s">
        <v>851</v>
      </c>
      <c r="AH446">
        <v>11</v>
      </c>
      <c r="AI446" t="s">
        <v>851</v>
      </c>
    </row>
    <row r="447" spans="1:35" x14ac:dyDescent="0.3">
      <c r="A447">
        <v>17</v>
      </c>
      <c r="B447" t="s">
        <v>289</v>
      </c>
      <c r="C447">
        <v>60</v>
      </c>
      <c r="D447">
        <v>2</v>
      </c>
      <c r="E447" s="2">
        <v>45234</v>
      </c>
      <c r="F447" s="3">
        <v>0.48024305555555558</v>
      </c>
      <c r="G447" s="2">
        <v>45243</v>
      </c>
      <c r="H447" s="3">
        <v>0.77792824074074074</v>
      </c>
      <c r="I447" t="s">
        <v>268</v>
      </c>
      <c r="J447" t="s">
        <v>763</v>
      </c>
      <c r="K447" t="s">
        <v>764</v>
      </c>
      <c r="L447">
        <v>11</v>
      </c>
      <c r="N447" t="s">
        <v>764</v>
      </c>
      <c r="O447">
        <v>18</v>
      </c>
      <c r="P447">
        <v>9</v>
      </c>
      <c r="Q447" s="4">
        <v>827</v>
      </c>
      <c r="R447" s="4">
        <v>1654</v>
      </c>
      <c r="S447" t="s">
        <v>529</v>
      </c>
      <c r="T447" t="s">
        <v>290</v>
      </c>
      <c r="U447" t="s">
        <v>160</v>
      </c>
      <c r="V447" t="s">
        <v>32</v>
      </c>
      <c r="W447" t="s">
        <v>768</v>
      </c>
      <c r="X447" t="s">
        <v>589</v>
      </c>
      <c r="Y447" t="s">
        <v>851</v>
      </c>
      <c r="Z447">
        <v>44</v>
      </c>
      <c r="AA447" s="2">
        <v>44961</v>
      </c>
      <c r="AB447" t="s">
        <v>529</v>
      </c>
      <c r="AC447" t="s">
        <v>874</v>
      </c>
      <c r="AD447" s="2">
        <v>45234</v>
      </c>
      <c r="AE447">
        <v>10</v>
      </c>
      <c r="AF447">
        <v>13</v>
      </c>
      <c r="AG447" t="s">
        <v>851</v>
      </c>
      <c r="AH447">
        <v>11</v>
      </c>
      <c r="AI447" t="s">
        <v>851</v>
      </c>
    </row>
    <row r="448" spans="1:35" x14ac:dyDescent="0.3">
      <c r="A448">
        <v>63</v>
      </c>
      <c r="B448" t="s">
        <v>289</v>
      </c>
      <c r="C448">
        <v>42</v>
      </c>
      <c r="D448">
        <v>3</v>
      </c>
      <c r="E448" s="2">
        <v>45102</v>
      </c>
      <c r="F448" s="3">
        <v>0.26571759259259259</v>
      </c>
      <c r="G448" s="2">
        <v>45103</v>
      </c>
      <c r="H448" s="3">
        <v>0.65282407407407406</v>
      </c>
      <c r="I448" t="s">
        <v>702</v>
      </c>
      <c r="J448" t="s">
        <v>629</v>
      </c>
      <c r="K448" t="s">
        <v>802</v>
      </c>
      <c r="L448">
        <v>6</v>
      </c>
      <c r="N448" t="s">
        <v>802</v>
      </c>
      <c r="O448">
        <v>15</v>
      </c>
      <c r="P448">
        <v>1</v>
      </c>
      <c r="Q448" s="4">
        <v>1744</v>
      </c>
      <c r="R448" s="4">
        <v>5232</v>
      </c>
      <c r="S448" t="s">
        <v>529</v>
      </c>
      <c r="T448" t="s">
        <v>290</v>
      </c>
      <c r="U448" t="s">
        <v>160</v>
      </c>
      <c r="V448" t="s">
        <v>32</v>
      </c>
      <c r="W448" t="s">
        <v>708</v>
      </c>
      <c r="X448" t="s">
        <v>589</v>
      </c>
      <c r="Y448" t="s">
        <v>856</v>
      </c>
      <c r="Z448">
        <v>26</v>
      </c>
      <c r="AA448" s="2">
        <v>44961</v>
      </c>
      <c r="AB448" t="s">
        <v>529</v>
      </c>
      <c r="AC448" t="s">
        <v>874</v>
      </c>
      <c r="AD448" s="2">
        <v>45234</v>
      </c>
      <c r="AE448">
        <v>10</v>
      </c>
      <c r="AF448">
        <v>13</v>
      </c>
      <c r="AG448" t="s">
        <v>856</v>
      </c>
      <c r="AH448">
        <v>6</v>
      </c>
      <c r="AI448" t="s">
        <v>856</v>
      </c>
    </row>
    <row r="449" spans="1:35" x14ac:dyDescent="0.3">
      <c r="A449">
        <v>34</v>
      </c>
      <c r="B449" t="s">
        <v>359</v>
      </c>
      <c r="C449">
        <v>17</v>
      </c>
      <c r="D449">
        <v>2</v>
      </c>
      <c r="E449" s="2">
        <v>45200</v>
      </c>
      <c r="F449" s="3">
        <v>0.95711805555555551</v>
      </c>
      <c r="G449" s="2">
        <v>45204</v>
      </c>
      <c r="H449" s="3">
        <v>0.23386574074074074</v>
      </c>
      <c r="I449" t="s">
        <v>533</v>
      </c>
      <c r="J449" t="s">
        <v>627</v>
      </c>
      <c r="K449" t="s">
        <v>793</v>
      </c>
      <c r="L449">
        <v>22</v>
      </c>
      <c r="N449" t="s">
        <v>793</v>
      </c>
      <c r="O449">
        <v>5</v>
      </c>
      <c r="P449">
        <v>4</v>
      </c>
      <c r="Q449" s="4">
        <v>1899</v>
      </c>
      <c r="R449" s="4">
        <v>3798</v>
      </c>
      <c r="S449" t="s">
        <v>529</v>
      </c>
      <c r="T449" t="s">
        <v>360</v>
      </c>
      <c r="U449" t="s">
        <v>361</v>
      </c>
      <c r="V449" t="s">
        <v>32</v>
      </c>
      <c r="W449" t="s">
        <v>638</v>
      </c>
      <c r="X449" t="s">
        <v>583</v>
      </c>
      <c r="Y449" t="s">
        <v>852</v>
      </c>
      <c r="Z449">
        <v>40</v>
      </c>
      <c r="AA449" s="2">
        <v>44949</v>
      </c>
      <c r="AB449" t="s">
        <v>529</v>
      </c>
      <c r="AC449" t="s">
        <v>874</v>
      </c>
      <c r="AD449" s="2">
        <v>45240</v>
      </c>
      <c r="AE449">
        <v>10</v>
      </c>
      <c r="AF449">
        <v>12</v>
      </c>
      <c r="AG449" t="s">
        <v>852</v>
      </c>
      <c r="AH449">
        <v>10</v>
      </c>
      <c r="AI449" t="s">
        <v>852</v>
      </c>
    </row>
    <row r="450" spans="1:35" x14ac:dyDescent="0.3">
      <c r="A450">
        <v>46</v>
      </c>
      <c r="B450" t="s">
        <v>302</v>
      </c>
      <c r="C450">
        <v>22</v>
      </c>
      <c r="D450">
        <v>4</v>
      </c>
      <c r="E450" s="2">
        <v>45034</v>
      </c>
      <c r="F450" s="3">
        <v>0.13971064814814815</v>
      </c>
      <c r="G450" s="2">
        <v>45039</v>
      </c>
      <c r="H450" s="3">
        <v>0.33524305555555556</v>
      </c>
      <c r="I450" t="s">
        <v>244</v>
      </c>
      <c r="J450" t="s">
        <v>629</v>
      </c>
      <c r="K450" t="s">
        <v>796</v>
      </c>
      <c r="L450">
        <v>3</v>
      </c>
      <c r="N450" t="s">
        <v>796</v>
      </c>
      <c r="O450">
        <v>8</v>
      </c>
      <c r="P450">
        <v>5</v>
      </c>
      <c r="Q450" s="4">
        <v>1639</v>
      </c>
      <c r="R450" s="4">
        <v>6556</v>
      </c>
      <c r="S450" t="s">
        <v>529</v>
      </c>
      <c r="T450" t="s">
        <v>303</v>
      </c>
      <c r="U450" t="s">
        <v>304</v>
      </c>
      <c r="V450" t="s">
        <v>32</v>
      </c>
      <c r="W450" t="s">
        <v>710</v>
      </c>
      <c r="X450" t="s">
        <v>583</v>
      </c>
      <c r="Y450" t="s">
        <v>854</v>
      </c>
      <c r="Z450">
        <v>16</v>
      </c>
      <c r="AA450" s="2">
        <v>44991</v>
      </c>
      <c r="AB450" t="s">
        <v>529</v>
      </c>
      <c r="AC450" t="s">
        <v>874</v>
      </c>
      <c r="AD450" s="2">
        <v>45275</v>
      </c>
      <c r="AE450">
        <v>10</v>
      </c>
      <c r="AF450">
        <v>8</v>
      </c>
      <c r="AG450" t="s">
        <v>854</v>
      </c>
      <c r="AH450">
        <v>4</v>
      </c>
      <c r="AI450" t="s">
        <v>854</v>
      </c>
    </row>
    <row r="451" spans="1:35" x14ac:dyDescent="0.3">
      <c r="A451">
        <v>54</v>
      </c>
      <c r="B451" t="s">
        <v>302</v>
      </c>
      <c r="C451">
        <v>30</v>
      </c>
      <c r="D451">
        <v>1</v>
      </c>
      <c r="E451" s="2">
        <v>45029</v>
      </c>
      <c r="F451" s="3">
        <v>0.41320601851851851</v>
      </c>
      <c r="G451" s="2">
        <v>45039</v>
      </c>
      <c r="H451" s="3">
        <v>0.60484953703703703</v>
      </c>
      <c r="I451" t="s">
        <v>410</v>
      </c>
      <c r="J451" t="s">
        <v>627</v>
      </c>
      <c r="K451" t="s">
        <v>796</v>
      </c>
      <c r="L451">
        <v>9</v>
      </c>
      <c r="N451" t="s">
        <v>796</v>
      </c>
      <c r="O451">
        <v>14</v>
      </c>
      <c r="P451">
        <v>10</v>
      </c>
      <c r="Q451" s="4">
        <v>751</v>
      </c>
      <c r="R451" s="4">
        <v>751</v>
      </c>
      <c r="S451" t="s">
        <v>529</v>
      </c>
      <c r="T451" t="s">
        <v>303</v>
      </c>
      <c r="U451" t="s">
        <v>304</v>
      </c>
      <c r="V451" t="s">
        <v>32</v>
      </c>
      <c r="W451" t="s">
        <v>794</v>
      </c>
      <c r="X451" t="s">
        <v>531</v>
      </c>
      <c r="Y451" t="s">
        <v>854</v>
      </c>
      <c r="Z451">
        <v>15</v>
      </c>
      <c r="AA451" s="2">
        <v>44991</v>
      </c>
      <c r="AB451" t="s">
        <v>529</v>
      </c>
      <c r="AC451" t="s">
        <v>874</v>
      </c>
      <c r="AD451" s="2">
        <v>45275</v>
      </c>
      <c r="AE451">
        <v>10</v>
      </c>
      <c r="AF451">
        <v>8</v>
      </c>
      <c r="AG451" t="s">
        <v>854</v>
      </c>
      <c r="AH451">
        <v>4</v>
      </c>
      <c r="AI451" t="s">
        <v>854</v>
      </c>
    </row>
    <row r="452" spans="1:35" x14ac:dyDescent="0.3">
      <c r="A452">
        <v>113</v>
      </c>
      <c r="B452" t="s">
        <v>173</v>
      </c>
      <c r="C452">
        <v>1</v>
      </c>
      <c r="D452">
        <v>3</v>
      </c>
      <c r="E452" s="2">
        <v>45244</v>
      </c>
      <c r="F452" s="3">
        <v>0.64618055555555554</v>
      </c>
      <c r="G452" s="2">
        <v>45253</v>
      </c>
      <c r="H452" s="3">
        <v>0.1852662037037037</v>
      </c>
      <c r="I452" t="s">
        <v>25</v>
      </c>
      <c r="J452" t="s">
        <v>629</v>
      </c>
      <c r="K452" t="s">
        <v>764</v>
      </c>
      <c r="L452">
        <v>15</v>
      </c>
      <c r="N452" t="s">
        <v>764</v>
      </c>
      <c r="O452">
        <v>4</v>
      </c>
      <c r="P452">
        <v>9</v>
      </c>
      <c r="Q452" s="4">
        <v>1935</v>
      </c>
      <c r="R452" s="4">
        <v>5805</v>
      </c>
      <c r="S452" t="s">
        <v>529</v>
      </c>
      <c r="T452" t="s">
        <v>174</v>
      </c>
      <c r="U452" t="s">
        <v>175</v>
      </c>
      <c r="V452" t="s">
        <v>32</v>
      </c>
      <c r="W452" t="s">
        <v>652</v>
      </c>
      <c r="X452" t="s">
        <v>583</v>
      </c>
      <c r="Y452" t="s">
        <v>851</v>
      </c>
      <c r="Z452">
        <v>46</v>
      </c>
      <c r="AA452" s="2">
        <v>44962</v>
      </c>
      <c r="AB452" t="s">
        <v>529</v>
      </c>
      <c r="AC452" t="s">
        <v>874</v>
      </c>
      <c r="AD452" s="2">
        <v>45244</v>
      </c>
      <c r="AE452">
        <v>10</v>
      </c>
      <c r="AF452">
        <v>13</v>
      </c>
      <c r="AG452" t="s">
        <v>851</v>
      </c>
      <c r="AH452">
        <v>11</v>
      </c>
      <c r="AI452" t="s">
        <v>851</v>
      </c>
    </row>
    <row r="453" spans="1:35" x14ac:dyDescent="0.3">
      <c r="A453">
        <v>128</v>
      </c>
      <c r="B453" t="s">
        <v>331</v>
      </c>
      <c r="C453">
        <v>12</v>
      </c>
      <c r="D453">
        <v>3</v>
      </c>
      <c r="E453" s="2">
        <v>44991</v>
      </c>
      <c r="F453" s="3">
        <v>0.70171296296296293</v>
      </c>
      <c r="G453" s="2">
        <v>44998</v>
      </c>
      <c r="H453" s="3">
        <v>0.63285879629629627</v>
      </c>
      <c r="I453" t="s">
        <v>612</v>
      </c>
      <c r="J453" t="s">
        <v>627</v>
      </c>
      <c r="K453" t="s">
        <v>528</v>
      </c>
      <c r="L453">
        <v>16</v>
      </c>
      <c r="N453" t="s">
        <v>528</v>
      </c>
      <c r="O453">
        <v>15</v>
      </c>
      <c r="P453">
        <v>7</v>
      </c>
      <c r="Q453" s="4">
        <v>672</v>
      </c>
      <c r="R453" s="4">
        <v>2016</v>
      </c>
      <c r="S453" t="s">
        <v>529</v>
      </c>
      <c r="T453" t="s">
        <v>332</v>
      </c>
      <c r="U453" t="s">
        <v>333</v>
      </c>
      <c r="V453" t="s">
        <v>32</v>
      </c>
      <c r="W453" t="s">
        <v>631</v>
      </c>
      <c r="X453" t="s">
        <v>600</v>
      </c>
      <c r="Y453" t="s">
        <v>848</v>
      </c>
      <c r="Z453">
        <v>10</v>
      </c>
      <c r="AA453" s="2">
        <v>44964</v>
      </c>
      <c r="AB453" t="s">
        <v>529</v>
      </c>
      <c r="AC453" t="s">
        <v>874</v>
      </c>
      <c r="AD453" s="2">
        <v>45236</v>
      </c>
      <c r="AE453">
        <v>10</v>
      </c>
      <c r="AF453">
        <v>8</v>
      </c>
      <c r="AG453" t="s">
        <v>848</v>
      </c>
      <c r="AH453">
        <v>3</v>
      </c>
      <c r="AI453" t="s">
        <v>848</v>
      </c>
    </row>
    <row r="454" spans="1:35" x14ac:dyDescent="0.3">
      <c r="A454">
        <v>138</v>
      </c>
      <c r="B454" t="s">
        <v>123</v>
      </c>
      <c r="C454">
        <v>57</v>
      </c>
      <c r="D454">
        <v>4</v>
      </c>
      <c r="E454" s="2">
        <v>44996</v>
      </c>
      <c r="F454" s="3">
        <v>0.39856481481481482</v>
      </c>
      <c r="G454" s="2">
        <v>45003</v>
      </c>
      <c r="H454" s="3">
        <v>0.25185185185185183</v>
      </c>
      <c r="I454" t="s">
        <v>632</v>
      </c>
      <c r="J454" t="s">
        <v>624</v>
      </c>
      <c r="K454" t="s">
        <v>528</v>
      </c>
      <c r="L454">
        <v>9</v>
      </c>
      <c r="N454" t="s">
        <v>528</v>
      </c>
      <c r="O454">
        <v>6</v>
      </c>
      <c r="P454">
        <v>7</v>
      </c>
      <c r="Q454" s="4">
        <v>1582</v>
      </c>
      <c r="R454" s="4">
        <v>6328</v>
      </c>
      <c r="S454" t="s">
        <v>529</v>
      </c>
      <c r="T454" t="s">
        <v>124</v>
      </c>
      <c r="U454" t="s">
        <v>125</v>
      </c>
      <c r="V454" t="s">
        <v>32</v>
      </c>
      <c r="W454" t="s">
        <v>633</v>
      </c>
      <c r="X454" t="s">
        <v>531</v>
      </c>
      <c r="Y454" t="s">
        <v>848</v>
      </c>
      <c r="Z454">
        <v>10</v>
      </c>
      <c r="AA454" s="2">
        <v>44964</v>
      </c>
      <c r="AB454" t="s">
        <v>529</v>
      </c>
      <c r="AC454" t="s">
        <v>874</v>
      </c>
      <c r="AD454" s="2">
        <v>45257</v>
      </c>
      <c r="AE454">
        <v>10</v>
      </c>
      <c r="AF454">
        <v>8</v>
      </c>
      <c r="AG454" t="s">
        <v>848</v>
      </c>
      <c r="AH454">
        <v>3</v>
      </c>
      <c r="AI454" t="s">
        <v>848</v>
      </c>
    </row>
    <row r="455" spans="1:35" x14ac:dyDescent="0.3">
      <c r="A455">
        <v>139</v>
      </c>
      <c r="B455" t="s">
        <v>285</v>
      </c>
      <c r="C455">
        <v>54</v>
      </c>
      <c r="D455">
        <v>4</v>
      </c>
      <c r="E455" s="2">
        <v>45057</v>
      </c>
      <c r="F455" s="3">
        <v>0.17690972222222223</v>
      </c>
      <c r="G455" s="2">
        <v>45062</v>
      </c>
      <c r="H455" s="3">
        <v>0.75884259259259257</v>
      </c>
      <c r="I455" t="s">
        <v>813</v>
      </c>
      <c r="J455" t="s">
        <v>627</v>
      </c>
      <c r="K455" t="s">
        <v>798</v>
      </c>
      <c r="L455">
        <v>4</v>
      </c>
      <c r="N455" t="s">
        <v>798</v>
      </c>
      <c r="O455">
        <v>18</v>
      </c>
      <c r="P455">
        <v>5</v>
      </c>
      <c r="Q455" s="4">
        <v>1236</v>
      </c>
      <c r="R455" s="4">
        <v>4944</v>
      </c>
      <c r="S455" t="s">
        <v>529</v>
      </c>
      <c r="T455" t="s">
        <v>286</v>
      </c>
      <c r="U455" t="s">
        <v>259</v>
      </c>
      <c r="V455" t="s">
        <v>32</v>
      </c>
      <c r="W455" t="s">
        <v>707</v>
      </c>
      <c r="X455" t="s">
        <v>587</v>
      </c>
      <c r="Y455" t="s">
        <v>798</v>
      </c>
      <c r="Z455">
        <v>19</v>
      </c>
      <c r="AA455" s="2">
        <v>44961</v>
      </c>
      <c r="AB455" t="s">
        <v>529</v>
      </c>
      <c r="AC455" t="s">
        <v>874</v>
      </c>
      <c r="AD455" s="2">
        <v>45233</v>
      </c>
      <c r="AE455">
        <v>10</v>
      </c>
      <c r="AF455">
        <v>10</v>
      </c>
      <c r="AG455" t="s">
        <v>798</v>
      </c>
      <c r="AH455">
        <v>5</v>
      </c>
      <c r="AI455" t="s">
        <v>798</v>
      </c>
    </row>
    <row r="456" spans="1:35" x14ac:dyDescent="0.3">
      <c r="A456">
        <v>145</v>
      </c>
      <c r="B456" t="s">
        <v>285</v>
      </c>
      <c r="C456">
        <v>59</v>
      </c>
      <c r="D456">
        <v>5</v>
      </c>
      <c r="E456" s="2">
        <v>45167</v>
      </c>
      <c r="F456" s="3">
        <v>0.7034259259259259</v>
      </c>
      <c r="G456" s="2">
        <v>45172</v>
      </c>
      <c r="H456" s="3">
        <v>0.54473379629629626</v>
      </c>
      <c r="I456" t="s">
        <v>574</v>
      </c>
      <c r="J456" t="s">
        <v>641</v>
      </c>
      <c r="K456" t="s">
        <v>801</v>
      </c>
      <c r="L456">
        <v>16</v>
      </c>
      <c r="N456" t="s">
        <v>803</v>
      </c>
      <c r="O456">
        <v>13</v>
      </c>
      <c r="P456">
        <v>5</v>
      </c>
      <c r="Q456" s="4">
        <v>811</v>
      </c>
      <c r="R456" s="4">
        <v>4055</v>
      </c>
      <c r="S456" t="s">
        <v>529</v>
      </c>
      <c r="T456" t="s">
        <v>286</v>
      </c>
      <c r="U456" t="s">
        <v>259</v>
      </c>
      <c r="V456" t="s">
        <v>32</v>
      </c>
      <c r="W456" t="s">
        <v>829</v>
      </c>
      <c r="X456" t="s">
        <v>587</v>
      </c>
      <c r="Y456" t="s">
        <v>858</v>
      </c>
      <c r="Z456">
        <v>35</v>
      </c>
      <c r="AA456" s="2">
        <v>44961</v>
      </c>
      <c r="AB456" t="s">
        <v>529</v>
      </c>
      <c r="AC456" t="s">
        <v>874</v>
      </c>
      <c r="AD456" s="2">
        <v>45233</v>
      </c>
      <c r="AE456">
        <v>10</v>
      </c>
      <c r="AF456">
        <v>10</v>
      </c>
      <c r="AG456" t="s">
        <v>857</v>
      </c>
      <c r="AH456">
        <v>8</v>
      </c>
      <c r="AI456" t="s">
        <v>858</v>
      </c>
    </row>
    <row r="457" spans="1:35" x14ac:dyDescent="0.3">
      <c r="A457">
        <v>164</v>
      </c>
      <c r="B457" t="s">
        <v>321</v>
      </c>
      <c r="C457">
        <v>14</v>
      </c>
      <c r="D457">
        <v>5</v>
      </c>
      <c r="E457" s="2">
        <v>45041</v>
      </c>
      <c r="F457" s="3">
        <v>8.6134259259259258E-2</v>
      </c>
      <c r="G457" s="2">
        <v>45043</v>
      </c>
      <c r="H457" s="3">
        <v>0.49274305555555553</v>
      </c>
      <c r="I457" t="s">
        <v>51</v>
      </c>
      <c r="J457" t="s">
        <v>624</v>
      </c>
      <c r="K457" t="s">
        <v>796</v>
      </c>
      <c r="L457">
        <v>2</v>
      </c>
      <c r="N457" t="s">
        <v>796</v>
      </c>
      <c r="O457">
        <v>11</v>
      </c>
      <c r="P457">
        <v>2</v>
      </c>
      <c r="Q457" s="4">
        <v>1915</v>
      </c>
      <c r="R457" s="4">
        <v>9575</v>
      </c>
      <c r="S457" t="s">
        <v>529</v>
      </c>
      <c r="T457" t="s">
        <v>322</v>
      </c>
      <c r="U457" t="s">
        <v>323</v>
      </c>
      <c r="V457" t="s">
        <v>32</v>
      </c>
      <c r="W457" t="s">
        <v>709</v>
      </c>
      <c r="X457" t="s">
        <v>531</v>
      </c>
      <c r="Y457" t="s">
        <v>854</v>
      </c>
      <c r="Z457">
        <v>17</v>
      </c>
      <c r="AA457" s="2">
        <v>44963</v>
      </c>
      <c r="AB457" t="s">
        <v>529</v>
      </c>
      <c r="AC457" t="s">
        <v>874</v>
      </c>
      <c r="AD457" s="2">
        <v>45240</v>
      </c>
      <c r="AE457">
        <v>10</v>
      </c>
      <c r="AF457">
        <v>12</v>
      </c>
      <c r="AG457" t="s">
        <v>854</v>
      </c>
      <c r="AH457">
        <v>4</v>
      </c>
      <c r="AI457" t="s">
        <v>854</v>
      </c>
    </row>
    <row r="458" spans="1:35" x14ac:dyDescent="0.3">
      <c r="A458">
        <v>166</v>
      </c>
      <c r="B458" t="s">
        <v>188</v>
      </c>
      <c r="C458">
        <v>4</v>
      </c>
      <c r="D458">
        <v>3</v>
      </c>
      <c r="E458" s="2">
        <v>45237</v>
      </c>
      <c r="F458" s="3">
        <v>0.96212962962962967</v>
      </c>
      <c r="G458" s="2">
        <v>45240</v>
      </c>
      <c r="H458" s="3">
        <v>0.25886574074074076</v>
      </c>
      <c r="I458" t="s">
        <v>775</v>
      </c>
      <c r="J458" t="s">
        <v>763</v>
      </c>
      <c r="K458" t="s">
        <v>764</v>
      </c>
      <c r="L458">
        <v>23</v>
      </c>
      <c r="N458" t="s">
        <v>764</v>
      </c>
      <c r="O458">
        <v>6</v>
      </c>
      <c r="P458">
        <v>3</v>
      </c>
      <c r="Q458" s="4">
        <v>1199</v>
      </c>
      <c r="R458" s="4">
        <v>3597</v>
      </c>
      <c r="S458" t="s">
        <v>529</v>
      </c>
      <c r="T458" t="s">
        <v>189</v>
      </c>
      <c r="U458" t="s">
        <v>190</v>
      </c>
      <c r="V458" t="s">
        <v>32</v>
      </c>
      <c r="W458" t="s">
        <v>765</v>
      </c>
      <c r="X458" t="s">
        <v>589</v>
      </c>
      <c r="Y458" t="s">
        <v>851</v>
      </c>
      <c r="Z458">
        <v>45</v>
      </c>
      <c r="AA458" s="2">
        <v>44962</v>
      </c>
      <c r="AB458" t="s">
        <v>529</v>
      </c>
      <c r="AC458" t="s">
        <v>874</v>
      </c>
      <c r="AD458" s="2">
        <v>45241</v>
      </c>
      <c r="AE458">
        <v>10</v>
      </c>
      <c r="AF458">
        <v>10</v>
      </c>
      <c r="AG458" t="s">
        <v>851</v>
      </c>
      <c r="AH458">
        <v>11</v>
      </c>
      <c r="AI458" t="s">
        <v>851</v>
      </c>
    </row>
    <row r="459" spans="1:35" x14ac:dyDescent="0.3">
      <c r="A459">
        <v>167</v>
      </c>
      <c r="B459" t="s">
        <v>108</v>
      </c>
      <c r="C459">
        <v>37</v>
      </c>
      <c r="D459">
        <v>4</v>
      </c>
      <c r="E459" s="2">
        <v>45234</v>
      </c>
      <c r="F459" s="3">
        <v>6.0312499999999998E-2</v>
      </c>
      <c r="G459" s="2">
        <v>45237</v>
      </c>
      <c r="H459" s="3">
        <v>0.63642361111111112</v>
      </c>
      <c r="I459" t="s">
        <v>745</v>
      </c>
      <c r="J459" t="s">
        <v>763</v>
      </c>
      <c r="K459" t="s">
        <v>764</v>
      </c>
      <c r="L459">
        <v>1</v>
      </c>
      <c r="N459" t="s">
        <v>764</v>
      </c>
      <c r="O459">
        <v>15</v>
      </c>
      <c r="P459">
        <v>3</v>
      </c>
      <c r="Q459" s="4">
        <v>1428</v>
      </c>
      <c r="R459" s="4">
        <v>5712</v>
      </c>
      <c r="S459" t="s">
        <v>529</v>
      </c>
      <c r="T459" t="s">
        <v>109</v>
      </c>
      <c r="U459" t="s">
        <v>110</v>
      </c>
      <c r="V459" t="s">
        <v>32</v>
      </c>
      <c r="W459" t="s">
        <v>770</v>
      </c>
      <c r="X459" t="s">
        <v>531</v>
      </c>
      <c r="Y459" t="s">
        <v>851</v>
      </c>
      <c r="Z459">
        <v>44</v>
      </c>
      <c r="AA459" s="2">
        <v>44961</v>
      </c>
      <c r="AB459" t="s">
        <v>529</v>
      </c>
      <c r="AC459" t="s">
        <v>874</v>
      </c>
      <c r="AD459" s="2">
        <v>45237</v>
      </c>
      <c r="AE459">
        <v>10</v>
      </c>
      <c r="AF459">
        <v>9</v>
      </c>
      <c r="AG459" t="s">
        <v>851</v>
      </c>
      <c r="AH459">
        <v>11</v>
      </c>
      <c r="AI459" t="s">
        <v>851</v>
      </c>
    </row>
    <row r="460" spans="1:35" x14ac:dyDescent="0.3">
      <c r="A460">
        <v>171</v>
      </c>
      <c r="B460" t="s">
        <v>359</v>
      </c>
      <c r="C460">
        <v>54</v>
      </c>
      <c r="D460">
        <v>3</v>
      </c>
      <c r="E460" s="2">
        <v>45107</v>
      </c>
      <c r="F460" s="3">
        <v>0.49153935185185182</v>
      </c>
      <c r="G460" s="2">
        <v>45115</v>
      </c>
      <c r="H460" s="3">
        <v>0.5188194444444445</v>
      </c>
      <c r="I460" t="s">
        <v>619</v>
      </c>
      <c r="J460" t="s">
        <v>627</v>
      </c>
      <c r="K460" t="s">
        <v>802</v>
      </c>
      <c r="L460">
        <v>11</v>
      </c>
      <c r="N460" t="s">
        <v>800</v>
      </c>
      <c r="O460">
        <v>12</v>
      </c>
      <c r="P460">
        <v>8</v>
      </c>
      <c r="Q460" s="4">
        <v>1236</v>
      </c>
      <c r="R460" s="4">
        <v>3708</v>
      </c>
      <c r="S460" t="s">
        <v>529</v>
      </c>
      <c r="T460" t="s">
        <v>360</v>
      </c>
      <c r="U460" t="s">
        <v>361</v>
      </c>
      <c r="V460" t="s">
        <v>32</v>
      </c>
      <c r="W460" t="s">
        <v>707</v>
      </c>
      <c r="X460" t="s">
        <v>587</v>
      </c>
      <c r="Y460" t="s">
        <v>856</v>
      </c>
      <c r="Z460">
        <v>26</v>
      </c>
      <c r="AA460" s="2">
        <v>44949</v>
      </c>
      <c r="AB460" t="s">
        <v>529</v>
      </c>
      <c r="AC460" t="s">
        <v>874</v>
      </c>
      <c r="AD460" s="2">
        <v>45240</v>
      </c>
      <c r="AE460">
        <v>10</v>
      </c>
      <c r="AF460">
        <v>12</v>
      </c>
      <c r="AG460" t="s">
        <v>855</v>
      </c>
      <c r="AH460">
        <v>6</v>
      </c>
      <c r="AI460" t="s">
        <v>856</v>
      </c>
    </row>
    <row r="461" spans="1:35" x14ac:dyDescent="0.3">
      <c r="A461">
        <v>174</v>
      </c>
      <c r="B461" t="s">
        <v>252</v>
      </c>
      <c r="C461">
        <v>4</v>
      </c>
      <c r="D461">
        <v>3</v>
      </c>
      <c r="E461" s="2">
        <v>45233</v>
      </c>
      <c r="F461" s="3">
        <v>0.65231481481481479</v>
      </c>
      <c r="G461" s="2">
        <v>45243</v>
      </c>
      <c r="H461" s="3">
        <v>0.75469907407407411</v>
      </c>
      <c r="I461" t="s">
        <v>592</v>
      </c>
      <c r="J461" t="s">
        <v>763</v>
      </c>
      <c r="K461" t="s">
        <v>764</v>
      </c>
      <c r="L461">
        <v>15</v>
      </c>
      <c r="N461" t="s">
        <v>764</v>
      </c>
      <c r="O461">
        <v>18</v>
      </c>
      <c r="P461">
        <v>10</v>
      </c>
      <c r="Q461" s="4">
        <v>1199</v>
      </c>
      <c r="R461" s="4">
        <v>3597</v>
      </c>
      <c r="S461" t="s">
        <v>529</v>
      </c>
      <c r="T461" t="s">
        <v>253</v>
      </c>
      <c r="U461" t="s">
        <v>254</v>
      </c>
      <c r="V461" t="s">
        <v>32</v>
      </c>
      <c r="W461" t="s">
        <v>765</v>
      </c>
      <c r="X461" t="s">
        <v>589</v>
      </c>
      <c r="Y461" t="s">
        <v>851</v>
      </c>
      <c r="Z461">
        <v>44</v>
      </c>
      <c r="AA461" s="2">
        <v>44962</v>
      </c>
      <c r="AB461" t="s">
        <v>529</v>
      </c>
      <c r="AC461" t="s">
        <v>874</v>
      </c>
      <c r="AD461" s="2">
        <v>45233</v>
      </c>
      <c r="AE461">
        <v>10</v>
      </c>
      <c r="AF461">
        <v>9</v>
      </c>
      <c r="AG461" t="s">
        <v>851</v>
      </c>
      <c r="AH461">
        <v>11</v>
      </c>
      <c r="AI461" t="s">
        <v>851</v>
      </c>
    </row>
    <row r="462" spans="1:35" x14ac:dyDescent="0.3">
      <c r="A462">
        <v>175</v>
      </c>
      <c r="B462" t="s">
        <v>223</v>
      </c>
      <c r="C462">
        <v>31</v>
      </c>
      <c r="D462">
        <v>1</v>
      </c>
      <c r="E462" s="2">
        <v>45212</v>
      </c>
      <c r="F462" s="3">
        <v>5.4016203703703705E-2</v>
      </c>
      <c r="G462" s="2">
        <v>45219</v>
      </c>
      <c r="H462" s="3">
        <v>0.30754629629629632</v>
      </c>
      <c r="I462" t="s">
        <v>790</v>
      </c>
      <c r="J462" t="s">
        <v>629</v>
      </c>
      <c r="K462" t="s">
        <v>793</v>
      </c>
      <c r="L462">
        <v>1</v>
      </c>
      <c r="N462" t="s">
        <v>793</v>
      </c>
      <c r="O462">
        <v>7</v>
      </c>
      <c r="P462">
        <v>7</v>
      </c>
      <c r="Q462" s="4">
        <v>1804</v>
      </c>
      <c r="R462" s="4">
        <v>1804</v>
      </c>
      <c r="S462" t="s">
        <v>529</v>
      </c>
      <c r="T462" t="s">
        <v>224</v>
      </c>
      <c r="U462" t="s">
        <v>225</v>
      </c>
      <c r="V462" t="s">
        <v>32</v>
      </c>
      <c r="W462" t="s">
        <v>630</v>
      </c>
      <c r="X462" t="s">
        <v>531</v>
      </c>
      <c r="Y462" t="s">
        <v>852</v>
      </c>
      <c r="Z462">
        <v>41</v>
      </c>
      <c r="AA462" s="2">
        <v>44961</v>
      </c>
      <c r="AB462" t="s">
        <v>529</v>
      </c>
      <c r="AC462" t="s">
        <v>874</v>
      </c>
      <c r="AD462" s="2">
        <v>45238</v>
      </c>
      <c r="AE462">
        <v>10</v>
      </c>
      <c r="AF462">
        <v>9</v>
      </c>
      <c r="AG462" t="s">
        <v>852</v>
      </c>
      <c r="AH462">
        <v>10</v>
      </c>
      <c r="AI462" t="s">
        <v>852</v>
      </c>
    </row>
    <row r="463" spans="1:35" x14ac:dyDescent="0.3">
      <c r="A463">
        <v>186</v>
      </c>
      <c r="B463" t="s">
        <v>252</v>
      </c>
      <c r="C463">
        <v>61</v>
      </c>
      <c r="D463">
        <v>1</v>
      </c>
      <c r="E463" s="2">
        <v>45055</v>
      </c>
      <c r="F463" s="3">
        <v>0.38175925925925924</v>
      </c>
      <c r="G463" s="2">
        <v>45057</v>
      </c>
      <c r="H463" s="3">
        <v>1.1377314814814814E-2</v>
      </c>
      <c r="I463" t="s">
        <v>717</v>
      </c>
      <c r="J463" t="s">
        <v>627</v>
      </c>
      <c r="K463" t="s">
        <v>798</v>
      </c>
      <c r="L463">
        <v>9</v>
      </c>
      <c r="N463" t="s">
        <v>798</v>
      </c>
      <c r="O463">
        <v>0</v>
      </c>
      <c r="P463">
        <v>2</v>
      </c>
      <c r="Q463" s="4">
        <v>810</v>
      </c>
      <c r="R463" s="4">
        <v>810</v>
      </c>
      <c r="S463" t="s">
        <v>529</v>
      </c>
      <c r="T463" t="s">
        <v>253</v>
      </c>
      <c r="U463" t="s">
        <v>254</v>
      </c>
      <c r="V463" t="s">
        <v>32</v>
      </c>
      <c r="W463" t="s">
        <v>706</v>
      </c>
      <c r="X463" t="s">
        <v>600</v>
      </c>
      <c r="Y463" t="s">
        <v>798</v>
      </c>
      <c r="Z463">
        <v>19</v>
      </c>
      <c r="AA463" s="2">
        <v>44962</v>
      </c>
      <c r="AB463" t="s">
        <v>529</v>
      </c>
      <c r="AC463" t="s">
        <v>874</v>
      </c>
      <c r="AD463" s="2">
        <v>45233</v>
      </c>
      <c r="AE463">
        <v>10</v>
      </c>
      <c r="AF463">
        <v>9</v>
      </c>
      <c r="AG463" t="s">
        <v>798</v>
      </c>
      <c r="AH463">
        <v>5</v>
      </c>
      <c r="AI463" t="s">
        <v>798</v>
      </c>
    </row>
    <row r="464" spans="1:35" x14ac:dyDescent="0.3">
      <c r="A464">
        <v>189</v>
      </c>
      <c r="B464" t="s">
        <v>93</v>
      </c>
      <c r="C464">
        <v>57</v>
      </c>
      <c r="D464">
        <v>1</v>
      </c>
      <c r="E464" s="2">
        <v>45249</v>
      </c>
      <c r="F464" s="3">
        <v>0.7238310185185185</v>
      </c>
      <c r="G464" s="2">
        <v>45252</v>
      </c>
      <c r="H464" s="3">
        <v>0.55687500000000001</v>
      </c>
      <c r="I464" t="s">
        <v>328</v>
      </c>
      <c r="J464" t="s">
        <v>624</v>
      </c>
      <c r="K464" t="s">
        <v>764</v>
      </c>
      <c r="L464">
        <v>17</v>
      </c>
      <c r="N464" t="s">
        <v>764</v>
      </c>
      <c r="O464">
        <v>13</v>
      </c>
      <c r="P464">
        <v>3</v>
      </c>
      <c r="Q464" s="4">
        <v>1582</v>
      </c>
      <c r="R464" s="4">
        <v>1582</v>
      </c>
      <c r="S464" t="s">
        <v>529</v>
      </c>
      <c r="T464" t="s">
        <v>94</v>
      </c>
      <c r="U464" t="s">
        <v>95</v>
      </c>
      <c r="V464" t="s">
        <v>32</v>
      </c>
      <c r="W464" t="s">
        <v>633</v>
      </c>
      <c r="X464" t="s">
        <v>531</v>
      </c>
      <c r="Y464" t="s">
        <v>851</v>
      </c>
      <c r="Z464">
        <v>47</v>
      </c>
      <c r="AA464" s="2">
        <v>44958</v>
      </c>
      <c r="AB464" t="s">
        <v>529</v>
      </c>
      <c r="AC464" t="s">
        <v>874</v>
      </c>
      <c r="AD464" s="2">
        <v>45249</v>
      </c>
      <c r="AE464">
        <v>10</v>
      </c>
      <c r="AF464">
        <v>9</v>
      </c>
      <c r="AG464" t="s">
        <v>851</v>
      </c>
      <c r="AH464">
        <v>11</v>
      </c>
      <c r="AI464" t="s">
        <v>851</v>
      </c>
    </row>
    <row r="465" spans="1:35" x14ac:dyDescent="0.3">
      <c r="A465">
        <v>190</v>
      </c>
      <c r="B465" t="s">
        <v>481</v>
      </c>
      <c r="C465">
        <v>60</v>
      </c>
      <c r="D465">
        <v>5</v>
      </c>
      <c r="E465" s="2">
        <v>45239</v>
      </c>
      <c r="F465" s="3">
        <v>0.52348379629629627</v>
      </c>
      <c r="G465" s="2">
        <v>45243</v>
      </c>
      <c r="H465" s="3">
        <v>0.57041666666666668</v>
      </c>
      <c r="I465" t="s">
        <v>643</v>
      </c>
      <c r="J465" t="s">
        <v>763</v>
      </c>
      <c r="K465" t="s">
        <v>764</v>
      </c>
      <c r="L465">
        <v>12</v>
      </c>
      <c r="N465" t="s">
        <v>764</v>
      </c>
      <c r="O465">
        <v>13</v>
      </c>
      <c r="P465">
        <v>4</v>
      </c>
      <c r="Q465" s="4">
        <v>827</v>
      </c>
      <c r="R465" s="4">
        <v>4135</v>
      </c>
      <c r="S465" t="s">
        <v>529</v>
      </c>
      <c r="T465" t="s">
        <v>482</v>
      </c>
      <c r="U465" t="s">
        <v>483</v>
      </c>
      <c r="V465" t="s">
        <v>32</v>
      </c>
      <c r="W465" t="s">
        <v>768</v>
      </c>
      <c r="X465" t="s">
        <v>589</v>
      </c>
      <c r="Y465" t="s">
        <v>851</v>
      </c>
      <c r="Z465">
        <v>45</v>
      </c>
      <c r="AA465" s="2">
        <v>44967</v>
      </c>
      <c r="AB465" t="s">
        <v>529</v>
      </c>
      <c r="AC465" t="s">
        <v>874</v>
      </c>
      <c r="AD465" s="2">
        <v>45262</v>
      </c>
      <c r="AE465">
        <v>10</v>
      </c>
      <c r="AF465">
        <v>3</v>
      </c>
      <c r="AG465" t="s">
        <v>851</v>
      </c>
      <c r="AH465">
        <v>11</v>
      </c>
      <c r="AI465" t="s">
        <v>851</v>
      </c>
    </row>
    <row r="466" spans="1:35" x14ac:dyDescent="0.3">
      <c r="A466">
        <v>192</v>
      </c>
      <c r="B466" t="s">
        <v>307</v>
      </c>
      <c r="C466">
        <v>64</v>
      </c>
      <c r="D466">
        <v>5</v>
      </c>
      <c r="E466" s="2">
        <v>45158</v>
      </c>
      <c r="F466" s="3">
        <v>0.51981481481481484</v>
      </c>
      <c r="G466" s="2">
        <v>45159</v>
      </c>
      <c r="H466" s="3">
        <v>9.1180555555555556E-2</v>
      </c>
      <c r="I466" t="s">
        <v>535</v>
      </c>
      <c r="J466" t="s">
        <v>641</v>
      </c>
      <c r="K466" t="s">
        <v>801</v>
      </c>
      <c r="L466">
        <v>12</v>
      </c>
      <c r="N466" t="s">
        <v>801</v>
      </c>
      <c r="O466">
        <v>2</v>
      </c>
      <c r="P466">
        <v>1</v>
      </c>
      <c r="Q466" s="4">
        <v>1878</v>
      </c>
      <c r="R466" s="4">
        <v>9390</v>
      </c>
      <c r="S466" t="s">
        <v>529</v>
      </c>
      <c r="T466" t="s">
        <v>308</v>
      </c>
      <c r="U466" t="s">
        <v>309</v>
      </c>
      <c r="V466" t="s">
        <v>32</v>
      </c>
      <c r="W466" t="s">
        <v>831</v>
      </c>
      <c r="X466" t="s">
        <v>583</v>
      </c>
      <c r="Y466" t="s">
        <v>858</v>
      </c>
      <c r="Z466">
        <v>34</v>
      </c>
      <c r="AA466" s="2">
        <v>44967</v>
      </c>
      <c r="AB466" t="s">
        <v>529</v>
      </c>
      <c r="AC466" t="s">
        <v>874</v>
      </c>
      <c r="AD466" s="2">
        <v>45258</v>
      </c>
      <c r="AE466">
        <v>10</v>
      </c>
      <c r="AF466">
        <v>10</v>
      </c>
      <c r="AG466" t="s">
        <v>858</v>
      </c>
      <c r="AH466">
        <v>8</v>
      </c>
      <c r="AI466" t="s">
        <v>858</v>
      </c>
    </row>
    <row r="467" spans="1:35" x14ac:dyDescent="0.3">
      <c r="A467">
        <v>196</v>
      </c>
      <c r="B467" t="s">
        <v>321</v>
      </c>
      <c r="C467">
        <v>30</v>
      </c>
      <c r="D467">
        <v>2</v>
      </c>
      <c r="E467" s="2">
        <v>45143</v>
      </c>
      <c r="F467" s="3">
        <v>0.40127314814814813</v>
      </c>
      <c r="G467" s="2">
        <v>45151</v>
      </c>
      <c r="H467" s="3">
        <v>0.37368055555555557</v>
      </c>
      <c r="I467" t="s">
        <v>692</v>
      </c>
      <c r="J467" t="s">
        <v>627</v>
      </c>
      <c r="K467" t="s">
        <v>801</v>
      </c>
      <c r="L467">
        <v>9</v>
      </c>
      <c r="N467" t="s">
        <v>801</v>
      </c>
      <c r="O467">
        <v>8</v>
      </c>
      <c r="P467">
        <v>8</v>
      </c>
      <c r="Q467" s="4">
        <v>751</v>
      </c>
      <c r="R467" s="4">
        <v>1502</v>
      </c>
      <c r="S467" t="s">
        <v>529</v>
      </c>
      <c r="T467" t="s">
        <v>322</v>
      </c>
      <c r="U467" t="s">
        <v>323</v>
      </c>
      <c r="V467" t="s">
        <v>32</v>
      </c>
      <c r="W467" t="s">
        <v>794</v>
      </c>
      <c r="X467" t="s">
        <v>531</v>
      </c>
      <c r="Y467" t="s">
        <v>858</v>
      </c>
      <c r="Z467">
        <v>31</v>
      </c>
      <c r="AA467" s="2">
        <v>44963</v>
      </c>
      <c r="AB467" t="s">
        <v>529</v>
      </c>
      <c r="AC467" t="s">
        <v>874</v>
      </c>
      <c r="AD467" s="2">
        <v>45240</v>
      </c>
      <c r="AE467">
        <v>10</v>
      </c>
      <c r="AF467">
        <v>12</v>
      </c>
      <c r="AG467" t="s">
        <v>858</v>
      </c>
      <c r="AH467">
        <v>8</v>
      </c>
      <c r="AI467" t="s">
        <v>858</v>
      </c>
    </row>
    <row r="468" spans="1:35" x14ac:dyDescent="0.3">
      <c r="A468">
        <v>204</v>
      </c>
      <c r="B468" t="s">
        <v>316</v>
      </c>
      <c r="C468">
        <v>10</v>
      </c>
      <c r="D468">
        <v>4</v>
      </c>
      <c r="E468" s="2">
        <v>45110</v>
      </c>
      <c r="F468" s="3">
        <v>0.4491087962962963</v>
      </c>
      <c r="G468" s="2">
        <v>45116</v>
      </c>
      <c r="H468" s="3">
        <v>0.2701736111111111</v>
      </c>
      <c r="I468" t="s">
        <v>701</v>
      </c>
      <c r="J468" t="s">
        <v>624</v>
      </c>
      <c r="K468" t="s">
        <v>800</v>
      </c>
      <c r="L468">
        <v>10</v>
      </c>
      <c r="N468" t="s">
        <v>800</v>
      </c>
      <c r="O468">
        <v>6</v>
      </c>
      <c r="P468">
        <v>6</v>
      </c>
      <c r="Q468" s="4">
        <v>259</v>
      </c>
      <c r="R468" s="4">
        <v>1036</v>
      </c>
      <c r="S468" t="s">
        <v>529</v>
      </c>
      <c r="T468" t="s">
        <v>317</v>
      </c>
      <c r="U468" t="s">
        <v>318</v>
      </c>
      <c r="V468" t="s">
        <v>32</v>
      </c>
      <c r="W468" t="s">
        <v>625</v>
      </c>
      <c r="X468" t="s">
        <v>587</v>
      </c>
      <c r="Y468" t="s">
        <v>855</v>
      </c>
      <c r="Z468">
        <v>27</v>
      </c>
      <c r="AA468" s="2">
        <v>44961</v>
      </c>
      <c r="AB468" t="s">
        <v>529</v>
      </c>
      <c r="AC468" t="s">
        <v>874</v>
      </c>
      <c r="AD468" s="2">
        <v>45233</v>
      </c>
      <c r="AE468">
        <v>10</v>
      </c>
      <c r="AF468">
        <v>9</v>
      </c>
      <c r="AG468" t="s">
        <v>855</v>
      </c>
      <c r="AH468">
        <v>7</v>
      </c>
      <c r="AI468" t="s">
        <v>855</v>
      </c>
    </row>
    <row r="469" spans="1:35" x14ac:dyDescent="0.3">
      <c r="A469">
        <v>205</v>
      </c>
      <c r="B469" t="s">
        <v>123</v>
      </c>
      <c r="C469">
        <v>46</v>
      </c>
      <c r="D469">
        <v>5</v>
      </c>
      <c r="E469" s="2">
        <v>45113</v>
      </c>
      <c r="F469" s="3">
        <v>0.22038194444444445</v>
      </c>
      <c r="G469" s="2">
        <v>45116</v>
      </c>
      <c r="H469" s="3">
        <v>0.49111111111111111</v>
      </c>
      <c r="I469" t="s">
        <v>200</v>
      </c>
      <c r="J469" t="s">
        <v>627</v>
      </c>
      <c r="K469" t="s">
        <v>800</v>
      </c>
      <c r="L469">
        <v>5</v>
      </c>
      <c r="N469" t="s">
        <v>800</v>
      </c>
      <c r="O469">
        <v>11</v>
      </c>
      <c r="P469">
        <v>3</v>
      </c>
      <c r="Q469" s="4">
        <v>758</v>
      </c>
      <c r="R469" s="4">
        <v>3790</v>
      </c>
      <c r="S469" t="s">
        <v>529</v>
      </c>
      <c r="T469" t="s">
        <v>124</v>
      </c>
      <c r="U469" t="s">
        <v>125</v>
      </c>
      <c r="V469" t="s">
        <v>32</v>
      </c>
      <c r="W469" t="s">
        <v>658</v>
      </c>
      <c r="X469" t="s">
        <v>587</v>
      </c>
      <c r="Y469" t="s">
        <v>855</v>
      </c>
      <c r="Z469">
        <v>27</v>
      </c>
      <c r="AA469" s="2">
        <v>44964</v>
      </c>
      <c r="AB469" t="s">
        <v>529</v>
      </c>
      <c r="AC469" t="s">
        <v>874</v>
      </c>
      <c r="AD469" s="2">
        <v>45257</v>
      </c>
      <c r="AE469">
        <v>10</v>
      </c>
      <c r="AF469">
        <v>8</v>
      </c>
      <c r="AG469" t="s">
        <v>855</v>
      </c>
      <c r="AH469">
        <v>7</v>
      </c>
      <c r="AI469" t="s">
        <v>855</v>
      </c>
    </row>
    <row r="470" spans="1:35" x14ac:dyDescent="0.3">
      <c r="A470">
        <v>209</v>
      </c>
      <c r="B470" t="s">
        <v>359</v>
      </c>
      <c r="C470">
        <v>70</v>
      </c>
      <c r="D470">
        <v>2</v>
      </c>
      <c r="E470" s="2">
        <v>45099</v>
      </c>
      <c r="F470" s="3">
        <v>3.0925925925925926E-2</v>
      </c>
      <c r="G470" s="2">
        <v>45100</v>
      </c>
      <c r="H470" s="3">
        <v>0.90592592592592591</v>
      </c>
      <c r="I470" t="s">
        <v>785</v>
      </c>
      <c r="J470" t="s">
        <v>624</v>
      </c>
      <c r="K470" t="s">
        <v>802</v>
      </c>
      <c r="L470">
        <v>0</v>
      </c>
      <c r="N470" t="s">
        <v>802</v>
      </c>
      <c r="O470">
        <v>21</v>
      </c>
      <c r="P470">
        <v>1</v>
      </c>
      <c r="Q470" s="4">
        <v>866</v>
      </c>
      <c r="R470" s="4">
        <v>1732</v>
      </c>
      <c r="S470" t="s">
        <v>529</v>
      </c>
      <c r="T470" t="s">
        <v>360</v>
      </c>
      <c r="U470" t="s">
        <v>361</v>
      </c>
      <c r="V470" t="s">
        <v>32</v>
      </c>
      <c r="W470" t="s">
        <v>645</v>
      </c>
      <c r="X470" t="s">
        <v>589</v>
      </c>
      <c r="Y470" t="s">
        <v>856</v>
      </c>
      <c r="Z470">
        <v>25</v>
      </c>
      <c r="AA470" s="2">
        <v>44949</v>
      </c>
      <c r="AB470" t="s">
        <v>529</v>
      </c>
      <c r="AC470" t="s">
        <v>874</v>
      </c>
      <c r="AD470" s="2">
        <v>45240</v>
      </c>
      <c r="AE470">
        <v>10</v>
      </c>
      <c r="AF470">
        <v>12</v>
      </c>
      <c r="AG470" t="s">
        <v>856</v>
      </c>
      <c r="AH470">
        <v>6</v>
      </c>
      <c r="AI470" t="s">
        <v>856</v>
      </c>
    </row>
    <row r="471" spans="1:35" x14ac:dyDescent="0.3">
      <c r="A471">
        <v>217</v>
      </c>
      <c r="B471" t="s">
        <v>223</v>
      </c>
      <c r="C471">
        <v>53</v>
      </c>
      <c r="D471">
        <v>4</v>
      </c>
      <c r="E471" s="2">
        <v>45165</v>
      </c>
      <c r="F471" s="3">
        <v>0.12817129629629628</v>
      </c>
      <c r="G471" s="2">
        <v>45168</v>
      </c>
      <c r="H471" s="3">
        <v>0.69605324074074071</v>
      </c>
      <c r="I471" t="s">
        <v>551</v>
      </c>
      <c r="J471" t="s">
        <v>641</v>
      </c>
      <c r="K471" t="s">
        <v>801</v>
      </c>
      <c r="L471">
        <v>3</v>
      </c>
      <c r="N471" t="s">
        <v>801</v>
      </c>
      <c r="O471">
        <v>16</v>
      </c>
      <c r="P471">
        <v>3</v>
      </c>
      <c r="Q471" s="4">
        <v>1672</v>
      </c>
      <c r="R471" s="4">
        <v>6688</v>
      </c>
      <c r="S471" t="s">
        <v>529</v>
      </c>
      <c r="T471" t="s">
        <v>224</v>
      </c>
      <c r="U471" t="s">
        <v>225</v>
      </c>
      <c r="V471" t="s">
        <v>32</v>
      </c>
      <c r="W471" t="s">
        <v>833</v>
      </c>
      <c r="X471" t="s">
        <v>589</v>
      </c>
      <c r="Y471" t="s">
        <v>858</v>
      </c>
      <c r="Z471">
        <v>35</v>
      </c>
      <c r="AA471" s="2">
        <v>44961</v>
      </c>
      <c r="AB471" t="s">
        <v>529</v>
      </c>
      <c r="AC471" t="s">
        <v>874</v>
      </c>
      <c r="AD471" s="2">
        <v>45238</v>
      </c>
      <c r="AE471">
        <v>10</v>
      </c>
      <c r="AF471">
        <v>9</v>
      </c>
      <c r="AG471" t="s">
        <v>858</v>
      </c>
      <c r="AH471">
        <v>8</v>
      </c>
      <c r="AI471" t="s">
        <v>858</v>
      </c>
    </row>
    <row r="472" spans="1:35" x14ac:dyDescent="0.3">
      <c r="A472">
        <v>228</v>
      </c>
      <c r="B472" t="s">
        <v>188</v>
      </c>
      <c r="C472">
        <v>36</v>
      </c>
      <c r="D472">
        <v>1</v>
      </c>
      <c r="E472" s="2">
        <v>44995</v>
      </c>
      <c r="F472" s="3">
        <v>0.77837962962962959</v>
      </c>
      <c r="G472" s="2">
        <v>44996</v>
      </c>
      <c r="H472" s="3">
        <v>0.4375</v>
      </c>
      <c r="I472" t="s">
        <v>604</v>
      </c>
      <c r="J472" t="s">
        <v>624</v>
      </c>
      <c r="K472" t="s">
        <v>528</v>
      </c>
      <c r="L472">
        <v>18</v>
      </c>
      <c r="N472" t="s">
        <v>528</v>
      </c>
      <c r="O472">
        <v>10</v>
      </c>
      <c r="P472">
        <v>1</v>
      </c>
      <c r="Q472" s="4">
        <v>203</v>
      </c>
      <c r="R472" s="4">
        <v>203</v>
      </c>
      <c r="S472" t="s">
        <v>529</v>
      </c>
      <c r="T472" t="s">
        <v>189</v>
      </c>
      <c r="U472" t="s">
        <v>190</v>
      </c>
      <c r="V472" t="s">
        <v>32</v>
      </c>
      <c r="W472" t="s">
        <v>642</v>
      </c>
      <c r="X472" t="s">
        <v>600</v>
      </c>
      <c r="Y472" t="s">
        <v>848</v>
      </c>
      <c r="Z472">
        <v>10</v>
      </c>
      <c r="AA472" s="2">
        <v>44962</v>
      </c>
      <c r="AB472" t="s">
        <v>529</v>
      </c>
      <c r="AC472" t="s">
        <v>874</v>
      </c>
      <c r="AD472" s="2">
        <v>45241</v>
      </c>
      <c r="AE472">
        <v>10</v>
      </c>
      <c r="AF472">
        <v>10</v>
      </c>
      <c r="AG472" t="s">
        <v>848</v>
      </c>
      <c r="AH472">
        <v>3</v>
      </c>
      <c r="AI472" t="s">
        <v>848</v>
      </c>
    </row>
    <row r="473" spans="1:35" x14ac:dyDescent="0.3">
      <c r="A473">
        <v>232</v>
      </c>
      <c r="B473" t="s">
        <v>232</v>
      </c>
      <c r="C473">
        <v>28</v>
      </c>
      <c r="D473">
        <v>3</v>
      </c>
      <c r="E473" s="2">
        <v>45160</v>
      </c>
      <c r="F473" s="3">
        <v>0.50427083333333333</v>
      </c>
      <c r="G473" s="2">
        <v>45161</v>
      </c>
      <c r="H473" s="3">
        <v>0.37502314814814813</v>
      </c>
      <c r="I473" t="s">
        <v>739</v>
      </c>
      <c r="J473" t="s">
        <v>641</v>
      </c>
      <c r="K473" t="s">
        <v>801</v>
      </c>
      <c r="L473">
        <v>12</v>
      </c>
      <c r="N473" t="s">
        <v>801</v>
      </c>
      <c r="O473">
        <v>9</v>
      </c>
      <c r="P473">
        <v>1</v>
      </c>
      <c r="Q473" s="4">
        <v>1778</v>
      </c>
      <c r="R473" s="4">
        <v>5334</v>
      </c>
      <c r="S473" t="s">
        <v>529</v>
      </c>
      <c r="T473" t="s">
        <v>233</v>
      </c>
      <c r="U473" t="s">
        <v>234</v>
      </c>
      <c r="V473" t="s">
        <v>32</v>
      </c>
      <c r="W473" t="s">
        <v>834</v>
      </c>
      <c r="X473" t="s">
        <v>589</v>
      </c>
      <c r="Y473" t="s">
        <v>858</v>
      </c>
      <c r="Z473">
        <v>34</v>
      </c>
      <c r="AA473" s="2">
        <v>44939</v>
      </c>
      <c r="AB473" t="s">
        <v>529</v>
      </c>
      <c r="AC473" t="s">
        <v>874</v>
      </c>
      <c r="AD473" s="2">
        <v>45223</v>
      </c>
      <c r="AE473">
        <v>10</v>
      </c>
      <c r="AF473">
        <v>17</v>
      </c>
      <c r="AG473" t="s">
        <v>858</v>
      </c>
      <c r="AH473">
        <v>8</v>
      </c>
      <c r="AI473" t="s">
        <v>858</v>
      </c>
    </row>
    <row r="474" spans="1:35" x14ac:dyDescent="0.3">
      <c r="A474">
        <v>236</v>
      </c>
      <c r="B474" t="s">
        <v>232</v>
      </c>
      <c r="C474">
        <v>23</v>
      </c>
      <c r="D474">
        <v>5</v>
      </c>
      <c r="E474" s="2">
        <v>45172</v>
      </c>
      <c r="F474" s="3">
        <v>0.27351851851851849</v>
      </c>
      <c r="G474" s="2">
        <v>45180</v>
      </c>
      <c r="H474" s="3">
        <v>9.0486111111111114E-2</v>
      </c>
      <c r="I474" t="s">
        <v>85</v>
      </c>
      <c r="J474" t="s">
        <v>627</v>
      </c>
      <c r="K474" t="s">
        <v>803</v>
      </c>
      <c r="L474">
        <v>6</v>
      </c>
      <c r="N474" t="s">
        <v>803</v>
      </c>
      <c r="O474">
        <v>2</v>
      </c>
      <c r="P474">
        <v>8</v>
      </c>
      <c r="Q474" s="4">
        <v>1098</v>
      </c>
      <c r="R474" s="4">
        <v>5490</v>
      </c>
      <c r="S474" t="s">
        <v>529</v>
      </c>
      <c r="T474" t="s">
        <v>233</v>
      </c>
      <c r="U474" t="s">
        <v>234</v>
      </c>
      <c r="V474" t="s">
        <v>32</v>
      </c>
      <c r="W474" t="s">
        <v>655</v>
      </c>
      <c r="X474" t="s">
        <v>589</v>
      </c>
      <c r="Y474" t="s">
        <v>857</v>
      </c>
      <c r="Z474">
        <v>36</v>
      </c>
      <c r="AA474" s="2">
        <v>44939</v>
      </c>
      <c r="AB474" t="s">
        <v>529</v>
      </c>
      <c r="AC474" t="s">
        <v>874</v>
      </c>
      <c r="AD474" s="2">
        <v>45223</v>
      </c>
      <c r="AE474">
        <v>10</v>
      </c>
      <c r="AF474">
        <v>17</v>
      </c>
      <c r="AG474" t="s">
        <v>857</v>
      </c>
      <c r="AH474">
        <v>9</v>
      </c>
      <c r="AI474" t="s">
        <v>857</v>
      </c>
    </row>
    <row r="475" spans="1:35" x14ac:dyDescent="0.3">
      <c r="A475">
        <v>247</v>
      </c>
      <c r="B475" t="s">
        <v>271</v>
      </c>
      <c r="C475">
        <v>23</v>
      </c>
      <c r="D475">
        <v>4</v>
      </c>
      <c r="E475" s="2">
        <v>45210</v>
      </c>
      <c r="F475" s="3">
        <v>0.24916666666666668</v>
      </c>
      <c r="G475" s="2">
        <v>45215</v>
      </c>
      <c r="H475" s="3">
        <v>0.12414351851851851</v>
      </c>
      <c r="I475" t="s">
        <v>608</v>
      </c>
      <c r="J475" t="s">
        <v>627</v>
      </c>
      <c r="K475" t="s">
        <v>793</v>
      </c>
      <c r="L475">
        <v>5</v>
      </c>
      <c r="N475" t="s">
        <v>793</v>
      </c>
      <c r="O475">
        <v>2</v>
      </c>
      <c r="P475">
        <v>5</v>
      </c>
      <c r="Q475" s="4">
        <v>1098</v>
      </c>
      <c r="R475" s="4">
        <v>4392</v>
      </c>
      <c r="S475" t="s">
        <v>529</v>
      </c>
      <c r="T475" t="s">
        <v>272</v>
      </c>
      <c r="U475" t="s">
        <v>273</v>
      </c>
      <c r="V475" t="s">
        <v>32</v>
      </c>
      <c r="W475" t="s">
        <v>655</v>
      </c>
      <c r="X475" t="s">
        <v>589</v>
      </c>
      <c r="Y475" t="s">
        <v>852</v>
      </c>
      <c r="Z475">
        <v>41</v>
      </c>
      <c r="AA475" s="2">
        <v>44950</v>
      </c>
      <c r="AB475" t="s">
        <v>529</v>
      </c>
      <c r="AC475" t="s">
        <v>874</v>
      </c>
      <c r="AD475" s="2">
        <v>45237</v>
      </c>
      <c r="AE475">
        <v>10</v>
      </c>
      <c r="AF475">
        <v>11</v>
      </c>
      <c r="AG475" t="s">
        <v>852</v>
      </c>
      <c r="AH475">
        <v>10</v>
      </c>
      <c r="AI475" t="s">
        <v>852</v>
      </c>
    </row>
    <row r="476" spans="1:35" x14ac:dyDescent="0.3">
      <c r="A476">
        <v>249</v>
      </c>
      <c r="B476" t="s">
        <v>28</v>
      </c>
      <c r="C476">
        <v>14</v>
      </c>
      <c r="D476">
        <v>2</v>
      </c>
      <c r="E476" s="2">
        <v>45179</v>
      </c>
      <c r="F476" s="3">
        <v>0.93212962962962964</v>
      </c>
      <c r="G476" s="2">
        <v>45188</v>
      </c>
      <c r="H476" s="3">
        <v>0.9705555555555555</v>
      </c>
      <c r="I476" t="s">
        <v>690</v>
      </c>
      <c r="J476" t="s">
        <v>624</v>
      </c>
      <c r="K476" t="s">
        <v>803</v>
      </c>
      <c r="L476">
        <v>22</v>
      </c>
      <c r="N476" t="s">
        <v>803</v>
      </c>
      <c r="O476">
        <v>23</v>
      </c>
      <c r="P476">
        <v>9</v>
      </c>
      <c r="Q476" s="4">
        <v>1915</v>
      </c>
      <c r="R476" s="4">
        <v>3830</v>
      </c>
      <c r="S476" t="s">
        <v>529</v>
      </c>
      <c r="T476" t="s">
        <v>29</v>
      </c>
      <c r="U476" t="s">
        <v>30</v>
      </c>
      <c r="V476" t="s">
        <v>32</v>
      </c>
      <c r="W476" t="s">
        <v>709</v>
      </c>
      <c r="X476" t="s">
        <v>531</v>
      </c>
      <c r="Y476" t="s">
        <v>857</v>
      </c>
      <c r="Z476">
        <v>37</v>
      </c>
      <c r="AA476" s="2">
        <v>44964</v>
      </c>
      <c r="AB476" t="s">
        <v>529</v>
      </c>
      <c r="AC476" t="s">
        <v>874</v>
      </c>
      <c r="AD476" s="2">
        <v>45238</v>
      </c>
      <c r="AE476">
        <v>10</v>
      </c>
      <c r="AF476">
        <v>10</v>
      </c>
      <c r="AG476" t="s">
        <v>857</v>
      </c>
      <c r="AH476">
        <v>9</v>
      </c>
      <c r="AI476" t="s">
        <v>857</v>
      </c>
    </row>
    <row r="477" spans="1:35" x14ac:dyDescent="0.3">
      <c r="A477">
        <v>256</v>
      </c>
      <c r="B477" t="s">
        <v>331</v>
      </c>
      <c r="C477">
        <v>4</v>
      </c>
      <c r="D477">
        <v>5</v>
      </c>
      <c r="E477" s="2">
        <v>45236</v>
      </c>
      <c r="F477" s="3">
        <v>0.80126157407407406</v>
      </c>
      <c r="G477" s="2">
        <v>45244</v>
      </c>
      <c r="H477" s="3">
        <v>0.75410879629629635</v>
      </c>
      <c r="I477" t="s">
        <v>744</v>
      </c>
      <c r="J477" t="s">
        <v>763</v>
      </c>
      <c r="K477" t="s">
        <v>764</v>
      </c>
      <c r="L477">
        <v>19</v>
      </c>
      <c r="N477" t="s">
        <v>764</v>
      </c>
      <c r="O477">
        <v>18</v>
      </c>
      <c r="P477">
        <v>8</v>
      </c>
      <c r="Q477" s="4">
        <v>1199</v>
      </c>
      <c r="R477" s="4">
        <v>5995</v>
      </c>
      <c r="S477" t="s">
        <v>529</v>
      </c>
      <c r="T477" t="s">
        <v>332</v>
      </c>
      <c r="U477" t="s">
        <v>333</v>
      </c>
      <c r="V477" t="s">
        <v>32</v>
      </c>
      <c r="W477" t="s">
        <v>765</v>
      </c>
      <c r="X477" t="s">
        <v>589</v>
      </c>
      <c r="Y477" t="s">
        <v>851</v>
      </c>
      <c r="Z477">
        <v>45</v>
      </c>
      <c r="AA477" s="2">
        <v>44964</v>
      </c>
      <c r="AB477" t="s">
        <v>529</v>
      </c>
      <c r="AC477" t="s">
        <v>874</v>
      </c>
      <c r="AD477" s="2">
        <v>45236</v>
      </c>
      <c r="AE477">
        <v>10</v>
      </c>
      <c r="AF477">
        <v>8</v>
      </c>
      <c r="AG477" t="s">
        <v>851</v>
      </c>
      <c r="AH477">
        <v>11</v>
      </c>
      <c r="AI477" t="s">
        <v>851</v>
      </c>
    </row>
    <row r="478" spans="1:35" x14ac:dyDescent="0.3">
      <c r="A478">
        <v>258</v>
      </c>
      <c r="B478" t="s">
        <v>232</v>
      </c>
      <c r="C478">
        <v>46</v>
      </c>
      <c r="D478">
        <v>5</v>
      </c>
      <c r="E478" s="2">
        <v>45032</v>
      </c>
      <c r="F478" s="3">
        <v>0.23656250000000001</v>
      </c>
      <c r="G478" s="2">
        <v>45036</v>
      </c>
      <c r="H478" s="3">
        <v>0.83717592592592593</v>
      </c>
      <c r="I478" t="s">
        <v>732</v>
      </c>
      <c r="J478" t="s">
        <v>627</v>
      </c>
      <c r="K478" t="s">
        <v>796</v>
      </c>
      <c r="L478">
        <v>5</v>
      </c>
      <c r="N478" t="s">
        <v>796</v>
      </c>
      <c r="O478">
        <v>20</v>
      </c>
      <c r="P478">
        <v>4</v>
      </c>
      <c r="Q478" s="4">
        <v>758</v>
      </c>
      <c r="R478" s="4">
        <v>3790</v>
      </c>
      <c r="S478" t="s">
        <v>529</v>
      </c>
      <c r="T478" t="s">
        <v>233</v>
      </c>
      <c r="U478" t="s">
        <v>234</v>
      </c>
      <c r="V478" t="s">
        <v>32</v>
      </c>
      <c r="W478" t="s">
        <v>658</v>
      </c>
      <c r="X478" t="s">
        <v>587</v>
      </c>
      <c r="Y478" t="s">
        <v>854</v>
      </c>
      <c r="Z478">
        <v>16</v>
      </c>
      <c r="AA478" s="2">
        <v>44939</v>
      </c>
      <c r="AB478" t="s">
        <v>529</v>
      </c>
      <c r="AC478" t="s">
        <v>874</v>
      </c>
      <c r="AD478" s="2">
        <v>45223</v>
      </c>
      <c r="AE478">
        <v>10</v>
      </c>
      <c r="AF478">
        <v>17</v>
      </c>
      <c r="AG478" t="s">
        <v>854</v>
      </c>
      <c r="AH478">
        <v>4</v>
      </c>
      <c r="AI478" t="s">
        <v>854</v>
      </c>
    </row>
    <row r="479" spans="1:35" x14ac:dyDescent="0.3">
      <c r="A479">
        <v>267</v>
      </c>
      <c r="B479" t="s">
        <v>285</v>
      </c>
      <c r="C479">
        <v>35</v>
      </c>
      <c r="D479">
        <v>3</v>
      </c>
      <c r="E479" s="2">
        <v>44989</v>
      </c>
      <c r="F479" s="3">
        <v>0.56871527777777775</v>
      </c>
      <c r="G479" s="2">
        <v>44997</v>
      </c>
      <c r="H479" s="3">
        <v>0.16111111111111112</v>
      </c>
      <c r="I479" t="s">
        <v>545</v>
      </c>
      <c r="J479" t="s">
        <v>527</v>
      </c>
      <c r="K479" t="s">
        <v>528</v>
      </c>
      <c r="L479">
        <v>13</v>
      </c>
      <c r="N479" t="s">
        <v>528</v>
      </c>
      <c r="O479">
        <v>3</v>
      </c>
      <c r="P479">
        <v>8</v>
      </c>
      <c r="Q479" s="4">
        <v>1865</v>
      </c>
      <c r="R479" s="4">
        <v>5595</v>
      </c>
      <c r="S479" t="s">
        <v>529</v>
      </c>
      <c r="T479" t="s">
        <v>286</v>
      </c>
      <c r="U479" t="s">
        <v>259</v>
      </c>
      <c r="V479" t="s">
        <v>32</v>
      </c>
      <c r="W479" t="s">
        <v>539</v>
      </c>
      <c r="X479" t="s">
        <v>531</v>
      </c>
      <c r="Y479" t="s">
        <v>848</v>
      </c>
      <c r="Z479">
        <v>9</v>
      </c>
      <c r="AA479" s="2">
        <v>44961</v>
      </c>
      <c r="AB479" t="s">
        <v>529</v>
      </c>
      <c r="AC479" t="s">
        <v>874</v>
      </c>
      <c r="AD479" s="2">
        <v>45233</v>
      </c>
      <c r="AE479">
        <v>10</v>
      </c>
      <c r="AF479">
        <v>10</v>
      </c>
      <c r="AG479" t="s">
        <v>848</v>
      </c>
      <c r="AH479">
        <v>3</v>
      </c>
      <c r="AI479" t="s">
        <v>848</v>
      </c>
    </row>
    <row r="480" spans="1:35" x14ac:dyDescent="0.3">
      <c r="A480">
        <v>270</v>
      </c>
      <c r="B480" t="s">
        <v>423</v>
      </c>
      <c r="C480">
        <v>21</v>
      </c>
      <c r="D480">
        <v>5</v>
      </c>
      <c r="E480" s="2">
        <v>45160</v>
      </c>
      <c r="F480" s="3">
        <v>0.84825231481481478</v>
      </c>
      <c r="G480" s="2">
        <v>45170</v>
      </c>
      <c r="H480" s="3">
        <v>0.66943287037037036</v>
      </c>
      <c r="I480" t="s">
        <v>680</v>
      </c>
      <c r="J480" t="s">
        <v>641</v>
      </c>
      <c r="K480" t="s">
        <v>801</v>
      </c>
      <c r="L480">
        <v>20</v>
      </c>
      <c r="N480" t="s">
        <v>803</v>
      </c>
      <c r="O480">
        <v>16</v>
      </c>
      <c r="P480">
        <v>10</v>
      </c>
      <c r="Q480" s="4">
        <v>1561</v>
      </c>
      <c r="R480" s="4">
        <v>7805</v>
      </c>
      <c r="S480" t="s">
        <v>529</v>
      </c>
      <c r="T480" t="s">
        <v>424</v>
      </c>
      <c r="U480" t="s">
        <v>425</v>
      </c>
      <c r="V480" t="s">
        <v>32</v>
      </c>
      <c r="W480" t="s">
        <v>668</v>
      </c>
      <c r="X480" t="s">
        <v>531</v>
      </c>
      <c r="Y480" t="s">
        <v>858</v>
      </c>
      <c r="Z480">
        <v>34</v>
      </c>
      <c r="AA480" s="2">
        <v>44984</v>
      </c>
      <c r="AB480" t="s">
        <v>529</v>
      </c>
      <c r="AC480" t="s">
        <v>874</v>
      </c>
      <c r="AD480" s="2">
        <v>45279</v>
      </c>
      <c r="AE480">
        <v>10</v>
      </c>
      <c r="AF480">
        <v>13</v>
      </c>
      <c r="AG480" t="s">
        <v>857</v>
      </c>
      <c r="AH480">
        <v>8</v>
      </c>
      <c r="AI480" t="s">
        <v>858</v>
      </c>
    </row>
    <row r="481" spans="1:35" x14ac:dyDescent="0.3">
      <c r="A481">
        <v>272</v>
      </c>
      <c r="B481" t="s">
        <v>93</v>
      </c>
      <c r="C481">
        <v>12</v>
      </c>
      <c r="D481">
        <v>1</v>
      </c>
      <c r="E481" s="2">
        <v>45024</v>
      </c>
      <c r="F481" s="3">
        <v>0.40283564814814815</v>
      </c>
      <c r="G481" s="2">
        <v>45034</v>
      </c>
      <c r="H481" s="3">
        <v>0.84300925925925929</v>
      </c>
      <c r="I481" t="s">
        <v>574</v>
      </c>
      <c r="J481" t="s">
        <v>627</v>
      </c>
      <c r="K481" t="s">
        <v>796</v>
      </c>
      <c r="L481">
        <v>9</v>
      </c>
      <c r="N481" t="s">
        <v>796</v>
      </c>
      <c r="O481">
        <v>20</v>
      </c>
      <c r="P481">
        <v>10</v>
      </c>
      <c r="Q481" s="4">
        <v>672</v>
      </c>
      <c r="R481" s="4">
        <v>672</v>
      </c>
      <c r="S481" t="s">
        <v>529</v>
      </c>
      <c r="T481" t="s">
        <v>94</v>
      </c>
      <c r="U481" t="s">
        <v>95</v>
      </c>
      <c r="V481" t="s">
        <v>32</v>
      </c>
      <c r="W481" t="s">
        <v>631</v>
      </c>
      <c r="X481" t="s">
        <v>600</v>
      </c>
      <c r="Y481" t="s">
        <v>854</v>
      </c>
      <c r="Z481">
        <v>14</v>
      </c>
      <c r="AA481" s="2">
        <v>44958</v>
      </c>
      <c r="AB481" t="s">
        <v>529</v>
      </c>
      <c r="AC481" t="s">
        <v>874</v>
      </c>
      <c r="AD481" s="2">
        <v>45249</v>
      </c>
      <c r="AE481">
        <v>10</v>
      </c>
      <c r="AF481">
        <v>9</v>
      </c>
      <c r="AG481" t="s">
        <v>854</v>
      </c>
      <c r="AH481">
        <v>4</v>
      </c>
      <c r="AI481" t="s">
        <v>854</v>
      </c>
    </row>
    <row r="482" spans="1:35" x14ac:dyDescent="0.3">
      <c r="A482">
        <v>273</v>
      </c>
      <c r="B482" t="s">
        <v>247</v>
      </c>
      <c r="C482">
        <v>10</v>
      </c>
      <c r="D482">
        <v>2</v>
      </c>
      <c r="E482" s="2">
        <v>45252</v>
      </c>
      <c r="F482" s="3">
        <v>0.67540509259259263</v>
      </c>
      <c r="G482" s="2">
        <v>45254</v>
      </c>
      <c r="H482" s="3">
        <v>7.8333333333333338E-2</v>
      </c>
      <c r="I482" t="s">
        <v>637</v>
      </c>
      <c r="J482" t="s">
        <v>624</v>
      </c>
      <c r="K482" t="s">
        <v>764</v>
      </c>
      <c r="L482">
        <v>16</v>
      </c>
      <c r="N482" t="s">
        <v>764</v>
      </c>
      <c r="O482">
        <v>1</v>
      </c>
      <c r="P482">
        <v>2</v>
      </c>
      <c r="Q482" s="4">
        <v>259</v>
      </c>
      <c r="R482" s="4">
        <v>518</v>
      </c>
      <c r="S482" t="s">
        <v>529</v>
      </c>
      <c r="T482" t="s">
        <v>248</v>
      </c>
      <c r="U482" t="s">
        <v>249</v>
      </c>
      <c r="V482" t="s">
        <v>32</v>
      </c>
      <c r="W482" t="s">
        <v>625</v>
      </c>
      <c r="X482" t="s">
        <v>587</v>
      </c>
      <c r="Y482" t="s">
        <v>851</v>
      </c>
      <c r="Z482">
        <v>47</v>
      </c>
      <c r="AA482" s="2">
        <v>44961</v>
      </c>
      <c r="AB482" t="s">
        <v>529</v>
      </c>
      <c r="AC482" t="s">
        <v>874</v>
      </c>
      <c r="AD482" s="2">
        <v>45252</v>
      </c>
      <c r="AE482">
        <v>10</v>
      </c>
      <c r="AF482">
        <v>12</v>
      </c>
      <c r="AG482" t="s">
        <v>851</v>
      </c>
      <c r="AH482">
        <v>11</v>
      </c>
      <c r="AI482" t="s">
        <v>851</v>
      </c>
    </row>
    <row r="483" spans="1:35" x14ac:dyDescent="0.3">
      <c r="A483">
        <v>276</v>
      </c>
      <c r="B483" t="s">
        <v>331</v>
      </c>
      <c r="C483">
        <v>15</v>
      </c>
      <c r="D483">
        <v>2</v>
      </c>
      <c r="E483" s="2">
        <v>45074</v>
      </c>
      <c r="F483" s="3">
        <v>6.5347222222222223E-2</v>
      </c>
      <c r="G483" s="2">
        <v>45078</v>
      </c>
      <c r="H483" s="3">
        <v>0.29552083333333334</v>
      </c>
      <c r="I483" t="s">
        <v>821</v>
      </c>
      <c r="J483" t="s">
        <v>627</v>
      </c>
      <c r="K483" t="s">
        <v>798</v>
      </c>
      <c r="L483">
        <v>1</v>
      </c>
      <c r="N483" t="s">
        <v>802</v>
      </c>
      <c r="O483">
        <v>7</v>
      </c>
      <c r="P483">
        <v>4</v>
      </c>
      <c r="Q483" s="4">
        <v>1488</v>
      </c>
      <c r="R483" s="4">
        <v>2976</v>
      </c>
      <c r="S483" t="s">
        <v>529</v>
      </c>
      <c r="T483" t="s">
        <v>332</v>
      </c>
      <c r="U483" t="s">
        <v>333</v>
      </c>
      <c r="V483" t="s">
        <v>32</v>
      </c>
      <c r="W483" t="s">
        <v>819</v>
      </c>
      <c r="X483" t="s">
        <v>641</v>
      </c>
      <c r="Y483" t="s">
        <v>798</v>
      </c>
      <c r="Z483">
        <v>22</v>
      </c>
      <c r="AA483" s="2">
        <v>44964</v>
      </c>
      <c r="AB483" t="s">
        <v>529</v>
      </c>
      <c r="AC483" t="s">
        <v>874</v>
      </c>
      <c r="AD483" s="2">
        <v>45236</v>
      </c>
      <c r="AE483">
        <v>10</v>
      </c>
      <c r="AF483">
        <v>8</v>
      </c>
      <c r="AG483" t="s">
        <v>856</v>
      </c>
      <c r="AH483">
        <v>5</v>
      </c>
      <c r="AI483" t="s">
        <v>798</v>
      </c>
    </row>
    <row r="484" spans="1:35" x14ac:dyDescent="0.3">
      <c r="A484">
        <v>277</v>
      </c>
      <c r="B484" t="s">
        <v>316</v>
      </c>
      <c r="C484">
        <v>34</v>
      </c>
      <c r="D484">
        <v>5</v>
      </c>
      <c r="E484" s="2">
        <v>45161</v>
      </c>
      <c r="F484" s="3">
        <v>0.8032407407407407</v>
      </c>
      <c r="G484" s="2">
        <v>45167</v>
      </c>
      <c r="H484" s="3">
        <v>0.65993055555555558</v>
      </c>
      <c r="I484" t="s">
        <v>400</v>
      </c>
      <c r="J484" t="s">
        <v>641</v>
      </c>
      <c r="K484" t="s">
        <v>801</v>
      </c>
      <c r="L484">
        <v>19</v>
      </c>
      <c r="N484" t="s">
        <v>801</v>
      </c>
      <c r="O484">
        <v>15</v>
      </c>
      <c r="P484">
        <v>6</v>
      </c>
      <c r="Q484" s="4">
        <v>1335</v>
      </c>
      <c r="R484" s="4">
        <v>6675</v>
      </c>
      <c r="S484" t="s">
        <v>529</v>
      </c>
      <c r="T484" t="s">
        <v>317</v>
      </c>
      <c r="U484" t="s">
        <v>318</v>
      </c>
      <c r="V484" t="s">
        <v>32</v>
      </c>
      <c r="W484" t="s">
        <v>832</v>
      </c>
      <c r="X484" t="s">
        <v>583</v>
      </c>
      <c r="Y484" t="s">
        <v>858</v>
      </c>
      <c r="Z484">
        <v>34</v>
      </c>
      <c r="AA484" s="2">
        <v>44961</v>
      </c>
      <c r="AB484" t="s">
        <v>529</v>
      </c>
      <c r="AC484" t="s">
        <v>874</v>
      </c>
      <c r="AD484" s="2">
        <v>45233</v>
      </c>
      <c r="AE484">
        <v>10</v>
      </c>
      <c r="AF484">
        <v>9</v>
      </c>
      <c r="AG484" t="s">
        <v>858</v>
      </c>
      <c r="AH484">
        <v>8</v>
      </c>
      <c r="AI484" t="s">
        <v>858</v>
      </c>
    </row>
    <row r="485" spans="1:35" x14ac:dyDescent="0.3">
      <c r="A485">
        <v>278</v>
      </c>
      <c r="B485" t="s">
        <v>232</v>
      </c>
      <c r="C485">
        <v>1</v>
      </c>
      <c r="D485">
        <v>2</v>
      </c>
      <c r="E485" s="2">
        <v>45097</v>
      </c>
      <c r="F485" s="3">
        <v>0.98185185185185186</v>
      </c>
      <c r="G485" s="2">
        <v>45101</v>
      </c>
      <c r="H485" s="3">
        <v>0.23800925925925925</v>
      </c>
      <c r="I485" t="s">
        <v>786</v>
      </c>
      <c r="J485" t="s">
        <v>629</v>
      </c>
      <c r="K485" t="s">
        <v>802</v>
      </c>
      <c r="L485">
        <v>23</v>
      </c>
      <c r="N485" t="s">
        <v>802</v>
      </c>
      <c r="O485">
        <v>5</v>
      </c>
      <c r="P485">
        <v>4</v>
      </c>
      <c r="Q485" s="4">
        <v>1935</v>
      </c>
      <c r="R485" s="4">
        <v>3870</v>
      </c>
      <c r="S485" t="s">
        <v>529</v>
      </c>
      <c r="T485" t="s">
        <v>233</v>
      </c>
      <c r="U485" t="s">
        <v>234</v>
      </c>
      <c r="V485" t="s">
        <v>32</v>
      </c>
      <c r="W485" t="s">
        <v>652</v>
      </c>
      <c r="X485" t="s">
        <v>583</v>
      </c>
      <c r="Y485" t="s">
        <v>856</v>
      </c>
      <c r="Z485">
        <v>25</v>
      </c>
      <c r="AA485" s="2">
        <v>44939</v>
      </c>
      <c r="AB485" t="s">
        <v>529</v>
      </c>
      <c r="AC485" t="s">
        <v>874</v>
      </c>
      <c r="AD485" s="2">
        <v>45223</v>
      </c>
      <c r="AE485">
        <v>10</v>
      </c>
      <c r="AF485">
        <v>17</v>
      </c>
      <c r="AG485" t="s">
        <v>856</v>
      </c>
      <c r="AH485">
        <v>6</v>
      </c>
      <c r="AI485" t="s">
        <v>856</v>
      </c>
    </row>
    <row r="486" spans="1:35" x14ac:dyDescent="0.3">
      <c r="A486">
        <v>288</v>
      </c>
      <c r="B486" t="s">
        <v>188</v>
      </c>
      <c r="C486">
        <v>34</v>
      </c>
      <c r="D486">
        <v>2</v>
      </c>
      <c r="E486" s="2">
        <v>45159</v>
      </c>
      <c r="F486" s="3">
        <v>0.66594907407407411</v>
      </c>
      <c r="G486" s="2">
        <v>45161</v>
      </c>
      <c r="H486" s="3">
        <v>0.86291666666666667</v>
      </c>
      <c r="I486" t="s">
        <v>786</v>
      </c>
      <c r="J486" t="s">
        <v>641</v>
      </c>
      <c r="K486" t="s">
        <v>801</v>
      </c>
      <c r="L486">
        <v>15</v>
      </c>
      <c r="N486" t="s">
        <v>801</v>
      </c>
      <c r="O486">
        <v>20</v>
      </c>
      <c r="P486">
        <v>2</v>
      </c>
      <c r="Q486" s="4">
        <v>1335</v>
      </c>
      <c r="R486" s="4">
        <v>2670</v>
      </c>
      <c r="S486" t="s">
        <v>529</v>
      </c>
      <c r="T486" t="s">
        <v>189</v>
      </c>
      <c r="U486" t="s">
        <v>190</v>
      </c>
      <c r="V486" t="s">
        <v>32</v>
      </c>
      <c r="W486" t="s">
        <v>832</v>
      </c>
      <c r="X486" t="s">
        <v>583</v>
      </c>
      <c r="Y486" t="s">
        <v>858</v>
      </c>
      <c r="Z486">
        <v>34</v>
      </c>
      <c r="AA486" s="2">
        <v>44962</v>
      </c>
      <c r="AB486" t="s">
        <v>529</v>
      </c>
      <c r="AC486" t="s">
        <v>874</v>
      </c>
      <c r="AD486" s="2">
        <v>45241</v>
      </c>
      <c r="AE486">
        <v>10</v>
      </c>
      <c r="AF486">
        <v>10</v>
      </c>
      <c r="AG486" t="s">
        <v>858</v>
      </c>
      <c r="AH486">
        <v>8</v>
      </c>
      <c r="AI486" t="s">
        <v>858</v>
      </c>
    </row>
    <row r="487" spans="1:35" x14ac:dyDescent="0.3">
      <c r="A487">
        <v>293</v>
      </c>
      <c r="B487" t="s">
        <v>28</v>
      </c>
      <c r="C487">
        <v>1</v>
      </c>
      <c r="D487">
        <v>4</v>
      </c>
      <c r="E487" s="2">
        <v>45173</v>
      </c>
      <c r="F487" s="3">
        <v>0.16929398148148148</v>
      </c>
      <c r="G487" s="2">
        <v>45178</v>
      </c>
      <c r="H487" s="3">
        <v>0.75736111111111115</v>
      </c>
      <c r="I487" t="s">
        <v>659</v>
      </c>
      <c r="J487" t="s">
        <v>629</v>
      </c>
      <c r="K487" t="s">
        <v>803</v>
      </c>
      <c r="L487">
        <v>4</v>
      </c>
      <c r="N487" t="s">
        <v>803</v>
      </c>
      <c r="O487">
        <v>18</v>
      </c>
      <c r="P487">
        <v>5</v>
      </c>
      <c r="Q487" s="4">
        <v>1935</v>
      </c>
      <c r="R487" s="4">
        <v>7740</v>
      </c>
      <c r="S487" t="s">
        <v>529</v>
      </c>
      <c r="T487" t="s">
        <v>29</v>
      </c>
      <c r="U487" t="s">
        <v>30</v>
      </c>
      <c r="V487" t="s">
        <v>32</v>
      </c>
      <c r="W487" t="s">
        <v>652</v>
      </c>
      <c r="X487" t="s">
        <v>583</v>
      </c>
      <c r="Y487" t="s">
        <v>857</v>
      </c>
      <c r="Z487">
        <v>36</v>
      </c>
      <c r="AA487" s="2">
        <v>44964</v>
      </c>
      <c r="AB487" t="s">
        <v>529</v>
      </c>
      <c r="AC487" t="s">
        <v>874</v>
      </c>
      <c r="AD487" s="2">
        <v>45238</v>
      </c>
      <c r="AE487">
        <v>10</v>
      </c>
      <c r="AF487">
        <v>10</v>
      </c>
      <c r="AG487" t="s">
        <v>857</v>
      </c>
      <c r="AH487">
        <v>9</v>
      </c>
      <c r="AI487" t="s">
        <v>857</v>
      </c>
    </row>
    <row r="488" spans="1:35" x14ac:dyDescent="0.3">
      <c r="A488">
        <v>294</v>
      </c>
      <c r="B488" t="s">
        <v>247</v>
      </c>
      <c r="C488">
        <v>26</v>
      </c>
      <c r="D488">
        <v>5</v>
      </c>
      <c r="E488" s="2">
        <v>44986</v>
      </c>
      <c r="F488" s="3">
        <v>0.87798611111111113</v>
      </c>
      <c r="G488" s="2">
        <v>44988</v>
      </c>
      <c r="H488" s="3">
        <v>0.82284722222222217</v>
      </c>
      <c r="I488" t="s">
        <v>318</v>
      </c>
      <c r="J488" t="s">
        <v>527</v>
      </c>
      <c r="K488" t="s">
        <v>528</v>
      </c>
      <c r="L488">
        <v>21</v>
      </c>
      <c r="N488" t="s">
        <v>528</v>
      </c>
      <c r="O488">
        <v>19</v>
      </c>
      <c r="P488">
        <v>2</v>
      </c>
      <c r="Q488" s="4">
        <v>289</v>
      </c>
      <c r="R488" s="4">
        <v>1445</v>
      </c>
      <c r="S488" t="s">
        <v>529</v>
      </c>
      <c r="T488" t="s">
        <v>248</v>
      </c>
      <c r="U488" t="s">
        <v>249</v>
      </c>
      <c r="V488" t="s">
        <v>32</v>
      </c>
      <c r="W488" t="s">
        <v>532</v>
      </c>
      <c r="X488" t="s">
        <v>531</v>
      </c>
      <c r="Y488" t="s">
        <v>848</v>
      </c>
      <c r="Z488">
        <v>9</v>
      </c>
      <c r="AA488" s="2">
        <v>44961</v>
      </c>
      <c r="AB488" t="s">
        <v>529</v>
      </c>
      <c r="AC488" t="s">
        <v>874</v>
      </c>
      <c r="AD488" s="2">
        <v>45252</v>
      </c>
      <c r="AE488">
        <v>10</v>
      </c>
      <c r="AF488">
        <v>12</v>
      </c>
      <c r="AG488" t="s">
        <v>848</v>
      </c>
      <c r="AH488">
        <v>3</v>
      </c>
      <c r="AI488" t="s">
        <v>848</v>
      </c>
    </row>
    <row r="489" spans="1:35" x14ac:dyDescent="0.3">
      <c r="A489">
        <v>300</v>
      </c>
      <c r="B489" t="s">
        <v>173</v>
      </c>
      <c r="C489">
        <v>22</v>
      </c>
      <c r="D489">
        <v>1</v>
      </c>
      <c r="E489" s="2">
        <v>45167</v>
      </c>
      <c r="F489" s="3">
        <v>0.80561342592592589</v>
      </c>
      <c r="G489" s="2">
        <v>45177</v>
      </c>
      <c r="H489" s="3">
        <v>0.76754629629629634</v>
      </c>
      <c r="I489" t="s">
        <v>784</v>
      </c>
      <c r="J489" t="s">
        <v>629</v>
      </c>
      <c r="K489" t="s">
        <v>801</v>
      </c>
      <c r="L489">
        <v>19</v>
      </c>
      <c r="N489" t="s">
        <v>803</v>
      </c>
      <c r="O489">
        <v>18</v>
      </c>
      <c r="P489">
        <v>10</v>
      </c>
      <c r="Q489" s="4">
        <v>1639</v>
      </c>
      <c r="R489" s="4">
        <v>1639</v>
      </c>
      <c r="S489" t="s">
        <v>529</v>
      </c>
      <c r="T489" t="s">
        <v>174</v>
      </c>
      <c r="U489" t="s">
        <v>175</v>
      </c>
      <c r="V489" t="s">
        <v>32</v>
      </c>
      <c r="W489" t="s">
        <v>710</v>
      </c>
      <c r="X489" t="s">
        <v>583</v>
      </c>
      <c r="Y489" t="s">
        <v>858</v>
      </c>
      <c r="Z489">
        <v>35</v>
      </c>
      <c r="AA489" s="2">
        <v>44962</v>
      </c>
      <c r="AB489" t="s">
        <v>529</v>
      </c>
      <c r="AC489" t="s">
        <v>874</v>
      </c>
      <c r="AD489" s="2">
        <v>45244</v>
      </c>
      <c r="AE489">
        <v>10</v>
      </c>
      <c r="AF489">
        <v>13</v>
      </c>
      <c r="AG489" t="s">
        <v>857</v>
      </c>
      <c r="AH489">
        <v>8</v>
      </c>
      <c r="AI489" t="s">
        <v>858</v>
      </c>
    </row>
    <row r="490" spans="1:35" x14ac:dyDescent="0.3">
      <c r="A490">
        <v>302</v>
      </c>
      <c r="B490" t="s">
        <v>359</v>
      </c>
      <c r="C490">
        <v>25</v>
      </c>
      <c r="D490">
        <v>4</v>
      </c>
      <c r="E490" s="2">
        <v>45223</v>
      </c>
      <c r="F490" s="3">
        <v>0.57853009259259258</v>
      </c>
      <c r="G490" s="2">
        <v>45224</v>
      </c>
      <c r="H490" s="3">
        <v>0.71765046296296298</v>
      </c>
      <c r="I490" t="s">
        <v>273</v>
      </c>
      <c r="J490" t="s">
        <v>627</v>
      </c>
      <c r="K490" t="s">
        <v>793</v>
      </c>
      <c r="L490">
        <v>13</v>
      </c>
      <c r="N490" t="s">
        <v>793</v>
      </c>
      <c r="O490">
        <v>17</v>
      </c>
      <c r="P490">
        <v>1</v>
      </c>
      <c r="Q490" s="4">
        <v>1202</v>
      </c>
      <c r="R490" s="4">
        <v>4808</v>
      </c>
      <c r="S490" t="s">
        <v>529</v>
      </c>
      <c r="T490" t="s">
        <v>360</v>
      </c>
      <c r="U490" t="s">
        <v>361</v>
      </c>
      <c r="V490" t="s">
        <v>32</v>
      </c>
      <c r="W490" t="s">
        <v>628</v>
      </c>
      <c r="X490" t="s">
        <v>600</v>
      </c>
      <c r="Y490" t="s">
        <v>852</v>
      </c>
      <c r="Z490">
        <v>43</v>
      </c>
      <c r="AA490" s="2">
        <v>44949</v>
      </c>
      <c r="AB490" t="s">
        <v>529</v>
      </c>
      <c r="AC490" t="s">
        <v>874</v>
      </c>
      <c r="AD490" s="2">
        <v>45240</v>
      </c>
      <c r="AE490">
        <v>10</v>
      </c>
      <c r="AF490">
        <v>12</v>
      </c>
      <c r="AG490" t="s">
        <v>852</v>
      </c>
      <c r="AH490">
        <v>10</v>
      </c>
      <c r="AI490" t="s">
        <v>852</v>
      </c>
    </row>
    <row r="491" spans="1:35" x14ac:dyDescent="0.3">
      <c r="A491">
        <v>305</v>
      </c>
      <c r="B491" t="s">
        <v>28</v>
      </c>
      <c r="C491">
        <v>26</v>
      </c>
      <c r="D491">
        <v>1</v>
      </c>
      <c r="E491" s="2">
        <v>44987</v>
      </c>
      <c r="F491" s="3">
        <v>7.4537037037037037E-3</v>
      </c>
      <c r="G491" s="2">
        <v>44995</v>
      </c>
      <c r="H491" s="3">
        <v>0.58408564814814812</v>
      </c>
      <c r="I491" t="s">
        <v>548</v>
      </c>
      <c r="J491" t="s">
        <v>527</v>
      </c>
      <c r="K491" t="s">
        <v>528</v>
      </c>
      <c r="L491">
        <v>0</v>
      </c>
      <c r="N491" t="s">
        <v>528</v>
      </c>
      <c r="O491">
        <v>14</v>
      </c>
      <c r="P491">
        <v>8</v>
      </c>
      <c r="Q491" s="4">
        <v>289</v>
      </c>
      <c r="R491" s="4">
        <v>289</v>
      </c>
      <c r="S491" t="s">
        <v>529</v>
      </c>
      <c r="T491" t="s">
        <v>29</v>
      </c>
      <c r="U491" t="s">
        <v>30</v>
      </c>
      <c r="V491" t="s">
        <v>32</v>
      </c>
      <c r="W491" t="s">
        <v>532</v>
      </c>
      <c r="X491" t="s">
        <v>531</v>
      </c>
      <c r="Y491" t="s">
        <v>848</v>
      </c>
      <c r="Z491">
        <v>9</v>
      </c>
      <c r="AA491" s="2">
        <v>44964</v>
      </c>
      <c r="AB491" t="s">
        <v>529</v>
      </c>
      <c r="AC491" t="s">
        <v>874</v>
      </c>
      <c r="AD491" s="2">
        <v>45238</v>
      </c>
      <c r="AE491">
        <v>10</v>
      </c>
      <c r="AF491">
        <v>10</v>
      </c>
      <c r="AG491" t="s">
        <v>848</v>
      </c>
      <c r="AH491">
        <v>3</v>
      </c>
      <c r="AI491" t="s">
        <v>848</v>
      </c>
    </row>
    <row r="492" spans="1:35" x14ac:dyDescent="0.3">
      <c r="A492">
        <v>309</v>
      </c>
      <c r="B492" t="s">
        <v>359</v>
      </c>
      <c r="C492">
        <v>60</v>
      </c>
      <c r="D492">
        <v>4</v>
      </c>
      <c r="E492" s="2">
        <v>45240</v>
      </c>
      <c r="F492" s="3">
        <v>0.27688657407407408</v>
      </c>
      <c r="G492" s="2">
        <v>45243</v>
      </c>
      <c r="H492" s="3">
        <v>0.21843750000000001</v>
      </c>
      <c r="I492" t="s">
        <v>80</v>
      </c>
      <c r="J492" t="s">
        <v>763</v>
      </c>
      <c r="K492" t="s">
        <v>764</v>
      </c>
      <c r="L492">
        <v>6</v>
      </c>
      <c r="N492" t="s">
        <v>764</v>
      </c>
      <c r="O492">
        <v>5</v>
      </c>
      <c r="P492">
        <v>3</v>
      </c>
      <c r="Q492" s="4">
        <v>827</v>
      </c>
      <c r="R492" s="4">
        <v>3308</v>
      </c>
      <c r="S492" t="s">
        <v>529</v>
      </c>
      <c r="T492" t="s">
        <v>360</v>
      </c>
      <c r="U492" t="s">
        <v>361</v>
      </c>
      <c r="V492" t="s">
        <v>32</v>
      </c>
      <c r="W492" t="s">
        <v>768</v>
      </c>
      <c r="X492" t="s">
        <v>589</v>
      </c>
      <c r="Y492" t="s">
        <v>851</v>
      </c>
      <c r="Z492">
        <v>45</v>
      </c>
      <c r="AA492" s="2">
        <v>44949</v>
      </c>
      <c r="AB492" t="s">
        <v>529</v>
      </c>
      <c r="AC492" t="s">
        <v>874</v>
      </c>
      <c r="AD492" s="2">
        <v>45240</v>
      </c>
      <c r="AE492">
        <v>10</v>
      </c>
      <c r="AF492">
        <v>12</v>
      </c>
      <c r="AG492" t="s">
        <v>851</v>
      </c>
      <c r="AH492">
        <v>11</v>
      </c>
      <c r="AI492" t="s">
        <v>851</v>
      </c>
    </row>
    <row r="493" spans="1:35" x14ac:dyDescent="0.3">
      <c r="A493">
        <v>312</v>
      </c>
      <c r="B493" t="s">
        <v>232</v>
      </c>
      <c r="C493">
        <v>9</v>
      </c>
      <c r="D493">
        <v>1</v>
      </c>
      <c r="E493" s="2">
        <v>45160</v>
      </c>
      <c r="F493" s="3">
        <v>0.76916666666666667</v>
      </c>
      <c r="G493" s="2">
        <v>45165</v>
      </c>
      <c r="H493" s="3">
        <v>0.25085648148148149</v>
      </c>
      <c r="I493" t="s">
        <v>555</v>
      </c>
      <c r="J493" t="s">
        <v>641</v>
      </c>
      <c r="K493" t="s">
        <v>801</v>
      </c>
      <c r="L493">
        <v>18</v>
      </c>
      <c r="N493" t="s">
        <v>801</v>
      </c>
      <c r="O493">
        <v>6</v>
      </c>
      <c r="P493">
        <v>5</v>
      </c>
      <c r="Q493" s="4">
        <v>1605</v>
      </c>
      <c r="R493" s="4">
        <v>1605</v>
      </c>
      <c r="S493" t="s">
        <v>529</v>
      </c>
      <c r="T493" t="s">
        <v>233</v>
      </c>
      <c r="U493" t="s">
        <v>234</v>
      </c>
      <c r="V493" t="s">
        <v>32</v>
      </c>
      <c r="W493" t="s">
        <v>827</v>
      </c>
      <c r="X493" t="s">
        <v>531</v>
      </c>
      <c r="Y493" t="s">
        <v>858</v>
      </c>
      <c r="Z493">
        <v>34</v>
      </c>
      <c r="AA493" s="2">
        <v>44939</v>
      </c>
      <c r="AB493" t="s">
        <v>529</v>
      </c>
      <c r="AC493" t="s">
        <v>874</v>
      </c>
      <c r="AD493" s="2">
        <v>45223</v>
      </c>
      <c r="AE493">
        <v>10</v>
      </c>
      <c r="AF493">
        <v>17</v>
      </c>
      <c r="AG493" t="s">
        <v>858</v>
      </c>
      <c r="AH493">
        <v>8</v>
      </c>
      <c r="AI493" t="s">
        <v>858</v>
      </c>
    </row>
    <row r="494" spans="1:35" x14ac:dyDescent="0.3">
      <c r="A494">
        <v>313</v>
      </c>
      <c r="B494" t="s">
        <v>289</v>
      </c>
      <c r="C494">
        <v>30</v>
      </c>
      <c r="D494">
        <v>2</v>
      </c>
      <c r="E494" s="2">
        <v>45129</v>
      </c>
      <c r="F494" s="3">
        <v>0.80866898148148147</v>
      </c>
      <c r="G494" s="2">
        <v>45133</v>
      </c>
      <c r="H494" s="3">
        <v>0.25431712962962966</v>
      </c>
      <c r="I494" t="s">
        <v>750</v>
      </c>
      <c r="J494" t="s">
        <v>627</v>
      </c>
      <c r="K494" t="s">
        <v>800</v>
      </c>
      <c r="L494">
        <v>19</v>
      </c>
      <c r="N494" t="s">
        <v>800</v>
      </c>
      <c r="O494">
        <v>6</v>
      </c>
      <c r="P494">
        <v>4</v>
      </c>
      <c r="Q494" s="4">
        <v>751</v>
      </c>
      <c r="R494" s="4">
        <v>1502</v>
      </c>
      <c r="S494" t="s">
        <v>529</v>
      </c>
      <c r="T494" t="s">
        <v>290</v>
      </c>
      <c r="U494" t="s">
        <v>160</v>
      </c>
      <c r="V494" t="s">
        <v>32</v>
      </c>
      <c r="W494" t="s">
        <v>794</v>
      </c>
      <c r="X494" t="s">
        <v>531</v>
      </c>
      <c r="Y494" t="s">
        <v>855</v>
      </c>
      <c r="Z494">
        <v>29</v>
      </c>
      <c r="AA494" s="2">
        <v>44961</v>
      </c>
      <c r="AB494" t="s">
        <v>529</v>
      </c>
      <c r="AC494" t="s">
        <v>874</v>
      </c>
      <c r="AD494" s="2">
        <v>45234</v>
      </c>
      <c r="AE494">
        <v>10</v>
      </c>
      <c r="AF494">
        <v>13</v>
      </c>
      <c r="AG494" t="s">
        <v>855</v>
      </c>
      <c r="AH494">
        <v>7</v>
      </c>
      <c r="AI494" t="s">
        <v>855</v>
      </c>
    </row>
    <row r="495" spans="1:35" x14ac:dyDescent="0.3">
      <c r="A495">
        <v>315</v>
      </c>
      <c r="B495" t="s">
        <v>321</v>
      </c>
      <c r="C495">
        <v>26</v>
      </c>
      <c r="D495">
        <v>5</v>
      </c>
      <c r="E495" s="2">
        <v>44991</v>
      </c>
      <c r="F495" s="3">
        <v>0.59827546296296297</v>
      </c>
      <c r="G495" s="2">
        <v>44994</v>
      </c>
      <c r="H495" s="3">
        <v>0.80579861111111106</v>
      </c>
      <c r="I495" t="s">
        <v>549</v>
      </c>
      <c r="J495" t="s">
        <v>527</v>
      </c>
      <c r="K495" t="s">
        <v>528</v>
      </c>
      <c r="L495">
        <v>14</v>
      </c>
      <c r="N495" t="s">
        <v>528</v>
      </c>
      <c r="O495">
        <v>19</v>
      </c>
      <c r="P495">
        <v>3</v>
      </c>
      <c r="Q495" s="4">
        <v>289</v>
      </c>
      <c r="R495" s="4">
        <v>1445</v>
      </c>
      <c r="S495" t="s">
        <v>529</v>
      </c>
      <c r="T495" t="s">
        <v>322</v>
      </c>
      <c r="U495" t="s">
        <v>323</v>
      </c>
      <c r="V495" t="s">
        <v>32</v>
      </c>
      <c r="W495" t="s">
        <v>532</v>
      </c>
      <c r="X495" t="s">
        <v>531</v>
      </c>
      <c r="Y495" t="s">
        <v>848</v>
      </c>
      <c r="Z495">
        <v>10</v>
      </c>
      <c r="AA495" s="2">
        <v>44963</v>
      </c>
      <c r="AB495" t="s">
        <v>529</v>
      </c>
      <c r="AC495" t="s">
        <v>874</v>
      </c>
      <c r="AD495" s="2">
        <v>45240</v>
      </c>
      <c r="AE495">
        <v>10</v>
      </c>
      <c r="AF495">
        <v>12</v>
      </c>
      <c r="AG495" t="s">
        <v>848</v>
      </c>
      <c r="AH495">
        <v>3</v>
      </c>
      <c r="AI495" t="s">
        <v>848</v>
      </c>
    </row>
    <row r="496" spans="1:35" x14ac:dyDescent="0.3">
      <c r="A496">
        <v>319</v>
      </c>
      <c r="B496" t="s">
        <v>232</v>
      </c>
      <c r="C496">
        <v>64</v>
      </c>
      <c r="D496">
        <v>1</v>
      </c>
      <c r="E496" s="2">
        <v>45158</v>
      </c>
      <c r="F496" s="3">
        <v>0.26605324074074072</v>
      </c>
      <c r="G496" s="2">
        <v>45164</v>
      </c>
      <c r="H496" s="3">
        <v>0.94748842592592597</v>
      </c>
      <c r="I496" t="s">
        <v>758</v>
      </c>
      <c r="J496" t="s">
        <v>641</v>
      </c>
      <c r="K496" t="s">
        <v>801</v>
      </c>
      <c r="L496">
        <v>6</v>
      </c>
      <c r="N496" t="s">
        <v>801</v>
      </c>
      <c r="O496">
        <v>22</v>
      </c>
      <c r="P496">
        <v>6</v>
      </c>
      <c r="Q496" s="4">
        <v>1878</v>
      </c>
      <c r="R496" s="4">
        <v>1878</v>
      </c>
      <c r="S496" t="s">
        <v>529</v>
      </c>
      <c r="T496" t="s">
        <v>233</v>
      </c>
      <c r="U496" t="s">
        <v>234</v>
      </c>
      <c r="V496" t="s">
        <v>32</v>
      </c>
      <c r="W496" t="s">
        <v>831</v>
      </c>
      <c r="X496" t="s">
        <v>583</v>
      </c>
      <c r="Y496" t="s">
        <v>858</v>
      </c>
      <c r="Z496">
        <v>34</v>
      </c>
      <c r="AA496" s="2">
        <v>44939</v>
      </c>
      <c r="AB496" t="s">
        <v>529</v>
      </c>
      <c r="AC496" t="s">
        <v>874</v>
      </c>
      <c r="AD496" s="2">
        <v>45223</v>
      </c>
      <c r="AE496">
        <v>10</v>
      </c>
      <c r="AF496">
        <v>17</v>
      </c>
      <c r="AG496" t="s">
        <v>858</v>
      </c>
      <c r="AH496">
        <v>8</v>
      </c>
      <c r="AI496" t="s">
        <v>858</v>
      </c>
    </row>
    <row r="497" spans="1:35" x14ac:dyDescent="0.3">
      <c r="A497">
        <v>322</v>
      </c>
      <c r="B497" t="s">
        <v>289</v>
      </c>
      <c r="C497">
        <v>15</v>
      </c>
      <c r="D497">
        <v>1</v>
      </c>
      <c r="E497" s="2">
        <v>45027</v>
      </c>
      <c r="F497" s="3">
        <v>0.35568287037037039</v>
      </c>
      <c r="G497" s="2">
        <v>45031</v>
      </c>
      <c r="H497" s="3">
        <v>0.14614583333333334</v>
      </c>
      <c r="I497" t="s">
        <v>620</v>
      </c>
      <c r="J497" t="s">
        <v>627</v>
      </c>
      <c r="K497" t="s">
        <v>796</v>
      </c>
      <c r="L497">
        <v>8</v>
      </c>
      <c r="N497" t="s">
        <v>796</v>
      </c>
      <c r="O497">
        <v>3</v>
      </c>
      <c r="P497">
        <v>4</v>
      </c>
      <c r="Q497" s="4">
        <v>1488</v>
      </c>
      <c r="R497" s="4">
        <v>1488</v>
      </c>
      <c r="S497" t="s">
        <v>529</v>
      </c>
      <c r="T497" t="s">
        <v>290</v>
      </c>
      <c r="U497" t="s">
        <v>160</v>
      </c>
      <c r="V497" t="s">
        <v>32</v>
      </c>
      <c r="W497" t="s">
        <v>819</v>
      </c>
      <c r="X497" t="s">
        <v>641</v>
      </c>
      <c r="Y497" t="s">
        <v>854</v>
      </c>
      <c r="Z497">
        <v>15</v>
      </c>
      <c r="AA497" s="2">
        <v>44961</v>
      </c>
      <c r="AB497" t="s">
        <v>529</v>
      </c>
      <c r="AC497" t="s">
        <v>874</v>
      </c>
      <c r="AD497" s="2">
        <v>45234</v>
      </c>
      <c r="AE497">
        <v>10</v>
      </c>
      <c r="AF497">
        <v>13</v>
      </c>
      <c r="AG497" t="s">
        <v>854</v>
      </c>
      <c r="AH497">
        <v>4</v>
      </c>
      <c r="AI497" t="s">
        <v>854</v>
      </c>
    </row>
    <row r="498" spans="1:35" x14ac:dyDescent="0.3">
      <c r="A498">
        <v>327</v>
      </c>
      <c r="B498" t="s">
        <v>252</v>
      </c>
      <c r="C498">
        <v>51</v>
      </c>
      <c r="D498">
        <v>1</v>
      </c>
      <c r="E498" s="2">
        <v>45193</v>
      </c>
      <c r="F498" s="3">
        <v>0.39519675925925923</v>
      </c>
      <c r="G498" s="2">
        <v>45195</v>
      </c>
      <c r="H498" s="3">
        <v>0.83964120370370365</v>
      </c>
      <c r="I498" t="s">
        <v>602</v>
      </c>
      <c r="J498" t="s">
        <v>629</v>
      </c>
      <c r="K498" t="s">
        <v>803</v>
      </c>
      <c r="L498">
        <v>9</v>
      </c>
      <c r="N498" t="s">
        <v>803</v>
      </c>
      <c r="O498">
        <v>20</v>
      </c>
      <c r="P498">
        <v>2</v>
      </c>
      <c r="Q498" s="4">
        <v>1084</v>
      </c>
      <c r="R498" s="4">
        <v>1084</v>
      </c>
      <c r="S498" t="s">
        <v>529</v>
      </c>
      <c r="T498" t="s">
        <v>253</v>
      </c>
      <c r="U498" t="s">
        <v>254</v>
      </c>
      <c r="V498" t="s">
        <v>32</v>
      </c>
      <c r="W498" t="s">
        <v>653</v>
      </c>
      <c r="X498" t="s">
        <v>583</v>
      </c>
      <c r="Y498" t="s">
        <v>857</v>
      </c>
      <c r="Z498">
        <v>39</v>
      </c>
      <c r="AA498" s="2">
        <v>44962</v>
      </c>
      <c r="AB498" t="s">
        <v>529</v>
      </c>
      <c r="AC498" t="s">
        <v>874</v>
      </c>
      <c r="AD498" s="2">
        <v>45233</v>
      </c>
      <c r="AE498">
        <v>10</v>
      </c>
      <c r="AF498">
        <v>9</v>
      </c>
      <c r="AG498" t="s">
        <v>857</v>
      </c>
      <c r="AH498">
        <v>9</v>
      </c>
      <c r="AI498" t="s">
        <v>857</v>
      </c>
    </row>
    <row r="499" spans="1:35" x14ac:dyDescent="0.3">
      <c r="A499">
        <v>330</v>
      </c>
      <c r="B499" t="s">
        <v>302</v>
      </c>
      <c r="C499">
        <v>59</v>
      </c>
      <c r="D499">
        <v>2</v>
      </c>
      <c r="E499" s="2">
        <v>45162</v>
      </c>
      <c r="F499" s="3">
        <v>0.8507986111111111</v>
      </c>
      <c r="G499" s="2">
        <v>45170</v>
      </c>
      <c r="H499" s="3">
        <v>0.51828703703703705</v>
      </c>
      <c r="I499" t="s">
        <v>575</v>
      </c>
      <c r="J499" t="s">
        <v>641</v>
      </c>
      <c r="K499" t="s">
        <v>801</v>
      </c>
      <c r="L499">
        <v>20</v>
      </c>
      <c r="N499" t="s">
        <v>803</v>
      </c>
      <c r="O499">
        <v>12</v>
      </c>
      <c r="P499">
        <v>8</v>
      </c>
      <c r="Q499" s="4">
        <v>811</v>
      </c>
      <c r="R499" s="4">
        <v>1622</v>
      </c>
      <c r="S499" t="s">
        <v>529</v>
      </c>
      <c r="T499" t="s">
        <v>303</v>
      </c>
      <c r="U499" t="s">
        <v>304</v>
      </c>
      <c r="V499" t="s">
        <v>32</v>
      </c>
      <c r="W499" t="s">
        <v>829</v>
      </c>
      <c r="X499" t="s">
        <v>587</v>
      </c>
      <c r="Y499" t="s">
        <v>858</v>
      </c>
      <c r="Z499">
        <v>34</v>
      </c>
      <c r="AA499" s="2">
        <v>44991</v>
      </c>
      <c r="AB499" t="s">
        <v>529</v>
      </c>
      <c r="AC499" t="s">
        <v>874</v>
      </c>
      <c r="AD499" s="2">
        <v>45275</v>
      </c>
      <c r="AE499">
        <v>10</v>
      </c>
      <c r="AF499">
        <v>8</v>
      </c>
      <c r="AG499" t="s">
        <v>857</v>
      </c>
      <c r="AH499">
        <v>8</v>
      </c>
      <c r="AI499" t="s">
        <v>858</v>
      </c>
    </row>
    <row r="500" spans="1:35" x14ac:dyDescent="0.3">
      <c r="A500">
        <v>332</v>
      </c>
      <c r="B500" t="s">
        <v>271</v>
      </c>
      <c r="C500">
        <v>20</v>
      </c>
      <c r="D500">
        <v>5</v>
      </c>
      <c r="E500" s="2">
        <v>45027</v>
      </c>
      <c r="F500" s="3">
        <v>0.84320601851851851</v>
      </c>
      <c r="G500" s="2">
        <v>45034</v>
      </c>
      <c r="H500" s="3">
        <v>0.59078703703703705</v>
      </c>
      <c r="I500" t="s">
        <v>557</v>
      </c>
      <c r="J500" t="s">
        <v>627</v>
      </c>
      <c r="K500" t="s">
        <v>796</v>
      </c>
      <c r="L500">
        <v>20</v>
      </c>
      <c r="N500" t="s">
        <v>796</v>
      </c>
      <c r="O500">
        <v>14</v>
      </c>
      <c r="P500">
        <v>7</v>
      </c>
      <c r="Q500" s="4">
        <v>697</v>
      </c>
      <c r="R500" s="4">
        <v>3485</v>
      </c>
      <c r="S500" t="s">
        <v>529</v>
      </c>
      <c r="T500" t="s">
        <v>272</v>
      </c>
      <c r="U500" t="s">
        <v>273</v>
      </c>
      <c r="V500" t="s">
        <v>32</v>
      </c>
      <c r="W500" t="s">
        <v>666</v>
      </c>
      <c r="X500" t="s">
        <v>531</v>
      </c>
      <c r="Y500" t="s">
        <v>854</v>
      </c>
      <c r="Z500">
        <v>15</v>
      </c>
      <c r="AA500" s="2">
        <v>44950</v>
      </c>
      <c r="AB500" t="s">
        <v>529</v>
      </c>
      <c r="AC500" t="s">
        <v>874</v>
      </c>
      <c r="AD500" s="2">
        <v>45237</v>
      </c>
      <c r="AE500">
        <v>10</v>
      </c>
      <c r="AF500">
        <v>11</v>
      </c>
      <c r="AG500" t="s">
        <v>854</v>
      </c>
      <c r="AH500">
        <v>4</v>
      </c>
      <c r="AI500" t="s">
        <v>854</v>
      </c>
    </row>
    <row r="501" spans="1:35" x14ac:dyDescent="0.3">
      <c r="A501">
        <v>342</v>
      </c>
      <c r="B501" t="s">
        <v>316</v>
      </c>
      <c r="C501">
        <v>36</v>
      </c>
      <c r="D501">
        <v>5</v>
      </c>
      <c r="E501" s="2">
        <v>45233</v>
      </c>
      <c r="F501" s="3">
        <v>0.16924768518518518</v>
      </c>
      <c r="G501" s="2">
        <v>45238</v>
      </c>
      <c r="H501" s="3">
        <v>0.68490740740740741</v>
      </c>
      <c r="I501" t="s">
        <v>695</v>
      </c>
      <c r="J501" t="s">
        <v>624</v>
      </c>
      <c r="K501" t="s">
        <v>764</v>
      </c>
      <c r="L501">
        <v>4</v>
      </c>
      <c r="N501" t="s">
        <v>764</v>
      </c>
      <c r="O501">
        <v>16</v>
      </c>
      <c r="P501">
        <v>5</v>
      </c>
      <c r="Q501" s="4">
        <v>203</v>
      </c>
      <c r="R501" s="4">
        <v>1015</v>
      </c>
      <c r="S501" t="s">
        <v>529</v>
      </c>
      <c r="T501" t="s">
        <v>317</v>
      </c>
      <c r="U501" t="s">
        <v>318</v>
      </c>
      <c r="V501" t="s">
        <v>32</v>
      </c>
      <c r="W501" t="s">
        <v>642</v>
      </c>
      <c r="X501" t="s">
        <v>600</v>
      </c>
      <c r="Y501" t="s">
        <v>851</v>
      </c>
      <c r="Z501">
        <v>44</v>
      </c>
      <c r="AA501" s="2">
        <v>44961</v>
      </c>
      <c r="AB501" t="s">
        <v>529</v>
      </c>
      <c r="AC501" t="s">
        <v>874</v>
      </c>
      <c r="AD501" s="2">
        <v>45233</v>
      </c>
      <c r="AE501">
        <v>10</v>
      </c>
      <c r="AF501">
        <v>9</v>
      </c>
      <c r="AG501" t="s">
        <v>851</v>
      </c>
      <c r="AH501">
        <v>11</v>
      </c>
      <c r="AI501" t="s">
        <v>851</v>
      </c>
    </row>
    <row r="502" spans="1:35" x14ac:dyDescent="0.3">
      <c r="A502">
        <v>345</v>
      </c>
      <c r="B502" t="s">
        <v>289</v>
      </c>
      <c r="C502">
        <v>45</v>
      </c>
      <c r="D502">
        <v>4</v>
      </c>
      <c r="E502" s="2">
        <v>45184</v>
      </c>
      <c r="F502" s="3">
        <v>0.65326388888888887</v>
      </c>
      <c r="G502" s="2">
        <v>45192</v>
      </c>
      <c r="H502" s="3">
        <v>0.96633101851851855</v>
      </c>
      <c r="I502" t="s">
        <v>741</v>
      </c>
      <c r="J502" t="s">
        <v>624</v>
      </c>
      <c r="K502" t="s">
        <v>803</v>
      </c>
      <c r="L502">
        <v>15</v>
      </c>
      <c r="N502" t="s">
        <v>803</v>
      </c>
      <c r="O502">
        <v>23</v>
      </c>
      <c r="P502">
        <v>8</v>
      </c>
      <c r="Q502" s="4">
        <v>722</v>
      </c>
      <c r="R502" s="4">
        <v>2888</v>
      </c>
      <c r="S502" t="s">
        <v>529</v>
      </c>
      <c r="T502" t="s">
        <v>290</v>
      </c>
      <c r="U502" t="s">
        <v>160</v>
      </c>
      <c r="V502" t="s">
        <v>32</v>
      </c>
      <c r="W502" t="s">
        <v>640</v>
      </c>
      <c r="X502" t="s">
        <v>641</v>
      </c>
      <c r="Y502" t="s">
        <v>857</v>
      </c>
      <c r="Z502">
        <v>37</v>
      </c>
      <c r="AA502" s="2">
        <v>44961</v>
      </c>
      <c r="AB502" t="s">
        <v>529</v>
      </c>
      <c r="AC502" t="s">
        <v>874</v>
      </c>
      <c r="AD502" s="2">
        <v>45234</v>
      </c>
      <c r="AE502">
        <v>10</v>
      </c>
      <c r="AF502">
        <v>13</v>
      </c>
      <c r="AG502" t="s">
        <v>857</v>
      </c>
      <c r="AH502">
        <v>9</v>
      </c>
      <c r="AI502" t="s">
        <v>857</v>
      </c>
    </row>
    <row r="503" spans="1:35" x14ac:dyDescent="0.3">
      <c r="A503">
        <v>347</v>
      </c>
      <c r="B503" t="s">
        <v>183</v>
      </c>
      <c r="C503">
        <v>34</v>
      </c>
      <c r="D503">
        <v>2</v>
      </c>
      <c r="E503" s="2">
        <v>45167</v>
      </c>
      <c r="F503" s="3">
        <v>0.40718749999999998</v>
      </c>
      <c r="G503" s="2">
        <v>45177</v>
      </c>
      <c r="H503" s="3">
        <v>0.35913194444444446</v>
      </c>
      <c r="I503" t="s">
        <v>617</v>
      </c>
      <c r="J503" t="s">
        <v>641</v>
      </c>
      <c r="K503" t="s">
        <v>801</v>
      </c>
      <c r="L503">
        <v>9</v>
      </c>
      <c r="N503" t="s">
        <v>803</v>
      </c>
      <c r="O503">
        <v>8</v>
      </c>
      <c r="P503">
        <v>10</v>
      </c>
      <c r="Q503" s="4">
        <v>1335</v>
      </c>
      <c r="R503" s="4">
        <v>2670</v>
      </c>
      <c r="S503" t="s">
        <v>529</v>
      </c>
      <c r="T503" t="s">
        <v>184</v>
      </c>
      <c r="U503" t="s">
        <v>185</v>
      </c>
      <c r="V503" t="s">
        <v>32</v>
      </c>
      <c r="W503" t="s">
        <v>832</v>
      </c>
      <c r="X503" t="s">
        <v>583</v>
      </c>
      <c r="Y503" t="s">
        <v>858</v>
      </c>
      <c r="Z503">
        <v>35</v>
      </c>
      <c r="AA503" s="2">
        <v>44967</v>
      </c>
      <c r="AB503" t="s">
        <v>529</v>
      </c>
      <c r="AC503" t="s">
        <v>874</v>
      </c>
      <c r="AD503" s="2">
        <v>45239</v>
      </c>
      <c r="AE503">
        <v>10</v>
      </c>
      <c r="AF503">
        <v>7</v>
      </c>
      <c r="AG503" t="s">
        <v>857</v>
      </c>
      <c r="AH503">
        <v>8</v>
      </c>
      <c r="AI503" t="s">
        <v>858</v>
      </c>
    </row>
    <row r="504" spans="1:35" x14ac:dyDescent="0.3">
      <c r="A504">
        <v>348</v>
      </c>
      <c r="B504" t="s">
        <v>307</v>
      </c>
      <c r="C504">
        <v>30</v>
      </c>
      <c r="D504">
        <v>2</v>
      </c>
      <c r="E504" s="2">
        <v>45258</v>
      </c>
      <c r="F504" s="3">
        <v>0.85667824074074073</v>
      </c>
      <c r="G504" s="2">
        <v>45267</v>
      </c>
      <c r="H504" s="3">
        <v>0.50207175925925929</v>
      </c>
      <c r="I504" t="s">
        <v>304</v>
      </c>
      <c r="J504" t="s">
        <v>627</v>
      </c>
      <c r="K504" t="s">
        <v>764</v>
      </c>
      <c r="L504">
        <v>20</v>
      </c>
      <c r="N504" t="s">
        <v>795</v>
      </c>
      <c r="O504">
        <v>12</v>
      </c>
      <c r="P504">
        <v>9</v>
      </c>
      <c r="Q504" s="4">
        <v>751</v>
      </c>
      <c r="R504" s="4">
        <v>1502</v>
      </c>
      <c r="S504" t="s">
        <v>529</v>
      </c>
      <c r="T504" t="s">
        <v>308</v>
      </c>
      <c r="U504" t="s">
        <v>309</v>
      </c>
      <c r="V504" t="s">
        <v>32</v>
      </c>
      <c r="W504" t="s">
        <v>794</v>
      </c>
      <c r="X504" t="s">
        <v>531</v>
      </c>
      <c r="Y504" t="s">
        <v>851</v>
      </c>
      <c r="Z504">
        <v>48</v>
      </c>
      <c r="AA504" s="2">
        <v>44967</v>
      </c>
      <c r="AB504" t="s">
        <v>529</v>
      </c>
      <c r="AC504" t="s">
        <v>874</v>
      </c>
      <c r="AD504" s="2">
        <v>45258</v>
      </c>
      <c r="AE504">
        <v>10</v>
      </c>
      <c r="AF504">
        <v>10</v>
      </c>
      <c r="AG504" t="s">
        <v>853</v>
      </c>
      <c r="AH504">
        <v>11</v>
      </c>
      <c r="AI504" t="s">
        <v>851</v>
      </c>
    </row>
    <row r="505" spans="1:35" x14ac:dyDescent="0.3">
      <c r="A505">
        <v>357</v>
      </c>
      <c r="B505" t="s">
        <v>321</v>
      </c>
      <c r="C505">
        <v>62</v>
      </c>
      <c r="D505">
        <v>4</v>
      </c>
      <c r="E505" s="2">
        <v>44988</v>
      </c>
      <c r="F505" s="3">
        <v>0.83423611111111107</v>
      </c>
      <c r="G505" s="2">
        <v>44998</v>
      </c>
      <c r="H505" s="3">
        <v>0.87192129629629633</v>
      </c>
      <c r="I505" t="s">
        <v>135</v>
      </c>
      <c r="J505" t="s">
        <v>527</v>
      </c>
      <c r="K505" t="s">
        <v>528</v>
      </c>
      <c r="L505">
        <v>20</v>
      </c>
      <c r="N505" t="s">
        <v>528</v>
      </c>
      <c r="O505">
        <v>20</v>
      </c>
      <c r="P505">
        <v>10</v>
      </c>
      <c r="Q505" s="4">
        <v>1356</v>
      </c>
      <c r="R505" s="4">
        <v>5424</v>
      </c>
      <c r="S505" t="s">
        <v>529</v>
      </c>
      <c r="T505" t="s">
        <v>322</v>
      </c>
      <c r="U505" t="s">
        <v>323</v>
      </c>
      <c r="V505" t="s">
        <v>32</v>
      </c>
      <c r="W505" t="s">
        <v>536</v>
      </c>
      <c r="X505" t="s">
        <v>531</v>
      </c>
      <c r="Y505" t="s">
        <v>848</v>
      </c>
      <c r="Z505">
        <v>9</v>
      </c>
      <c r="AA505" s="2">
        <v>44963</v>
      </c>
      <c r="AB505" t="s">
        <v>529</v>
      </c>
      <c r="AC505" t="s">
        <v>874</v>
      </c>
      <c r="AD505" s="2">
        <v>45240</v>
      </c>
      <c r="AE505">
        <v>10</v>
      </c>
      <c r="AF505">
        <v>12</v>
      </c>
      <c r="AG505" t="s">
        <v>848</v>
      </c>
      <c r="AH505">
        <v>3</v>
      </c>
      <c r="AI505" t="s">
        <v>848</v>
      </c>
    </row>
    <row r="506" spans="1:35" x14ac:dyDescent="0.3">
      <c r="A506">
        <v>363</v>
      </c>
      <c r="B506" t="s">
        <v>123</v>
      </c>
      <c r="C506">
        <v>15</v>
      </c>
      <c r="D506">
        <v>2</v>
      </c>
      <c r="E506" s="2">
        <v>45257</v>
      </c>
      <c r="F506" s="3">
        <v>0.79237268518518522</v>
      </c>
      <c r="G506" s="2">
        <v>45265</v>
      </c>
      <c r="H506" s="3">
        <v>7.6805555555555557E-2</v>
      </c>
      <c r="I506" t="s">
        <v>553</v>
      </c>
      <c r="J506" t="s">
        <v>627</v>
      </c>
      <c r="K506" t="s">
        <v>764</v>
      </c>
      <c r="L506">
        <v>19</v>
      </c>
      <c r="N506" t="s">
        <v>795</v>
      </c>
      <c r="O506">
        <v>1</v>
      </c>
      <c r="P506">
        <v>8</v>
      </c>
      <c r="Q506" s="4">
        <v>1488</v>
      </c>
      <c r="R506" s="4">
        <v>2976</v>
      </c>
      <c r="S506" t="s">
        <v>529</v>
      </c>
      <c r="T506" t="s">
        <v>124</v>
      </c>
      <c r="U506" t="s">
        <v>125</v>
      </c>
      <c r="V506" t="s">
        <v>32</v>
      </c>
      <c r="W506" t="s">
        <v>819</v>
      </c>
      <c r="X506" t="s">
        <v>641</v>
      </c>
      <c r="Y506" t="s">
        <v>851</v>
      </c>
      <c r="Z506">
        <v>48</v>
      </c>
      <c r="AA506" s="2">
        <v>44964</v>
      </c>
      <c r="AB506" t="s">
        <v>529</v>
      </c>
      <c r="AC506" t="s">
        <v>874</v>
      </c>
      <c r="AD506" s="2">
        <v>45257</v>
      </c>
      <c r="AE506">
        <v>10</v>
      </c>
      <c r="AF506">
        <v>8</v>
      </c>
      <c r="AG506" t="s">
        <v>853</v>
      </c>
      <c r="AH506">
        <v>11</v>
      </c>
      <c r="AI506" t="s">
        <v>851</v>
      </c>
    </row>
    <row r="507" spans="1:35" x14ac:dyDescent="0.3">
      <c r="A507">
        <v>364</v>
      </c>
      <c r="B507" t="s">
        <v>28</v>
      </c>
      <c r="C507">
        <v>43</v>
      </c>
      <c r="D507">
        <v>3</v>
      </c>
      <c r="E507" s="2">
        <v>45238</v>
      </c>
      <c r="F507" s="3">
        <v>0.25626157407407407</v>
      </c>
      <c r="G507" s="2">
        <v>45239</v>
      </c>
      <c r="H507" s="3">
        <v>0.19274305555555554</v>
      </c>
      <c r="I507" t="s">
        <v>309</v>
      </c>
      <c r="J507" t="s">
        <v>763</v>
      </c>
      <c r="K507" t="s">
        <v>764</v>
      </c>
      <c r="L507">
        <v>6</v>
      </c>
      <c r="N507" t="s">
        <v>764</v>
      </c>
      <c r="O507">
        <v>4</v>
      </c>
      <c r="P507">
        <v>1</v>
      </c>
      <c r="Q507" s="4">
        <v>750</v>
      </c>
      <c r="R507" s="4">
        <v>2250</v>
      </c>
      <c r="S507" t="s">
        <v>529</v>
      </c>
      <c r="T507" t="s">
        <v>29</v>
      </c>
      <c r="U507" t="s">
        <v>30</v>
      </c>
      <c r="V507" t="s">
        <v>32</v>
      </c>
      <c r="W507" t="s">
        <v>767</v>
      </c>
      <c r="X507" t="s">
        <v>641</v>
      </c>
      <c r="Y507" t="s">
        <v>851</v>
      </c>
      <c r="Z507">
        <v>45</v>
      </c>
      <c r="AA507" s="2">
        <v>44964</v>
      </c>
      <c r="AB507" t="s">
        <v>529</v>
      </c>
      <c r="AC507" t="s">
        <v>874</v>
      </c>
      <c r="AD507" s="2">
        <v>45238</v>
      </c>
      <c r="AE507">
        <v>10</v>
      </c>
      <c r="AF507">
        <v>10</v>
      </c>
      <c r="AG507" t="s">
        <v>851</v>
      </c>
      <c r="AH507">
        <v>11</v>
      </c>
      <c r="AI507" t="s">
        <v>851</v>
      </c>
    </row>
    <row r="508" spans="1:35" x14ac:dyDescent="0.3">
      <c r="A508">
        <v>368</v>
      </c>
      <c r="B508" t="s">
        <v>223</v>
      </c>
      <c r="C508">
        <v>6</v>
      </c>
      <c r="D508">
        <v>3</v>
      </c>
      <c r="E508" s="2">
        <v>44989</v>
      </c>
      <c r="F508" s="3">
        <v>0.96067129629629633</v>
      </c>
      <c r="G508" s="2">
        <v>44991</v>
      </c>
      <c r="H508" s="3">
        <v>0.11956018518518519</v>
      </c>
      <c r="I508" t="s">
        <v>606</v>
      </c>
      <c r="J508" t="s">
        <v>527</v>
      </c>
      <c r="K508" t="s">
        <v>528</v>
      </c>
      <c r="L508">
        <v>23</v>
      </c>
      <c r="N508" t="s">
        <v>528</v>
      </c>
      <c r="O508">
        <v>2</v>
      </c>
      <c r="P508">
        <v>2</v>
      </c>
      <c r="Q508" s="4">
        <v>1112</v>
      </c>
      <c r="R508" s="4">
        <v>3336</v>
      </c>
      <c r="S508" t="s">
        <v>529</v>
      </c>
      <c r="T508" t="s">
        <v>224</v>
      </c>
      <c r="U508" t="s">
        <v>225</v>
      </c>
      <c r="V508" t="s">
        <v>32</v>
      </c>
      <c r="W508" t="s">
        <v>586</v>
      </c>
      <c r="X508" t="s">
        <v>587</v>
      </c>
      <c r="Y508" t="s">
        <v>848</v>
      </c>
      <c r="Z508">
        <v>9</v>
      </c>
      <c r="AA508" s="2">
        <v>44961</v>
      </c>
      <c r="AB508" t="s">
        <v>529</v>
      </c>
      <c r="AC508" t="s">
        <v>874</v>
      </c>
      <c r="AD508" s="2">
        <v>45238</v>
      </c>
      <c r="AE508">
        <v>10</v>
      </c>
      <c r="AF508">
        <v>9</v>
      </c>
      <c r="AG508" t="s">
        <v>848</v>
      </c>
      <c r="AH508">
        <v>3</v>
      </c>
      <c r="AI508" t="s">
        <v>848</v>
      </c>
    </row>
    <row r="509" spans="1:35" x14ac:dyDescent="0.3">
      <c r="A509">
        <v>382</v>
      </c>
      <c r="B509" t="s">
        <v>28</v>
      </c>
      <c r="C509">
        <v>24</v>
      </c>
      <c r="D509">
        <v>1</v>
      </c>
      <c r="E509" s="2">
        <v>45080</v>
      </c>
      <c r="F509" s="3">
        <v>0.41827546296296297</v>
      </c>
      <c r="G509" s="2">
        <v>45090</v>
      </c>
      <c r="H509" s="3">
        <v>0.91236111111111107</v>
      </c>
      <c r="I509" t="s">
        <v>210</v>
      </c>
      <c r="J509" t="s">
        <v>624</v>
      </c>
      <c r="K509" t="s">
        <v>802</v>
      </c>
      <c r="L509">
        <v>10</v>
      </c>
      <c r="N509" t="s">
        <v>802</v>
      </c>
      <c r="O509">
        <v>21</v>
      </c>
      <c r="P509">
        <v>10</v>
      </c>
      <c r="Q509" s="4">
        <v>535</v>
      </c>
      <c r="R509" s="4">
        <v>535</v>
      </c>
      <c r="S509" t="s">
        <v>529</v>
      </c>
      <c r="T509" t="s">
        <v>29</v>
      </c>
      <c r="U509" t="s">
        <v>30</v>
      </c>
      <c r="V509" t="s">
        <v>32</v>
      </c>
      <c r="W509" t="s">
        <v>700</v>
      </c>
      <c r="X509" t="s">
        <v>597</v>
      </c>
      <c r="Y509" t="s">
        <v>856</v>
      </c>
      <c r="Z509">
        <v>22</v>
      </c>
      <c r="AA509" s="2">
        <v>44964</v>
      </c>
      <c r="AB509" t="s">
        <v>529</v>
      </c>
      <c r="AC509" t="s">
        <v>874</v>
      </c>
      <c r="AD509" s="2">
        <v>45238</v>
      </c>
      <c r="AE509">
        <v>10</v>
      </c>
      <c r="AF509">
        <v>10</v>
      </c>
      <c r="AG509" t="s">
        <v>856</v>
      </c>
      <c r="AH509">
        <v>6</v>
      </c>
      <c r="AI509" t="s">
        <v>856</v>
      </c>
    </row>
    <row r="510" spans="1:35" x14ac:dyDescent="0.3">
      <c r="A510">
        <v>383</v>
      </c>
      <c r="B510" t="s">
        <v>93</v>
      </c>
      <c r="C510">
        <v>37</v>
      </c>
      <c r="D510">
        <v>1</v>
      </c>
      <c r="E510" s="2">
        <v>45236</v>
      </c>
      <c r="F510" s="3">
        <v>1.1631944444444445E-2</v>
      </c>
      <c r="G510" s="2">
        <v>45238</v>
      </c>
      <c r="H510" s="3">
        <v>0.84018518518518515</v>
      </c>
      <c r="I510" t="s">
        <v>19</v>
      </c>
      <c r="J510" t="s">
        <v>763</v>
      </c>
      <c r="K510" t="s">
        <v>764</v>
      </c>
      <c r="L510">
        <v>0</v>
      </c>
      <c r="N510" t="s">
        <v>764</v>
      </c>
      <c r="O510">
        <v>20</v>
      </c>
      <c r="P510">
        <v>2</v>
      </c>
      <c r="Q510" s="4">
        <v>1428</v>
      </c>
      <c r="R510" s="4">
        <v>1428</v>
      </c>
      <c r="S510" t="s">
        <v>529</v>
      </c>
      <c r="T510" t="s">
        <v>94</v>
      </c>
      <c r="U510" t="s">
        <v>95</v>
      </c>
      <c r="V510" t="s">
        <v>32</v>
      </c>
      <c r="W510" t="s">
        <v>770</v>
      </c>
      <c r="X510" t="s">
        <v>531</v>
      </c>
      <c r="Y510" t="s">
        <v>851</v>
      </c>
      <c r="Z510">
        <v>45</v>
      </c>
      <c r="AA510" s="2">
        <v>44958</v>
      </c>
      <c r="AB510" t="s">
        <v>529</v>
      </c>
      <c r="AC510" t="s">
        <v>874</v>
      </c>
      <c r="AD510" s="2">
        <v>45249</v>
      </c>
      <c r="AE510">
        <v>10</v>
      </c>
      <c r="AF510">
        <v>9</v>
      </c>
      <c r="AG510" t="s">
        <v>851</v>
      </c>
      <c r="AH510">
        <v>11</v>
      </c>
      <c r="AI510" t="s">
        <v>851</v>
      </c>
    </row>
    <row r="511" spans="1:35" x14ac:dyDescent="0.3">
      <c r="A511">
        <v>397</v>
      </c>
      <c r="B511" t="s">
        <v>183</v>
      </c>
      <c r="C511">
        <v>4</v>
      </c>
      <c r="D511">
        <v>5</v>
      </c>
      <c r="E511" s="2">
        <v>45239</v>
      </c>
      <c r="F511" s="3">
        <v>0.28343750000000001</v>
      </c>
      <c r="G511" s="2">
        <v>45244</v>
      </c>
      <c r="H511" s="3">
        <v>0.56428240740740743</v>
      </c>
      <c r="I511" t="s">
        <v>737</v>
      </c>
      <c r="J511" t="s">
        <v>763</v>
      </c>
      <c r="K511" t="s">
        <v>764</v>
      </c>
      <c r="L511">
        <v>6</v>
      </c>
      <c r="N511" t="s">
        <v>764</v>
      </c>
      <c r="O511">
        <v>13</v>
      </c>
      <c r="P511">
        <v>5</v>
      </c>
      <c r="Q511" s="4">
        <v>1199</v>
      </c>
      <c r="R511" s="4">
        <v>5995</v>
      </c>
      <c r="S511" t="s">
        <v>529</v>
      </c>
      <c r="T511" t="s">
        <v>184</v>
      </c>
      <c r="U511" t="s">
        <v>185</v>
      </c>
      <c r="V511" t="s">
        <v>32</v>
      </c>
      <c r="W511" t="s">
        <v>765</v>
      </c>
      <c r="X511" t="s">
        <v>589</v>
      </c>
      <c r="Y511" t="s">
        <v>851</v>
      </c>
      <c r="Z511">
        <v>45</v>
      </c>
      <c r="AA511" s="2">
        <v>44967</v>
      </c>
      <c r="AB511" t="s">
        <v>529</v>
      </c>
      <c r="AC511" t="s">
        <v>874</v>
      </c>
      <c r="AD511" s="2">
        <v>45239</v>
      </c>
      <c r="AE511">
        <v>10</v>
      </c>
      <c r="AF511">
        <v>7</v>
      </c>
      <c r="AG511" t="s">
        <v>851</v>
      </c>
      <c r="AH511">
        <v>11</v>
      </c>
      <c r="AI511" t="s">
        <v>851</v>
      </c>
    </row>
    <row r="512" spans="1:35" x14ac:dyDescent="0.3">
      <c r="A512">
        <v>404</v>
      </c>
      <c r="B512" t="s">
        <v>285</v>
      </c>
      <c r="C512">
        <v>21</v>
      </c>
      <c r="D512">
        <v>5</v>
      </c>
      <c r="E512" s="2">
        <v>45160</v>
      </c>
      <c r="F512" s="3">
        <v>0.3300925925925926</v>
      </c>
      <c r="G512" s="2">
        <v>45162</v>
      </c>
      <c r="H512" s="3">
        <v>0.93563657407407408</v>
      </c>
      <c r="I512" t="s">
        <v>552</v>
      </c>
      <c r="J512" t="s">
        <v>641</v>
      </c>
      <c r="K512" t="s">
        <v>801</v>
      </c>
      <c r="L512">
        <v>7</v>
      </c>
      <c r="N512" t="s">
        <v>801</v>
      </c>
      <c r="O512">
        <v>22</v>
      </c>
      <c r="P512">
        <v>2</v>
      </c>
      <c r="Q512" s="4">
        <v>1561</v>
      </c>
      <c r="R512" s="4">
        <v>7805</v>
      </c>
      <c r="S512" t="s">
        <v>529</v>
      </c>
      <c r="T512" t="s">
        <v>286</v>
      </c>
      <c r="U512" t="s">
        <v>259</v>
      </c>
      <c r="V512" t="s">
        <v>32</v>
      </c>
      <c r="W512" t="s">
        <v>668</v>
      </c>
      <c r="X512" t="s">
        <v>531</v>
      </c>
      <c r="Y512" t="s">
        <v>858</v>
      </c>
      <c r="Z512">
        <v>34</v>
      </c>
      <c r="AA512" s="2">
        <v>44961</v>
      </c>
      <c r="AB512" t="s">
        <v>529</v>
      </c>
      <c r="AC512" t="s">
        <v>874</v>
      </c>
      <c r="AD512" s="2">
        <v>45233</v>
      </c>
      <c r="AE512">
        <v>10</v>
      </c>
      <c r="AF512">
        <v>10</v>
      </c>
      <c r="AG512" t="s">
        <v>858</v>
      </c>
      <c r="AH512">
        <v>8</v>
      </c>
      <c r="AI512" t="s">
        <v>858</v>
      </c>
    </row>
    <row r="513" spans="1:35" x14ac:dyDescent="0.3">
      <c r="A513">
        <v>408</v>
      </c>
      <c r="B513" t="s">
        <v>321</v>
      </c>
      <c r="C513">
        <v>31</v>
      </c>
      <c r="D513">
        <v>2</v>
      </c>
      <c r="E513" s="2">
        <v>44990</v>
      </c>
      <c r="F513" s="3">
        <v>0.51349537037037041</v>
      </c>
      <c r="G513" s="2">
        <v>44996</v>
      </c>
      <c r="H513" s="3">
        <v>0.1955787037037037</v>
      </c>
      <c r="I513" t="s">
        <v>648</v>
      </c>
      <c r="J513" t="s">
        <v>629</v>
      </c>
      <c r="K513" t="s">
        <v>528</v>
      </c>
      <c r="L513">
        <v>12</v>
      </c>
      <c r="N513" t="s">
        <v>528</v>
      </c>
      <c r="O513">
        <v>4</v>
      </c>
      <c r="P513">
        <v>6</v>
      </c>
      <c r="Q513" s="4">
        <v>1804</v>
      </c>
      <c r="R513" s="4">
        <v>3608</v>
      </c>
      <c r="S513" t="s">
        <v>529</v>
      </c>
      <c r="T513" t="s">
        <v>322</v>
      </c>
      <c r="U513" t="s">
        <v>323</v>
      </c>
      <c r="V513" t="s">
        <v>32</v>
      </c>
      <c r="W513" t="s">
        <v>630</v>
      </c>
      <c r="X513" t="s">
        <v>531</v>
      </c>
      <c r="Y513" t="s">
        <v>848</v>
      </c>
      <c r="Z513">
        <v>10</v>
      </c>
      <c r="AA513" s="2">
        <v>44963</v>
      </c>
      <c r="AB513" t="s">
        <v>529</v>
      </c>
      <c r="AC513" t="s">
        <v>874</v>
      </c>
      <c r="AD513" s="2">
        <v>45240</v>
      </c>
      <c r="AE513">
        <v>10</v>
      </c>
      <c r="AF513">
        <v>12</v>
      </c>
      <c r="AG513" t="s">
        <v>848</v>
      </c>
      <c r="AH513">
        <v>3</v>
      </c>
      <c r="AI513" t="s">
        <v>848</v>
      </c>
    </row>
    <row r="514" spans="1:35" x14ac:dyDescent="0.3">
      <c r="A514">
        <v>415</v>
      </c>
      <c r="B514" t="s">
        <v>331</v>
      </c>
      <c r="C514">
        <v>14</v>
      </c>
      <c r="D514">
        <v>4</v>
      </c>
      <c r="E514" s="2">
        <v>45085</v>
      </c>
      <c r="F514" s="3">
        <v>0.83923611111111107</v>
      </c>
      <c r="G514" s="2">
        <v>45087</v>
      </c>
      <c r="H514" s="3">
        <v>5.6203703703703707E-2</v>
      </c>
      <c r="I514" t="s">
        <v>785</v>
      </c>
      <c r="J514" t="s">
        <v>624</v>
      </c>
      <c r="K514" t="s">
        <v>802</v>
      </c>
      <c r="L514">
        <v>20</v>
      </c>
      <c r="N514" t="s">
        <v>802</v>
      </c>
      <c r="O514">
        <v>1</v>
      </c>
      <c r="P514">
        <v>2</v>
      </c>
      <c r="Q514" s="4">
        <v>1915</v>
      </c>
      <c r="R514" s="4">
        <v>7660</v>
      </c>
      <c r="S514" t="s">
        <v>529</v>
      </c>
      <c r="T514" t="s">
        <v>332</v>
      </c>
      <c r="U514" t="s">
        <v>333</v>
      </c>
      <c r="V514" t="s">
        <v>32</v>
      </c>
      <c r="W514" t="s">
        <v>709</v>
      </c>
      <c r="X514" t="s">
        <v>531</v>
      </c>
      <c r="Y514" t="s">
        <v>856</v>
      </c>
      <c r="Z514">
        <v>23</v>
      </c>
      <c r="AA514" s="2">
        <v>44964</v>
      </c>
      <c r="AB514" t="s">
        <v>529</v>
      </c>
      <c r="AC514" t="s">
        <v>874</v>
      </c>
      <c r="AD514" s="2">
        <v>45236</v>
      </c>
      <c r="AE514">
        <v>10</v>
      </c>
      <c r="AF514">
        <v>8</v>
      </c>
      <c r="AG514" t="s">
        <v>856</v>
      </c>
      <c r="AH514">
        <v>6</v>
      </c>
      <c r="AI514" t="s">
        <v>856</v>
      </c>
    </row>
    <row r="515" spans="1:35" x14ac:dyDescent="0.3">
      <c r="A515">
        <v>419</v>
      </c>
      <c r="B515" t="s">
        <v>331</v>
      </c>
      <c r="C515">
        <v>47</v>
      </c>
      <c r="D515">
        <v>3</v>
      </c>
      <c r="E515" s="2">
        <v>44990</v>
      </c>
      <c r="F515" s="3">
        <v>0.72142361111111108</v>
      </c>
      <c r="G515" s="2">
        <v>44996</v>
      </c>
      <c r="H515" s="3">
        <v>0.5788888888888889</v>
      </c>
      <c r="I515" t="s">
        <v>558</v>
      </c>
      <c r="J515" t="s">
        <v>527</v>
      </c>
      <c r="K515" t="s">
        <v>528</v>
      </c>
      <c r="L515">
        <v>17</v>
      </c>
      <c r="N515" t="s">
        <v>528</v>
      </c>
      <c r="O515">
        <v>13</v>
      </c>
      <c r="P515">
        <v>6</v>
      </c>
      <c r="Q515" s="4">
        <v>1638</v>
      </c>
      <c r="R515" s="4">
        <v>4914</v>
      </c>
      <c r="S515" t="s">
        <v>529</v>
      </c>
      <c r="T515" t="s">
        <v>332</v>
      </c>
      <c r="U515" t="s">
        <v>333</v>
      </c>
      <c r="V515" t="s">
        <v>32</v>
      </c>
      <c r="W515" t="s">
        <v>534</v>
      </c>
      <c r="X515" t="s">
        <v>531</v>
      </c>
      <c r="Y515" t="s">
        <v>848</v>
      </c>
      <c r="Z515">
        <v>10</v>
      </c>
      <c r="AA515" s="2">
        <v>44964</v>
      </c>
      <c r="AB515" t="s">
        <v>529</v>
      </c>
      <c r="AC515" t="s">
        <v>874</v>
      </c>
      <c r="AD515" s="2">
        <v>45236</v>
      </c>
      <c r="AE515">
        <v>10</v>
      </c>
      <c r="AF515">
        <v>8</v>
      </c>
      <c r="AG515" t="s">
        <v>848</v>
      </c>
      <c r="AH515">
        <v>3</v>
      </c>
      <c r="AI515" t="s">
        <v>848</v>
      </c>
    </row>
    <row r="516" spans="1:35" x14ac:dyDescent="0.3">
      <c r="A516">
        <v>422</v>
      </c>
      <c r="B516" t="s">
        <v>232</v>
      </c>
      <c r="C516">
        <v>53</v>
      </c>
      <c r="D516">
        <v>2</v>
      </c>
      <c r="E516" s="2">
        <v>45158</v>
      </c>
      <c r="F516" s="3">
        <v>0.12775462962962963</v>
      </c>
      <c r="G516" s="2">
        <v>45167</v>
      </c>
      <c r="H516" s="3">
        <v>0.17059027777777777</v>
      </c>
      <c r="I516" t="s">
        <v>748</v>
      </c>
      <c r="J516" t="s">
        <v>641</v>
      </c>
      <c r="K516" t="s">
        <v>801</v>
      </c>
      <c r="L516">
        <v>3</v>
      </c>
      <c r="N516" t="s">
        <v>801</v>
      </c>
      <c r="O516">
        <v>4</v>
      </c>
      <c r="P516">
        <v>9</v>
      </c>
      <c r="Q516" s="4">
        <v>1672</v>
      </c>
      <c r="R516" s="4">
        <v>3344</v>
      </c>
      <c r="S516" t="s">
        <v>529</v>
      </c>
      <c r="T516" t="s">
        <v>233</v>
      </c>
      <c r="U516" t="s">
        <v>234</v>
      </c>
      <c r="V516" t="s">
        <v>32</v>
      </c>
      <c r="W516" t="s">
        <v>833</v>
      </c>
      <c r="X516" t="s">
        <v>589</v>
      </c>
      <c r="Y516" t="s">
        <v>858</v>
      </c>
      <c r="Z516">
        <v>34</v>
      </c>
      <c r="AA516" s="2">
        <v>44939</v>
      </c>
      <c r="AB516" t="s">
        <v>529</v>
      </c>
      <c r="AC516" t="s">
        <v>874</v>
      </c>
      <c r="AD516" s="2">
        <v>45223</v>
      </c>
      <c r="AE516">
        <v>10</v>
      </c>
      <c r="AF516">
        <v>17</v>
      </c>
      <c r="AG516" t="s">
        <v>858</v>
      </c>
      <c r="AH516">
        <v>8</v>
      </c>
      <c r="AI516" t="s">
        <v>858</v>
      </c>
    </row>
    <row r="517" spans="1:35" x14ac:dyDescent="0.3">
      <c r="A517">
        <v>425</v>
      </c>
      <c r="B517" t="s">
        <v>359</v>
      </c>
      <c r="C517">
        <v>56</v>
      </c>
      <c r="D517">
        <v>1</v>
      </c>
      <c r="E517" s="2">
        <v>45199</v>
      </c>
      <c r="F517" s="3">
        <v>1.4583333333333334E-3</v>
      </c>
      <c r="G517" s="2">
        <v>45208</v>
      </c>
      <c r="H517" s="3">
        <v>0.95796296296296302</v>
      </c>
      <c r="I517" t="s">
        <v>333</v>
      </c>
      <c r="J517" t="s">
        <v>627</v>
      </c>
      <c r="K517" t="s">
        <v>803</v>
      </c>
      <c r="L517">
        <v>0</v>
      </c>
      <c r="N517" t="s">
        <v>793</v>
      </c>
      <c r="O517">
        <v>22</v>
      </c>
      <c r="P517">
        <v>9</v>
      </c>
      <c r="Q517" s="4">
        <v>1272</v>
      </c>
      <c r="R517" s="4">
        <v>1272</v>
      </c>
      <c r="S517" t="s">
        <v>529</v>
      </c>
      <c r="T517" t="s">
        <v>360</v>
      </c>
      <c r="U517" t="s">
        <v>361</v>
      </c>
      <c r="V517" t="s">
        <v>32</v>
      </c>
      <c r="W517" t="s">
        <v>668</v>
      </c>
      <c r="X517" t="s">
        <v>641</v>
      </c>
      <c r="Y517" t="s">
        <v>857</v>
      </c>
      <c r="Z517">
        <v>39</v>
      </c>
      <c r="AA517" s="2">
        <v>44949</v>
      </c>
      <c r="AB517" t="s">
        <v>529</v>
      </c>
      <c r="AC517" t="s">
        <v>874</v>
      </c>
      <c r="AD517" s="2">
        <v>45240</v>
      </c>
      <c r="AE517">
        <v>10</v>
      </c>
      <c r="AF517">
        <v>12</v>
      </c>
      <c r="AG517" t="s">
        <v>852</v>
      </c>
      <c r="AH517">
        <v>9</v>
      </c>
      <c r="AI517" t="s">
        <v>857</v>
      </c>
    </row>
    <row r="518" spans="1:35" x14ac:dyDescent="0.3">
      <c r="A518">
        <v>427</v>
      </c>
      <c r="B518" t="s">
        <v>223</v>
      </c>
      <c r="C518">
        <v>48</v>
      </c>
      <c r="D518">
        <v>5</v>
      </c>
      <c r="E518" s="2">
        <v>45233</v>
      </c>
      <c r="F518" s="3">
        <v>0.3309259259259259</v>
      </c>
      <c r="G518" s="2">
        <v>45243</v>
      </c>
      <c r="H518" s="3">
        <v>0.94874999999999998</v>
      </c>
      <c r="I518" t="s">
        <v>608</v>
      </c>
      <c r="J518" t="s">
        <v>763</v>
      </c>
      <c r="K518" t="s">
        <v>764</v>
      </c>
      <c r="L518">
        <v>7</v>
      </c>
      <c r="N518" t="s">
        <v>764</v>
      </c>
      <c r="O518">
        <v>22</v>
      </c>
      <c r="P518">
        <v>10</v>
      </c>
      <c r="Q518" s="4">
        <v>433</v>
      </c>
      <c r="R518" s="4">
        <v>2165</v>
      </c>
      <c r="S518" t="s">
        <v>529</v>
      </c>
      <c r="T518" t="s">
        <v>224</v>
      </c>
      <c r="U518" t="s">
        <v>225</v>
      </c>
      <c r="V518" t="s">
        <v>32</v>
      </c>
      <c r="W518" t="s">
        <v>772</v>
      </c>
      <c r="X518" t="s">
        <v>531</v>
      </c>
      <c r="Y518" t="s">
        <v>851</v>
      </c>
      <c r="Z518">
        <v>44</v>
      </c>
      <c r="AA518" s="2">
        <v>44961</v>
      </c>
      <c r="AB518" t="s">
        <v>529</v>
      </c>
      <c r="AC518" t="s">
        <v>874</v>
      </c>
      <c r="AD518" s="2">
        <v>45238</v>
      </c>
      <c r="AE518">
        <v>10</v>
      </c>
      <c r="AF518">
        <v>9</v>
      </c>
      <c r="AG518" t="s">
        <v>851</v>
      </c>
      <c r="AH518">
        <v>11</v>
      </c>
      <c r="AI518" t="s">
        <v>851</v>
      </c>
    </row>
    <row r="519" spans="1:35" x14ac:dyDescent="0.3">
      <c r="A519">
        <v>444</v>
      </c>
      <c r="B519" t="s">
        <v>118</v>
      </c>
      <c r="C519">
        <v>60</v>
      </c>
      <c r="D519">
        <v>3</v>
      </c>
      <c r="E519" s="2">
        <v>45232</v>
      </c>
      <c r="F519" s="3">
        <v>4.2511574074074077E-2</v>
      </c>
      <c r="G519" s="2">
        <v>45239</v>
      </c>
      <c r="H519" s="3">
        <v>0.41273148148148148</v>
      </c>
      <c r="I519" t="s">
        <v>774</v>
      </c>
      <c r="J519" t="s">
        <v>763</v>
      </c>
      <c r="K519" t="s">
        <v>764</v>
      </c>
      <c r="L519">
        <v>1</v>
      </c>
      <c r="N519" t="s">
        <v>764</v>
      </c>
      <c r="O519">
        <v>9</v>
      </c>
      <c r="P519">
        <v>7</v>
      </c>
      <c r="Q519" s="4">
        <v>827</v>
      </c>
      <c r="R519" s="4">
        <v>2481</v>
      </c>
      <c r="S519" t="s">
        <v>529</v>
      </c>
      <c r="T519" t="s">
        <v>119</v>
      </c>
      <c r="U519" t="s">
        <v>120</v>
      </c>
      <c r="V519" t="s">
        <v>32</v>
      </c>
      <c r="W519" t="s">
        <v>768</v>
      </c>
      <c r="X519" t="s">
        <v>589</v>
      </c>
      <c r="Y519" t="s">
        <v>851</v>
      </c>
      <c r="Z519">
        <v>44</v>
      </c>
      <c r="AA519" s="2">
        <v>44966</v>
      </c>
      <c r="AB519" t="s">
        <v>529</v>
      </c>
      <c r="AC519" t="s">
        <v>874</v>
      </c>
      <c r="AD519" s="2">
        <v>45264</v>
      </c>
      <c r="AE519">
        <v>10</v>
      </c>
      <c r="AF519">
        <v>6</v>
      </c>
      <c r="AG519" t="s">
        <v>851</v>
      </c>
      <c r="AH519">
        <v>11</v>
      </c>
      <c r="AI519" t="s">
        <v>851</v>
      </c>
    </row>
    <row r="520" spans="1:35" x14ac:dyDescent="0.3">
      <c r="A520">
        <v>445</v>
      </c>
      <c r="B520" t="s">
        <v>247</v>
      </c>
      <c r="C520">
        <v>30</v>
      </c>
      <c r="D520">
        <v>5</v>
      </c>
      <c r="E520" s="2">
        <v>45091</v>
      </c>
      <c r="F520" s="3">
        <v>0.83937499999999998</v>
      </c>
      <c r="G520" s="2">
        <v>45092</v>
      </c>
      <c r="H520" s="3">
        <v>0.59892361111111114</v>
      </c>
      <c r="I520" t="s">
        <v>808</v>
      </c>
      <c r="J520" t="s">
        <v>627</v>
      </c>
      <c r="K520" t="s">
        <v>802</v>
      </c>
      <c r="L520">
        <v>20</v>
      </c>
      <c r="N520" t="s">
        <v>802</v>
      </c>
      <c r="O520">
        <v>14</v>
      </c>
      <c r="P520">
        <v>1</v>
      </c>
      <c r="Q520" s="4">
        <v>751</v>
      </c>
      <c r="R520" s="4">
        <v>3755</v>
      </c>
      <c r="S520" t="s">
        <v>529</v>
      </c>
      <c r="T520" t="s">
        <v>248</v>
      </c>
      <c r="U520" t="s">
        <v>249</v>
      </c>
      <c r="V520" t="s">
        <v>32</v>
      </c>
      <c r="W520" t="s">
        <v>794</v>
      </c>
      <c r="X520" t="s">
        <v>531</v>
      </c>
      <c r="Y520" t="s">
        <v>856</v>
      </c>
      <c r="Z520">
        <v>24</v>
      </c>
      <c r="AA520" s="2">
        <v>44961</v>
      </c>
      <c r="AB520" t="s">
        <v>529</v>
      </c>
      <c r="AC520" t="s">
        <v>874</v>
      </c>
      <c r="AD520" s="2">
        <v>45252</v>
      </c>
      <c r="AE520">
        <v>10</v>
      </c>
      <c r="AF520">
        <v>12</v>
      </c>
      <c r="AG520" t="s">
        <v>856</v>
      </c>
      <c r="AH520">
        <v>6</v>
      </c>
      <c r="AI520" t="s">
        <v>856</v>
      </c>
    </row>
    <row r="521" spans="1:35" x14ac:dyDescent="0.3">
      <c r="A521">
        <v>450</v>
      </c>
      <c r="B521" t="s">
        <v>481</v>
      </c>
      <c r="C521">
        <v>39</v>
      </c>
      <c r="D521">
        <v>5</v>
      </c>
      <c r="E521" s="2">
        <v>45262</v>
      </c>
      <c r="F521" s="3">
        <v>0.33200231481481479</v>
      </c>
      <c r="G521" s="2">
        <v>45272</v>
      </c>
      <c r="H521" s="3">
        <v>0.42358796296296297</v>
      </c>
      <c r="I521" t="s">
        <v>488</v>
      </c>
      <c r="J521" t="s">
        <v>629</v>
      </c>
      <c r="K521" t="s">
        <v>795</v>
      </c>
      <c r="L521">
        <v>7</v>
      </c>
      <c r="N521" t="s">
        <v>795</v>
      </c>
      <c r="O521">
        <v>10</v>
      </c>
      <c r="P521">
        <v>10</v>
      </c>
      <c r="Q521" s="4">
        <v>387</v>
      </c>
      <c r="R521" s="4">
        <v>1935</v>
      </c>
      <c r="S521" t="s">
        <v>529</v>
      </c>
      <c r="T521" t="s">
        <v>482</v>
      </c>
      <c r="U521" t="s">
        <v>483</v>
      </c>
      <c r="V521" t="s">
        <v>32</v>
      </c>
      <c r="W521" t="s">
        <v>698</v>
      </c>
      <c r="X521" t="s">
        <v>597</v>
      </c>
      <c r="Y521" t="s">
        <v>853</v>
      </c>
      <c r="Z521">
        <v>48</v>
      </c>
      <c r="AA521" s="2">
        <v>44967</v>
      </c>
      <c r="AB521" t="s">
        <v>529</v>
      </c>
      <c r="AC521" t="s">
        <v>874</v>
      </c>
      <c r="AD521" s="2">
        <v>45262</v>
      </c>
      <c r="AE521">
        <v>10</v>
      </c>
      <c r="AF521">
        <v>3</v>
      </c>
      <c r="AG521" t="s">
        <v>853</v>
      </c>
      <c r="AH521">
        <v>12</v>
      </c>
      <c r="AI521" t="s">
        <v>853</v>
      </c>
    </row>
    <row r="522" spans="1:35" x14ac:dyDescent="0.3">
      <c r="A522">
        <v>453</v>
      </c>
      <c r="B522" t="s">
        <v>173</v>
      </c>
      <c r="C522">
        <v>27</v>
      </c>
      <c r="D522">
        <v>2</v>
      </c>
      <c r="E522" s="2">
        <v>45159</v>
      </c>
      <c r="F522" s="3">
        <v>0.42475694444444445</v>
      </c>
      <c r="G522" s="2">
        <v>45169</v>
      </c>
      <c r="H522" s="3">
        <v>0.51968749999999997</v>
      </c>
      <c r="I522" t="s">
        <v>679</v>
      </c>
      <c r="J522" t="s">
        <v>641</v>
      </c>
      <c r="K522" t="s">
        <v>801</v>
      </c>
      <c r="L522">
        <v>10</v>
      </c>
      <c r="N522" t="s">
        <v>801</v>
      </c>
      <c r="O522">
        <v>12</v>
      </c>
      <c r="P522">
        <v>10</v>
      </c>
      <c r="Q522" s="4">
        <v>548</v>
      </c>
      <c r="R522" s="4">
        <v>1096</v>
      </c>
      <c r="S522" t="s">
        <v>529</v>
      </c>
      <c r="T522" t="s">
        <v>174</v>
      </c>
      <c r="U522" t="s">
        <v>175</v>
      </c>
      <c r="V522" t="s">
        <v>32</v>
      </c>
      <c r="W522" t="s">
        <v>828</v>
      </c>
      <c r="X522" t="s">
        <v>587</v>
      </c>
      <c r="Y522" t="s">
        <v>858</v>
      </c>
      <c r="Z522">
        <v>34</v>
      </c>
      <c r="AA522" s="2">
        <v>44962</v>
      </c>
      <c r="AB522" t="s">
        <v>529</v>
      </c>
      <c r="AC522" t="s">
        <v>874</v>
      </c>
      <c r="AD522" s="2">
        <v>45244</v>
      </c>
      <c r="AE522">
        <v>10</v>
      </c>
      <c r="AF522">
        <v>13</v>
      </c>
      <c r="AG522" t="s">
        <v>858</v>
      </c>
      <c r="AH522">
        <v>8</v>
      </c>
      <c r="AI522" t="s">
        <v>858</v>
      </c>
    </row>
    <row r="523" spans="1:35" x14ac:dyDescent="0.3">
      <c r="A523">
        <v>467</v>
      </c>
      <c r="B523" t="s">
        <v>289</v>
      </c>
      <c r="C523">
        <v>53</v>
      </c>
      <c r="D523">
        <v>1</v>
      </c>
      <c r="E523" s="2">
        <v>45166</v>
      </c>
      <c r="F523" s="3">
        <v>0.59634259259259259</v>
      </c>
      <c r="G523" s="2">
        <v>45171</v>
      </c>
      <c r="H523" s="3">
        <v>0.63901620370370371</v>
      </c>
      <c r="I523" t="s">
        <v>665</v>
      </c>
      <c r="J523" t="s">
        <v>641</v>
      </c>
      <c r="K523" t="s">
        <v>801</v>
      </c>
      <c r="L523">
        <v>14</v>
      </c>
      <c r="N523" t="s">
        <v>803</v>
      </c>
      <c r="O523">
        <v>15</v>
      </c>
      <c r="P523">
        <v>5</v>
      </c>
      <c r="Q523" s="4">
        <v>1672</v>
      </c>
      <c r="R523" s="4">
        <v>1672</v>
      </c>
      <c r="S523" t="s">
        <v>529</v>
      </c>
      <c r="T523" t="s">
        <v>290</v>
      </c>
      <c r="U523" t="s">
        <v>160</v>
      </c>
      <c r="V523" t="s">
        <v>32</v>
      </c>
      <c r="W523" t="s">
        <v>833</v>
      </c>
      <c r="X523" t="s">
        <v>589</v>
      </c>
      <c r="Y523" t="s">
        <v>858</v>
      </c>
      <c r="Z523">
        <v>35</v>
      </c>
      <c r="AA523" s="2">
        <v>44961</v>
      </c>
      <c r="AB523" t="s">
        <v>529</v>
      </c>
      <c r="AC523" t="s">
        <v>874</v>
      </c>
      <c r="AD523" s="2">
        <v>45234</v>
      </c>
      <c r="AE523">
        <v>10</v>
      </c>
      <c r="AF523">
        <v>13</v>
      </c>
      <c r="AG523" t="s">
        <v>857</v>
      </c>
      <c r="AH523">
        <v>8</v>
      </c>
      <c r="AI523" t="s">
        <v>858</v>
      </c>
    </row>
    <row r="524" spans="1:35" x14ac:dyDescent="0.3">
      <c r="A524">
        <v>481</v>
      </c>
      <c r="B524" t="s">
        <v>232</v>
      </c>
      <c r="C524">
        <v>12</v>
      </c>
      <c r="D524">
        <v>5</v>
      </c>
      <c r="E524" s="2">
        <v>45159</v>
      </c>
      <c r="F524" s="3">
        <v>6.134259259259259E-4</v>
      </c>
      <c r="G524" s="2">
        <v>45163</v>
      </c>
      <c r="H524" s="3">
        <v>0.77528935185185188</v>
      </c>
      <c r="I524" t="s">
        <v>780</v>
      </c>
      <c r="J524" t="s">
        <v>627</v>
      </c>
      <c r="K524" t="s">
        <v>801</v>
      </c>
      <c r="L524">
        <v>0</v>
      </c>
      <c r="N524" t="s">
        <v>801</v>
      </c>
      <c r="O524">
        <v>18</v>
      </c>
      <c r="P524">
        <v>4</v>
      </c>
      <c r="Q524" s="4">
        <v>672</v>
      </c>
      <c r="R524" s="4">
        <v>3360</v>
      </c>
      <c r="S524" t="s">
        <v>529</v>
      </c>
      <c r="T524" t="s">
        <v>233</v>
      </c>
      <c r="U524" t="s">
        <v>234</v>
      </c>
      <c r="V524" t="s">
        <v>32</v>
      </c>
      <c r="W524" t="s">
        <v>631</v>
      </c>
      <c r="X524" t="s">
        <v>600</v>
      </c>
      <c r="Y524" t="s">
        <v>858</v>
      </c>
      <c r="Z524">
        <v>34</v>
      </c>
      <c r="AA524" s="2">
        <v>44939</v>
      </c>
      <c r="AB524" t="s">
        <v>529</v>
      </c>
      <c r="AC524" t="s">
        <v>874</v>
      </c>
      <c r="AD524" s="2">
        <v>45223</v>
      </c>
      <c r="AE524">
        <v>10</v>
      </c>
      <c r="AF524">
        <v>17</v>
      </c>
      <c r="AG524" t="s">
        <v>858</v>
      </c>
      <c r="AH524">
        <v>8</v>
      </c>
      <c r="AI524" t="s">
        <v>858</v>
      </c>
    </row>
    <row r="525" spans="1:35" x14ac:dyDescent="0.3">
      <c r="A525">
        <v>484</v>
      </c>
      <c r="B525" t="s">
        <v>183</v>
      </c>
      <c r="C525">
        <v>1</v>
      </c>
      <c r="D525">
        <v>5</v>
      </c>
      <c r="E525" s="2">
        <v>45072</v>
      </c>
      <c r="F525" s="3">
        <v>0.79438657407407409</v>
      </c>
      <c r="G525" s="2">
        <v>45080</v>
      </c>
      <c r="H525" s="3">
        <v>0.8140856481481481</v>
      </c>
      <c r="I525" t="s">
        <v>756</v>
      </c>
      <c r="J525" t="s">
        <v>629</v>
      </c>
      <c r="K525" t="s">
        <v>798</v>
      </c>
      <c r="L525">
        <v>19</v>
      </c>
      <c r="N525" t="s">
        <v>802</v>
      </c>
      <c r="O525">
        <v>19</v>
      </c>
      <c r="P525">
        <v>8</v>
      </c>
      <c r="Q525" s="4">
        <v>1935</v>
      </c>
      <c r="R525" s="4">
        <v>9675</v>
      </c>
      <c r="S525" t="s">
        <v>529</v>
      </c>
      <c r="T525" t="s">
        <v>184</v>
      </c>
      <c r="U525" t="s">
        <v>185</v>
      </c>
      <c r="V525" t="s">
        <v>32</v>
      </c>
      <c r="W525" t="s">
        <v>652</v>
      </c>
      <c r="X525" t="s">
        <v>583</v>
      </c>
      <c r="Y525" t="s">
        <v>798</v>
      </c>
      <c r="Z525">
        <v>21</v>
      </c>
      <c r="AA525" s="2">
        <v>44967</v>
      </c>
      <c r="AB525" t="s">
        <v>529</v>
      </c>
      <c r="AC525" t="s">
        <v>874</v>
      </c>
      <c r="AD525" s="2">
        <v>45239</v>
      </c>
      <c r="AE525">
        <v>10</v>
      </c>
      <c r="AF525">
        <v>7</v>
      </c>
      <c r="AG525" t="s">
        <v>856</v>
      </c>
      <c r="AH525">
        <v>5</v>
      </c>
      <c r="AI525" t="s">
        <v>798</v>
      </c>
    </row>
    <row r="526" spans="1:35" x14ac:dyDescent="0.3">
      <c r="A526">
        <v>509</v>
      </c>
      <c r="B526" t="s">
        <v>28</v>
      </c>
      <c r="C526">
        <v>13</v>
      </c>
      <c r="D526">
        <v>5</v>
      </c>
      <c r="E526" s="2">
        <v>44990</v>
      </c>
      <c r="F526" s="3">
        <v>0.53396990740740746</v>
      </c>
      <c r="G526" s="2">
        <v>44994</v>
      </c>
      <c r="H526" s="3">
        <v>0.32449074074074075</v>
      </c>
      <c r="I526" t="s">
        <v>577</v>
      </c>
      <c r="J526" t="s">
        <v>527</v>
      </c>
      <c r="K526" t="s">
        <v>528</v>
      </c>
      <c r="L526">
        <v>12</v>
      </c>
      <c r="N526" t="s">
        <v>528</v>
      </c>
      <c r="O526">
        <v>7</v>
      </c>
      <c r="P526">
        <v>4</v>
      </c>
      <c r="Q526" s="4">
        <v>1141</v>
      </c>
      <c r="R526" s="4">
        <v>5705</v>
      </c>
      <c r="S526" t="s">
        <v>529</v>
      </c>
      <c r="T526" t="s">
        <v>29</v>
      </c>
      <c r="U526" t="s">
        <v>30</v>
      </c>
      <c r="V526" t="s">
        <v>32</v>
      </c>
      <c r="W526" t="s">
        <v>596</v>
      </c>
      <c r="X526" t="s">
        <v>597</v>
      </c>
      <c r="Y526" t="s">
        <v>848</v>
      </c>
      <c r="Z526">
        <v>10</v>
      </c>
      <c r="AA526" s="2">
        <v>44964</v>
      </c>
      <c r="AB526" t="s">
        <v>529</v>
      </c>
      <c r="AC526" t="s">
        <v>874</v>
      </c>
      <c r="AD526" s="2">
        <v>45238</v>
      </c>
      <c r="AE526">
        <v>10</v>
      </c>
      <c r="AF526">
        <v>10</v>
      </c>
      <c r="AG526" t="s">
        <v>848</v>
      </c>
      <c r="AH526">
        <v>3</v>
      </c>
      <c r="AI526" t="s">
        <v>848</v>
      </c>
    </row>
    <row r="527" spans="1:35" x14ac:dyDescent="0.3">
      <c r="A527">
        <v>523</v>
      </c>
      <c r="B527" t="s">
        <v>359</v>
      </c>
      <c r="C527">
        <v>30</v>
      </c>
      <c r="D527">
        <v>3</v>
      </c>
      <c r="E527" s="2">
        <v>45109</v>
      </c>
      <c r="F527" s="3">
        <v>0.56745370370370374</v>
      </c>
      <c r="G527" s="2">
        <v>45116</v>
      </c>
      <c r="H527" s="3">
        <v>0.65180555555555553</v>
      </c>
      <c r="I527" t="s">
        <v>821</v>
      </c>
      <c r="J527" t="s">
        <v>627</v>
      </c>
      <c r="K527" t="s">
        <v>800</v>
      </c>
      <c r="L527">
        <v>13</v>
      </c>
      <c r="N527" t="s">
        <v>800</v>
      </c>
      <c r="O527">
        <v>15</v>
      </c>
      <c r="P527">
        <v>7</v>
      </c>
      <c r="Q527" s="4">
        <v>751</v>
      </c>
      <c r="R527" s="4">
        <v>2253</v>
      </c>
      <c r="S527" t="s">
        <v>529</v>
      </c>
      <c r="T527" t="s">
        <v>360</v>
      </c>
      <c r="U527" t="s">
        <v>361</v>
      </c>
      <c r="V527" t="s">
        <v>32</v>
      </c>
      <c r="W527" t="s">
        <v>794</v>
      </c>
      <c r="X527" t="s">
        <v>531</v>
      </c>
      <c r="Y527" t="s">
        <v>855</v>
      </c>
      <c r="Z527">
        <v>27</v>
      </c>
      <c r="AA527" s="2">
        <v>44949</v>
      </c>
      <c r="AB527" t="s">
        <v>529</v>
      </c>
      <c r="AC527" t="s">
        <v>874</v>
      </c>
      <c r="AD527" s="2">
        <v>45240</v>
      </c>
      <c r="AE527">
        <v>10</v>
      </c>
      <c r="AF527">
        <v>12</v>
      </c>
      <c r="AG527" t="s">
        <v>855</v>
      </c>
      <c r="AH527">
        <v>7</v>
      </c>
      <c r="AI527" t="s">
        <v>855</v>
      </c>
    </row>
    <row r="528" spans="1:35" x14ac:dyDescent="0.3">
      <c r="A528">
        <v>524</v>
      </c>
      <c r="B528" t="s">
        <v>423</v>
      </c>
      <c r="C528">
        <v>45</v>
      </c>
      <c r="D528">
        <v>1</v>
      </c>
      <c r="E528" s="2">
        <v>45153</v>
      </c>
      <c r="F528" s="3">
        <v>0.57979166666666671</v>
      </c>
      <c r="G528" s="2">
        <v>45160</v>
      </c>
      <c r="H528" s="3">
        <v>0.52068287037037042</v>
      </c>
      <c r="I528" t="s">
        <v>542</v>
      </c>
      <c r="J528" t="s">
        <v>624</v>
      </c>
      <c r="K528" t="s">
        <v>801</v>
      </c>
      <c r="L528">
        <v>13</v>
      </c>
      <c r="N528" t="s">
        <v>801</v>
      </c>
      <c r="O528">
        <v>12</v>
      </c>
      <c r="P528">
        <v>7</v>
      </c>
      <c r="Q528" s="4">
        <v>722</v>
      </c>
      <c r="R528" s="4">
        <v>722</v>
      </c>
      <c r="S528" t="s">
        <v>529</v>
      </c>
      <c r="T528" t="s">
        <v>424</v>
      </c>
      <c r="U528" t="s">
        <v>425</v>
      </c>
      <c r="V528" t="s">
        <v>32</v>
      </c>
      <c r="W528" t="s">
        <v>640</v>
      </c>
      <c r="X528" t="s">
        <v>641</v>
      </c>
      <c r="Y528" t="s">
        <v>858</v>
      </c>
      <c r="Z528">
        <v>33</v>
      </c>
      <c r="AA528" s="2">
        <v>44984</v>
      </c>
      <c r="AB528" t="s">
        <v>529</v>
      </c>
      <c r="AC528" t="s">
        <v>874</v>
      </c>
      <c r="AD528" s="2">
        <v>45279</v>
      </c>
      <c r="AE528">
        <v>10</v>
      </c>
      <c r="AF528">
        <v>13</v>
      </c>
      <c r="AG528" t="s">
        <v>858</v>
      </c>
      <c r="AH528">
        <v>8</v>
      </c>
      <c r="AI528" t="s">
        <v>858</v>
      </c>
    </row>
    <row r="529" spans="1:35" x14ac:dyDescent="0.3">
      <c r="A529">
        <v>536</v>
      </c>
      <c r="B529" t="s">
        <v>252</v>
      </c>
      <c r="C529">
        <v>59</v>
      </c>
      <c r="D529">
        <v>3</v>
      </c>
      <c r="E529" s="2">
        <v>45163</v>
      </c>
      <c r="F529" s="3">
        <v>0.6353240740740741</v>
      </c>
      <c r="G529" s="2">
        <v>45168</v>
      </c>
      <c r="H529" s="3">
        <v>0.46747685185185184</v>
      </c>
      <c r="I529" t="s">
        <v>268</v>
      </c>
      <c r="J529" t="s">
        <v>641</v>
      </c>
      <c r="K529" t="s">
        <v>801</v>
      </c>
      <c r="L529">
        <v>15</v>
      </c>
      <c r="N529" t="s">
        <v>801</v>
      </c>
      <c r="O529">
        <v>11</v>
      </c>
      <c r="P529">
        <v>5</v>
      </c>
      <c r="Q529" s="4">
        <v>811</v>
      </c>
      <c r="R529" s="4">
        <v>2433</v>
      </c>
      <c r="S529" t="s">
        <v>529</v>
      </c>
      <c r="T529" t="s">
        <v>253</v>
      </c>
      <c r="U529" t="s">
        <v>254</v>
      </c>
      <c r="V529" t="s">
        <v>32</v>
      </c>
      <c r="W529" t="s">
        <v>829</v>
      </c>
      <c r="X529" t="s">
        <v>587</v>
      </c>
      <c r="Y529" t="s">
        <v>858</v>
      </c>
      <c r="Z529">
        <v>34</v>
      </c>
      <c r="AA529" s="2">
        <v>44962</v>
      </c>
      <c r="AB529" t="s">
        <v>529</v>
      </c>
      <c r="AC529" t="s">
        <v>874</v>
      </c>
      <c r="AD529" s="2">
        <v>45233</v>
      </c>
      <c r="AE529">
        <v>10</v>
      </c>
      <c r="AF529">
        <v>9</v>
      </c>
      <c r="AG529" t="s">
        <v>858</v>
      </c>
      <c r="AH529">
        <v>8</v>
      </c>
      <c r="AI529" t="s">
        <v>858</v>
      </c>
    </row>
    <row r="530" spans="1:35" x14ac:dyDescent="0.3">
      <c r="A530">
        <v>539</v>
      </c>
      <c r="B530" t="s">
        <v>289</v>
      </c>
      <c r="C530">
        <v>20</v>
      </c>
      <c r="D530">
        <v>3</v>
      </c>
      <c r="E530" s="2">
        <v>45086</v>
      </c>
      <c r="F530" s="3">
        <v>0.65229166666666671</v>
      </c>
      <c r="G530" s="2">
        <v>45093</v>
      </c>
      <c r="H530" s="3">
        <v>0.5951967592592593</v>
      </c>
      <c r="I530" t="s">
        <v>824</v>
      </c>
      <c r="J530" t="s">
        <v>627</v>
      </c>
      <c r="K530" t="s">
        <v>802</v>
      </c>
      <c r="L530">
        <v>15</v>
      </c>
      <c r="N530" t="s">
        <v>802</v>
      </c>
      <c r="O530">
        <v>14</v>
      </c>
      <c r="P530">
        <v>7</v>
      </c>
      <c r="Q530" s="4">
        <v>697</v>
      </c>
      <c r="R530" s="4">
        <v>2091</v>
      </c>
      <c r="S530" t="s">
        <v>529</v>
      </c>
      <c r="T530" t="s">
        <v>290</v>
      </c>
      <c r="U530" t="s">
        <v>160</v>
      </c>
      <c r="V530" t="s">
        <v>32</v>
      </c>
      <c r="W530" t="s">
        <v>666</v>
      </c>
      <c r="X530" t="s">
        <v>531</v>
      </c>
      <c r="Y530" t="s">
        <v>856</v>
      </c>
      <c r="Z530">
        <v>23</v>
      </c>
      <c r="AA530" s="2">
        <v>44961</v>
      </c>
      <c r="AB530" t="s">
        <v>529</v>
      </c>
      <c r="AC530" t="s">
        <v>874</v>
      </c>
      <c r="AD530" s="2">
        <v>45234</v>
      </c>
      <c r="AE530">
        <v>10</v>
      </c>
      <c r="AF530">
        <v>13</v>
      </c>
      <c r="AG530" t="s">
        <v>856</v>
      </c>
      <c r="AH530">
        <v>6</v>
      </c>
      <c r="AI530" t="s">
        <v>856</v>
      </c>
    </row>
    <row r="531" spans="1:35" x14ac:dyDescent="0.3">
      <c r="A531">
        <v>549</v>
      </c>
      <c r="B531" t="s">
        <v>118</v>
      </c>
      <c r="C531">
        <v>64</v>
      </c>
      <c r="D531">
        <v>1</v>
      </c>
      <c r="E531" s="2">
        <v>45160</v>
      </c>
      <c r="F531" s="3">
        <v>0.81230324074074078</v>
      </c>
      <c r="G531" s="2">
        <v>45170</v>
      </c>
      <c r="H531" s="3">
        <v>0.10358796296296297</v>
      </c>
      <c r="I531" t="s">
        <v>788</v>
      </c>
      <c r="J531" t="s">
        <v>641</v>
      </c>
      <c r="K531" t="s">
        <v>801</v>
      </c>
      <c r="L531">
        <v>19</v>
      </c>
      <c r="N531" t="s">
        <v>803</v>
      </c>
      <c r="O531">
        <v>2</v>
      </c>
      <c r="P531">
        <v>10</v>
      </c>
      <c r="Q531" s="4">
        <v>1878</v>
      </c>
      <c r="R531" s="4">
        <v>1878</v>
      </c>
      <c r="S531" t="s">
        <v>529</v>
      </c>
      <c r="T531" t="s">
        <v>119</v>
      </c>
      <c r="U531" t="s">
        <v>120</v>
      </c>
      <c r="V531" t="s">
        <v>32</v>
      </c>
      <c r="W531" t="s">
        <v>831</v>
      </c>
      <c r="X531" t="s">
        <v>583</v>
      </c>
      <c r="Y531" t="s">
        <v>858</v>
      </c>
      <c r="Z531">
        <v>34</v>
      </c>
      <c r="AA531" s="2">
        <v>44966</v>
      </c>
      <c r="AB531" t="s">
        <v>529</v>
      </c>
      <c r="AC531" t="s">
        <v>874</v>
      </c>
      <c r="AD531" s="2">
        <v>45264</v>
      </c>
      <c r="AE531">
        <v>10</v>
      </c>
      <c r="AF531">
        <v>6</v>
      </c>
      <c r="AG531" t="s">
        <v>857</v>
      </c>
      <c r="AH531">
        <v>8</v>
      </c>
      <c r="AI531" t="s">
        <v>858</v>
      </c>
    </row>
    <row r="532" spans="1:35" x14ac:dyDescent="0.3">
      <c r="A532">
        <v>553</v>
      </c>
      <c r="B532" t="s">
        <v>423</v>
      </c>
      <c r="C532">
        <v>39</v>
      </c>
      <c r="D532">
        <v>2</v>
      </c>
      <c r="E532" s="2">
        <v>45160</v>
      </c>
      <c r="F532" s="3">
        <v>5.7418981481481481E-2</v>
      </c>
      <c r="G532" s="2">
        <v>45164</v>
      </c>
      <c r="H532" s="3">
        <v>0.32184027777777779</v>
      </c>
      <c r="I532" t="s">
        <v>603</v>
      </c>
      <c r="J532" t="s">
        <v>629</v>
      </c>
      <c r="K532" t="s">
        <v>801</v>
      </c>
      <c r="L532">
        <v>1</v>
      </c>
      <c r="N532" t="s">
        <v>801</v>
      </c>
      <c r="O532">
        <v>7</v>
      </c>
      <c r="P532">
        <v>4</v>
      </c>
      <c r="Q532" s="4">
        <v>387</v>
      </c>
      <c r="R532" s="4">
        <v>774</v>
      </c>
      <c r="S532" t="s">
        <v>529</v>
      </c>
      <c r="T532" t="s">
        <v>424</v>
      </c>
      <c r="U532" t="s">
        <v>425</v>
      </c>
      <c r="V532" t="s">
        <v>32</v>
      </c>
      <c r="W532" t="s">
        <v>698</v>
      </c>
      <c r="X532" t="s">
        <v>597</v>
      </c>
      <c r="Y532" t="s">
        <v>858</v>
      </c>
      <c r="Z532">
        <v>34</v>
      </c>
      <c r="AA532" s="2">
        <v>44984</v>
      </c>
      <c r="AB532" t="s">
        <v>529</v>
      </c>
      <c r="AC532" t="s">
        <v>874</v>
      </c>
      <c r="AD532" s="2">
        <v>45279</v>
      </c>
      <c r="AE532">
        <v>10</v>
      </c>
      <c r="AF532">
        <v>13</v>
      </c>
      <c r="AG532" t="s">
        <v>858</v>
      </c>
      <c r="AH532">
        <v>8</v>
      </c>
      <c r="AI532" t="s">
        <v>858</v>
      </c>
    </row>
    <row r="533" spans="1:35" x14ac:dyDescent="0.3">
      <c r="A533">
        <v>559</v>
      </c>
      <c r="B533" t="s">
        <v>423</v>
      </c>
      <c r="C533">
        <v>45</v>
      </c>
      <c r="D533">
        <v>1</v>
      </c>
      <c r="E533" s="2">
        <v>45279</v>
      </c>
      <c r="F533" s="3">
        <v>0.69248842592592597</v>
      </c>
      <c r="G533" s="2">
        <v>45286</v>
      </c>
      <c r="H533" s="3">
        <v>0.7748032407407407</v>
      </c>
      <c r="I533" t="s">
        <v>716</v>
      </c>
      <c r="J533" t="s">
        <v>624</v>
      </c>
      <c r="K533" t="s">
        <v>795</v>
      </c>
      <c r="L533">
        <v>16</v>
      </c>
      <c r="N533" t="s">
        <v>795</v>
      </c>
      <c r="O533">
        <v>18</v>
      </c>
      <c r="P533">
        <v>7</v>
      </c>
      <c r="Q533" s="4">
        <v>722</v>
      </c>
      <c r="R533" s="4">
        <v>722</v>
      </c>
      <c r="S533" t="s">
        <v>529</v>
      </c>
      <c r="T533" t="s">
        <v>424</v>
      </c>
      <c r="U533" t="s">
        <v>425</v>
      </c>
      <c r="V533" t="s">
        <v>32</v>
      </c>
      <c r="W533" t="s">
        <v>640</v>
      </c>
      <c r="X533" t="s">
        <v>641</v>
      </c>
      <c r="Y533" t="s">
        <v>853</v>
      </c>
      <c r="Z533">
        <v>51</v>
      </c>
      <c r="AA533" s="2">
        <v>44984</v>
      </c>
      <c r="AB533" t="s">
        <v>529</v>
      </c>
      <c r="AC533" t="s">
        <v>874</v>
      </c>
      <c r="AD533" s="2">
        <v>45279</v>
      </c>
      <c r="AE533">
        <v>10</v>
      </c>
      <c r="AF533">
        <v>13</v>
      </c>
      <c r="AG533" t="s">
        <v>853</v>
      </c>
      <c r="AH533">
        <v>12</v>
      </c>
      <c r="AI533" t="s">
        <v>853</v>
      </c>
    </row>
    <row r="534" spans="1:35" x14ac:dyDescent="0.3">
      <c r="A534">
        <v>560</v>
      </c>
      <c r="B534" t="s">
        <v>108</v>
      </c>
      <c r="C534">
        <v>39</v>
      </c>
      <c r="D534">
        <v>2</v>
      </c>
      <c r="E534" s="2">
        <v>45142</v>
      </c>
      <c r="F534" s="3">
        <v>0.53634259259259254</v>
      </c>
      <c r="G534" s="2">
        <v>45147</v>
      </c>
      <c r="H534" s="3">
        <v>0.41033564814814816</v>
      </c>
      <c r="I534" t="s">
        <v>680</v>
      </c>
      <c r="J534" t="s">
        <v>629</v>
      </c>
      <c r="K534" t="s">
        <v>801</v>
      </c>
      <c r="L534">
        <v>12</v>
      </c>
      <c r="N534" t="s">
        <v>801</v>
      </c>
      <c r="O534">
        <v>9</v>
      </c>
      <c r="P534">
        <v>5</v>
      </c>
      <c r="Q534" s="4">
        <v>387</v>
      </c>
      <c r="R534" s="4">
        <v>774</v>
      </c>
      <c r="S534" t="s">
        <v>529</v>
      </c>
      <c r="T534" t="s">
        <v>109</v>
      </c>
      <c r="U534" t="s">
        <v>110</v>
      </c>
      <c r="V534" t="s">
        <v>32</v>
      </c>
      <c r="W534" t="s">
        <v>698</v>
      </c>
      <c r="X534" t="s">
        <v>597</v>
      </c>
      <c r="Y534" t="s">
        <v>858</v>
      </c>
      <c r="Z534">
        <v>31</v>
      </c>
      <c r="AA534" s="2">
        <v>44961</v>
      </c>
      <c r="AB534" t="s">
        <v>529</v>
      </c>
      <c r="AC534" t="s">
        <v>874</v>
      </c>
      <c r="AD534" s="2">
        <v>45237</v>
      </c>
      <c r="AE534">
        <v>10</v>
      </c>
      <c r="AF534">
        <v>9</v>
      </c>
      <c r="AG534" t="s">
        <v>858</v>
      </c>
      <c r="AH534">
        <v>8</v>
      </c>
      <c r="AI534" t="s">
        <v>858</v>
      </c>
    </row>
    <row r="535" spans="1:35" x14ac:dyDescent="0.3">
      <c r="A535">
        <v>568</v>
      </c>
      <c r="B535" t="s">
        <v>289</v>
      </c>
      <c r="C535">
        <v>10</v>
      </c>
      <c r="D535">
        <v>1</v>
      </c>
      <c r="E535" s="2">
        <v>45106</v>
      </c>
      <c r="F535" s="3">
        <v>0.87197916666666664</v>
      </c>
      <c r="G535" s="2">
        <v>45115</v>
      </c>
      <c r="H535" s="3">
        <v>0.5529398148148148</v>
      </c>
      <c r="I535" t="s">
        <v>395</v>
      </c>
      <c r="J535" t="s">
        <v>624</v>
      </c>
      <c r="K535" t="s">
        <v>802</v>
      </c>
      <c r="L535">
        <v>20</v>
      </c>
      <c r="N535" t="s">
        <v>800</v>
      </c>
      <c r="O535">
        <v>13</v>
      </c>
      <c r="P535">
        <v>9</v>
      </c>
      <c r="Q535" s="4">
        <v>259</v>
      </c>
      <c r="R535" s="4">
        <v>259</v>
      </c>
      <c r="S535" t="s">
        <v>529</v>
      </c>
      <c r="T535" t="s">
        <v>290</v>
      </c>
      <c r="U535" t="s">
        <v>160</v>
      </c>
      <c r="V535" t="s">
        <v>32</v>
      </c>
      <c r="W535" t="s">
        <v>625</v>
      </c>
      <c r="X535" t="s">
        <v>587</v>
      </c>
      <c r="Y535" t="s">
        <v>856</v>
      </c>
      <c r="Z535">
        <v>26</v>
      </c>
      <c r="AA535" s="2">
        <v>44961</v>
      </c>
      <c r="AB535" t="s">
        <v>529</v>
      </c>
      <c r="AC535" t="s">
        <v>874</v>
      </c>
      <c r="AD535" s="2">
        <v>45234</v>
      </c>
      <c r="AE535">
        <v>10</v>
      </c>
      <c r="AF535">
        <v>13</v>
      </c>
      <c r="AG535" t="s">
        <v>855</v>
      </c>
      <c r="AH535">
        <v>6</v>
      </c>
      <c r="AI535" t="s">
        <v>856</v>
      </c>
    </row>
    <row r="536" spans="1:35" x14ac:dyDescent="0.3">
      <c r="A536">
        <v>572</v>
      </c>
      <c r="B536" t="s">
        <v>307</v>
      </c>
      <c r="C536">
        <v>25</v>
      </c>
      <c r="D536">
        <v>5</v>
      </c>
      <c r="E536" s="2">
        <v>45081</v>
      </c>
      <c r="F536" s="3">
        <v>0.6587615740740741</v>
      </c>
      <c r="G536" s="2">
        <v>45087</v>
      </c>
      <c r="H536" s="3">
        <v>0.42486111111111113</v>
      </c>
      <c r="I536" t="s">
        <v>210</v>
      </c>
      <c r="J536" t="s">
        <v>627</v>
      </c>
      <c r="K536" t="s">
        <v>802</v>
      </c>
      <c r="L536">
        <v>15</v>
      </c>
      <c r="N536" t="s">
        <v>802</v>
      </c>
      <c r="O536">
        <v>10</v>
      </c>
      <c r="P536">
        <v>6</v>
      </c>
      <c r="Q536" s="4">
        <v>1202</v>
      </c>
      <c r="R536" s="4">
        <v>6010</v>
      </c>
      <c r="S536" t="s">
        <v>529</v>
      </c>
      <c r="T536" t="s">
        <v>308</v>
      </c>
      <c r="U536" t="s">
        <v>309</v>
      </c>
      <c r="V536" t="s">
        <v>32</v>
      </c>
      <c r="W536" t="s">
        <v>628</v>
      </c>
      <c r="X536" t="s">
        <v>600</v>
      </c>
      <c r="Y536" t="s">
        <v>856</v>
      </c>
      <c r="Z536">
        <v>23</v>
      </c>
      <c r="AA536" s="2">
        <v>44967</v>
      </c>
      <c r="AB536" t="s">
        <v>529</v>
      </c>
      <c r="AC536" t="s">
        <v>874</v>
      </c>
      <c r="AD536" s="2">
        <v>45258</v>
      </c>
      <c r="AE536">
        <v>10</v>
      </c>
      <c r="AF536">
        <v>10</v>
      </c>
      <c r="AG536" t="s">
        <v>856</v>
      </c>
      <c r="AH536">
        <v>6</v>
      </c>
      <c r="AI536" t="s">
        <v>856</v>
      </c>
    </row>
    <row r="537" spans="1:35" x14ac:dyDescent="0.3">
      <c r="A537">
        <v>594</v>
      </c>
      <c r="B537" t="s">
        <v>307</v>
      </c>
      <c r="C537">
        <v>20</v>
      </c>
      <c r="D537">
        <v>2</v>
      </c>
      <c r="E537" s="2">
        <v>45072</v>
      </c>
      <c r="F537" s="3">
        <v>0.89309027777777783</v>
      </c>
      <c r="G537" s="2">
        <v>45078</v>
      </c>
      <c r="H537" s="3">
        <v>0.20796296296296296</v>
      </c>
      <c r="I537" t="s">
        <v>679</v>
      </c>
      <c r="J537" t="s">
        <v>627</v>
      </c>
      <c r="K537" t="s">
        <v>798</v>
      </c>
      <c r="L537">
        <v>21</v>
      </c>
      <c r="N537" t="s">
        <v>802</v>
      </c>
      <c r="O537">
        <v>4</v>
      </c>
      <c r="P537">
        <v>6</v>
      </c>
      <c r="Q537" s="4">
        <v>697</v>
      </c>
      <c r="R537" s="4">
        <v>1394</v>
      </c>
      <c r="S537" t="s">
        <v>529</v>
      </c>
      <c r="T537" t="s">
        <v>308</v>
      </c>
      <c r="U537" t="s">
        <v>309</v>
      </c>
      <c r="V537" t="s">
        <v>32</v>
      </c>
      <c r="W537" t="s">
        <v>666</v>
      </c>
      <c r="X537" t="s">
        <v>531</v>
      </c>
      <c r="Y537" t="s">
        <v>798</v>
      </c>
      <c r="Z537">
        <v>21</v>
      </c>
      <c r="AA537" s="2">
        <v>44967</v>
      </c>
      <c r="AB537" t="s">
        <v>529</v>
      </c>
      <c r="AC537" t="s">
        <v>874</v>
      </c>
      <c r="AD537" s="2">
        <v>45258</v>
      </c>
      <c r="AE537">
        <v>10</v>
      </c>
      <c r="AF537">
        <v>10</v>
      </c>
      <c r="AG537" t="s">
        <v>856</v>
      </c>
      <c r="AH537">
        <v>5</v>
      </c>
      <c r="AI537" t="s">
        <v>798</v>
      </c>
    </row>
    <row r="538" spans="1:35" x14ac:dyDescent="0.3">
      <c r="A538">
        <v>595</v>
      </c>
      <c r="B538" t="s">
        <v>123</v>
      </c>
      <c r="C538">
        <v>51</v>
      </c>
      <c r="D538">
        <v>4</v>
      </c>
      <c r="E538" s="2">
        <v>45238</v>
      </c>
      <c r="F538" s="3">
        <v>0.5759143518518518</v>
      </c>
      <c r="G538" s="2">
        <v>45245</v>
      </c>
      <c r="H538" s="3">
        <v>0.17119212962962962</v>
      </c>
      <c r="I538" t="s">
        <v>273</v>
      </c>
      <c r="J538" t="s">
        <v>629</v>
      </c>
      <c r="K538" t="s">
        <v>764</v>
      </c>
      <c r="L538">
        <v>13</v>
      </c>
      <c r="N538" t="s">
        <v>764</v>
      </c>
      <c r="O538">
        <v>4</v>
      </c>
      <c r="P538">
        <v>7</v>
      </c>
      <c r="Q538" s="4">
        <v>1084</v>
      </c>
      <c r="R538" s="4">
        <v>4336</v>
      </c>
      <c r="S538" t="s">
        <v>529</v>
      </c>
      <c r="T538" t="s">
        <v>124</v>
      </c>
      <c r="U538" t="s">
        <v>125</v>
      </c>
      <c r="V538" t="s">
        <v>32</v>
      </c>
      <c r="W538" t="s">
        <v>653</v>
      </c>
      <c r="X538" t="s">
        <v>583</v>
      </c>
      <c r="Y538" t="s">
        <v>851</v>
      </c>
      <c r="Z538">
        <v>45</v>
      </c>
      <c r="AA538" s="2">
        <v>44964</v>
      </c>
      <c r="AB538" t="s">
        <v>529</v>
      </c>
      <c r="AC538" t="s">
        <v>874</v>
      </c>
      <c r="AD538" s="2">
        <v>45257</v>
      </c>
      <c r="AE538">
        <v>10</v>
      </c>
      <c r="AF538">
        <v>8</v>
      </c>
      <c r="AG538" t="s">
        <v>851</v>
      </c>
      <c r="AH538">
        <v>11</v>
      </c>
      <c r="AI538" t="s">
        <v>851</v>
      </c>
    </row>
    <row r="539" spans="1:35" x14ac:dyDescent="0.3">
      <c r="A539">
        <v>602</v>
      </c>
      <c r="B539" t="s">
        <v>223</v>
      </c>
      <c r="C539">
        <v>43</v>
      </c>
      <c r="D539">
        <v>5</v>
      </c>
      <c r="E539" s="2">
        <v>45232</v>
      </c>
      <c r="F539" s="3">
        <v>0.42876157407407406</v>
      </c>
      <c r="G539" s="2">
        <v>45241</v>
      </c>
      <c r="H539" s="3">
        <v>0.25138888888888888</v>
      </c>
      <c r="I539" t="s">
        <v>779</v>
      </c>
      <c r="J539" t="s">
        <v>763</v>
      </c>
      <c r="K539" t="s">
        <v>764</v>
      </c>
      <c r="L539">
        <v>10</v>
      </c>
      <c r="N539" t="s">
        <v>764</v>
      </c>
      <c r="O539">
        <v>6</v>
      </c>
      <c r="P539">
        <v>9</v>
      </c>
      <c r="Q539" s="4">
        <v>750</v>
      </c>
      <c r="R539" s="4">
        <v>3750</v>
      </c>
      <c r="S539" t="s">
        <v>529</v>
      </c>
      <c r="T539" t="s">
        <v>224</v>
      </c>
      <c r="U539" t="s">
        <v>225</v>
      </c>
      <c r="V539" t="s">
        <v>32</v>
      </c>
      <c r="W539" t="s">
        <v>767</v>
      </c>
      <c r="X539" t="s">
        <v>641</v>
      </c>
      <c r="Y539" t="s">
        <v>851</v>
      </c>
      <c r="Z539">
        <v>44</v>
      </c>
      <c r="AA539" s="2">
        <v>44961</v>
      </c>
      <c r="AB539" t="s">
        <v>529</v>
      </c>
      <c r="AC539" t="s">
        <v>874</v>
      </c>
      <c r="AD539" s="2">
        <v>45238</v>
      </c>
      <c r="AE539">
        <v>10</v>
      </c>
      <c r="AF539">
        <v>9</v>
      </c>
      <c r="AG539" t="s">
        <v>851</v>
      </c>
      <c r="AH539">
        <v>11</v>
      </c>
      <c r="AI539" t="s">
        <v>851</v>
      </c>
    </row>
    <row r="540" spans="1:35" x14ac:dyDescent="0.3">
      <c r="A540">
        <v>611</v>
      </c>
      <c r="B540" t="s">
        <v>289</v>
      </c>
      <c r="C540">
        <v>28</v>
      </c>
      <c r="D540">
        <v>2</v>
      </c>
      <c r="E540" s="2">
        <v>45160</v>
      </c>
      <c r="F540" s="3">
        <v>0.88738425925925923</v>
      </c>
      <c r="G540" s="2">
        <v>45166</v>
      </c>
      <c r="H540" s="3">
        <v>0.14409722222222221</v>
      </c>
      <c r="I540" t="s">
        <v>626</v>
      </c>
      <c r="J540" t="s">
        <v>641</v>
      </c>
      <c r="K540" t="s">
        <v>801</v>
      </c>
      <c r="L540">
        <v>21</v>
      </c>
      <c r="N540" t="s">
        <v>801</v>
      </c>
      <c r="O540">
        <v>3</v>
      </c>
      <c r="P540">
        <v>6</v>
      </c>
      <c r="Q540" s="4">
        <v>1778</v>
      </c>
      <c r="R540" s="4">
        <v>3556</v>
      </c>
      <c r="S540" t="s">
        <v>529</v>
      </c>
      <c r="T540" t="s">
        <v>290</v>
      </c>
      <c r="U540" t="s">
        <v>160</v>
      </c>
      <c r="V540" t="s">
        <v>32</v>
      </c>
      <c r="W540" t="s">
        <v>834</v>
      </c>
      <c r="X540" t="s">
        <v>589</v>
      </c>
      <c r="Y540" t="s">
        <v>858</v>
      </c>
      <c r="Z540">
        <v>34</v>
      </c>
      <c r="AA540" s="2">
        <v>44961</v>
      </c>
      <c r="AB540" t="s">
        <v>529</v>
      </c>
      <c r="AC540" t="s">
        <v>874</v>
      </c>
      <c r="AD540" s="2">
        <v>45234</v>
      </c>
      <c r="AE540">
        <v>10</v>
      </c>
      <c r="AF540">
        <v>13</v>
      </c>
      <c r="AG540" t="s">
        <v>858</v>
      </c>
      <c r="AH540">
        <v>8</v>
      </c>
      <c r="AI540" t="s">
        <v>858</v>
      </c>
    </row>
    <row r="541" spans="1:35" x14ac:dyDescent="0.3">
      <c r="A541">
        <v>613</v>
      </c>
      <c r="B541" t="s">
        <v>321</v>
      </c>
      <c r="C541">
        <v>4</v>
      </c>
      <c r="D541">
        <v>5</v>
      </c>
      <c r="E541" s="2">
        <v>45240</v>
      </c>
      <c r="F541" s="3">
        <v>0.74622685185185189</v>
      </c>
      <c r="G541" s="2">
        <v>45244</v>
      </c>
      <c r="H541" s="3">
        <v>0.80447916666666663</v>
      </c>
      <c r="I541" t="s">
        <v>614</v>
      </c>
      <c r="J541" t="s">
        <v>763</v>
      </c>
      <c r="K541" t="s">
        <v>764</v>
      </c>
      <c r="L541">
        <v>17</v>
      </c>
      <c r="N541" t="s">
        <v>764</v>
      </c>
      <c r="O541">
        <v>19</v>
      </c>
      <c r="P541">
        <v>4</v>
      </c>
      <c r="Q541" s="4">
        <v>1199</v>
      </c>
      <c r="R541" s="4">
        <v>5995</v>
      </c>
      <c r="S541" t="s">
        <v>529</v>
      </c>
      <c r="T541" t="s">
        <v>322</v>
      </c>
      <c r="U541" t="s">
        <v>323</v>
      </c>
      <c r="V541" t="s">
        <v>32</v>
      </c>
      <c r="W541" t="s">
        <v>765</v>
      </c>
      <c r="X541" t="s">
        <v>589</v>
      </c>
      <c r="Y541" t="s">
        <v>851</v>
      </c>
      <c r="Z541">
        <v>45</v>
      </c>
      <c r="AA541" s="2">
        <v>44963</v>
      </c>
      <c r="AB541" t="s">
        <v>529</v>
      </c>
      <c r="AC541" t="s">
        <v>874</v>
      </c>
      <c r="AD541" s="2">
        <v>45240</v>
      </c>
      <c r="AE541">
        <v>10</v>
      </c>
      <c r="AF541">
        <v>12</v>
      </c>
      <c r="AG541" t="s">
        <v>851</v>
      </c>
      <c r="AH541">
        <v>11</v>
      </c>
      <c r="AI541" t="s">
        <v>851</v>
      </c>
    </row>
    <row r="542" spans="1:35" x14ac:dyDescent="0.3">
      <c r="A542">
        <v>622</v>
      </c>
      <c r="B542" t="s">
        <v>423</v>
      </c>
      <c r="C542">
        <v>4</v>
      </c>
      <c r="D542">
        <v>4</v>
      </c>
      <c r="E542" s="2">
        <v>45238</v>
      </c>
      <c r="F542" s="3">
        <v>0.59273148148148147</v>
      </c>
      <c r="G542" s="2">
        <v>45239</v>
      </c>
      <c r="H542" s="3">
        <v>0.66599537037037038</v>
      </c>
      <c r="I542" t="s">
        <v>780</v>
      </c>
      <c r="J542" t="s">
        <v>763</v>
      </c>
      <c r="K542" t="s">
        <v>764</v>
      </c>
      <c r="L542">
        <v>14</v>
      </c>
      <c r="N542" t="s">
        <v>764</v>
      </c>
      <c r="O542">
        <v>15</v>
      </c>
      <c r="P542">
        <v>1</v>
      </c>
      <c r="Q542" s="4">
        <v>1199</v>
      </c>
      <c r="R542" s="4">
        <v>4796</v>
      </c>
      <c r="S542" t="s">
        <v>529</v>
      </c>
      <c r="T542" t="s">
        <v>424</v>
      </c>
      <c r="U542" t="s">
        <v>425</v>
      </c>
      <c r="V542" t="s">
        <v>32</v>
      </c>
      <c r="W542" t="s">
        <v>765</v>
      </c>
      <c r="X542" t="s">
        <v>589</v>
      </c>
      <c r="Y542" t="s">
        <v>851</v>
      </c>
      <c r="Z542">
        <v>45</v>
      </c>
      <c r="AA542" s="2">
        <v>44984</v>
      </c>
      <c r="AB542" t="s">
        <v>529</v>
      </c>
      <c r="AC542" t="s">
        <v>874</v>
      </c>
      <c r="AD542" s="2">
        <v>45279</v>
      </c>
      <c r="AE542">
        <v>10</v>
      </c>
      <c r="AF542">
        <v>13</v>
      </c>
      <c r="AG542" t="s">
        <v>851</v>
      </c>
      <c r="AH542">
        <v>11</v>
      </c>
      <c r="AI542" t="s">
        <v>851</v>
      </c>
    </row>
    <row r="543" spans="1:35" x14ac:dyDescent="0.3">
      <c r="A543">
        <v>629</v>
      </c>
      <c r="B543" t="s">
        <v>173</v>
      </c>
      <c r="C543">
        <v>28</v>
      </c>
      <c r="D543">
        <v>5</v>
      </c>
      <c r="E543" s="2">
        <v>45165</v>
      </c>
      <c r="F543" s="3">
        <v>0.38126157407407407</v>
      </c>
      <c r="G543" s="2">
        <v>45173</v>
      </c>
      <c r="H543" s="3">
        <v>0.64679398148148148</v>
      </c>
      <c r="I543" t="s">
        <v>682</v>
      </c>
      <c r="J543" t="s">
        <v>641</v>
      </c>
      <c r="K543" t="s">
        <v>801</v>
      </c>
      <c r="L543">
        <v>9</v>
      </c>
      <c r="N543" t="s">
        <v>803</v>
      </c>
      <c r="O543">
        <v>15</v>
      </c>
      <c r="P543">
        <v>8</v>
      </c>
      <c r="Q543" s="4">
        <v>1778</v>
      </c>
      <c r="R543" s="4">
        <v>8890</v>
      </c>
      <c r="S543" t="s">
        <v>529</v>
      </c>
      <c r="T543" t="s">
        <v>174</v>
      </c>
      <c r="U543" t="s">
        <v>175</v>
      </c>
      <c r="V543" t="s">
        <v>32</v>
      </c>
      <c r="W543" t="s">
        <v>834</v>
      </c>
      <c r="X543" t="s">
        <v>589</v>
      </c>
      <c r="Y543" t="s">
        <v>858</v>
      </c>
      <c r="Z543">
        <v>35</v>
      </c>
      <c r="AA543" s="2">
        <v>44962</v>
      </c>
      <c r="AB543" t="s">
        <v>529</v>
      </c>
      <c r="AC543" t="s">
        <v>874</v>
      </c>
      <c r="AD543" s="2">
        <v>45244</v>
      </c>
      <c r="AE543">
        <v>10</v>
      </c>
      <c r="AF543">
        <v>13</v>
      </c>
      <c r="AG543" t="s">
        <v>857</v>
      </c>
      <c r="AH543">
        <v>8</v>
      </c>
      <c r="AI543" t="s">
        <v>858</v>
      </c>
    </row>
    <row r="544" spans="1:35" x14ac:dyDescent="0.3">
      <c r="A544">
        <v>631</v>
      </c>
      <c r="B544" t="s">
        <v>232</v>
      </c>
      <c r="C544">
        <v>32</v>
      </c>
      <c r="D544">
        <v>4</v>
      </c>
      <c r="E544" s="2">
        <v>45029</v>
      </c>
      <c r="F544" s="3">
        <v>0.90405092592592595</v>
      </c>
      <c r="G544" s="2">
        <v>45033</v>
      </c>
      <c r="H544" s="3">
        <v>0.15628472222222223</v>
      </c>
      <c r="I544" t="s">
        <v>749</v>
      </c>
      <c r="J544" t="s">
        <v>624</v>
      </c>
      <c r="K544" t="s">
        <v>796</v>
      </c>
      <c r="L544">
        <v>21</v>
      </c>
      <c r="N544" t="s">
        <v>796</v>
      </c>
      <c r="O544">
        <v>3</v>
      </c>
      <c r="P544">
        <v>4</v>
      </c>
      <c r="Q544" s="4">
        <v>1792</v>
      </c>
      <c r="R544" s="4">
        <v>7168</v>
      </c>
      <c r="S544" t="s">
        <v>529</v>
      </c>
      <c r="T544" t="s">
        <v>233</v>
      </c>
      <c r="U544" t="s">
        <v>234</v>
      </c>
      <c r="V544" t="s">
        <v>32</v>
      </c>
      <c r="W544" t="s">
        <v>636</v>
      </c>
      <c r="X544" t="s">
        <v>583</v>
      </c>
      <c r="Y544" t="s">
        <v>854</v>
      </c>
      <c r="Z544">
        <v>15</v>
      </c>
      <c r="AA544" s="2">
        <v>44939</v>
      </c>
      <c r="AB544" t="s">
        <v>529</v>
      </c>
      <c r="AC544" t="s">
        <v>874</v>
      </c>
      <c r="AD544" s="2">
        <v>45223</v>
      </c>
      <c r="AE544">
        <v>10</v>
      </c>
      <c r="AF544">
        <v>17</v>
      </c>
      <c r="AG544" t="s">
        <v>854</v>
      </c>
      <c r="AH544">
        <v>4</v>
      </c>
      <c r="AI544" t="s">
        <v>854</v>
      </c>
    </row>
    <row r="545" spans="1:35" x14ac:dyDescent="0.3">
      <c r="A545">
        <v>637</v>
      </c>
      <c r="B545" t="s">
        <v>289</v>
      </c>
      <c r="C545">
        <v>51</v>
      </c>
      <c r="D545">
        <v>3</v>
      </c>
      <c r="E545" s="2">
        <v>44997</v>
      </c>
      <c r="F545" s="3">
        <v>0.81210648148148146</v>
      </c>
      <c r="G545" s="2">
        <v>45005</v>
      </c>
      <c r="H545" s="3">
        <v>0.94043981481481487</v>
      </c>
      <c r="I545" t="s">
        <v>643</v>
      </c>
      <c r="J545" t="s">
        <v>629</v>
      </c>
      <c r="K545" t="s">
        <v>528</v>
      </c>
      <c r="L545">
        <v>19</v>
      </c>
      <c r="N545" t="s">
        <v>528</v>
      </c>
      <c r="O545">
        <v>22</v>
      </c>
      <c r="P545">
        <v>8</v>
      </c>
      <c r="Q545" s="4">
        <v>1084</v>
      </c>
      <c r="R545" s="4">
        <v>3252</v>
      </c>
      <c r="S545" t="s">
        <v>529</v>
      </c>
      <c r="T545" t="s">
        <v>290</v>
      </c>
      <c r="U545" t="s">
        <v>160</v>
      </c>
      <c r="V545" t="s">
        <v>32</v>
      </c>
      <c r="W545" t="s">
        <v>653</v>
      </c>
      <c r="X545" t="s">
        <v>583</v>
      </c>
      <c r="Y545" t="s">
        <v>848</v>
      </c>
      <c r="Z545">
        <v>11</v>
      </c>
      <c r="AA545" s="2">
        <v>44961</v>
      </c>
      <c r="AB545" t="s">
        <v>529</v>
      </c>
      <c r="AC545" t="s">
        <v>874</v>
      </c>
      <c r="AD545" s="2">
        <v>45234</v>
      </c>
      <c r="AE545">
        <v>10</v>
      </c>
      <c r="AF545">
        <v>13</v>
      </c>
      <c r="AG545" t="s">
        <v>848</v>
      </c>
      <c r="AH545">
        <v>3</v>
      </c>
      <c r="AI545" t="s">
        <v>848</v>
      </c>
    </row>
    <row r="546" spans="1:35" x14ac:dyDescent="0.3">
      <c r="A546">
        <v>638</v>
      </c>
      <c r="B546" t="s">
        <v>307</v>
      </c>
      <c r="C546">
        <v>39</v>
      </c>
      <c r="D546">
        <v>1</v>
      </c>
      <c r="E546" s="2">
        <v>45039</v>
      </c>
      <c r="F546" s="3">
        <v>9.2743055555555551E-2</v>
      </c>
      <c r="G546" s="2">
        <v>45043</v>
      </c>
      <c r="H546" s="3">
        <v>0.11898148148148148</v>
      </c>
      <c r="I546" t="s">
        <v>761</v>
      </c>
      <c r="J546" t="s">
        <v>629</v>
      </c>
      <c r="K546" t="s">
        <v>796</v>
      </c>
      <c r="L546">
        <v>2</v>
      </c>
      <c r="N546" t="s">
        <v>796</v>
      </c>
      <c r="O546">
        <v>2</v>
      </c>
      <c r="P546">
        <v>4</v>
      </c>
      <c r="Q546" s="4">
        <v>387</v>
      </c>
      <c r="R546" s="4">
        <v>387</v>
      </c>
      <c r="S546" t="s">
        <v>529</v>
      </c>
      <c r="T546" t="s">
        <v>308</v>
      </c>
      <c r="U546" t="s">
        <v>309</v>
      </c>
      <c r="V546" t="s">
        <v>32</v>
      </c>
      <c r="W546" t="s">
        <v>698</v>
      </c>
      <c r="X546" t="s">
        <v>597</v>
      </c>
      <c r="Y546" t="s">
        <v>854</v>
      </c>
      <c r="Z546">
        <v>17</v>
      </c>
      <c r="AA546" s="2">
        <v>44967</v>
      </c>
      <c r="AB546" t="s">
        <v>529</v>
      </c>
      <c r="AC546" t="s">
        <v>874</v>
      </c>
      <c r="AD546" s="2">
        <v>45258</v>
      </c>
      <c r="AE546">
        <v>10</v>
      </c>
      <c r="AF546">
        <v>10</v>
      </c>
      <c r="AG546" t="s">
        <v>854</v>
      </c>
      <c r="AH546">
        <v>4</v>
      </c>
      <c r="AI546" t="s">
        <v>854</v>
      </c>
    </row>
    <row r="547" spans="1:35" x14ac:dyDescent="0.3">
      <c r="A547">
        <v>641</v>
      </c>
      <c r="B547" t="s">
        <v>321</v>
      </c>
      <c r="C547">
        <v>15</v>
      </c>
      <c r="D547">
        <v>4</v>
      </c>
      <c r="E547" s="2">
        <v>45064</v>
      </c>
      <c r="F547" s="3">
        <v>0.99995370370370373</v>
      </c>
      <c r="G547" s="2">
        <v>45072</v>
      </c>
      <c r="H547" s="3">
        <v>0.80202546296296295</v>
      </c>
      <c r="I547" t="s">
        <v>552</v>
      </c>
      <c r="J547" t="s">
        <v>627</v>
      </c>
      <c r="K547" t="s">
        <v>798</v>
      </c>
      <c r="L547">
        <v>23</v>
      </c>
      <c r="N547" t="s">
        <v>798</v>
      </c>
      <c r="O547">
        <v>19</v>
      </c>
      <c r="P547">
        <v>8</v>
      </c>
      <c r="Q547" s="4">
        <v>1488</v>
      </c>
      <c r="R547" s="4">
        <v>5952</v>
      </c>
      <c r="S547" t="s">
        <v>529</v>
      </c>
      <c r="T547" t="s">
        <v>322</v>
      </c>
      <c r="U547" t="s">
        <v>323</v>
      </c>
      <c r="V547" t="s">
        <v>32</v>
      </c>
      <c r="W547" t="s">
        <v>819</v>
      </c>
      <c r="X547" t="s">
        <v>641</v>
      </c>
      <c r="Y547" t="s">
        <v>798</v>
      </c>
      <c r="Z547">
        <v>20</v>
      </c>
      <c r="AA547" s="2">
        <v>44963</v>
      </c>
      <c r="AB547" t="s">
        <v>529</v>
      </c>
      <c r="AC547" t="s">
        <v>874</v>
      </c>
      <c r="AD547" s="2">
        <v>45240</v>
      </c>
      <c r="AE547">
        <v>10</v>
      </c>
      <c r="AF547">
        <v>12</v>
      </c>
      <c r="AG547" t="s">
        <v>798</v>
      </c>
      <c r="AH547">
        <v>5</v>
      </c>
      <c r="AI547" t="s">
        <v>798</v>
      </c>
    </row>
    <row r="548" spans="1:35" x14ac:dyDescent="0.3">
      <c r="A548">
        <v>642</v>
      </c>
      <c r="B548" t="s">
        <v>118</v>
      </c>
      <c r="C548">
        <v>44</v>
      </c>
      <c r="D548">
        <v>5</v>
      </c>
      <c r="E548" s="2">
        <v>45232</v>
      </c>
      <c r="F548" s="3">
        <v>0.22643518518518518</v>
      </c>
      <c r="G548" s="2">
        <v>45237</v>
      </c>
      <c r="H548" s="3">
        <v>2.0729166666666667E-2</v>
      </c>
      <c r="I548" t="s">
        <v>563</v>
      </c>
      <c r="J548" t="s">
        <v>763</v>
      </c>
      <c r="K548" t="s">
        <v>764</v>
      </c>
      <c r="L548">
        <v>5</v>
      </c>
      <c r="N548" t="s">
        <v>764</v>
      </c>
      <c r="O548">
        <v>0</v>
      </c>
      <c r="P548">
        <v>5</v>
      </c>
      <c r="Q548" s="4">
        <v>794</v>
      </c>
      <c r="R548" s="4">
        <v>3970</v>
      </c>
      <c r="S548" t="s">
        <v>529</v>
      </c>
      <c r="T548" t="s">
        <v>119</v>
      </c>
      <c r="U548" t="s">
        <v>120</v>
      </c>
      <c r="V548" t="s">
        <v>32</v>
      </c>
      <c r="W548" t="s">
        <v>769</v>
      </c>
      <c r="X548" t="s">
        <v>600</v>
      </c>
      <c r="Y548" t="s">
        <v>851</v>
      </c>
      <c r="Z548">
        <v>44</v>
      </c>
      <c r="AA548" s="2">
        <v>44966</v>
      </c>
      <c r="AB548" t="s">
        <v>529</v>
      </c>
      <c r="AC548" t="s">
        <v>874</v>
      </c>
      <c r="AD548" s="2">
        <v>45264</v>
      </c>
      <c r="AE548">
        <v>10</v>
      </c>
      <c r="AF548">
        <v>6</v>
      </c>
      <c r="AG548" t="s">
        <v>851</v>
      </c>
      <c r="AH548">
        <v>11</v>
      </c>
      <c r="AI548" t="s">
        <v>851</v>
      </c>
    </row>
    <row r="549" spans="1:35" x14ac:dyDescent="0.3">
      <c r="A549">
        <v>652</v>
      </c>
      <c r="B549" t="s">
        <v>173</v>
      </c>
      <c r="C549">
        <v>21</v>
      </c>
      <c r="D549">
        <v>2</v>
      </c>
      <c r="E549" s="2">
        <v>45166</v>
      </c>
      <c r="F549" s="3">
        <v>0.82024305555555554</v>
      </c>
      <c r="G549" s="2">
        <v>45172</v>
      </c>
      <c r="H549" s="3">
        <v>1.0532407407407407E-3</v>
      </c>
      <c r="I549" t="s">
        <v>502</v>
      </c>
      <c r="J549" t="s">
        <v>641</v>
      </c>
      <c r="K549" t="s">
        <v>801</v>
      </c>
      <c r="L549">
        <v>19</v>
      </c>
      <c r="N549" t="s">
        <v>803</v>
      </c>
      <c r="O549">
        <v>0</v>
      </c>
      <c r="P549">
        <v>6</v>
      </c>
      <c r="Q549" s="4">
        <v>1561</v>
      </c>
      <c r="R549" s="4">
        <v>3122</v>
      </c>
      <c r="S549" t="s">
        <v>529</v>
      </c>
      <c r="T549" t="s">
        <v>174</v>
      </c>
      <c r="U549" t="s">
        <v>175</v>
      </c>
      <c r="V549" t="s">
        <v>32</v>
      </c>
      <c r="W549" t="s">
        <v>668</v>
      </c>
      <c r="X549" t="s">
        <v>531</v>
      </c>
      <c r="Y549" t="s">
        <v>858</v>
      </c>
      <c r="Z549">
        <v>35</v>
      </c>
      <c r="AA549" s="2">
        <v>44962</v>
      </c>
      <c r="AB549" t="s">
        <v>529</v>
      </c>
      <c r="AC549" t="s">
        <v>874</v>
      </c>
      <c r="AD549" s="2">
        <v>45244</v>
      </c>
      <c r="AE549">
        <v>10</v>
      </c>
      <c r="AF549">
        <v>13</v>
      </c>
      <c r="AG549" t="s">
        <v>857</v>
      </c>
      <c r="AH549">
        <v>8</v>
      </c>
      <c r="AI549" t="s">
        <v>858</v>
      </c>
    </row>
    <row r="550" spans="1:35" x14ac:dyDescent="0.3">
      <c r="A550">
        <v>654</v>
      </c>
      <c r="B550" t="s">
        <v>108</v>
      </c>
      <c r="C550">
        <v>64</v>
      </c>
      <c r="D550">
        <v>2</v>
      </c>
      <c r="E550" s="2">
        <v>45167</v>
      </c>
      <c r="F550" s="3">
        <v>0.20364583333333333</v>
      </c>
      <c r="G550" s="2">
        <v>45171</v>
      </c>
      <c r="H550" s="3">
        <v>2.8622685185185185E-2</v>
      </c>
      <c r="I550" t="s">
        <v>689</v>
      </c>
      <c r="J550" t="s">
        <v>641</v>
      </c>
      <c r="K550" t="s">
        <v>801</v>
      </c>
      <c r="L550">
        <v>4</v>
      </c>
      <c r="N550" t="s">
        <v>803</v>
      </c>
      <c r="O550">
        <v>0</v>
      </c>
      <c r="P550">
        <v>4</v>
      </c>
      <c r="Q550" s="4">
        <v>1878</v>
      </c>
      <c r="R550" s="4">
        <v>3756</v>
      </c>
      <c r="S550" t="s">
        <v>529</v>
      </c>
      <c r="T550" t="s">
        <v>109</v>
      </c>
      <c r="U550" t="s">
        <v>110</v>
      </c>
      <c r="V550" t="s">
        <v>32</v>
      </c>
      <c r="W550" t="s">
        <v>831</v>
      </c>
      <c r="X550" t="s">
        <v>583</v>
      </c>
      <c r="Y550" t="s">
        <v>858</v>
      </c>
      <c r="Z550">
        <v>35</v>
      </c>
      <c r="AA550" s="2">
        <v>44961</v>
      </c>
      <c r="AB550" t="s">
        <v>529</v>
      </c>
      <c r="AC550" t="s">
        <v>874</v>
      </c>
      <c r="AD550" s="2">
        <v>45237</v>
      </c>
      <c r="AE550">
        <v>10</v>
      </c>
      <c r="AF550">
        <v>9</v>
      </c>
      <c r="AG550" t="s">
        <v>857</v>
      </c>
      <c r="AH550">
        <v>8</v>
      </c>
      <c r="AI550" t="s">
        <v>858</v>
      </c>
    </row>
    <row r="551" spans="1:35" x14ac:dyDescent="0.3">
      <c r="A551">
        <v>657</v>
      </c>
      <c r="B551" t="s">
        <v>285</v>
      </c>
      <c r="C551">
        <v>13</v>
      </c>
      <c r="D551">
        <v>3</v>
      </c>
      <c r="E551" s="2">
        <v>44988</v>
      </c>
      <c r="F551" s="3">
        <v>0.40130787037037036</v>
      </c>
      <c r="G551" s="2">
        <v>44993</v>
      </c>
      <c r="H551" s="3">
        <v>0.61707175925925928</v>
      </c>
      <c r="I551" t="s">
        <v>612</v>
      </c>
      <c r="J551" t="s">
        <v>527</v>
      </c>
      <c r="K551" t="s">
        <v>528</v>
      </c>
      <c r="L551">
        <v>9</v>
      </c>
      <c r="N551" t="s">
        <v>528</v>
      </c>
      <c r="O551">
        <v>14</v>
      </c>
      <c r="P551">
        <v>5</v>
      </c>
      <c r="Q551" s="4">
        <v>1141</v>
      </c>
      <c r="R551" s="4">
        <v>3423</v>
      </c>
      <c r="S551" t="s">
        <v>529</v>
      </c>
      <c r="T551" t="s">
        <v>286</v>
      </c>
      <c r="U551" t="s">
        <v>259</v>
      </c>
      <c r="V551" t="s">
        <v>32</v>
      </c>
      <c r="W551" t="s">
        <v>596</v>
      </c>
      <c r="X551" t="s">
        <v>597</v>
      </c>
      <c r="Y551" t="s">
        <v>848</v>
      </c>
      <c r="Z551">
        <v>9</v>
      </c>
      <c r="AA551" s="2">
        <v>44961</v>
      </c>
      <c r="AB551" t="s">
        <v>529</v>
      </c>
      <c r="AC551" t="s">
        <v>874</v>
      </c>
      <c r="AD551" s="2">
        <v>45233</v>
      </c>
      <c r="AE551">
        <v>10</v>
      </c>
      <c r="AF551">
        <v>10</v>
      </c>
      <c r="AG551" t="s">
        <v>848</v>
      </c>
      <c r="AH551">
        <v>3</v>
      </c>
      <c r="AI551" t="s">
        <v>848</v>
      </c>
    </row>
    <row r="552" spans="1:35" x14ac:dyDescent="0.3">
      <c r="A552">
        <v>665</v>
      </c>
      <c r="B552" t="s">
        <v>307</v>
      </c>
      <c r="C552">
        <v>62</v>
      </c>
      <c r="D552">
        <v>5</v>
      </c>
      <c r="E552" s="2">
        <v>44990</v>
      </c>
      <c r="F552" s="3">
        <v>0.59956018518518517</v>
      </c>
      <c r="G552" s="2">
        <v>45000</v>
      </c>
      <c r="H552" s="3">
        <v>0.66253472222222221</v>
      </c>
      <c r="I552" t="s">
        <v>555</v>
      </c>
      <c r="J552" t="s">
        <v>527</v>
      </c>
      <c r="K552" t="s">
        <v>528</v>
      </c>
      <c r="L552">
        <v>14</v>
      </c>
      <c r="N552" t="s">
        <v>528</v>
      </c>
      <c r="O552">
        <v>15</v>
      </c>
      <c r="P552">
        <v>10</v>
      </c>
      <c r="Q552" s="4">
        <v>1356</v>
      </c>
      <c r="R552" s="4">
        <v>6780</v>
      </c>
      <c r="S552" t="s">
        <v>529</v>
      </c>
      <c r="T552" t="s">
        <v>308</v>
      </c>
      <c r="U552" t="s">
        <v>309</v>
      </c>
      <c r="V552" t="s">
        <v>32</v>
      </c>
      <c r="W552" t="s">
        <v>536</v>
      </c>
      <c r="X552" t="s">
        <v>531</v>
      </c>
      <c r="Y552" t="s">
        <v>848</v>
      </c>
      <c r="Z552">
        <v>10</v>
      </c>
      <c r="AA552" s="2">
        <v>44967</v>
      </c>
      <c r="AB552" t="s">
        <v>529</v>
      </c>
      <c r="AC552" t="s">
        <v>874</v>
      </c>
      <c r="AD552" s="2">
        <v>45258</v>
      </c>
      <c r="AE552">
        <v>10</v>
      </c>
      <c r="AF552">
        <v>10</v>
      </c>
      <c r="AG552" t="s">
        <v>848</v>
      </c>
      <c r="AH552">
        <v>3</v>
      </c>
      <c r="AI552" t="s">
        <v>848</v>
      </c>
    </row>
    <row r="553" spans="1:35" x14ac:dyDescent="0.3">
      <c r="A553">
        <v>666</v>
      </c>
      <c r="B553" t="s">
        <v>173</v>
      </c>
      <c r="C553">
        <v>26</v>
      </c>
      <c r="D553">
        <v>5</v>
      </c>
      <c r="E553" s="2">
        <v>44987</v>
      </c>
      <c r="F553" s="3">
        <v>0.40354166666666669</v>
      </c>
      <c r="G553" s="2">
        <v>44993</v>
      </c>
      <c r="H553" s="3">
        <v>0.81128472222222225</v>
      </c>
      <c r="I553" t="s">
        <v>543</v>
      </c>
      <c r="J553" t="s">
        <v>527</v>
      </c>
      <c r="K553" t="s">
        <v>528</v>
      </c>
      <c r="L553">
        <v>9</v>
      </c>
      <c r="N553" t="s">
        <v>528</v>
      </c>
      <c r="O553">
        <v>19</v>
      </c>
      <c r="P553">
        <v>6</v>
      </c>
      <c r="Q553" s="4">
        <v>289</v>
      </c>
      <c r="R553" s="4">
        <v>1445</v>
      </c>
      <c r="S553" t="s">
        <v>529</v>
      </c>
      <c r="T553" t="s">
        <v>174</v>
      </c>
      <c r="U553" t="s">
        <v>175</v>
      </c>
      <c r="V553" t="s">
        <v>32</v>
      </c>
      <c r="W553" t="s">
        <v>532</v>
      </c>
      <c r="X553" t="s">
        <v>531</v>
      </c>
      <c r="Y553" t="s">
        <v>848</v>
      </c>
      <c r="Z553">
        <v>9</v>
      </c>
      <c r="AA553" s="2">
        <v>44962</v>
      </c>
      <c r="AB553" t="s">
        <v>529</v>
      </c>
      <c r="AC553" t="s">
        <v>874</v>
      </c>
      <c r="AD553" s="2">
        <v>45244</v>
      </c>
      <c r="AE553">
        <v>10</v>
      </c>
      <c r="AF553">
        <v>13</v>
      </c>
      <c r="AG553" t="s">
        <v>848</v>
      </c>
      <c r="AH553">
        <v>3</v>
      </c>
      <c r="AI553" t="s">
        <v>848</v>
      </c>
    </row>
    <row r="554" spans="1:35" x14ac:dyDescent="0.3">
      <c r="A554">
        <v>667</v>
      </c>
      <c r="B554" t="s">
        <v>271</v>
      </c>
      <c r="C554">
        <v>44</v>
      </c>
      <c r="D554">
        <v>3</v>
      </c>
      <c r="E554" s="2">
        <v>45234</v>
      </c>
      <c r="F554" s="3">
        <v>0.35206018518518517</v>
      </c>
      <c r="G554" s="2">
        <v>45237</v>
      </c>
      <c r="H554" s="3">
        <v>0.43818287037037035</v>
      </c>
      <c r="I554" t="s">
        <v>603</v>
      </c>
      <c r="J554" t="s">
        <v>763</v>
      </c>
      <c r="K554" t="s">
        <v>764</v>
      </c>
      <c r="L554">
        <v>8</v>
      </c>
      <c r="N554" t="s">
        <v>764</v>
      </c>
      <c r="O554">
        <v>10</v>
      </c>
      <c r="P554">
        <v>3</v>
      </c>
      <c r="Q554" s="4">
        <v>794</v>
      </c>
      <c r="R554" s="4">
        <v>2382</v>
      </c>
      <c r="S554" t="s">
        <v>529</v>
      </c>
      <c r="T554" t="s">
        <v>272</v>
      </c>
      <c r="U554" t="s">
        <v>273</v>
      </c>
      <c r="V554" t="s">
        <v>32</v>
      </c>
      <c r="W554" t="s">
        <v>769</v>
      </c>
      <c r="X554" t="s">
        <v>600</v>
      </c>
      <c r="Y554" t="s">
        <v>851</v>
      </c>
      <c r="Z554">
        <v>44</v>
      </c>
      <c r="AA554" s="2">
        <v>44950</v>
      </c>
      <c r="AB554" t="s">
        <v>529</v>
      </c>
      <c r="AC554" t="s">
        <v>874</v>
      </c>
      <c r="AD554" s="2">
        <v>45237</v>
      </c>
      <c r="AE554">
        <v>10</v>
      </c>
      <c r="AF554">
        <v>11</v>
      </c>
      <c r="AG554" t="s">
        <v>851</v>
      </c>
      <c r="AH554">
        <v>11</v>
      </c>
      <c r="AI554" t="s">
        <v>851</v>
      </c>
    </row>
    <row r="555" spans="1:35" x14ac:dyDescent="0.3">
      <c r="A555">
        <v>671</v>
      </c>
      <c r="B555" t="s">
        <v>302</v>
      </c>
      <c r="C555">
        <v>31</v>
      </c>
      <c r="D555">
        <v>4</v>
      </c>
      <c r="E555" s="2">
        <v>45263</v>
      </c>
      <c r="F555" s="3">
        <v>0.28770833333333334</v>
      </c>
      <c r="G555" s="2">
        <v>45267</v>
      </c>
      <c r="H555" s="3">
        <v>0.96966435185185185</v>
      </c>
      <c r="I555" t="s">
        <v>808</v>
      </c>
      <c r="J555" t="s">
        <v>629</v>
      </c>
      <c r="K555" t="s">
        <v>795</v>
      </c>
      <c r="L555">
        <v>6</v>
      </c>
      <c r="N555" t="s">
        <v>795</v>
      </c>
      <c r="O555">
        <v>23</v>
      </c>
      <c r="P555">
        <v>4</v>
      </c>
      <c r="Q555" s="4">
        <v>1804</v>
      </c>
      <c r="R555" s="4">
        <v>7216</v>
      </c>
      <c r="S555" t="s">
        <v>529</v>
      </c>
      <c r="T555" t="s">
        <v>303</v>
      </c>
      <c r="U555" t="s">
        <v>304</v>
      </c>
      <c r="V555" t="s">
        <v>32</v>
      </c>
      <c r="W555" t="s">
        <v>630</v>
      </c>
      <c r="X555" t="s">
        <v>531</v>
      </c>
      <c r="Y555" t="s">
        <v>853</v>
      </c>
      <c r="Z555">
        <v>49</v>
      </c>
      <c r="AA555" s="2">
        <v>44991</v>
      </c>
      <c r="AB555" t="s">
        <v>529</v>
      </c>
      <c r="AC555" t="s">
        <v>874</v>
      </c>
      <c r="AD555" s="2">
        <v>45275</v>
      </c>
      <c r="AE555">
        <v>10</v>
      </c>
      <c r="AF555">
        <v>8</v>
      </c>
      <c r="AG555" t="s">
        <v>853</v>
      </c>
      <c r="AH555">
        <v>12</v>
      </c>
      <c r="AI555" t="s">
        <v>853</v>
      </c>
    </row>
    <row r="556" spans="1:35" x14ac:dyDescent="0.3">
      <c r="A556">
        <v>679</v>
      </c>
      <c r="B556" t="s">
        <v>108</v>
      </c>
      <c r="C556">
        <v>56</v>
      </c>
      <c r="D556">
        <v>2</v>
      </c>
      <c r="E556" s="2">
        <v>45204</v>
      </c>
      <c r="F556" s="3">
        <v>0.72869212962962959</v>
      </c>
      <c r="G556" s="2">
        <v>45213</v>
      </c>
      <c r="H556" s="3">
        <v>0.5403472222222222</v>
      </c>
      <c r="I556" t="s">
        <v>799</v>
      </c>
      <c r="J556" t="s">
        <v>627</v>
      </c>
      <c r="K556" t="s">
        <v>793</v>
      </c>
      <c r="L556">
        <v>17</v>
      </c>
      <c r="N556" t="s">
        <v>793</v>
      </c>
      <c r="O556">
        <v>12</v>
      </c>
      <c r="P556">
        <v>9</v>
      </c>
      <c r="Q556" s="4">
        <v>1272</v>
      </c>
      <c r="R556" s="4">
        <v>2544</v>
      </c>
      <c r="S556" t="s">
        <v>529</v>
      </c>
      <c r="T556" t="s">
        <v>109</v>
      </c>
      <c r="U556" t="s">
        <v>110</v>
      </c>
      <c r="V556" t="s">
        <v>32</v>
      </c>
      <c r="W556" t="s">
        <v>668</v>
      </c>
      <c r="X556" t="s">
        <v>641</v>
      </c>
      <c r="Y556" t="s">
        <v>852</v>
      </c>
      <c r="Z556">
        <v>40</v>
      </c>
      <c r="AA556" s="2">
        <v>44961</v>
      </c>
      <c r="AB556" t="s">
        <v>529</v>
      </c>
      <c r="AC556" t="s">
        <v>874</v>
      </c>
      <c r="AD556" s="2">
        <v>45237</v>
      </c>
      <c r="AE556">
        <v>10</v>
      </c>
      <c r="AF556">
        <v>9</v>
      </c>
      <c r="AG556" t="s">
        <v>852</v>
      </c>
      <c r="AH556">
        <v>10</v>
      </c>
      <c r="AI556" t="s">
        <v>852</v>
      </c>
    </row>
    <row r="557" spans="1:35" x14ac:dyDescent="0.3">
      <c r="A557">
        <v>692</v>
      </c>
      <c r="B557" t="s">
        <v>188</v>
      </c>
      <c r="C557">
        <v>15</v>
      </c>
      <c r="D557">
        <v>2</v>
      </c>
      <c r="E557" s="2">
        <v>45149</v>
      </c>
      <c r="F557" s="3">
        <v>0.29508101851851853</v>
      </c>
      <c r="G557" s="2">
        <v>45156</v>
      </c>
      <c r="H557" s="3">
        <v>0.28098379629629627</v>
      </c>
      <c r="I557" t="s">
        <v>361</v>
      </c>
      <c r="J557" t="s">
        <v>627</v>
      </c>
      <c r="K557" t="s">
        <v>801</v>
      </c>
      <c r="L557">
        <v>7</v>
      </c>
      <c r="N557" t="s">
        <v>801</v>
      </c>
      <c r="O557">
        <v>6</v>
      </c>
      <c r="P557">
        <v>7</v>
      </c>
      <c r="Q557" s="4">
        <v>1488</v>
      </c>
      <c r="R557" s="4">
        <v>2976</v>
      </c>
      <c r="S557" t="s">
        <v>529</v>
      </c>
      <c r="T557" t="s">
        <v>189</v>
      </c>
      <c r="U557" t="s">
        <v>190</v>
      </c>
      <c r="V557" t="s">
        <v>32</v>
      </c>
      <c r="W557" t="s">
        <v>819</v>
      </c>
      <c r="X557" t="s">
        <v>641</v>
      </c>
      <c r="Y557" t="s">
        <v>858</v>
      </c>
      <c r="Z557">
        <v>32</v>
      </c>
      <c r="AA557" s="2">
        <v>44962</v>
      </c>
      <c r="AB557" t="s">
        <v>529</v>
      </c>
      <c r="AC557" t="s">
        <v>874</v>
      </c>
      <c r="AD557" s="2">
        <v>45241</v>
      </c>
      <c r="AE557">
        <v>10</v>
      </c>
      <c r="AF557">
        <v>10</v>
      </c>
      <c r="AG557" t="s">
        <v>858</v>
      </c>
      <c r="AH557">
        <v>8</v>
      </c>
      <c r="AI557" t="s">
        <v>858</v>
      </c>
    </row>
    <row r="558" spans="1:35" x14ac:dyDescent="0.3">
      <c r="A558">
        <v>698</v>
      </c>
      <c r="B558" t="s">
        <v>307</v>
      </c>
      <c r="C558">
        <v>64</v>
      </c>
      <c r="D558">
        <v>3</v>
      </c>
      <c r="E558" s="2">
        <v>45167</v>
      </c>
      <c r="F558" s="3">
        <v>0.86401620370370369</v>
      </c>
      <c r="G558" s="2">
        <v>45175</v>
      </c>
      <c r="H558" s="3">
        <v>0.62515046296296295</v>
      </c>
      <c r="I558" t="s">
        <v>569</v>
      </c>
      <c r="J558" t="s">
        <v>641</v>
      </c>
      <c r="K558" t="s">
        <v>801</v>
      </c>
      <c r="L558">
        <v>20</v>
      </c>
      <c r="N558" t="s">
        <v>803</v>
      </c>
      <c r="O558">
        <v>15</v>
      </c>
      <c r="P558">
        <v>8</v>
      </c>
      <c r="Q558" s="4">
        <v>1878</v>
      </c>
      <c r="R558" s="4">
        <v>5634</v>
      </c>
      <c r="S558" t="s">
        <v>529</v>
      </c>
      <c r="T558" t="s">
        <v>308</v>
      </c>
      <c r="U558" t="s">
        <v>309</v>
      </c>
      <c r="V558" t="s">
        <v>32</v>
      </c>
      <c r="W558" t="s">
        <v>831</v>
      </c>
      <c r="X558" t="s">
        <v>583</v>
      </c>
      <c r="Y558" t="s">
        <v>858</v>
      </c>
      <c r="Z558">
        <v>35</v>
      </c>
      <c r="AA558" s="2">
        <v>44967</v>
      </c>
      <c r="AB558" t="s">
        <v>529</v>
      </c>
      <c r="AC558" t="s">
        <v>874</v>
      </c>
      <c r="AD558" s="2">
        <v>45258</v>
      </c>
      <c r="AE558">
        <v>10</v>
      </c>
      <c r="AF558">
        <v>10</v>
      </c>
      <c r="AG558" t="s">
        <v>857</v>
      </c>
      <c r="AH558">
        <v>8</v>
      </c>
      <c r="AI558" t="s">
        <v>858</v>
      </c>
    </row>
    <row r="559" spans="1:35" x14ac:dyDescent="0.3">
      <c r="A559">
        <v>709</v>
      </c>
      <c r="B559" t="s">
        <v>93</v>
      </c>
      <c r="C559">
        <v>53</v>
      </c>
      <c r="D559">
        <v>5</v>
      </c>
      <c r="E559" s="2">
        <v>45167</v>
      </c>
      <c r="F559" s="3">
        <v>0.19311342592592592</v>
      </c>
      <c r="G559" s="2">
        <v>45176</v>
      </c>
      <c r="H559" s="3">
        <v>0.72864583333333333</v>
      </c>
      <c r="I559" t="s">
        <v>90</v>
      </c>
      <c r="J559" t="s">
        <v>641</v>
      </c>
      <c r="K559" t="s">
        <v>801</v>
      </c>
      <c r="L559">
        <v>4</v>
      </c>
      <c r="N559" t="s">
        <v>803</v>
      </c>
      <c r="O559">
        <v>17</v>
      </c>
      <c r="P559">
        <v>9</v>
      </c>
      <c r="Q559" s="4">
        <v>1672</v>
      </c>
      <c r="R559" s="4">
        <v>8360</v>
      </c>
      <c r="S559" t="s">
        <v>529</v>
      </c>
      <c r="T559" t="s">
        <v>94</v>
      </c>
      <c r="U559" t="s">
        <v>95</v>
      </c>
      <c r="V559" t="s">
        <v>32</v>
      </c>
      <c r="W559" t="s">
        <v>833</v>
      </c>
      <c r="X559" t="s">
        <v>589</v>
      </c>
      <c r="Y559" t="s">
        <v>858</v>
      </c>
      <c r="Z559">
        <v>35</v>
      </c>
      <c r="AA559" s="2">
        <v>44958</v>
      </c>
      <c r="AB559" t="s">
        <v>529</v>
      </c>
      <c r="AC559" t="s">
        <v>874</v>
      </c>
      <c r="AD559" s="2">
        <v>45249</v>
      </c>
      <c r="AE559">
        <v>10</v>
      </c>
      <c r="AF559">
        <v>9</v>
      </c>
      <c r="AG559" t="s">
        <v>857</v>
      </c>
      <c r="AH559">
        <v>8</v>
      </c>
      <c r="AI559" t="s">
        <v>858</v>
      </c>
    </row>
    <row r="560" spans="1:35" x14ac:dyDescent="0.3">
      <c r="A560">
        <v>717</v>
      </c>
      <c r="B560" t="s">
        <v>302</v>
      </c>
      <c r="C560">
        <v>67</v>
      </c>
      <c r="D560">
        <v>5</v>
      </c>
      <c r="E560" s="2">
        <v>45102</v>
      </c>
      <c r="F560" s="3">
        <v>0.26287037037037037</v>
      </c>
      <c r="G560" s="2">
        <v>45103</v>
      </c>
      <c r="H560" s="3">
        <v>0.97277777777777774</v>
      </c>
      <c r="I560" t="s">
        <v>825</v>
      </c>
      <c r="J560" t="s">
        <v>627</v>
      </c>
      <c r="K560" t="s">
        <v>802</v>
      </c>
      <c r="L560">
        <v>6</v>
      </c>
      <c r="N560" t="s">
        <v>802</v>
      </c>
      <c r="O560">
        <v>23</v>
      </c>
      <c r="P560">
        <v>1</v>
      </c>
      <c r="Q560" s="4">
        <v>1374</v>
      </c>
      <c r="R560" s="4">
        <v>6870</v>
      </c>
      <c r="S560" t="s">
        <v>529</v>
      </c>
      <c r="T560" t="s">
        <v>303</v>
      </c>
      <c r="U560" t="s">
        <v>304</v>
      </c>
      <c r="V560" t="s">
        <v>32</v>
      </c>
      <c r="W560" t="s">
        <v>647</v>
      </c>
      <c r="X560" t="s">
        <v>641</v>
      </c>
      <c r="Y560" t="s">
        <v>856</v>
      </c>
      <c r="Z560">
        <v>26</v>
      </c>
      <c r="AA560" s="2">
        <v>44991</v>
      </c>
      <c r="AB560" t="s">
        <v>529</v>
      </c>
      <c r="AC560" t="s">
        <v>874</v>
      </c>
      <c r="AD560" s="2">
        <v>45275</v>
      </c>
      <c r="AE560">
        <v>10</v>
      </c>
      <c r="AF560">
        <v>8</v>
      </c>
      <c r="AG560" t="s">
        <v>856</v>
      </c>
      <c r="AH560">
        <v>6</v>
      </c>
      <c r="AI560" t="s">
        <v>856</v>
      </c>
    </row>
    <row r="561" spans="1:35" x14ac:dyDescent="0.3">
      <c r="A561">
        <v>722</v>
      </c>
      <c r="B561" t="s">
        <v>232</v>
      </c>
      <c r="C561">
        <v>13</v>
      </c>
      <c r="D561">
        <v>5</v>
      </c>
      <c r="E561" s="2">
        <v>44987</v>
      </c>
      <c r="F561" s="3">
        <v>0.72945601851851849</v>
      </c>
      <c r="G561" s="2">
        <v>44993</v>
      </c>
      <c r="H561" s="3">
        <v>0.33817129629629628</v>
      </c>
      <c r="I561" t="s">
        <v>615</v>
      </c>
      <c r="J561" t="s">
        <v>527</v>
      </c>
      <c r="K561" t="s">
        <v>528</v>
      </c>
      <c r="L561">
        <v>17</v>
      </c>
      <c r="N561" t="s">
        <v>528</v>
      </c>
      <c r="O561">
        <v>8</v>
      </c>
      <c r="P561">
        <v>6</v>
      </c>
      <c r="Q561" s="4">
        <v>1141</v>
      </c>
      <c r="R561" s="4">
        <v>5705</v>
      </c>
      <c r="S561" t="s">
        <v>529</v>
      </c>
      <c r="T561" t="s">
        <v>233</v>
      </c>
      <c r="U561" t="s">
        <v>234</v>
      </c>
      <c r="V561" t="s">
        <v>32</v>
      </c>
      <c r="W561" t="s">
        <v>596</v>
      </c>
      <c r="X561" t="s">
        <v>597</v>
      </c>
      <c r="Y561" t="s">
        <v>848</v>
      </c>
      <c r="Z561">
        <v>9</v>
      </c>
      <c r="AA561" s="2">
        <v>44939</v>
      </c>
      <c r="AB561" t="s">
        <v>529</v>
      </c>
      <c r="AC561" t="s">
        <v>874</v>
      </c>
      <c r="AD561" s="2">
        <v>45223</v>
      </c>
      <c r="AE561">
        <v>10</v>
      </c>
      <c r="AF561">
        <v>17</v>
      </c>
      <c r="AG561" t="s">
        <v>848</v>
      </c>
      <c r="AH561">
        <v>3</v>
      </c>
      <c r="AI561" t="s">
        <v>848</v>
      </c>
    </row>
    <row r="562" spans="1:35" x14ac:dyDescent="0.3">
      <c r="A562">
        <v>724</v>
      </c>
      <c r="B562" t="s">
        <v>302</v>
      </c>
      <c r="C562">
        <v>51</v>
      </c>
      <c r="D562">
        <v>1</v>
      </c>
      <c r="E562" s="2">
        <v>45024</v>
      </c>
      <c r="F562" s="3">
        <v>0.95993055555555551</v>
      </c>
      <c r="G562" s="2">
        <v>45032</v>
      </c>
      <c r="H562" s="3">
        <v>0.33355324074074072</v>
      </c>
      <c r="I562" t="s">
        <v>215</v>
      </c>
      <c r="J562" t="s">
        <v>629</v>
      </c>
      <c r="K562" t="s">
        <v>796</v>
      </c>
      <c r="L562">
        <v>23</v>
      </c>
      <c r="N562" t="s">
        <v>796</v>
      </c>
      <c r="O562">
        <v>8</v>
      </c>
      <c r="P562">
        <v>8</v>
      </c>
      <c r="Q562" s="4">
        <v>1084</v>
      </c>
      <c r="R562" s="4">
        <v>1084</v>
      </c>
      <c r="S562" t="s">
        <v>529</v>
      </c>
      <c r="T562" t="s">
        <v>303</v>
      </c>
      <c r="U562" t="s">
        <v>304</v>
      </c>
      <c r="V562" t="s">
        <v>32</v>
      </c>
      <c r="W562" t="s">
        <v>653</v>
      </c>
      <c r="X562" t="s">
        <v>583</v>
      </c>
      <c r="Y562" t="s">
        <v>854</v>
      </c>
      <c r="Z562">
        <v>14</v>
      </c>
      <c r="AA562" s="2">
        <v>44991</v>
      </c>
      <c r="AB562" t="s">
        <v>529</v>
      </c>
      <c r="AC562" t="s">
        <v>874</v>
      </c>
      <c r="AD562" s="2">
        <v>45275</v>
      </c>
      <c r="AE562">
        <v>10</v>
      </c>
      <c r="AF562">
        <v>8</v>
      </c>
      <c r="AG562" t="s">
        <v>854</v>
      </c>
      <c r="AH562">
        <v>4</v>
      </c>
      <c r="AI562" t="s">
        <v>854</v>
      </c>
    </row>
    <row r="563" spans="1:35" x14ac:dyDescent="0.3">
      <c r="A563">
        <v>725</v>
      </c>
      <c r="B563" t="s">
        <v>188</v>
      </c>
      <c r="C563">
        <v>35</v>
      </c>
      <c r="D563">
        <v>3</v>
      </c>
      <c r="E563" s="2">
        <v>44991</v>
      </c>
      <c r="F563" s="3">
        <v>0.9745138888888889</v>
      </c>
      <c r="G563" s="2">
        <v>44996</v>
      </c>
      <c r="H563" s="3">
        <v>0.83596064814814819</v>
      </c>
      <c r="I563" t="s">
        <v>538</v>
      </c>
      <c r="J563" t="s">
        <v>527</v>
      </c>
      <c r="K563" t="s">
        <v>528</v>
      </c>
      <c r="L563">
        <v>23</v>
      </c>
      <c r="N563" t="s">
        <v>528</v>
      </c>
      <c r="O563">
        <v>20</v>
      </c>
      <c r="P563">
        <v>5</v>
      </c>
      <c r="Q563" s="4">
        <v>1865</v>
      </c>
      <c r="R563" s="4">
        <v>5595</v>
      </c>
      <c r="S563" t="s">
        <v>529</v>
      </c>
      <c r="T563" t="s">
        <v>189</v>
      </c>
      <c r="U563" t="s">
        <v>190</v>
      </c>
      <c r="V563" t="s">
        <v>32</v>
      </c>
      <c r="W563" t="s">
        <v>539</v>
      </c>
      <c r="X563" t="s">
        <v>531</v>
      </c>
      <c r="Y563" t="s">
        <v>848</v>
      </c>
      <c r="Z563">
        <v>10</v>
      </c>
      <c r="AA563" s="2">
        <v>44962</v>
      </c>
      <c r="AB563" t="s">
        <v>529</v>
      </c>
      <c r="AC563" t="s">
        <v>874</v>
      </c>
      <c r="AD563" s="2">
        <v>45241</v>
      </c>
      <c r="AE563">
        <v>10</v>
      </c>
      <c r="AF563">
        <v>10</v>
      </c>
      <c r="AG563" t="s">
        <v>848</v>
      </c>
      <c r="AH563">
        <v>3</v>
      </c>
      <c r="AI563" t="s">
        <v>848</v>
      </c>
    </row>
    <row r="564" spans="1:35" x14ac:dyDescent="0.3">
      <c r="A564">
        <v>726</v>
      </c>
      <c r="B564" t="s">
        <v>232</v>
      </c>
      <c r="C564">
        <v>34</v>
      </c>
      <c r="D564">
        <v>2</v>
      </c>
      <c r="E564" s="2">
        <v>45159</v>
      </c>
      <c r="F564" s="3">
        <v>0.79896990740740736</v>
      </c>
      <c r="G564" s="2">
        <v>45169</v>
      </c>
      <c r="H564" s="3">
        <v>0.78782407407407407</v>
      </c>
      <c r="I564" t="s">
        <v>607</v>
      </c>
      <c r="J564" t="s">
        <v>641</v>
      </c>
      <c r="K564" t="s">
        <v>801</v>
      </c>
      <c r="L564">
        <v>19</v>
      </c>
      <c r="N564" t="s">
        <v>801</v>
      </c>
      <c r="O564">
        <v>18</v>
      </c>
      <c r="P564">
        <v>10</v>
      </c>
      <c r="Q564" s="4">
        <v>1335</v>
      </c>
      <c r="R564" s="4">
        <v>2670</v>
      </c>
      <c r="S564" t="s">
        <v>529</v>
      </c>
      <c r="T564" t="s">
        <v>233</v>
      </c>
      <c r="U564" t="s">
        <v>234</v>
      </c>
      <c r="V564" t="s">
        <v>32</v>
      </c>
      <c r="W564" t="s">
        <v>832</v>
      </c>
      <c r="X564" t="s">
        <v>583</v>
      </c>
      <c r="Y564" t="s">
        <v>858</v>
      </c>
      <c r="Z564">
        <v>34</v>
      </c>
      <c r="AA564" s="2">
        <v>44939</v>
      </c>
      <c r="AB564" t="s">
        <v>529</v>
      </c>
      <c r="AC564" t="s">
        <v>874</v>
      </c>
      <c r="AD564" s="2">
        <v>45223</v>
      </c>
      <c r="AE564">
        <v>10</v>
      </c>
      <c r="AF564">
        <v>17</v>
      </c>
      <c r="AG564" t="s">
        <v>858</v>
      </c>
      <c r="AH564">
        <v>8</v>
      </c>
      <c r="AI564" t="s">
        <v>858</v>
      </c>
    </row>
    <row r="565" spans="1:35" x14ac:dyDescent="0.3">
      <c r="A565">
        <v>733</v>
      </c>
      <c r="B565" t="s">
        <v>307</v>
      </c>
      <c r="C565">
        <v>32</v>
      </c>
      <c r="D565">
        <v>3</v>
      </c>
      <c r="E565" s="2">
        <v>45017</v>
      </c>
      <c r="F565" s="3">
        <v>3.5844907407407409E-2</v>
      </c>
      <c r="G565" s="2">
        <v>45019</v>
      </c>
      <c r="H565" s="3">
        <v>0.10188657407407407</v>
      </c>
      <c r="I565" t="s">
        <v>573</v>
      </c>
      <c r="J565" t="s">
        <v>624</v>
      </c>
      <c r="K565" t="s">
        <v>796</v>
      </c>
      <c r="L565">
        <v>0</v>
      </c>
      <c r="N565" t="s">
        <v>796</v>
      </c>
      <c r="O565">
        <v>2</v>
      </c>
      <c r="P565">
        <v>2</v>
      </c>
      <c r="Q565" s="4">
        <v>1792</v>
      </c>
      <c r="R565" s="4">
        <v>5376</v>
      </c>
      <c r="S565" t="s">
        <v>529</v>
      </c>
      <c r="T565" t="s">
        <v>308</v>
      </c>
      <c r="U565" t="s">
        <v>309</v>
      </c>
      <c r="V565" t="s">
        <v>32</v>
      </c>
      <c r="W565" t="s">
        <v>636</v>
      </c>
      <c r="X565" t="s">
        <v>583</v>
      </c>
      <c r="Y565" t="s">
        <v>854</v>
      </c>
      <c r="Z565">
        <v>13</v>
      </c>
      <c r="AA565" s="2">
        <v>44967</v>
      </c>
      <c r="AB565" t="s">
        <v>529</v>
      </c>
      <c r="AC565" t="s">
        <v>874</v>
      </c>
      <c r="AD565" s="2">
        <v>45258</v>
      </c>
      <c r="AE565">
        <v>10</v>
      </c>
      <c r="AF565">
        <v>10</v>
      </c>
      <c r="AG565" t="s">
        <v>854</v>
      </c>
      <c r="AH565">
        <v>4</v>
      </c>
      <c r="AI565" t="s">
        <v>854</v>
      </c>
    </row>
    <row r="566" spans="1:35" x14ac:dyDescent="0.3">
      <c r="A566">
        <v>745</v>
      </c>
      <c r="B566" t="s">
        <v>271</v>
      </c>
      <c r="C566">
        <v>44</v>
      </c>
      <c r="D566">
        <v>1</v>
      </c>
      <c r="E566" s="2">
        <v>45237</v>
      </c>
      <c r="F566" s="3">
        <v>0.38363425925925926</v>
      </c>
      <c r="G566" s="2">
        <v>45239</v>
      </c>
      <c r="H566" s="3">
        <v>2.087962962962963E-2</v>
      </c>
      <c r="I566" t="s">
        <v>90</v>
      </c>
      <c r="J566" t="s">
        <v>763</v>
      </c>
      <c r="K566" t="s">
        <v>764</v>
      </c>
      <c r="L566">
        <v>9</v>
      </c>
      <c r="N566" t="s">
        <v>764</v>
      </c>
      <c r="O566">
        <v>0</v>
      </c>
      <c r="P566">
        <v>2</v>
      </c>
      <c r="Q566" s="4">
        <v>794</v>
      </c>
      <c r="R566" s="4">
        <v>794</v>
      </c>
      <c r="S566" t="s">
        <v>529</v>
      </c>
      <c r="T566" t="s">
        <v>272</v>
      </c>
      <c r="U566" t="s">
        <v>273</v>
      </c>
      <c r="V566" t="s">
        <v>32</v>
      </c>
      <c r="W566" t="s">
        <v>769</v>
      </c>
      <c r="X566" t="s">
        <v>600</v>
      </c>
      <c r="Y566" t="s">
        <v>851</v>
      </c>
      <c r="Z566">
        <v>45</v>
      </c>
      <c r="AA566" s="2">
        <v>44950</v>
      </c>
      <c r="AB566" t="s">
        <v>529</v>
      </c>
      <c r="AC566" t="s">
        <v>874</v>
      </c>
      <c r="AD566" s="2">
        <v>45237</v>
      </c>
      <c r="AE566">
        <v>10</v>
      </c>
      <c r="AF566">
        <v>11</v>
      </c>
      <c r="AG566" t="s">
        <v>851</v>
      </c>
      <c r="AH566">
        <v>11</v>
      </c>
      <c r="AI566" t="s">
        <v>851</v>
      </c>
    </row>
    <row r="567" spans="1:35" x14ac:dyDescent="0.3">
      <c r="A567">
        <v>751</v>
      </c>
      <c r="B567" t="s">
        <v>423</v>
      </c>
      <c r="C567">
        <v>23</v>
      </c>
      <c r="D567">
        <v>5</v>
      </c>
      <c r="E567" s="2">
        <v>45026</v>
      </c>
      <c r="F567" s="3">
        <v>0.30039351851851853</v>
      </c>
      <c r="G567" s="2">
        <v>45031</v>
      </c>
      <c r="H567" s="3">
        <v>7.8171296296296294E-2</v>
      </c>
      <c r="I567" t="s">
        <v>665</v>
      </c>
      <c r="J567" t="s">
        <v>627</v>
      </c>
      <c r="K567" t="s">
        <v>796</v>
      </c>
      <c r="L567">
        <v>7</v>
      </c>
      <c r="N567" t="s">
        <v>796</v>
      </c>
      <c r="O567">
        <v>1</v>
      </c>
      <c r="P567">
        <v>5</v>
      </c>
      <c r="Q567" s="4">
        <v>1098</v>
      </c>
      <c r="R567" s="4">
        <v>5490</v>
      </c>
      <c r="S567" t="s">
        <v>529</v>
      </c>
      <c r="T567" t="s">
        <v>424</v>
      </c>
      <c r="U567" t="s">
        <v>425</v>
      </c>
      <c r="V567" t="s">
        <v>32</v>
      </c>
      <c r="W567" t="s">
        <v>655</v>
      </c>
      <c r="X567" t="s">
        <v>589</v>
      </c>
      <c r="Y567" t="s">
        <v>854</v>
      </c>
      <c r="Z567">
        <v>15</v>
      </c>
      <c r="AA567" s="2">
        <v>44984</v>
      </c>
      <c r="AB567" t="s">
        <v>529</v>
      </c>
      <c r="AC567" t="s">
        <v>874</v>
      </c>
      <c r="AD567" s="2">
        <v>45279</v>
      </c>
      <c r="AE567">
        <v>10</v>
      </c>
      <c r="AF567">
        <v>13</v>
      </c>
      <c r="AG567" t="s">
        <v>854</v>
      </c>
      <c r="AH567">
        <v>4</v>
      </c>
      <c r="AI567" t="s">
        <v>854</v>
      </c>
    </row>
    <row r="568" spans="1:35" x14ac:dyDescent="0.3">
      <c r="A568">
        <v>756</v>
      </c>
      <c r="B568" t="s">
        <v>183</v>
      </c>
      <c r="C568">
        <v>51</v>
      </c>
      <c r="D568">
        <v>4</v>
      </c>
      <c r="E568" s="2">
        <v>45136</v>
      </c>
      <c r="F568" s="3">
        <v>0.7676736111111111</v>
      </c>
      <c r="G568" s="2">
        <v>45141</v>
      </c>
      <c r="H568" s="3">
        <v>0.41391203703703705</v>
      </c>
      <c r="I568" t="s">
        <v>779</v>
      </c>
      <c r="J568" t="s">
        <v>629</v>
      </c>
      <c r="K568" t="s">
        <v>800</v>
      </c>
      <c r="L568">
        <v>18</v>
      </c>
      <c r="N568" t="s">
        <v>801</v>
      </c>
      <c r="O568">
        <v>9</v>
      </c>
      <c r="P568">
        <v>5</v>
      </c>
      <c r="Q568" s="4">
        <v>1084</v>
      </c>
      <c r="R568" s="4">
        <v>4336</v>
      </c>
      <c r="S568" t="s">
        <v>529</v>
      </c>
      <c r="T568" t="s">
        <v>184</v>
      </c>
      <c r="U568" t="s">
        <v>185</v>
      </c>
      <c r="V568" t="s">
        <v>32</v>
      </c>
      <c r="W568" t="s">
        <v>653</v>
      </c>
      <c r="X568" t="s">
        <v>583</v>
      </c>
      <c r="Y568" t="s">
        <v>855</v>
      </c>
      <c r="Z568">
        <v>30</v>
      </c>
      <c r="AA568" s="2">
        <v>44967</v>
      </c>
      <c r="AB568" t="s">
        <v>529</v>
      </c>
      <c r="AC568" t="s">
        <v>874</v>
      </c>
      <c r="AD568" s="2">
        <v>45239</v>
      </c>
      <c r="AE568">
        <v>10</v>
      </c>
      <c r="AF568">
        <v>7</v>
      </c>
      <c r="AG568" t="s">
        <v>858</v>
      </c>
      <c r="AH568">
        <v>7</v>
      </c>
      <c r="AI568" t="s">
        <v>855</v>
      </c>
    </row>
    <row r="569" spans="1:35" x14ac:dyDescent="0.3">
      <c r="A569">
        <v>759</v>
      </c>
      <c r="B569" t="s">
        <v>423</v>
      </c>
      <c r="C569">
        <v>48</v>
      </c>
      <c r="D569">
        <v>5</v>
      </c>
      <c r="E569" s="2">
        <v>45232</v>
      </c>
      <c r="F569" s="3">
        <v>0.25849537037037035</v>
      </c>
      <c r="G569" s="2">
        <v>45241</v>
      </c>
      <c r="H569" s="3">
        <v>0.25481481481481483</v>
      </c>
      <c r="I569" t="s">
        <v>703</v>
      </c>
      <c r="J569" t="s">
        <v>763</v>
      </c>
      <c r="K569" t="s">
        <v>764</v>
      </c>
      <c r="L569">
        <v>6</v>
      </c>
      <c r="N569" t="s">
        <v>764</v>
      </c>
      <c r="O569">
        <v>6</v>
      </c>
      <c r="P569">
        <v>9</v>
      </c>
      <c r="Q569" s="4">
        <v>433</v>
      </c>
      <c r="R569" s="4">
        <v>2165</v>
      </c>
      <c r="S569" t="s">
        <v>529</v>
      </c>
      <c r="T569" t="s">
        <v>424</v>
      </c>
      <c r="U569" t="s">
        <v>425</v>
      </c>
      <c r="V569" t="s">
        <v>32</v>
      </c>
      <c r="W569" t="s">
        <v>772</v>
      </c>
      <c r="X569" t="s">
        <v>531</v>
      </c>
      <c r="Y569" t="s">
        <v>851</v>
      </c>
      <c r="Z569">
        <v>44</v>
      </c>
      <c r="AA569" s="2">
        <v>44984</v>
      </c>
      <c r="AB569" t="s">
        <v>529</v>
      </c>
      <c r="AC569" t="s">
        <v>874</v>
      </c>
      <c r="AD569" s="2">
        <v>45279</v>
      </c>
      <c r="AE569">
        <v>10</v>
      </c>
      <c r="AF569">
        <v>13</v>
      </c>
      <c r="AG569" t="s">
        <v>851</v>
      </c>
      <c r="AH569">
        <v>11</v>
      </c>
      <c r="AI569" t="s">
        <v>851</v>
      </c>
    </row>
    <row r="570" spans="1:35" x14ac:dyDescent="0.3">
      <c r="A570">
        <v>765</v>
      </c>
      <c r="B570" t="s">
        <v>285</v>
      </c>
      <c r="C570">
        <v>41</v>
      </c>
      <c r="D570">
        <v>2</v>
      </c>
      <c r="E570" s="2">
        <v>45233</v>
      </c>
      <c r="F570" s="3">
        <v>0.10949074074074074</v>
      </c>
      <c r="G570" s="2">
        <v>45236</v>
      </c>
      <c r="H570" s="3">
        <v>0.16142361111111111</v>
      </c>
      <c r="I570" t="s">
        <v>667</v>
      </c>
      <c r="J570" t="s">
        <v>763</v>
      </c>
      <c r="K570" t="s">
        <v>764</v>
      </c>
      <c r="L570">
        <v>2</v>
      </c>
      <c r="N570" t="s">
        <v>764</v>
      </c>
      <c r="O570">
        <v>3</v>
      </c>
      <c r="P570">
        <v>3</v>
      </c>
      <c r="Q570" s="4">
        <v>1977</v>
      </c>
      <c r="R570" s="4">
        <v>3954</v>
      </c>
      <c r="S570" t="s">
        <v>529</v>
      </c>
      <c r="T570" t="s">
        <v>286</v>
      </c>
      <c r="U570" t="s">
        <v>259</v>
      </c>
      <c r="V570" t="s">
        <v>32</v>
      </c>
      <c r="W570" t="s">
        <v>766</v>
      </c>
      <c r="X570" t="s">
        <v>589</v>
      </c>
      <c r="Y570" t="s">
        <v>851</v>
      </c>
      <c r="Z570">
        <v>44</v>
      </c>
      <c r="AA570" s="2">
        <v>44961</v>
      </c>
      <c r="AB570" t="s">
        <v>529</v>
      </c>
      <c r="AC570" t="s">
        <v>874</v>
      </c>
      <c r="AD570" s="2">
        <v>45233</v>
      </c>
      <c r="AE570">
        <v>10</v>
      </c>
      <c r="AF570">
        <v>10</v>
      </c>
      <c r="AG570" t="s">
        <v>851</v>
      </c>
      <c r="AH570">
        <v>11</v>
      </c>
      <c r="AI570" t="s">
        <v>851</v>
      </c>
    </row>
    <row r="571" spans="1:35" x14ac:dyDescent="0.3">
      <c r="A571">
        <v>771</v>
      </c>
      <c r="B571" t="s">
        <v>289</v>
      </c>
      <c r="C571">
        <v>9</v>
      </c>
      <c r="D571">
        <v>2</v>
      </c>
      <c r="E571" s="2">
        <v>45164</v>
      </c>
      <c r="F571" s="3">
        <v>0.70841435185185186</v>
      </c>
      <c r="G571" s="2">
        <v>45170</v>
      </c>
      <c r="H571" s="3">
        <v>0.45435185185185184</v>
      </c>
      <c r="I571" t="s">
        <v>535</v>
      </c>
      <c r="J571" t="s">
        <v>641</v>
      </c>
      <c r="K571" t="s">
        <v>801</v>
      </c>
      <c r="L571">
        <v>17</v>
      </c>
      <c r="N571" t="s">
        <v>803</v>
      </c>
      <c r="O571">
        <v>10</v>
      </c>
      <c r="P571">
        <v>6</v>
      </c>
      <c r="Q571" s="4">
        <v>1605</v>
      </c>
      <c r="R571" s="4">
        <v>3210</v>
      </c>
      <c r="S571" t="s">
        <v>529</v>
      </c>
      <c r="T571" t="s">
        <v>290</v>
      </c>
      <c r="U571" t="s">
        <v>160</v>
      </c>
      <c r="V571" t="s">
        <v>32</v>
      </c>
      <c r="W571" t="s">
        <v>827</v>
      </c>
      <c r="X571" t="s">
        <v>531</v>
      </c>
      <c r="Y571" t="s">
        <v>858</v>
      </c>
      <c r="Z571">
        <v>34</v>
      </c>
      <c r="AA571" s="2">
        <v>44961</v>
      </c>
      <c r="AB571" t="s">
        <v>529</v>
      </c>
      <c r="AC571" t="s">
        <v>874</v>
      </c>
      <c r="AD571" s="2">
        <v>45234</v>
      </c>
      <c r="AE571">
        <v>10</v>
      </c>
      <c r="AF571">
        <v>13</v>
      </c>
      <c r="AG571" t="s">
        <v>857</v>
      </c>
      <c r="AH571">
        <v>8</v>
      </c>
      <c r="AI571" t="s">
        <v>858</v>
      </c>
    </row>
    <row r="572" spans="1:35" x14ac:dyDescent="0.3">
      <c r="A572">
        <v>781</v>
      </c>
      <c r="B572" t="s">
        <v>423</v>
      </c>
      <c r="C572">
        <v>40</v>
      </c>
      <c r="D572">
        <v>2</v>
      </c>
      <c r="E572" s="2">
        <v>45196</v>
      </c>
      <c r="F572" s="3">
        <v>0.64372685185185186</v>
      </c>
      <c r="G572" s="2">
        <v>45204</v>
      </c>
      <c r="H572" s="3">
        <v>0.81907407407407407</v>
      </c>
      <c r="I572" t="s">
        <v>602</v>
      </c>
      <c r="J572" t="s">
        <v>627</v>
      </c>
      <c r="K572" t="s">
        <v>803</v>
      </c>
      <c r="L572">
        <v>15</v>
      </c>
      <c r="N572" t="s">
        <v>793</v>
      </c>
      <c r="O572">
        <v>19</v>
      </c>
      <c r="P572">
        <v>8</v>
      </c>
      <c r="Q572" s="4">
        <v>1923</v>
      </c>
      <c r="R572" s="4">
        <v>3846</v>
      </c>
      <c r="S572" t="s">
        <v>529</v>
      </c>
      <c r="T572" t="s">
        <v>424</v>
      </c>
      <c r="U572" t="s">
        <v>425</v>
      </c>
      <c r="V572" t="s">
        <v>32</v>
      </c>
      <c r="W572" t="s">
        <v>662</v>
      </c>
      <c r="X572" t="s">
        <v>589</v>
      </c>
      <c r="Y572" t="s">
        <v>857</v>
      </c>
      <c r="Z572">
        <v>39</v>
      </c>
      <c r="AA572" s="2">
        <v>44984</v>
      </c>
      <c r="AB572" t="s">
        <v>529</v>
      </c>
      <c r="AC572" t="s">
        <v>874</v>
      </c>
      <c r="AD572" s="2">
        <v>45279</v>
      </c>
      <c r="AE572">
        <v>10</v>
      </c>
      <c r="AF572">
        <v>13</v>
      </c>
      <c r="AG572" t="s">
        <v>852</v>
      </c>
      <c r="AH572">
        <v>9</v>
      </c>
      <c r="AI572" t="s">
        <v>857</v>
      </c>
    </row>
    <row r="573" spans="1:35" x14ac:dyDescent="0.3">
      <c r="A573">
        <v>784</v>
      </c>
      <c r="B573" t="s">
        <v>223</v>
      </c>
      <c r="C573">
        <v>56</v>
      </c>
      <c r="D573">
        <v>2</v>
      </c>
      <c r="E573" s="2">
        <v>45079</v>
      </c>
      <c r="F573" s="3">
        <v>0.35129629629629627</v>
      </c>
      <c r="G573" s="2">
        <v>45084</v>
      </c>
      <c r="H573" s="3">
        <v>0.26133101851851853</v>
      </c>
      <c r="I573" t="s">
        <v>576</v>
      </c>
      <c r="J573" t="s">
        <v>627</v>
      </c>
      <c r="K573" t="s">
        <v>802</v>
      </c>
      <c r="L573">
        <v>8</v>
      </c>
      <c r="N573" t="s">
        <v>802</v>
      </c>
      <c r="O573">
        <v>6</v>
      </c>
      <c r="P573">
        <v>5</v>
      </c>
      <c r="Q573" s="4">
        <v>1272</v>
      </c>
      <c r="R573" s="4">
        <v>2544</v>
      </c>
      <c r="S573" t="s">
        <v>529</v>
      </c>
      <c r="T573" t="s">
        <v>224</v>
      </c>
      <c r="U573" t="s">
        <v>225</v>
      </c>
      <c r="V573" t="s">
        <v>32</v>
      </c>
      <c r="W573" t="s">
        <v>668</v>
      </c>
      <c r="X573" t="s">
        <v>641</v>
      </c>
      <c r="Y573" t="s">
        <v>856</v>
      </c>
      <c r="Z573">
        <v>22</v>
      </c>
      <c r="AA573" s="2">
        <v>44961</v>
      </c>
      <c r="AB573" t="s">
        <v>529</v>
      </c>
      <c r="AC573" t="s">
        <v>874</v>
      </c>
      <c r="AD573" s="2">
        <v>45238</v>
      </c>
      <c r="AE573">
        <v>10</v>
      </c>
      <c r="AF573">
        <v>9</v>
      </c>
      <c r="AG573" t="s">
        <v>856</v>
      </c>
      <c r="AH573">
        <v>6</v>
      </c>
      <c r="AI573" t="s">
        <v>856</v>
      </c>
    </row>
    <row r="574" spans="1:35" x14ac:dyDescent="0.3">
      <c r="A574">
        <v>786</v>
      </c>
      <c r="B574" t="s">
        <v>28</v>
      </c>
      <c r="C574">
        <v>47</v>
      </c>
      <c r="D574">
        <v>1</v>
      </c>
      <c r="E574" s="2">
        <v>44990</v>
      </c>
      <c r="F574" s="3">
        <v>0.94936342592592593</v>
      </c>
      <c r="G574" s="2">
        <v>44992</v>
      </c>
      <c r="H574" s="3">
        <v>0.3033912037037037</v>
      </c>
      <c r="I574" t="s">
        <v>570</v>
      </c>
      <c r="J574" t="s">
        <v>527</v>
      </c>
      <c r="K574" t="s">
        <v>528</v>
      </c>
      <c r="L574">
        <v>22</v>
      </c>
      <c r="N574" t="s">
        <v>528</v>
      </c>
      <c r="O574">
        <v>7</v>
      </c>
      <c r="P574">
        <v>2</v>
      </c>
      <c r="Q574" s="4">
        <v>1638</v>
      </c>
      <c r="R574" s="4">
        <v>1638</v>
      </c>
      <c r="S574" t="s">
        <v>529</v>
      </c>
      <c r="T574" t="s">
        <v>29</v>
      </c>
      <c r="U574" t="s">
        <v>30</v>
      </c>
      <c r="V574" t="s">
        <v>32</v>
      </c>
      <c r="W574" t="s">
        <v>534</v>
      </c>
      <c r="X574" t="s">
        <v>531</v>
      </c>
      <c r="Y574" t="s">
        <v>848</v>
      </c>
      <c r="Z574">
        <v>10</v>
      </c>
      <c r="AA574" s="2">
        <v>44964</v>
      </c>
      <c r="AB574" t="s">
        <v>529</v>
      </c>
      <c r="AC574" t="s">
        <v>874</v>
      </c>
      <c r="AD574" s="2">
        <v>45238</v>
      </c>
      <c r="AE574">
        <v>10</v>
      </c>
      <c r="AF574">
        <v>10</v>
      </c>
      <c r="AG574" t="s">
        <v>848</v>
      </c>
      <c r="AH574">
        <v>3</v>
      </c>
      <c r="AI574" t="s">
        <v>848</v>
      </c>
    </row>
    <row r="575" spans="1:35" x14ac:dyDescent="0.3">
      <c r="A575">
        <v>797</v>
      </c>
      <c r="B575" t="s">
        <v>247</v>
      </c>
      <c r="C575">
        <v>13</v>
      </c>
      <c r="D575">
        <v>2</v>
      </c>
      <c r="E575" s="2">
        <v>44988</v>
      </c>
      <c r="F575" s="3">
        <v>0.87349537037037039</v>
      </c>
      <c r="G575" s="2">
        <v>44995</v>
      </c>
      <c r="H575" s="3">
        <v>0.18684027777777779</v>
      </c>
      <c r="I575" t="s">
        <v>619</v>
      </c>
      <c r="J575" t="s">
        <v>527</v>
      </c>
      <c r="K575" t="s">
        <v>528</v>
      </c>
      <c r="L575">
        <v>20</v>
      </c>
      <c r="N575" t="s">
        <v>528</v>
      </c>
      <c r="O575">
        <v>4</v>
      </c>
      <c r="P575">
        <v>7</v>
      </c>
      <c r="Q575" s="4">
        <v>1141</v>
      </c>
      <c r="R575" s="4">
        <v>2282</v>
      </c>
      <c r="S575" t="s">
        <v>529</v>
      </c>
      <c r="T575" t="s">
        <v>248</v>
      </c>
      <c r="U575" t="s">
        <v>249</v>
      </c>
      <c r="V575" t="s">
        <v>32</v>
      </c>
      <c r="W575" t="s">
        <v>596</v>
      </c>
      <c r="X575" t="s">
        <v>597</v>
      </c>
      <c r="Y575" t="s">
        <v>848</v>
      </c>
      <c r="Z575">
        <v>9</v>
      </c>
      <c r="AA575" s="2">
        <v>44961</v>
      </c>
      <c r="AB575" t="s">
        <v>529</v>
      </c>
      <c r="AC575" t="s">
        <v>874</v>
      </c>
      <c r="AD575" s="2">
        <v>45252</v>
      </c>
      <c r="AE575">
        <v>10</v>
      </c>
      <c r="AF575">
        <v>12</v>
      </c>
      <c r="AG575" t="s">
        <v>848</v>
      </c>
      <c r="AH575">
        <v>3</v>
      </c>
      <c r="AI575" t="s">
        <v>848</v>
      </c>
    </row>
    <row r="576" spans="1:35" x14ac:dyDescent="0.3">
      <c r="A576">
        <v>799</v>
      </c>
      <c r="B576" t="s">
        <v>423</v>
      </c>
      <c r="C576">
        <v>32</v>
      </c>
      <c r="D576">
        <v>5</v>
      </c>
      <c r="E576" s="2">
        <v>45221</v>
      </c>
      <c r="F576" s="3">
        <v>7.649305555555555E-2</v>
      </c>
      <c r="G576" s="2">
        <v>45231</v>
      </c>
      <c r="H576" s="3">
        <v>0.84891203703703699</v>
      </c>
      <c r="I576" t="s">
        <v>778</v>
      </c>
      <c r="J576" t="s">
        <v>624</v>
      </c>
      <c r="K576" t="s">
        <v>793</v>
      </c>
      <c r="L576">
        <v>1</v>
      </c>
      <c r="N576" t="s">
        <v>764</v>
      </c>
      <c r="O576">
        <v>20</v>
      </c>
      <c r="P576">
        <v>10</v>
      </c>
      <c r="Q576" s="4">
        <v>1792</v>
      </c>
      <c r="R576" s="4">
        <v>8960</v>
      </c>
      <c r="S576" t="s">
        <v>529</v>
      </c>
      <c r="T576" t="s">
        <v>424</v>
      </c>
      <c r="U576" t="s">
        <v>425</v>
      </c>
      <c r="V576" t="s">
        <v>32</v>
      </c>
      <c r="W576" t="s">
        <v>636</v>
      </c>
      <c r="X576" t="s">
        <v>583</v>
      </c>
      <c r="Y576" t="s">
        <v>852</v>
      </c>
      <c r="Z576">
        <v>43</v>
      </c>
      <c r="AA576" s="2">
        <v>44984</v>
      </c>
      <c r="AB576" t="s">
        <v>529</v>
      </c>
      <c r="AC576" t="s">
        <v>874</v>
      </c>
      <c r="AD576" s="2">
        <v>45279</v>
      </c>
      <c r="AE576">
        <v>10</v>
      </c>
      <c r="AF576">
        <v>13</v>
      </c>
      <c r="AG576" t="s">
        <v>851</v>
      </c>
      <c r="AH576">
        <v>10</v>
      </c>
      <c r="AI576" t="s">
        <v>852</v>
      </c>
    </row>
    <row r="577" spans="1:35" x14ac:dyDescent="0.3">
      <c r="A577">
        <v>809</v>
      </c>
      <c r="B577" t="s">
        <v>316</v>
      </c>
      <c r="C577">
        <v>35</v>
      </c>
      <c r="D577">
        <v>1</v>
      </c>
      <c r="E577" s="2">
        <v>44992</v>
      </c>
      <c r="F577" s="3">
        <v>0.82693287037037033</v>
      </c>
      <c r="G577" s="2">
        <v>45002</v>
      </c>
      <c r="H577" s="3">
        <v>7.7476851851851852E-2</v>
      </c>
      <c r="I577" t="s">
        <v>573</v>
      </c>
      <c r="J577" t="s">
        <v>527</v>
      </c>
      <c r="K577" t="s">
        <v>528</v>
      </c>
      <c r="L577">
        <v>19</v>
      </c>
      <c r="N577" t="s">
        <v>528</v>
      </c>
      <c r="O577">
        <v>1</v>
      </c>
      <c r="P577">
        <v>10</v>
      </c>
      <c r="Q577" s="4">
        <v>1865</v>
      </c>
      <c r="R577" s="4">
        <v>1865</v>
      </c>
      <c r="S577" t="s">
        <v>529</v>
      </c>
      <c r="T577" t="s">
        <v>317</v>
      </c>
      <c r="U577" t="s">
        <v>318</v>
      </c>
      <c r="V577" t="s">
        <v>32</v>
      </c>
      <c r="W577" t="s">
        <v>539</v>
      </c>
      <c r="X577" t="s">
        <v>531</v>
      </c>
      <c r="Y577" t="s">
        <v>848</v>
      </c>
      <c r="Z577">
        <v>10</v>
      </c>
      <c r="AA577" s="2">
        <v>44961</v>
      </c>
      <c r="AB577" t="s">
        <v>529</v>
      </c>
      <c r="AC577" t="s">
        <v>874</v>
      </c>
      <c r="AD577" s="2">
        <v>45233</v>
      </c>
      <c r="AE577">
        <v>10</v>
      </c>
      <c r="AF577">
        <v>9</v>
      </c>
      <c r="AG577" t="s">
        <v>848</v>
      </c>
      <c r="AH577">
        <v>3</v>
      </c>
      <c r="AI577" t="s">
        <v>848</v>
      </c>
    </row>
    <row r="578" spans="1:35" x14ac:dyDescent="0.3">
      <c r="A578">
        <v>810</v>
      </c>
      <c r="B578" t="s">
        <v>302</v>
      </c>
      <c r="C578">
        <v>24</v>
      </c>
      <c r="D578">
        <v>3</v>
      </c>
      <c r="E578" s="2">
        <v>45275</v>
      </c>
      <c r="F578" s="3">
        <v>0.24807870370370369</v>
      </c>
      <c r="G578" s="2">
        <v>45277</v>
      </c>
      <c r="H578" s="3">
        <v>0.50407407407407412</v>
      </c>
      <c r="I578" t="s">
        <v>459</v>
      </c>
      <c r="J578" t="s">
        <v>624</v>
      </c>
      <c r="K578" t="s">
        <v>795</v>
      </c>
      <c r="L578">
        <v>5</v>
      </c>
      <c r="N578" t="s">
        <v>795</v>
      </c>
      <c r="O578">
        <v>12</v>
      </c>
      <c r="P578">
        <v>2</v>
      </c>
      <c r="Q578" s="4">
        <v>535</v>
      </c>
      <c r="R578" s="4">
        <v>1605</v>
      </c>
      <c r="S578" t="s">
        <v>529</v>
      </c>
      <c r="T578" t="s">
        <v>303</v>
      </c>
      <c r="U578" t="s">
        <v>304</v>
      </c>
      <c r="V578" t="s">
        <v>32</v>
      </c>
      <c r="W578" t="s">
        <v>700</v>
      </c>
      <c r="X578" t="s">
        <v>597</v>
      </c>
      <c r="Y578" t="s">
        <v>853</v>
      </c>
      <c r="Z578">
        <v>50</v>
      </c>
      <c r="AA578" s="2">
        <v>44991</v>
      </c>
      <c r="AB578" t="s">
        <v>529</v>
      </c>
      <c r="AC578" t="s">
        <v>874</v>
      </c>
      <c r="AD578" s="2">
        <v>45275</v>
      </c>
      <c r="AE578">
        <v>10</v>
      </c>
      <c r="AF578">
        <v>8</v>
      </c>
      <c r="AG578" t="s">
        <v>853</v>
      </c>
      <c r="AH578">
        <v>12</v>
      </c>
      <c r="AI578" t="s">
        <v>853</v>
      </c>
    </row>
    <row r="579" spans="1:35" x14ac:dyDescent="0.3">
      <c r="A579">
        <v>819</v>
      </c>
      <c r="B579" t="s">
        <v>271</v>
      </c>
      <c r="C579">
        <v>55</v>
      </c>
      <c r="D579">
        <v>5</v>
      </c>
      <c r="E579" s="2">
        <v>45160</v>
      </c>
      <c r="F579" s="3">
        <v>0.54540509259259262</v>
      </c>
      <c r="G579" s="2">
        <v>45162</v>
      </c>
      <c r="H579" s="3">
        <v>6.4212962962962958E-2</v>
      </c>
      <c r="I579" t="s">
        <v>41</v>
      </c>
      <c r="J579" t="s">
        <v>641</v>
      </c>
      <c r="K579" t="s">
        <v>801</v>
      </c>
      <c r="L579">
        <v>13</v>
      </c>
      <c r="N579" t="s">
        <v>801</v>
      </c>
      <c r="O579">
        <v>1</v>
      </c>
      <c r="P579">
        <v>2</v>
      </c>
      <c r="Q579" s="4">
        <v>1904</v>
      </c>
      <c r="R579" s="4">
        <v>9520</v>
      </c>
      <c r="S579" t="s">
        <v>529</v>
      </c>
      <c r="T579" t="s">
        <v>272</v>
      </c>
      <c r="U579" t="s">
        <v>273</v>
      </c>
      <c r="V579" t="s">
        <v>32</v>
      </c>
      <c r="W579" t="s">
        <v>830</v>
      </c>
      <c r="X579" t="s">
        <v>583</v>
      </c>
      <c r="Y579" t="s">
        <v>858</v>
      </c>
      <c r="Z579">
        <v>34</v>
      </c>
      <c r="AA579" s="2">
        <v>44950</v>
      </c>
      <c r="AB579" t="s">
        <v>529</v>
      </c>
      <c r="AC579" t="s">
        <v>874</v>
      </c>
      <c r="AD579" s="2">
        <v>45237</v>
      </c>
      <c r="AE579">
        <v>10</v>
      </c>
      <c r="AF579">
        <v>11</v>
      </c>
      <c r="AG579" t="s">
        <v>858</v>
      </c>
      <c r="AH579">
        <v>8</v>
      </c>
      <c r="AI579" t="s">
        <v>858</v>
      </c>
    </row>
    <row r="580" spans="1:35" x14ac:dyDescent="0.3">
      <c r="A580">
        <v>825</v>
      </c>
      <c r="B580" t="s">
        <v>232</v>
      </c>
      <c r="C580">
        <v>25</v>
      </c>
      <c r="D580">
        <v>5</v>
      </c>
      <c r="E580" s="2">
        <v>45107</v>
      </c>
      <c r="F580" s="3">
        <v>0.45166666666666666</v>
      </c>
      <c r="G580" s="2">
        <v>45108</v>
      </c>
      <c r="H580" s="3">
        <v>0.7556018518518518</v>
      </c>
      <c r="I580" t="s">
        <v>449</v>
      </c>
      <c r="J580" t="s">
        <v>627</v>
      </c>
      <c r="K580" t="s">
        <v>802</v>
      </c>
      <c r="L580">
        <v>10</v>
      </c>
      <c r="N580" t="s">
        <v>800</v>
      </c>
      <c r="O580">
        <v>18</v>
      </c>
      <c r="P580">
        <v>1</v>
      </c>
      <c r="Q580" s="4">
        <v>1202</v>
      </c>
      <c r="R580" s="4">
        <v>6010</v>
      </c>
      <c r="S580" t="s">
        <v>529</v>
      </c>
      <c r="T580" t="s">
        <v>233</v>
      </c>
      <c r="U580" t="s">
        <v>234</v>
      </c>
      <c r="V580" t="s">
        <v>32</v>
      </c>
      <c r="W580" t="s">
        <v>628</v>
      </c>
      <c r="X580" t="s">
        <v>600</v>
      </c>
      <c r="Y580" t="s">
        <v>856</v>
      </c>
      <c r="Z580">
        <v>26</v>
      </c>
      <c r="AA580" s="2">
        <v>44939</v>
      </c>
      <c r="AB580" t="s">
        <v>529</v>
      </c>
      <c r="AC580" t="s">
        <v>874</v>
      </c>
      <c r="AD580" s="2">
        <v>45223</v>
      </c>
      <c r="AE580">
        <v>10</v>
      </c>
      <c r="AF580">
        <v>17</v>
      </c>
      <c r="AG580" t="s">
        <v>855</v>
      </c>
      <c r="AH580">
        <v>6</v>
      </c>
      <c r="AI580" t="s">
        <v>856</v>
      </c>
    </row>
    <row r="581" spans="1:35" x14ac:dyDescent="0.3">
      <c r="A581">
        <v>828</v>
      </c>
      <c r="B581" t="s">
        <v>232</v>
      </c>
      <c r="C581">
        <v>8</v>
      </c>
      <c r="D581">
        <v>3</v>
      </c>
      <c r="E581" s="2">
        <v>45223</v>
      </c>
      <c r="F581" s="3">
        <v>0.69931712962962966</v>
      </c>
      <c r="G581" s="2">
        <v>45231</v>
      </c>
      <c r="H581" s="3">
        <v>0.92983796296296295</v>
      </c>
      <c r="I581" t="s">
        <v>614</v>
      </c>
      <c r="J581" t="s">
        <v>627</v>
      </c>
      <c r="K581" t="s">
        <v>793</v>
      </c>
      <c r="L581">
        <v>16</v>
      </c>
      <c r="N581" t="s">
        <v>764</v>
      </c>
      <c r="O581">
        <v>22</v>
      </c>
      <c r="P581">
        <v>8</v>
      </c>
      <c r="Q581" s="4">
        <v>252</v>
      </c>
      <c r="R581" s="4">
        <v>756</v>
      </c>
      <c r="S581" t="s">
        <v>529</v>
      </c>
      <c r="T581" t="s">
        <v>233</v>
      </c>
      <c r="U581" t="s">
        <v>234</v>
      </c>
      <c r="V581" t="s">
        <v>32</v>
      </c>
      <c r="W581" t="s">
        <v>635</v>
      </c>
      <c r="X581" t="s">
        <v>589</v>
      </c>
      <c r="Y581" t="s">
        <v>852</v>
      </c>
      <c r="Z581">
        <v>43</v>
      </c>
      <c r="AA581" s="2">
        <v>44939</v>
      </c>
      <c r="AB581" t="s">
        <v>529</v>
      </c>
      <c r="AC581" t="s">
        <v>874</v>
      </c>
      <c r="AD581" s="2">
        <v>45223</v>
      </c>
      <c r="AE581">
        <v>10</v>
      </c>
      <c r="AF581">
        <v>17</v>
      </c>
      <c r="AG581" t="s">
        <v>851</v>
      </c>
      <c r="AH581">
        <v>10</v>
      </c>
      <c r="AI581" t="s">
        <v>852</v>
      </c>
    </row>
    <row r="582" spans="1:35" x14ac:dyDescent="0.3">
      <c r="A582">
        <v>845</v>
      </c>
      <c r="B582" t="s">
        <v>173</v>
      </c>
      <c r="C582">
        <v>57</v>
      </c>
      <c r="D582">
        <v>5</v>
      </c>
      <c r="E582" s="2">
        <v>45216</v>
      </c>
      <c r="F582" s="3">
        <v>0.78560185185185183</v>
      </c>
      <c r="G582" s="2">
        <v>45224</v>
      </c>
      <c r="H582" s="3">
        <v>0.1215625</v>
      </c>
      <c r="I582" t="s">
        <v>811</v>
      </c>
      <c r="J582" t="s">
        <v>624</v>
      </c>
      <c r="K582" t="s">
        <v>793</v>
      </c>
      <c r="L582">
        <v>18</v>
      </c>
      <c r="N582" t="s">
        <v>793</v>
      </c>
      <c r="O582">
        <v>2</v>
      </c>
      <c r="P582">
        <v>8</v>
      </c>
      <c r="Q582" s="4">
        <v>1582</v>
      </c>
      <c r="R582" s="4">
        <v>7910</v>
      </c>
      <c r="S582" t="s">
        <v>529</v>
      </c>
      <c r="T582" t="s">
        <v>174</v>
      </c>
      <c r="U582" t="s">
        <v>175</v>
      </c>
      <c r="V582" t="s">
        <v>32</v>
      </c>
      <c r="W582" t="s">
        <v>633</v>
      </c>
      <c r="X582" t="s">
        <v>531</v>
      </c>
      <c r="Y582" t="s">
        <v>852</v>
      </c>
      <c r="Z582">
        <v>42</v>
      </c>
      <c r="AA582" s="2">
        <v>44962</v>
      </c>
      <c r="AB582" t="s">
        <v>529</v>
      </c>
      <c r="AC582" t="s">
        <v>874</v>
      </c>
      <c r="AD582" s="2">
        <v>45244</v>
      </c>
      <c r="AE582">
        <v>10</v>
      </c>
      <c r="AF582">
        <v>13</v>
      </c>
      <c r="AG582" t="s">
        <v>852</v>
      </c>
      <c r="AH582">
        <v>10</v>
      </c>
      <c r="AI582" t="s">
        <v>852</v>
      </c>
    </row>
    <row r="583" spans="1:35" x14ac:dyDescent="0.3">
      <c r="A583">
        <v>852</v>
      </c>
      <c r="B583" t="s">
        <v>188</v>
      </c>
      <c r="C583">
        <v>44</v>
      </c>
      <c r="D583">
        <v>2</v>
      </c>
      <c r="E583" s="2">
        <v>45241</v>
      </c>
      <c r="F583" s="3">
        <v>0.40400462962962963</v>
      </c>
      <c r="G583" s="2">
        <v>45244</v>
      </c>
      <c r="H583" s="3">
        <v>0.59409722222222228</v>
      </c>
      <c r="I583" t="s">
        <v>569</v>
      </c>
      <c r="J583" t="s">
        <v>763</v>
      </c>
      <c r="K583" t="s">
        <v>764</v>
      </c>
      <c r="L583">
        <v>9</v>
      </c>
      <c r="N583" t="s">
        <v>764</v>
      </c>
      <c r="O583">
        <v>14</v>
      </c>
      <c r="P583">
        <v>3</v>
      </c>
      <c r="Q583" s="4">
        <v>794</v>
      </c>
      <c r="R583" s="4">
        <v>1588</v>
      </c>
      <c r="S583" t="s">
        <v>529</v>
      </c>
      <c r="T583" t="s">
        <v>189</v>
      </c>
      <c r="U583" t="s">
        <v>190</v>
      </c>
      <c r="V583" t="s">
        <v>32</v>
      </c>
      <c r="W583" t="s">
        <v>769</v>
      </c>
      <c r="X583" t="s">
        <v>600</v>
      </c>
      <c r="Y583" t="s">
        <v>851</v>
      </c>
      <c r="Z583">
        <v>45</v>
      </c>
      <c r="AA583" s="2">
        <v>44962</v>
      </c>
      <c r="AB583" t="s">
        <v>529</v>
      </c>
      <c r="AC583" t="s">
        <v>874</v>
      </c>
      <c r="AD583" s="2">
        <v>45241</v>
      </c>
      <c r="AE583">
        <v>10</v>
      </c>
      <c r="AF583">
        <v>10</v>
      </c>
      <c r="AG583" t="s">
        <v>851</v>
      </c>
      <c r="AH583">
        <v>11</v>
      </c>
      <c r="AI583" t="s">
        <v>851</v>
      </c>
    </row>
    <row r="584" spans="1:35" x14ac:dyDescent="0.3">
      <c r="A584">
        <v>859</v>
      </c>
      <c r="B584" t="s">
        <v>247</v>
      </c>
      <c r="C584">
        <v>43</v>
      </c>
      <c r="D584">
        <v>1</v>
      </c>
      <c r="E584" s="2">
        <v>45240</v>
      </c>
      <c r="F584" s="3">
        <v>0.29607638888888888</v>
      </c>
      <c r="G584" s="2">
        <v>45245</v>
      </c>
      <c r="H584" s="3">
        <v>7.3923611111111107E-2</v>
      </c>
      <c r="I584" t="s">
        <v>679</v>
      </c>
      <c r="J584" t="s">
        <v>763</v>
      </c>
      <c r="K584" t="s">
        <v>764</v>
      </c>
      <c r="L584">
        <v>7</v>
      </c>
      <c r="N584" t="s">
        <v>764</v>
      </c>
      <c r="O584">
        <v>1</v>
      </c>
      <c r="P584">
        <v>5</v>
      </c>
      <c r="Q584" s="4">
        <v>750</v>
      </c>
      <c r="R584" s="4">
        <v>750</v>
      </c>
      <c r="S584" t="s">
        <v>529</v>
      </c>
      <c r="T584" t="s">
        <v>248</v>
      </c>
      <c r="U584" t="s">
        <v>249</v>
      </c>
      <c r="V584" t="s">
        <v>32</v>
      </c>
      <c r="W584" t="s">
        <v>767</v>
      </c>
      <c r="X584" t="s">
        <v>641</v>
      </c>
      <c r="Y584" t="s">
        <v>851</v>
      </c>
      <c r="Z584">
        <v>45</v>
      </c>
      <c r="AA584" s="2">
        <v>44961</v>
      </c>
      <c r="AB584" t="s">
        <v>529</v>
      </c>
      <c r="AC584" t="s">
        <v>874</v>
      </c>
      <c r="AD584" s="2">
        <v>45252</v>
      </c>
      <c r="AE584">
        <v>10</v>
      </c>
      <c r="AF584">
        <v>12</v>
      </c>
      <c r="AG584" t="s">
        <v>851</v>
      </c>
      <c r="AH584">
        <v>11</v>
      </c>
      <c r="AI584" t="s">
        <v>851</v>
      </c>
    </row>
    <row r="585" spans="1:35" x14ac:dyDescent="0.3">
      <c r="A585">
        <v>866</v>
      </c>
      <c r="B585" t="s">
        <v>118</v>
      </c>
      <c r="C585">
        <v>15</v>
      </c>
      <c r="D585">
        <v>5</v>
      </c>
      <c r="E585" s="2">
        <v>45148</v>
      </c>
      <c r="F585" s="3">
        <v>0.83792824074074079</v>
      </c>
      <c r="G585" s="2">
        <v>45149</v>
      </c>
      <c r="H585" s="3">
        <v>0.33519675925925924</v>
      </c>
      <c r="I585" t="s">
        <v>483</v>
      </c>
      <c r="J585" t="s">
        <v>627</v>
      </c>
      <c r="K585" t="s">
        <v>801</v>
      </c>
      <c r="L585">
        <v>20</v>
      </c>
      <c r="N585" t="s">
        <v>801</v>
      </c>
      <c r="O585">
        <v>8</v>
      </c>
      <c r="P585">
        <v>1</v>
      </c>
      <c r="Q585" s="4">
        <v>1488</v>
      </c>
      <c r="R585" s="4">
        <v>7440</v>
      </c>
      <c r="S585" t="s">
        <v>529</v>
      </c>
      <c r="T585" t="s">
        <v>119</v>
      </c>
      <c r="U585" t="s">
        <v>120</v>
      </c>
      <c r="V585" t="s">
        <v>32</v>
      </c>
      <c r="W585" t="s">
        <v>819</v>
      </c>
      <c r="X585" t="s">
        <v>641</v>
      </c>
      <c r="Y585" t="s">
        <v>858</v>
      </c>
      <c r="Z585">
        <v>32</v>
      </c>
      <c r="AA585" s="2">
        <v>44966</v>
      </c>
      <c r="AB585" t="s">
        <v>529</v>
      </c>
      <c r="AC585" t="s">
        <v>874</v>
      </c>
      <c r="AD585" s="2">
        <v>45264</v>
      </c>
      <c r="AE585">
        <v>10</v>
      </c>
      <c r="AF585">
        <v>6</v>
      </c>
      <c r="AG585" t="s">
        <v>858</v>
      </c>
      <c r="AH585">
        <v>8</v>
      </c>
      <c r="AI585" t="s">
        <v>858</v>
      </c>
    </row>
    <row r="586" spans="1:35" x14ac:dyDescent="0.3">
      <c r="A586">
        <v>871</v>
      </c>
      <c r="B586" t="s">
        <v>316</v>
      </c>
      <c r="C586">
        <v>15</v>
      </c>
      <c r="D586">
        <v>1</v>
      </c>
      <c r="E586" s="2">
        <v>45088</v>
      </c>
      <c r="F586" s="3">
        <v>0.25381944444444443</v>
      </c>
      <c r="G586" s="2">
        <v>45092</v>
      </c>
      <c r="H586" s="3">
        <v>0.87287037037037041</v>
      </c>
      <c r="I586" t="s">
        <v>743</v>
      </c>
      <c r="J586" t="s">
        <v>627</v>
      </c>
      <c r="K586" t="s">
        <v>802</v>
      </c>
      <c r="L586">
        <v>6</v>
      </c>
      <c r="N586" t="s">
        <v>802</v>
      </c>
      <c r="O586">
        <v>20</v>
      </c>
      <c r="P586">
        <v>4</v>
      </c>
      <c r="Q586" s="4">
        <v>1488</v>
      </c>
      <c r="R586" s="4">
        <v>1488</v>
      </c>
      <c r="S586" t="s">
        <v>529</v>
      </c>
      <c r="T586" t="s">
        <v>317</v>
      </c>
      <c r="U586" t="s">
        <v>318</v>
      </c>
      <c r="V586" t="s">
        <v>32</v>
      </c>
      <c r="W586" t="s">
        <v>819</v>
      </c>
      <c r="X586" t="s">
        <v>641</v>
      </c>
      <c r="Y586" t="s">
        <v>856</v>
      </c>
      <c r="Z586">
        <v>24</v>
      </c>
      <c r="AA586" s="2">
        <v>44961</v>
      </c>
      <c r="AB586" t="s">
        <v>529</v>
      </c>
      <c r="AC586" t="s">
        <v>874</v>
      </c>
      <c r="AD586" s="2">
        <v>45233</v>
      </c>
      <c r="AE586">
        <v>10</v>
      </c>
      <c r="AF586">
        <v>9</v>
      </c>
      <c r="AG586" t="s">
        <v>856</v>
      </c>
      <c r="AH586">
        <v>6</v>
      </c>
      <c r="AI586" t="s">
        <v>856</v>
      </c>
    </row>
    <row r="587" spans="1:35" x14ac:dyDescent="0.3">
      <c r="A587">
        <v>876</v>
      </c>
      <c r="B587" t="s">
        <v>93</v>
      </c>
      <c r="C587">
        <v>4</v>
      </c>
      <c r="D587">
        <v>4</v>
      </c>
      <c r="E587" s="2">
        <v>45236</v>
      </c>
      <c r="F587" s="3">
        <v>0.40180555555555558</v>
      </c>
      <c r="G587" s="2">
        <v>45244</v>
      </c>
      <c r="H587" s="3">
        <v>0.86648148148148152</v>
      </c>
      <c r="I587" t="s">
        <v>782</v>
      </c>
      <c r="J587" t="s">
        <v>763</v>
      </c>
      <c r="K587" t="s">
        <v>764</v>
      </c>
      <c r="L587">
        <v>9</v>
      </c>
      <c r="N587" t="s">
        <v>764</v>
      </c>
      <c r="O587">
        <v>20</v>
      </c>
      <c r="P587">
        <v>8</v>
      </c>
      <c r="Q587" s="4">
        <v>1199</v>
      </c>
      <c r="R587" s="4">
        <v>4796</v>
      </c>
      <c r="S587" t="s">
        <v>529</v>
      </c>
      <c r="T587" t="s">
        <v>94</v>
      </c>
      <c r="U587" t="s">
        <v>95</v>
      </c>
      <c r="V587" t="s">
        <v>32</v>
      </c>
      <c r="W587" t="s">
        <v>765</v>
      </c>
      <c r="X587" t="s">
        <v>589</v>
      </c>
      <c r="Y587" t="s">
        <v>851</v>
      </c>
      <c r="Z587">
        <v>45</v>
      </c>
      <c r="AA587" s="2">
        <v>44958</v>
      </c>
      <c r="AB587" t="s">
        <v>529</v>
      </c>
      <c r="AC587" t="s">
        <v>874</v>
      </c>
      <c r="AD587" s="2">
        <v>45249</v>
      </c>
      <c r="AE587">
        <v>10</v>
      </c>
      <c r="AF587">
        <v>9</v>
      </c>
      <c r="AG587" t="s">
        <v>851</v>
      </c>
      <c r="AH587">
        <v>11</v>
      </c>
      <c r="AI587" t="s">
        <v>851</v>
      </c>
    </row>
    <row r="588" spans="1:35" x14ac:dyDescent="0.3">
      <c r="A588">
        <v>880</v>
      </c>
      <c r="B588" t="s">
        <v>232</v>
      </c>
      <c r="C588">
        <v>34</v>
      </c>
      <c r="D588">
        <v>5</v>
      </c>
      <c r="E588" s="2">
        <v>45167</v>
      </c>
      <c r="F588" s="3">
        <v>0.92668981481481483</v>
      </c>
      <c r="G588" s="2">
        <v>45169</v>
      </c>
      <c r="H588" s="3">
        <v>0.20474537037037038</v>
      </c>
      <c r="I588" t="s">
        <v>435</v>
      </c>
      <c r="J588" t="s">
        <v>641</v>
      </c>
      <c r="K588" t="s">
        <v>801</v>
      </c>
      <c r="L588">
        <v>22</v>
      </c>
      <c r="N588" t="s">
        <v>801</v>
      </c>
      <c r="O588">
        <v>4</v>
      </c>
      <c r="P588">
        <v>2</v>
      </c>
      <c r="Q588" s="4">
        <v>1335</v>
      </c>
      <c r="R588" s="4">
        <v>6675</v>
      </c>
      <c r="S588" t="s">
        <v>529</v>
      </c>
      <c r="T588" t="s">
        <v>233</v>
      </c>
      <c r="U588" t="s">
        <v>234</v>
      </c>
      <c r="V588" t="s">
        <v>32</v>
      </c>
      <c r="W588" t="s">
        <v>832</v>
      </c>
      <c r="X588" t="s">
        <v>583</v>
      </c>
      <c r="Y588" t="s">
        <v>858</v>
      </c>
      <c r="Z588">
        <v>35</v>
      </c>
      <c r="AA588" s="2">
        <v>44939</v>
      </c>
      <c r="AB588" t="s">
        <v>529</v>
      </c>
      <c r="AC588" t="s">
        <v>874</v>
      </c>
      <c r="AD588" s="2">
        <v>45223</v>
      </c>
      <c r="AE588">
        <v>10</v>
      </c>
      <c r="AF588">
        <v>17</v>
      </c>
      <c r="AG588" t="s">
        <v>858</v>
      </c>
      <c r="AH588">
        <v>8</v>
      </c>
      <c r="AI588" t="s">
        <v>858</v>
      </c>
    </row>
    <row r="589" spans="1:35" x14ac:dyDescent="0.3">
      <c r="A589">
        <v>885</v>
      </c>
      <c r="B589" t="s">
        <v>423</v>
      </c>
      <c r="C589">
        <v>42</v>
      </c>
      <c r="D589">
        <v>2</v>
      </c>
      <c r="E589" s="2">
        <v>45216</v>
      </c>
      <c r="F589" s="3">
        <v>0.82844907407407409</v>
      </c>
      <c r="G589" s="2">
        <v>45220</v>
      </c>
      <c r="H589" s="3">
        <v>0.78206018518518516</v>
      </c>
      <c r="I589" t="s">
        <v>581</v>
      </c>
      <c r="J589" t="s">
        <v>629</v>
      </c>
      <c r="K589" t="s">
        <v>793</v>
      </c>
      <c r="L589">
        <v>19</v>
      </c>
      <c r="N589" t="s">
        <v>793</v>
      </c>
      <c r="O589">
        <v>18</v>
      </c>
      <c r="P589">
        <v>4</v>
      </c>
      <c r="Q589" s="4">
        <v>1744</v>
      </c>
      <c r="R589" s="4">
        <v>3488</v>
      </c>
      <c r="S589" t="s">
        <v>529</v>
      </c>
      <c r="T589" t="s">
        <v>424</v>
      </c>
      <c r="U589" t="s">
        <v>425</v>
      </c>
      <c r="V589" t="s">
        <v>32</v>
      </c>
      <c r="W589" t="s">
        <v>708</v>
      </c>
      <c r="X589" t="s">
        <v>589</v>
      </c>
      <c r="Y589" t="s">
        <v>852</v>
      </c>
      <c r="Z589">
        <v>42</v>
      </c>
      <c r="AA589" s="2">
        <v>44984</v>
      </c>
      <c r="AB589" t="s">
        <v>529</v>
      </c>
      <c r="AC589" t="s">
        <v>874</v>
      </c>
      <c r="AD589" s="2">
        <v>45279</v>
      </c>
      <c r="AE589">
        <v>10</v>
      </c>
      <c r="AF589">
        <v>13</v>
      </c>
      <c r="AG589" t="s">
        <v>852</v>
      </c>
      <c r="AH589">
        <v>10</v>
      </c>
      <c r="AI589" t="s">
        <v>852</v>
      </c>
    </row>
    <row r="590" spans="1:35" x14ac:dyDescent="0.3">
      <c r="A590">
        <v>909</v>
      </c>
      <c r="B590" t="s">
        <v>423</v>
      </c>
      <c r="C590">
        <v>42</v>
      </c>
      <c r="D590">
        <v>1</v>
      </c>
      <c r="E590" s="2">
        <v>45234</v>
      </c>
      <c r="F590" s="3">
        <v>0.32211805555555556</v>
      </c>
      <c r="G590" s="2">
        <v>45238</v>
      </c>
      <c r="H590" s="3">
        <v>0.93431712962962965</v>
      </c>
      <c r="I590" t="s">
        <v>366</v>
      </c>
      <c r="J590" t="s">
        <v>629</v>
      </c>
      <c r="K590" t="s">
        <v>764</v>
      </c>
      <c r="L590">
        <v>7</v>
      </c>
      <c r="N590" t="s">
        <v>764</v>
      </c>
      <c r="O590">
        <v>22</v>
      </c>
      <c r="P590">
        <v>4</v>
      </c>
      <c r="Q590" s="4">
        <v>1744</v>
      </c>
      <c r="R590" s="4">
        <v>1744</v>
      </c>
      <c r="S590" t="s">
        <v>529</v>
      </c>
      <c r="T590" t="s">
        <v>424</v>
      </c>
      <c r="U590" t="s">
        <v>425</v>
      </c>
      <c r="V590" t="s">
        <v>32</v>
      </c>
      <c r="W590" t="s">
        <v>708</v>
      </c>
      <c r="X590" t="s">
        <v>589</v>
      </c>
      <c r="Y590" t="s">
        <v>851</v>
      </c>
      <c r="Z590">
        <v>44</v>
      </c>
      <c r="AA590" s="2">
        <v>44984</v>
      </c>
      <c r="AB590" t="s">
        <v>529</v>
      </c>
      <c r="AC590" t="s">
        <v>874</v>
      </c>
      <c r="AD590" s="2">
        <v>45279</v>
      </c>
      <c r="AE590">
        <v>10</v>
      </c>
      <c r="AF590">
        <v>13</v>
      </c>
      <c r="AG590" t="s">
        <v>851</v>
      </c>
      <c r="AH590">
        <v>11</v>
      </c>
      <c r="AI590" t="s">
        <v>851</v>
      </c>
    </row>
    <row r="591" spans="1:35" x14ac:dyDescent="0.3">
      <c r="A591">
        <v>912</v>
      </c>
      <c r="B591" t="s">
        <v>316</v>
      </c>
      <c r="C591">
        <v>9</v>
      </c>
      <c r="D591">
        <v>4</v>
      </c>
      <c r="E591" s="2">
        <v>45167</v>
      </c>
      <c r="F591" s="3">
        <v>0.13193287037037038</v>
      </c>
      <c r="G591" s="2">
        <v>45175</v>
      </c>
      <c r="H591" s="3">
        <v>0.48349537037037038</v>
      </c>
      <c r="I591" t="s">
        <v>747</v>
      </c>
      <c r="J591" t="s">
        <v>641</v>
      </c>
      <c r="K591" t="s">
        <v>801</v>
      </c>
      <c r="L591">
        <v>3</v>
      </c>
      <c r="N591" t="s">
        <v>803</v>
      </c>
      <c r="O591">
        <v>11</v>
      </c>
      <c r="P591">
        <v>8</v>
      </c>
      <c r="Q591" s="4">
        <v>1605</v>
      </c>
      <c r="R591" s="4">
        <v>6420</v>
      </c>
      <c r="S591" t="s">
        <v>529</v>
      </c>
      <c r="T591" t="s">
        <v>317</v>
      </c>
      <c r="U591" t="s">
        <v>318</v>
      </c>
      <c r="V591" t="s">
        <v>32</v>
      </c>
      <c r="W591" t="s">
        <v>827</v>
      </c>
      <c r="X591" t="s">
        <v>531</v>
      </c>
      <c r="Y591" t="s">
        <v>858</v>
      </c>
      <c r="Z591">
        <v>35</v>
      </c>
      <c r="AA591" s="2">
        <v>44961</v>
      </c>
      <c r="AB591" t="s">
        <v>529</v>
      </c>
      <c r="AC591" t="s">
        <v>874</v>
      </c>
      <c r="AD591" s="2">
        <v>45233</v>
      </c>
      <c r="AE591">
        <v>10</v>
      </c>
      <c r="AF591">
        <v>9</v>
      </c>
      <c r="AG591" t="s">
        <v>857</v>
      </c>
      <c r="AH591">
        <v>8</v>
      </c>
      <c r="AI591" t="s">
        <v>858</v>
      </c>
    </row>
    <row r="592" spans="1:35" x14ac:dyDescent="0.3">
      <c r="A592">
        <v>934</v>
      </c>
      <c r="B592" t="s">
        <v>123</v>
      </c>
      <c r="C592">
        <v>27</v>
      </c>
      <c r="D592">
        <v>5</v>
      </c>
      <c r="E592" s="2">
        <v>45160</v>
      </c>
      <c r="F592" s="3">
        <v>2.8518518518518519E-2</v>
      </c>
      <c r="G592" s="2">
        <v>45161</v>
      </c>
      <c r="H592" s="3">
        <v>0.36032407407407407</v>
      </c>
      <c r="I592" t="s">
        <v>558</v>
      </c>
      <c r="J592" t="s">
        <v>641</v>
      </c>
      <c r="K592" t="s">
        <v>801</v>
      </c>
      <c r="L592">
        <v>0</v>
      </c>
      <c r="N592" t="s">
        <v>801</v>
      </c>
      <c r="O592">
        <v>8</v>
      </c>
      <c r="P592">
        <v>1</v>
      </c>
      <c r="Q592" s="4">
        <v>548</v>
      </c>
      <c r="R592" s="4">
        <v>2740</v>
      </c>
      <c r="S592" t="s">
        <v>529</v>
      </c>
      <c r="T592" t="s">
        <v>124</v>
      </c>
      <c r="U592" t="s">
        <v>125</v>
      </c>
      <c r="V592" t="s">
        <v>32</v>
      </c>
      <c r="W592" t="s">
        <v>828</v>
      </c>
      <c r="X592" t="s">
        <v>587</v>
      </c>
      <c r="Y592" t="s">
        <v>858</v>
      </c>
      <c r="Z592">
        <v>34</v>
      </c>
      <c r="AA592" s="2">
        <v>44964</v>
      </c>
      <c r="AB592" t="s">
        <v>529</v>
      </c>
      <c r="AC592" t="s">
        <v>874</v>
      </c>
      <c r="AD592" s="2">
        <v>45257</v>
      </c>
      <c r="AE592">
        <v>10</v>
      </c>
      <c r="AF592">
        <v>8</v>
      </c>
      <c r="AG592" t="s">
        <v>858</v>
      </c>
      <c r="AH592">
        <v>8</v>
      </c>
      <c r="AI592" t="s">
        <v>858</v>
      </c>
    </row>
    <row r="593" spans="1:35" x14ac:dyDescent="0.3">
      <c r="A593">
        <v>939</v>
      </c>
      <c r="B593" t="s">
        <v>423</v>
      </c>
      <c r="C593">
        <v>9</v>
      </c>
      <c r="D593">
        <v>4</v>
      </c>
      <c r="E593" s="2">
        <v>45158</v>
      </c>
      <c r="F593" s="3">
        <v>0.8715856481481481</v>
      </c>
      <c r="G593" s="2">
        <v>45159</v>
      </c>
      <c r="H593" s="3">
        <v>0.1918287037037037</v>
      </c>
      <c r="I593" t="s">
        <v>400</v>
      </c>
      <c r="J593" t="s">
        <v>641</v>
      </c>
      <c r="K593" t="s">
        <v>801</v>
      </c>
      <c r="L593">
        <v>20</v>
      </c>
      <c r="N593" t="s">
        <v>801</v>
      </c>
      <c r="O593">
        <v>4</v>
      </c>
      <c r="P593">
        <v>1</v>
      </c>
      <c r="Q593" s="4">
        <v>1605</v>
      </c>
      <c r="R593" s="4">
        <v>6420</v>
      </c>
      <c r="S593" t="s">
        <v>529</v>
      </c>
      <c r="T593" t="s">
        <v>424</v>
      </c>
      <c r="U593" t="s">
        <v>425</v>
      </c>
      <c r="V593" t="s">
        <v>32</v>
      </c>
      <c r="W593" t="s">
        <v>827</v>
      </c>
      <c r="X593" t="s">
        <v>531</v>
      </c>
      <c r="Y593" t="s">
        <v>858</v>
      </c>
      <c r="Z593">
        <v>34</v>
      </c>
      <c r="AA593" s="2">
        <v>44984</v>
      </c>
      <c r="AB593" t="s">
        <v>529</v>
      </c>
      <c r="AC593" t="s">
        <v>874</v>
      </c>
      <c r="AD593" s="2">
        <v>45279</v>
      </c>
      <c r="AE593">
        <v>10</v>
      </c>
      <c r="AF593">
        <v>13</v>
      </c>
      <c r="AG593" t="s">
        <v>858</v>
      </c>
      <c r="AH593">
        <v>8</v>
      </c>
      <c r="AI593" t="s">
        <v>858</v>
      </c>
    </row>
    <row r="594" spans="1:35" x14ac:dyDescent="0.3">
      <c r="A594">
        <v>954</v>
      </c>
      <c r="B594" t="s">
        <v>321</v>
      </c>
      <c r="C594">
        <v>44</v>
      </c>
      <c r="D594">
        <v>3</v>
      </c>
      <c r="E594" s="2">
        <v>45232</v>
      </c>
      <c r="F594" s="3">
        <v>0.1678587962962963</v>
      </c>
      <c r="G594" s="2">
        <v>45233</v>
      </c>
      <c r="H594" s="3">
        <v>0.76459490740740743</v>
      </c>
      <c r="I594" t="s">
        <v>786</v>
      </c>
      <c r="J594" t="s">
        <v>763</v>
      </c>
      <c r="K594" t="s">
        <v>764</v>
      </c>
      <c r="L594">
        <v>4</v>
      </c>
      <c r="N594" t="s">
        <v>764</v>
      </c>
      <c r="O594">
        <v>18</v>
      </c>
      <c r="P594">
        <v>1</v>
      </c>
      <c r="Q594" s="4">
        <v>794</v>
      </c>
      <c r="R594" s="4">
        <v>2382</v>
      </c>
      <c r="S594" t="s">
        <v>529</v>
      </c>
      <c r="T594" t="s">
        <v>322</v>
      </c>
      <c r="U594" t="s">
        <v>323</v>
      </c>
      <c r="V594" t="s">
        <v>32</v>
      </c>
      <c r="W594" t="s">
        <v>769</v>
      </c>
      <c r="X594" t="s">
        <v>600</v>
      </c>
      <c r="Y594" t="s">
        <v>851</v>
      </c>
      <c r="Z594">
        <v>44</v>
      </c>
      <c r="AA594" s="2">
        <v>44963</v>
      </c>
      <c r="AB594" t="s">
        <v>529</v>
      </c>
      <c r="AC594" t="s">
        <v>874</v>
      </c>
      <c r="AD594" s="2">
        <v>45240</v>
      </c>
      <c r="AE594">
        <v>10</v>
      </c>
      <c r="AF594">
        <v>12</v>
      </c>
      <c r="AG594" t="s">
        <v>851</v>
      </c>
      <c r="AH594">
        <v>11</v>
      </c>
      <c r="AI594" t="s">
        <v>851</v>
      </c>
    </row>
    <row r="595" spans="1:35" x14ac:dyDescent="0.3">
      <c r="A595">
        <v>960</v>
      </c>
      <c r="B595" t="s">
        <v>173</v>
      </c>
      <c r="C595">
        <v>48</v>
      </c>
      <c r="D595">
        <v>3</v>
      </c>
      <c r="E595" s="2">
        <v>45235</v>
      </c>
      <c r="F595" s="3">
        <v>0.22626157407407407</v>
      </c>
      <c r="G595" s="2">
        <v>45238</v>
      </c>
      <c r="H595" s="3">
        <v>0.41408564814814813</v>
      </c>
      <c r="I595" t="s">
        <v>739</v>
      </c>
      <c r="J595" t="s">
        <v>763</v>
      </c>
      <c r="K595" t="s">
        <v>764</v>
      </c>
      <c r="L595">
        <v>5</v>
      </c>
      <c r="N595" t="s">
        <v>764</v>
      </c>
      <c r="O595">
        <v>9</v>
      </c>
      <c r="P595">
        <v>3</v>
      </c>
      <c r="Q595" s="4">
        <v>433</v>
      </c>
      <c r="R595" s="4">
        <v>1299</v>
      </c>
      <c r="S595" t="s">
        <v>529</v>
      </c>
      <c r="T595" t="s">
        <v>174</v>
      </c>
      <c r="U595" t="s">
        <v>175</v>
      </c>
      <c r="V595" t="s">
        <v>32</v>
      </c>
      <c r="W595" t="s">
        <v>772</v>
      </c>
      <c r="X595" t="s">
        <v>531</v>
      </c>
      <c r="Y595" t="s">
        <v>851</v>
      </c>
      <c r="Z595">
        <v>45</v>
      </c>
      <c r="AA595" s="2">
        <v>44962</v>
      </c>
      <c r="AB595" t="s">
        <v>529</v>
      </c>
      <c r="AC595" t="s">
        <v>874</v>
      </c>
      <c r="AD595" s="2">
        <v>45244</v>
      </c>
      <c r="AE595">
        <v>10</v>
      </c>
      <c r="AF595">
        <v>13</v>
      </c>
      <c r="AG595" t="s">
        <v>851</v>
      </c>
      <c r="AH595">
        <v>11</v>
      </c>
      <c r="AI595" t="s">
        <v>851</v>
      </c>
    </row>
    <row r="596" spans="1:35" x14ac:dyDescent="0.3">
      <c r="A596">
        <v>990</v>
      </c>
      <c r="B596" t="s">
        <v>118</v>
      </c>
      <c r="C596">
        <v>42</v>
      </c>
      <c r="D596">
        <v>2</v>
      </c>
      <c r="E596" s="2">
        <v>45264</v>
      </c>
      <c r="F596" s="3">
        <v>0.93055555555555558</v>
      </c>
      <c r="G596" s="2">
        <v>45268</v>
      </c>
      <c r="H596" s="3">
        <v>0.9985532407407407</v>
      </c>
      <c r="I596" t="s">
        <v>813</v>
      </c>
      <c r="J596" t="s">
        <v>629</v>
      </c>
      <c r="K596" t="s">
        <v>795</v>
      </c>
      <c r="L596">
        <v>22</v>
      </c>
      <c r="N596" t="s">
        <v>795</v>
      </c>
      <c r="O596">
        <v>23</v>
      </c>
      <c r="P596">
        <v>4</v>
      </c>
      <c r="Q596" s="4">
        <v>1744</v>
      </c>
      <c r="R596" s="4">
        <v>3488</v>
      </c>
      <c r="S596" t="s">
        <v>529</v>
      </c>
      <c r="T596" t="s">
        <v>119</v>
      </c>
      <c r="U596" t="s">
        <v>120</v>
      </c>
      <c r="V596" t="s">
        <v>32</v>
      </c>
      <c r="W596" t="s">
        <v>708</v>
      </c>
      <c r="X596" t="s">
        <v>589</v>
      </c>
      <c r="Y596" t="s">
        <v>853</v>
      </c>
      <c r="Z596">
        <v>49</v>
      </c>
      <c r="AA596" s="2">
        <v>44966</v>
      </c>
      <c r="AB596" t="s">
        <v>529</v>
      </c>
      <c r="AC596" t="s">
        <v>874</v>
      </c>
      <c r="AD596" s="2">
        <v>45264</v>
      </c>
      <c r="AE596">
        <v>10</v>
      </c>
      <c r="AF596">
        <v>6</v>
      </c>
      <c r="AG596" t="s">
        <v>853</v>
      </c>
      <c r="AH596">
        <v>12</v>
      </c>
      <c r="AI596" t="s">
        <v>853</v>
      </c>
    </row>
    <row r="597" spans="1:35" x14ac:dyDescent="0.3">
      <c r="A597">
        <v>87</v>
      </c>
      <c r="B597" t="s">
        <v>285</v>
      </c>
      <c r="C597">
        <v>2</v>
      </c>
      <c r="D597">
        <v>5</v>
      </c>
      <c r="E597" s="2">
        <v>44961</v>
      </c>
      <c r="F597" s="3">
        <v>0.55371527777777774</v>
      </c>
      <c r="G597" s="2">
        <v>44968</v>
      </c>
      <c r="H597" s="3">
        <v>0.96291666666666664</v>
      </c>
      <c r="I597" t="s">
        <v>592</v>
      </c>
      <c r="J597" t="s">
        <v>720</v>
      </c>
      <c r="K597" t="s">
        <v>663</v>
      </c>
      <c r="L597">
        <v>13</v>
      </c>
      <c r="N597" t="s">
        <v>663</v>
      </c>
      <c r="O597">
        <v>23</v>
      </c>
      <c r="P597">
        <v>7</v>
      </c>
      <c r="Q597" s="4">
        <v>441</v>
      </c>
      <c r="R597" s="4">
        <v>2205</v>
      </c>
      <c r="S597" t="s">
        <v>529</v>
      </c>
      <c r="T597" t="s">
        <v>286</v>
      </c>
      <c r="U597" t="s">
        <v>259</v>
      </c>
      <c r="V597" t="s">
        <v>32</v>
      </c>
      <c r="W597" t="s">
        <v>721</v>
      </c>
      <c r="X597" t="s">
        <v>600</v>
      </c>
      <c r="Y597" t="s">
        <v>849</v>
      </c>
      <c r="Z597">
        <v>5</v>
      </c>
      <c r="AA597" s="2">
        <v>44961</v>
      </c>
      <c r="AB597" t="s">
        <v>870</v>
      </c>
      <c r="AC597" t="s">
        <v>875</v>
      </c>
      <c r="AD597" s="2">
        <v>45233</v>
      </c>
      <c r="AE597">
        <v>10</v>
      </c>
      <c r="AF597">
        <v>10</v>
      </c>
      <c r="AG597" t="s">
        <v>849</v>
      </c>
      <c r="AH597">
        <v>2</v>
      </c>
      <c r="AI597" t="s">
        <v>849</v>
      </c>
    </row>
    <row r="598" spans="1:35" x14ac:dyDescent="0.3">
      <c r="A598">
        <v>47</v>
      </c>
      <c r="B598" t="s">
        <v>78</v>
      </c>
      <c r="C598">
        <v>7</v>
      </c>
      <c r="D598">
        <v>5</v>
      </c>
      <c r="E598" s="2">
        <v>44983</v>
      </c>
      <c r="F598" s="3">
        <v>0.54476851851851849</v>
      </c>
      <c r="G598" s="2">
        <v>44985</v>
      </c>
      <c r="H598" s="3">
        <v>0.2502314814814815</v>
      </c>
      <c r="I598" t="s">
        <v>701</v>
      </c>
      <c r="J598" t="s">
        <v>527</v>
      </c>
      <c r="K598" t="s">
        <v>663</v>
      </c>
      <c r="L598">
        <v>13</v>
      </c>
      <c r="N598" t="s">
        <v>663</v>
      </c>
      <c r="O598">
        <v>6</v>
      </c>
      <c r="P598">
        <v>2</v>
      </c>
      <c r="Q598" s="4">
        <v>409</v>
      </c>
      <c r="R598" s="4">
        <v>2045</v>
      </c>
      <c r="S598" t="s">
        <v>529</v>
      </c>
      <c r="T598" t="s">
        <v>79</v>
      </c>
      <c r="U598" t="s">
        <v>80</v>
      </c>
      <c r="V598" t="s">
        <v>21</v>
      </c>
      <c r="W598" t="s">
        <v>582</v>
      </c>
      <c r="X598" t="s">
        <v>583</v>
      </c>
      <c r="Y598" t="s">
        <v>849</v>
      </c>
      <c r="Z598">
        <v>9</v>
      </c>
      <c r="AA598" s="2">
        <v>44951</v>
      </c>
      <c r="AB598" t="s">
        <v>529</v>
      </c>
      <c r="AC598" t="s">
        <v>874</v>
      </c>
      <c r="AD598" s="2">
        <v>45236</v>
      </c>
      <c r="AE598">
        <v>10</v>
      </c>
      <c r="AF598">
        <v>13</v>
      </c>
      <c r="AG598" t="s">
        <v>849</v>
      </c>
      <c r="AH598">
        <v>2</v>
      </c>
      <c r="AI598" t="s">
        <v>849</v>
      </c>
    </row>
    <row r="599" spans="1:35" x14ac:dyDescent="0.3">
      <c r="A599">
        <v>16</v>
      </c>
      <c r="B599" t="s">
        <v>78</v>
      </c>
      <c r="C599">
        <v>20</v>
      </c>
      <c r="D599">
        <v>3</v>
      </c>
      <c r="E599" s="2">
        <v>44973</v>
      </c>
      <c r="F599" s="3">
        <v>0.62929398148148152</v>
      </c>
      <c r="G599" s="2">
        <v>44977</v>
      </c>
      <c r="H599" s="3">
        <v>0.92663194444444441</v>
      </c>
      <c r="I599" t="s">
        <v>557</v>
      </c>
      <c r="J599" t="s">
        <v>627</v>
      </c>
      <c r="K599" t="s">
        <v>663</v>
      </c>
      <c r="L599">
        <v>15</v>
      </c>
      <c r="N599" t="s">
        <v>663</v>
      </c>
      <c r="O599">
        <v>22</v>
      </c>
      <c r="P599">
        <v>4</v>
      </c>
      <c r="Q599" s="4">
        <v>697</v>
      </c>
      <c r="R599" s="4">
        <v>2091</v>
      </c>
      <c r="S599" t="s">
        <v>529</v>
      </c>
      <c r="T599" t="s">
        <v>79</v>
      </c>
      <c r="U599" t="s">
        <v>80</v>
      </c>
      <c r="V599" t="s">
        <v>21</v>
      </c>
      <c r="W599" t="s">
        <v>666</v>
      </c>
      <c r="X599" t="s">
        <v>531</v>
      </c>
      <c r="Y599" t="s">
        <v>849</v>
      </c>
      <c r="Z599">
        <v>7</v>
      </c>
      <c r="AA599" s="2">
        <v>44951</v>
      </c>
      <c r="AB599" t="s">
        <v>529</v>
      </c>
      <c r="AC599" t="s">
        <v>874</v>
      </c>
      <c r="AD599" s="2">
        <v>45236</v>
      </c>
      <c r="AE599">
        <v>10</v>
      </c>
      <c r="AF599">
        <v>13</v>
      </c>
      <c r="AG599" t="s">
        <v>849</v>
      </c>
      <c r="AH599">
        <v>2</v>
      </c>
      <c r="AI599" t="s">
        <v>849</v>
      </c>
    </row>
    <row r="600" spans="1:35" x14ac:dyDescent="0.3">
      <c r="A600">
        <v>55</v>
      </c>
      <c r="B600" t="s">
        <v>213</v>
      </c>
      <c r="C600">
        <v>5</v>
      </c>
      <c r="D600">
        <v>1</v>
      </c>
      <c r="E600" s="2">
        <v>44965</v>
      </c>
      <c r="F600" s="3">
        <v>0.33410879629629631</v>
      </c>
      <c r="G600" s="2">
        <v>44970</v>
      </c>
      <c r="H600" s="3">
        <v>0.32150462962962961</v>
      </c>
      <c r="I600" t="s">
        <v>41</v>
      </c>
      <c r="J600" t="s">
        <v>629</v>
      </c>
      <c r="K600" t="s">
        <v>663</v>
      </c>
      <c r="L600">
        <v>8</v>
      </c>
      <c r="N600" t="s">
        <v>663</v>
      </c>
      <c r="O600">
        <v>7</v>
      </c>
      <c r="P600">
        <v>5</v>
      </c>
      <c r="Q600" s="4">
        <v>1444</v>
      </c>
      <c r="R600" s="4">
        <v>1444</v>
      </c>
      <c r="S600" t="s">
        <v>529</v>
      </c>
      <c r="T600" t="s">
        <v>214</v>
      </c>
      <c r="U600" t="s">
        <v>215</v>
      </c>
      <c r="V600" t="s">
        <v>21</v>
      </c>
      <c r="W600" t="s">
        <v>644</v>
      </c>
      <c r="X600" t="s">
        <v>531</v>
      </c>
      <c r="Y600" t="s">
        <v>849</v>
      </c>
      <c r="Z600">
        <v>6</v>
      </c>
      <c r="AA600" s="2">
        <v>44961</v>
      </c>
      <c r="AB600" t="s">
        <v>529</v>
      </c>
      <c r="AC600" t="s">
        <v>874</v>
      </c>
      <c r="AD600" s="2">
        <v>45235</v>
      </c>
      <c r="AE600">
        <v>10</v>
      </c>
      <c r="AF600">
        <v>11</v>
      </c>
      <c r="AG600" t="s">
        <v>849</v>
      </c>
      <c r="AH600">
        <v>2</v>
      </c>
      <c r="AI600" t="s">
        <v>849</v>
      </c>
    </row>
    <row r="601" spans="1:35" x14ac:dyDescent="0.3">
      <c r="A601">
        <v>5</v>
      </c>
      <c r="B601" t="s">
        <v>393</v>
      </c>
      <c r="C601">
        <v>58</v>
      </c>
      <c r="D601">
        <v>2</v>
      </c>
      <c r="E601" s="2">
        <v>44968</v>
      </c>
      <c r="F601" s="3">
        <v>0.82277777777777783</v>
      </c>
      <c r="G601" s="2">
        <v>44975</v>
      </c>
      <c r="H601" s="3">
        <v>0.46449074074074076</v>
      </c>
      <c r="I601" t="s">
        <v>551</v>
      </c>
      <c r="J601" t="s">
        <v>720</v>
      </c>
      <c r="K601" t="s">
        <v>663</v>
      </c>
      <c r="L601">
        <v>19</v>
      </c>
      <c r="N601" t="s">
        <v>663</v>
      </c>
      <c r="O601">
        <v>11</v>
      </c>
      <c r="P601">
        <v>7</v>
      </c>
      <c r="Q601" s="4">
        <v>1492</v>
      </c>
      <c r="R601" s="4">
        <v>2984</v>
      </c>
      <c r="S601" t="s">
        <v>529</v>
      </c>
      <c r="T601" t="s">
        <v>394</v>
      </c>
      <c r="U601" t="s">
        <v>395</v>
      </c>
      <c r="V601" t="s">
        <v>21</v>
      </c>
      <c r="W601" t="s">
        <v>722</v>
      </c>
      <c r="X601" t="s">
        <v>587</v>
      </c>
      <c r="Y601" t="s">
        <v>849</v>
      </c>
      <c r="Z601">
        <v>6</v>
      </c>
      <c r="AA601" s="2">
        <v>44961</v>
      </c>
      <c r="AB601" t="s">
        <v>529</v>
      </c>
      <c r="AC601" t="s">
        <v>874</v>
      </c>
      <c r="AD601" s="2">
        <v>45232</v>
      </c>
      <c r="AE601">
        <v>10</v>
      </c>
      <c r="AF601">
        <v>9</v>
      </c>
      <c r="AG601" t="s">
        <v>849</v>
      </c>
      <c r="AH601">
        <v>2</v>
      </c>
      <c r="AI601" t="s">
        <v>849</v>
      </c>
    </row>
    <row r="602" spans="1:35" x14ac:dyDescent="0.3">
      <c r="A602">
        <v>37</v>
      </c>
      <c r="B602" t="s">
        <v>481</v>
      </c>
      <c r="C602">
        <v>19</v>
      </c>
      <c r="D602">
        <v>5</v>
      </c>
      <c r="E602" s="2">
        <v>44967</v>
      </c>
      <c r="F602" s="3">
        <v>0.45907407407407408</v>
      </c>
      <c r="G602" s="2">
        <v>44972</v>
      </c>
      <c r="H602" s="3">
        <v>0.88861111111111113</v>
      </c>
      <c r="I602" t="s">
        <v>725</v>
      </c>
      <c r="J602" t="s">
        <v>720</v>
      </c>
      <c r="K602" t="s">
        <v>663</v>
      </c>
      <c r="L602">
        <v>11</v>
      </c>
      <c r="N602" t="s">
        <v>663</v>
      </c>
      <c r="O602">
        <v>21</v>
      </c>
      <c r="P602">
        <v>5</v>
      </c>
      <c r="Q602" s="4">
        <v>1234</v>
      </c>
      <c r="R602" s="4">
        <v>6170</v>
      </c>
      <c r="S602" t="s">
        <v>529</v>
      </c>
      <c r="T602" t="s">
        <v>482</v>
      </c>
      <c r="U602" t="s">
        <v>483</v>
      </c>
      <c r="V602" t="s">
        <v>32</v>
      </c>
      <c r="W602" t="s">
        <v>726</v>
      </c>
      <c r="X602" t="s">
        <v>597</v>
      </c>
      <c r="Y602" t="s">
        <v>849</v>
      </c>
      <c r="Z602">
        <v>6</v>
      </c>
      <c r="AA602" s="2">
        <v>44967</v>
      </c>
      <c r="AB602" t="s">
        <v>870</v>
      </c>
      <c r="AC602" t="s">
        <v>875</v>
      </c>
      <c r="AD602" s="2">
        <v>45262</v>
      </c>
      <c r="AE602">
        <v>10</v>
      </c>
      <c r="AF602">
        <v>3</v>
      </c>
      <c r="AG602" t="s">
        <v>849</v>
      </c>
      <c r="AH602">
        <v>2</v>
      </c>
      <c r="AI602" t="s">
        <v>849</v>
      </c>
    </row>
    <row r="603" spans="1:35" x14ac:dyDescent="0.3">
      <c r="A603">
        <v>89</v>
      </c>
      <c r="B603" t="s">
        <v>307</v>
      </c>
      <c r="C603">
        <v>3</v>
      </c>
      <c r="D603">
        <v>5</v>
      </c>
      <c r="E603" s="2">
        <v>44969</v>
      </c>
      <c r="F603" s="3">
        <v>0.9561574074074074</v>
      </c>
      <c r="G603" s="2">
        <v>44970</v>
      </c>
      <c r="H603" s="3">
        <v>0.61228009259259264</v>
      </c>
      <c r="I603" t="s">
        <v>687</v>
      </c>
      <c r="J603" t="s">
        <v>720</v>
      </c>
      <c r="K603" t="s">
        <v>663</v>
      </c>
      <c r="L603">
        <v>22</v>
      </c>
      <c r="N603" t="s">
        <v>663</v>
      </c>
      <c r="O603">
        <v>14</v>
      </c>
      <c r="P603">
        <v>1</v>
      </c>
      <c r="Q603" s="4">
        <v>1534</v>
      </c>
      <c r="R603" s="4">
        <v>7670</v>
      </c>
      <c r="S603" t="s">
        <v>529</v>
      </c>
      <c r="T603" t="s">
        <v>308</v>
      </c>
      <c r="U603" t="s">
        <v>309</v>
      </c>
      <c r="V603" t="s">
        <v>32</v>
      </c>
      <c r="W603" t="s">
        <v>727</v>
      </c>
      <c r="X603" t="s">
        <v>531</v>
      </c>
      <c r="Y603" t="s">
        <v>849</v>
      </c>
      <c r="Z603">
        <v>7</v>
      </c>
      <c r="AA603" s="2">
        <v>44967</v>
      </c>
      <c r="AB603" t="s">
        <v>529</v>
      </c>
      <c r="AC603" t="s">
        <v>874</v>
      </c>
      <c r="AD603" s="2">
        <v>45258</v>
      </c>
      <c r="AE603">
        <v>10</v>
      </c>
      <c r="AF603">
        <v>10</v>
      </c>
      <c r="AG603" t="s">
        <v>849</v>
      </c>
      <c r="AH603">
        <v>2</v>
      </c>
      <c r="AI603" t="s">
        <v>849</v>
      </c>
    </row>
    <row r="604" spans="1:35" x14ac:dyDescent="0.3">
      <c r="A604">
        <v>91</v>
      </c>
      <c r="B604" t="s">
        <v>312</v>
      </c>
      <c r="C604">
        <v>6</v>
      </c>
      <c r="D604">
        <v>2</v>
      </c>
      <c r="E604" s="2">
        <v>44984</v>
      </c>
      <c r="F604" s="3">
        <v>0.5784259259259259</v>
      </c>
      <c r="G604" s="2">
        <v>44990</v>
      </c>
      <c r="H604" s="3">
        <v>0.55792824074074077</v>
      </c>
      <c r="I604" t="s">
        <v>554</v>
      </c>
      <c r="J604" t="s">
        <v>527</v>
      </c>
      <c r="K604" t="s">
        <v>663</v>
      </c>
      <c r="L604">
        <v>13</v>
      </c>
      <c r="N604" t="s">
        <v>528</v>
      </c>
      <c r="O604">
        <v>13</v>
      </c>
      <c r="P604">
        <v>6</v>
      </c>
      <c r="Q604" s="4">
        <v>1112</v>
      </c>
      <c r="R604" s="4">
        <v>2224</v>
      </c>
      <c r="S604" t="s">
        <v>529</v>
      </c>
      <c r="T604" t="s">
        <v>313</v>
      </c>
      <c r="U604" t="s">
        <v>135</v>
      </c>
      <c r="V604" t="s">
        <v>21</v>
      </c>
      <c r="W604" t="s">
        <v>586</v>
      </c>
      <c r="X604" t="s">
        <v>587</v>
      </c>
      <c r="Y604" t="s">
        <v>849</v>
      </c>
      <c r="Z604">
        <v>9</v>
      </c>
      <c r="AA604" s="2">
        <v>44967</v>
      </c>
      <c r="AB604" t="s">
        <v>529</v>
      </c>
      <c r="AC604" t="s">
        <v>874</v>
      </c>
      <c r="AD604" s="2">
        <v>45257</v>
      </c>
      <c r="AE604">
        <v>10</v>
      </c>
      <c r="AF604">
        <v>13</v>
      </c>
      <c r="AG604" t="s">
        <v>848</v>
      </c>
      <c r="AH604">
        <v>2</v>
      </c>
      <c r="AI604" t="s">
        <v>849</v>
      </c>
    </row>
    <row r="605" spans="1:35" x14ac:dyDescent="0.3">
      <c r="A605">
        <v>78</v>
      </c>
      <c r="B605" t="s">
        <v>316</v>
      </c>
      <c r="C605">
        <v>11</v>
      </c>
      <c r="D605">
        <v>2</v>
      </c>
      <c r="E605" s="2">
        <v>44961</v>
      </c>
      <c r="F605" s="3">
        <v>0.54177083333333331</v>
      </c>
      <c r="G605" s="2">
        <v>44965</v>
      </c>
      <c r="H605" s="3">
        <v>0.85503472222222221</v>
      </c>
      <c r="I605" t="s">
        <v>215</v>
      </c>
      <c r="J605" t="s">
        <v>720</v>
      </c>
      <c r="K605" t="s">
        <v>663</v>
      </c>
      <c r="L605">
        <v>13</v>
      </c>
      <c r="N605" t="s">
        <v>663</v>
      </c>
      <c r="O605">
        <v>20</v>
      </c>
      <c r="P605">
        <v>4</v>
      </c>
      <c r="Q605" s="4">
        <v>1096</v>
      </c>
      <c r="R605" s="4">
        <v>2192</v>
      </c>
      <c r="S605" t="s">
        <v>529</v>
      </c>
      <c r="T605" t="s">
        <v>317</v>
      </c>
      <c r="U605" t="s">
        <v>318</v>
      </c>
      <c r="V605" t="s">
        <v>32</v>
      </c>
      <c r="W605" t="s">
        <v>728</v>
      </c>
      <c r="X605" t="s">
        <v>597</v>
      </c>
      <c r="Y605" t="s">
        <v>849</v>
      </c>
      <c r="Z605">
        <v>5</v>
      </c>
      <c r="AA605" s="2">
        <v>44961</v>
      </c>
      <c r="AB605" t="s">
        <v>870</v>
      </c>
      <c r="AC605" t="s">
        <v>875</v>
      </c>
      <c r="AD605" s="2">
        <v>45233</v>
      </c>
      <c r="AE605">
        <v>10</v>
      </c>
      <c r="AF605">
        <v>9</v>
      </c>
      <c r="AG605" t="s">
        <v>849</v>
      </c>
      <c r="AH605">
        <v>2</v>
      </c>
      <c r="AI605" t="s">
        <v>849</v>
      </c>
    </row>
    <row r="606" spans="1:35" x14ac:dyDescent="0.3">
      <c r="A606">
        <v>103</v>
      </c>
      <c r="B606" t="s">
        <v>486</v>
      </c>
      <c r="C606">
        <v>18</v>
      </c>
      <c r="D606">
        <v>3</v>
      </c>
      <c r="E606" s="2">
        <v>44958</v>
      </c>
      <c r="F606" s="3">
        <v>0.51734953703703701</v>
      </c>
      <c r="G606" s="2">
        <v>44965</v>
      </c>
      <c r="H606" s="3">
        <v>0.95253472222222224</v>
      </c>
      <c r="I606" t="s">
        <v>568</v>
      </c>
      <c r="J606" t="s">
        <v>624</v>
      </c>
      <c r="K606" t="s">
        <v>663</v>
      </c>
      <c r="L606">
        <v>12</v>
      </c>
      <c r="N606" t="s">
        <v>663</v>
      </c>
      <c r="O606">
        <v>22</v>
      </c>
      <c r="P606">
        <v>7</v>
      </c>
      <c r="Q606" s="4">
        <v>781</v>
      </c>
      <c r="R606" s="4">
        <v>2343</v>
      </c>
      <c r="S606" t="s">
        <v>529</v>
      </c>
      <c r="T606" t="s">
        <v>487</v>
      </c>
      <c r="U606" t="s">
        <v>488</v>
      </c>
      <c r="V606" t="s">
        <v>21</v>
      </c>
      <c r="W606" t="s">
        <v>704</v>
      </c>
      <c r="X606" t="s">
        <v>600</v>
      </c>
      <c r="Y606" t="s">
        <v>849</v>
      </c>
      <c r="Z606">
        <v>5</v>
      </c>
      <c r="AA606" s="2">
        <v>44958</v>
      </c>
      <c r="AB606" t="s">
        <v>870</v>
      </c>
      <c r="AC606" t="s">
        <v>875</v>
      </c>
      <c r="AD606" s="2">
        <v>45244</v>
      </c>
      <c r="AE606">
        <v>10</v>
      </c>
      <c r="AF606">
        <v>12</v>
      </c>
      <c r="AG606" t="s">
        <v>849</v>
      </c>
      <c r="AH606">
        <v>2</v>
      </c>
      <c r="AI606" t="s">
        <v>849</v>
      </c>
    </row>
    <row r="607" spans="1:35" x14ac:dyDescent="0.3">
      <c r="A607">
        <v>105</v>
      </c>
      <c r="B607" t="s">
        <v>321</v>
      </c>
      <c r="C607">
        <v>36</v>
      </c>
      <c r="D607">
        <v>2</v>
      </c>
      <c r="E607" s="2">
        <v>44968</v>
      </c>
      <c r="F607" s="3">
        <v>0.12333333333333334</v>
      </c>
      <c r="G607" s="2">
        <v>44978</v>
      </c>
      <c r="H607" s="3">
        <v>6.5393518518518517E-2</v>
      </c>
      <c r="I607" t="s">
        <v>244</v>
      </c>
      <c r="J607" t="s">
        <v>624</v>
      </c>
      <c r="K607" t="s">
        <v>663</v>
      </c>
      <c r="L607">
        <v>2</v>
      </c>
      <c r="N607" t="s">
        <v>663</v>
      </c>
      <c r="O607">
        <v>1</v>
      </c>
      <c r="P607">
        <v>10</v>
      </c>
      <c r="Q607" s="4">
        <v>203</v>
      </c>
      <c r="R607" s="4">
        <v>406</v>
      </c>
      <c r="S607" t="s">
        <v>529</v>
      </c>
      <c r="T607" t="s">
        <v>322</v>
      </c>
      <c r="U607" t="s">
        <v>323</v>
      </c>
      <c r="V607" t="s">
        <v>32</v>
      </c>
      <c r="W607" t="s">
        <v>642</v>
      </c>
      <c r="X607" t="s">
        <v>600</v>
      </c>
      <c r="Y607" t="s">
        <v>849</v>
      </c>
      <c r="Z607">
        <v>6</v>
      </c>
      <c r="AA607" s="2">
        <v>44963</v>
      </c>
      <c r="AB607" t="s">
        <v>529</v>
      </c>
      <c r="AC607" t="s">
        <v>874</v>
      </c>
      <c r="AD607" s="2">
        <v>45240</v>
      </c>
      <c r="AE607">
        <v>10</v>
      </c>
      <c r="AF607">
        <v>12</v>
      </c>
      <c r="AG607" t="s">
        <v>849</v>
      </c>
      <c r="AH607">
        <v>2</v>
      </c>
      <c r="AI607" t="s">
        <v>849</v>
      </c>
    </row>
    <row r="608" spans="1:35" x14ac:dyDescent="0.3">
      <c r="A608">
        <v>118</v>
      </c>
      <c r="B608" t="s">
        <v>188</v>
      </c>
      <c r="C608">
        <v>62</v>
      </c>
      <c r="D608">
        <v>1</v>
      </c>
      <c r="E608" s="2">
        <v>44984</v>
      </c>
      <c r="F608" s="3">
        <v>0.60484953703703703</v>
      </c>
      <c r="G608" s="2">
        <v>44990</v>
      </c>
      <c r="H608" s="3">
        <v>0.43949074074074074</v>
      </c>
      <c r="I608" t="s">
        <v>553</v>
      </c>
      <c r="J608" t="s">
        <v>527</v>
      </c>
      <c r="K608" t="s">
        <v>663</v>
      </c>
      <c r="L608">
        <v>14</v>
      </c>
      <c r="N608" t="s">
        <v>528</v>
      </c>
      <c r="O608">
        <v>10</v>
      </c>
      <c r="P608">
        <v>6</v>
      </c>
      <c r="Q608" s="4">
        <v>1356</v>
      </c>
      <c r="R608" s="4">
        <v>1356</v>
      </c>
      <c r="S608" t="s">
        <v>529</v>
      </c>
      <c r="T608" t="s">
        <v>189</v>
      </c>
      <c r="U608" t="s">
        <v>190</v>
      </c>
      <c r="V608" t="s">
        <v>32</v>
      </c>
      <c r="W608" t="s">
        <v>536</v>
      </c>
      <c r="X608" t="s">
        <v>531</v>
      </c>
      <c r="Y608" t="s">
        <v>849</v>
      </c>
      <c r="Z608">
        <v>9</v>
      </c>
      <c r="AA608" s="2">
        <v>44962</v>
      </c>
      <c r="AB608" t="s">
        <v>529</v>
      </c>
      <c r="AC608" t="s">
        <v>874</v>
      </c>
      <c r="AD608" s="2">
        <v>45241</v>
      </c>
      <c r="AE608">
        <v>10</v>
      </c>
      <c r="AF608">
        <v>10</v>
      </c>
      <c r="AG608" t="s">
        <v>848</v>
      </c>
      <c r="AH608">
        <v>2</v>
      </c>
      <c r="AI608" t="s">
        <v>849</v>
      </c>
    </row>
    <row r="609" spans="1:35" x14ac:dyDescent="0.3">
      <c r="A609">
        <v>121</v>
      </c>
      <c r="B609" t="s">
        <v>252</v>
      </c>
      <c r="C609">
        <v>33</v>
      </c>
      <c r="D609">
        <v>3</v>
      </c>
      <c r="E609" s="2">
        <v>44962</v>
      </c>
      <c r="F609" s="3">
        <v>9.6469907407407407E-2</v>
      </c>
      <c r="G609" s="2">
        <v>44966</v>
      </c>
      <c r="H609" s="3">
        <v>0.31216435185185187</v>
      </c>
      <c r="I609" t="s">
        <v>674</v>
      </c>
      <c r="J609" t="s">
        <v>720</v>
      </c>
      <c r="K609" t="s">
        <v>663</v>
      </c>
      <c r="L609">
        <v>2</v>
      </c>
      <c r="N609" t="s">
        <v>663</v>
      </c>
      <c r="O609">
        <v>7</v>
      </c>
      <c r="P609">
        <v>4</v>
      </c>
      <c r="Q609" s="4">
        <v>314</v>
      </c>
      <c r="R609" s="4">
        <v>942</v>
      </c>
      <c r="S609" t="s">
        <v>529</v>
      </c>
      <c r="T609" t="s">
        <v>253</v>
      </c>
      <c r="U609" t="s">
        <v>254</v>
      </c>
      <c r="V609" t="s">
        <v>32</v>
      </c>
      <c r="W609" t="s">
        <v>729</v>
      </c>
      <c r="X609" t="s">
        <v>531</v>
      </c>
      <c r="Y609" t="s">
        <v>849</v>
      </c>
      <c r="Z609">
        <v>6</v>
      </c>
      <c r="AA609" s="2">
        <v>44962</v>
      </c>
      <c r="AB609" t="s">
        <v>870</v>
      </c>
      <c r="AC609" t="s">
        <v>875</v>
      </c>
      <c r="AD609" s="2">
        <v>45233</v>
      </c>
      <c r="AE609">
        <v>10</v>
      </c>
      <c r="AF609">
        <v>9</v>
      </c>
      <c r="AG609" t="s">
        <v>849</v>
      </c>
      <c r="AH609">
        <v>2</v>
      </c>
      <c r="AI609" t="s">
        <v>849</v>
      </c>
    </row>
    <row r="610" spans="1:35" x14ac:dyDescent="0.3">
      <c r="A610">
        <v>126</v>
      </c>
      <c r="B610" t="s">
        <v>213</v>
      </c>
      <c r="C610">
        <v>19</v>
      </c>
      <c r="D610">
        <v>5</v>
      </c>
      <c r="E610" s="2">
        <v>44961</v>
      </c>
      <c r="F610" s="3">
        <v>0.10305555555555555</v>
      </c>
      <c r="G610" s="2">
        <v>44970</v>
      </c>
      <c r="H610" s="3">
        <v>0.55321759259259262</v>
      </c>
      <c r="I610" t="s">
        <v>730</v>
      </c>
      <c r="J610" t="s">
        <v>720</v>
      </c>
      <c r="K610" t="s">
        <v>663</v>
      </c>
      <c r="L610">
        <v>2</v>
      </c>
      <c r="N610" t="s">
        <v>663</v>
      </c>
      <c r="O610">
        <v>13</v>
      </c>
      <c r="P610">
        <v>9</v>
      </c>
      <c r="Q610" s="4">
        <v>1234</v>
      </c>
      <c r="R610" s="4">
        <v>6170</v>
      </c>
      <c r="S610" t="s">
        <v>529</v>
      </c>
      <c r="T610" t="s">
        <v>214</v>
      </c>
      <c r="U610" t="s">
        <v>215</v>
      </c>
      <c r="V610" t="s">
        <v>21</v>
      </c>
      <c r="W610" t="s">
        <v>726</v>
      </c>
      <c r="X610" t="s">
        <v>597</v>
      </c>
      <c r="Y610" t="s">
        <v>849</v>
      </c>
      <c r="Z610">
        <v>5</v>
      </c>
      <c r="AA610" s="2">
        <v>44961</v>
      </c>
      <c r="AB610" t="s">
        <v>870</v>
      </c>
      <c r="AC610" t="s">
        <v>875</v>
      </c>
      <c r="AD610" s="2">
        <v>45235</v>
      </c>
      <c r="AE610">
        <v>10</v>
      </c>
      <c r="AF610">
        <v>11</v>
      </c>
      <c r="AG610" t="s">
        <v>849</v>
      </c>
      <c r="AH610">
        <v>2</v>
      </c>
      <c r="AI610" t="s">
        <v>849</v>
      </c>
    </row>
    <row r="611" spans="1:35" x14ac:dyDescent="0.3">
      <c r="A611">
        <v>131</v>
      </c>
      <c r="B611" t="s">
        <v>393</v>
      </c>
      <c r="C611">
        <v>3</v>
      </c>
      <c r="D611">
        <v>5</v>
      </c>
      <c r="E611" s="2">
        <v>44961</v>
      </c>
      <c r="F611" s="3">
        <v>0.85474537037037035</v>
      </c>
      <c r="G611" s="2">
        <v>44968</v>
      </c>
      <c r="H611" s="3">
        <v>0.35350694444444447</v>
      </c>
      <c r="I611" t="s">
        <v>309</v>
      </c>
      <c r="J611" t="s">
        <v>720</v>
      </c>
      <c r="K611" t="s">
        <v>663</v>
      </c>
      <c r="L611">
        <v>20</v>
      </c>
      <c r="N611" t="s">
        <v>663</v>
      </c>
      <c r="O611">
        <v>8</v>
      </c>
      <c r="P611">
        <v>7</v>
      </c>
      <c r="Q611" s="4">
        <v>1534</v>
      </c>
      <c r="R611" s="4">
        <v>7670</v>
      </c>
      <c r="S611" t="s">
        <v>529</v>
      </c>
      <c r="T611" t="s">
        <v>394</v>
      </c>
      <c r="U611" t="s">
        <v>395</v>
      </c>
      <c r="V611" t="s">
        <v>21</v>
      </c>
      <c r="W611" t="s">
        <v>727</v>
      </c>
      <c r="X611" t="s">
        <v>531</v>
      </c>
      <c r="Y611" t="s">
        <v>849</v>
      </c>
      <c r="Z611">
        <v>5</v>
      </c>
      <c r="AA611" s="2">
        <v>44961</v>
      </c>
      <c r="AB611" t="s">
        <v>870</v>
      </c>
      <c r="AC611" t="s">
        <v>875</v>
      </c>
      <c r="AD611" s="2">
        <v>45232</v>
      </c>
      <c r="AE611">
        <v>10</v>
      </c>
      <c r="AF611">
        <v>9</v>
      </c>
      <c r="AG611" t="s">
        <v>849</v>
      </c>
      <c r="AH611">
        <v>2</v>
      </c>
      <c r="AI611" t="s">
        <v>849</v>
      </c>
    </row>
    <row r="612" spans="1:35" x14ac:dyDescent="0.3">
      <c r="A612">
        <v>141</v>
      </c>
      <c r="B612" t="s">
        <v>316</v>
      </c>
      <c r="C612">
        <v>35</v>
      </c>
      <c r="D612">
        <v>4</v>
      </c>
      <c r="E612" s="2">
        <v>44985</v>
      </c>
      <c r="F612" s="3">
        <v>0.16326388888888888</v>
      </c>
      <c r="G612" s="2">
        <v>44995</v>
      </c>
      <c r="H612" s="3">
        <v>0.10550925925925926</v>
      </c>
      <c r="I612" t="s">
        <v>671</v>
      </c>
      <c r="J612" t="s">
        <v>527</v>
      </c>
      <c r="K612" t="s">
        <v>663</v>
      </c>
      <c r="L612">
        <v>3</v>
      </c>
      <c r="N612" t="s">
        <v>528</v>
      </c>
      <c r="O612">
        <v>2</v>
      </c>
      <c r="P612">
        <v>10</v>
      </c>
      <c r="Q612" s="4">
        <v>1865</v>
      </c>
      <c r="R612" s="4">
        <v>7460</v>
      </c>
      <c r="S612" t="s">
        <v>529</v>
      </c>
      <c r="T612" t="s">
        <v>317</v>
      </c>
      <c r="U612" t="s">
        <v>318</v>
      </c>
      <c r="V612" t="s">
        <v>32</v>
      </c>
      <c r="W612" t="s">
        <v>539</v>
      </c>
      <c r="X612" t="s">
        <v>531</v>
      </c>
      <c r="Y612" t="s">
        <v>849</v>
      </c>
      <c r="Z612">
        <v>9</v>
      </c>
      <c r="AA612" s="2">
        <v>44961</v>
      </c>
      <c r="AB612" t="s">
        <v>529</v>
      </c>
      <c r="AC612" t="s">
        <v>874</v>
      </c>
      <c r="AD612" s="2">
        <v>45233</v>
      </c>
      <c r="AE612">
        <v>10</v>
      </c>
      <c r="AF612">
        <v>9</v>
      </c>
      <c r="AG612" t="s">
        <v>848</v>
      </c>
      <c r="AH612">
        <v>2</v>
      </c>
      <c r="AI612" t="s">
        <v>849</v>
      </c>
    </row>
    <row r="613" spans="1:35" x14ac:dyDescent="0.3">
      <c r="A613">
        <v>143</v>
      </c>
      <c r="B613" t="s">
        <v>438</v>
      </c>
      <c r="C613">
        <v>66</v>
      </c>
      <c r="D613">
        <v>2</v>
      </c>
      <c r="E613" s="2">
        <v>44985</v>
      </c>
      <c r="F613" s="3">
        <v>0.31756944444444446</v>
      </c>
      <c r="G613" s="2">
        <v>44995</v>
      </c>
      <c r="H613" s="3">
        <v>0.61798611111111112</v>
      </c>
      <c r="I613" t="s">
        <v>672</v>
      </c>
      <c r="J613" t="s">
        <v>527</v>
      </c>
      <c r="K613" t="s">
        <v>663</v>
      </c>
      <c r="L613">
        <v>7</v>
      </c>
      <c r="N613" t="s">
        <v>528</v>
      </c>
      <c r="O613">
        <v>14</v>
      </c>
      <c r="P613">
        <v>10</v>
      </c>
      <c r="Q613" s="4">
        <v>610</v>
      </c>
      <c r="R613" s="4">
        <v>1220</v>
      </c>
      <c r="S613" t="s">
        <v>529</v>
      </c>
      <c r="T613" t="s">
        <v>439</v>
      </c>
      <c r="U613" t="s">
        <v>333</v>
      </c>
      <c r="V613" t="s">
        <v>21</v>
      </c>
      <c r="W613" t="s">
        <v>530</v>
      </c>
      <c r="X613" t="s">
        <v>531</v>
      </c>
      <c r="Y613" t="s">
        <v>849</v>
      </c>
      <c r="Z613">
        <v>9</v>
      </c>
      <c r="AA613" s="2">
        <v>44983</v>
      </c>
      <c r="AB613" t="s">
        <v>529</v>
      </c>
      <c r="AC613" t="s">
        <v>874</v>
      </c>
      <c r="AD613" s="2">
        <v>45273</v>
      </c>
      <c r="AE613">
        <v>10</v>
      </c>
      <c r="AF613">
        <v>11</v>
      </c>
      <c r="AG613" t="s">
        <v>848</v>
      </c>
      <c r="AH613">
        <v>2</v>
      </c>
      <c r="AI613" t="s">
        <v>849</v>
      </c>
    </row>
    <row r="614" spans="1:35" x14ac:dyDescent="0.3">
      <c r="A614">
        <v>152</v>
      </c>
      <c r="B614" t="s">
        <v>423</v>
      </c>
      <c r="C614">
        <v>51</v>
      </c>
      <c r="D614">
        <v>2</v>
      </c>
      <c r="E614" s="2">
        <v>44984</v>
      </c>
      <c r="F614" s="3">
        <v>0.45059027777777777</v>
      </c>
      <c r="G614" s="2">
        <v>44990</v>
      </c>
      <c r="H614" s="3">
        <v>0.69400462962962961</v>
      </c>
      <c r="I614" t="s">
        <v>361</v>
      </c>
      <c r="J614" t="s">
        <v>629</v>
      </c>
      <c r="K614" t="s">
        <v>663</v>
      </c>
      <c r="L614">
        <v>10</v>
      </c>
      <c r="N614" t="s">
        <v>528</v>
      </c>
      <c r="O614">
        <v>16</v>
      </c>
      <c r="P614">
        <v>6</v>
      </c>
      <c r="Q614" s="4">
        <v>1084</v>
      </c>
      <c r="R614" s="4">
        <v>2168</v>
      </c>
      <c r="S614" t="s">
        <v>529</v>
      </c>
      <c r="T614" t="s">
        <v>424</v>
      </c>
      <c r="U614" t="s">
        <v>425</v>
      </c>
      <c r="V614" t="s">
        <v>32</v>
      </c>
      <c r="W614" t="s">
        <v>653</v>
      </c>
      <c r="X614" t="s">
        <v>583</v>
      </c>
      <c r="Y614" t="s">
        <v>849</v>
      </c>
      <c r="Z614">
        <v>9</v>
      </c>
      <c r="AA614" s="2">
        <v>44984</v>
      </c>
      <c r="AB614" t="s">
        <v>870</v>
      </c>
      <c r="AC614" t="s">
        <v>875</v>
      </c>
      <c r="AD614" s="2">
        <v>45279</v>
      </c>
      <c r="AE614">
        <v>10</v>
      </c>
      <c r="AF614">
        <v>13</v>
      </c>
      <c r="AG614" t="s">
        <v>848</v>
      </c>
      <c r="AH614">
        <v>2</v>
      </c>
      <c r="AI614" t="s">
        <v>849</v>
      </c>
    </row>
    <row r="615" spans="1:35" x14ac:dyDescent="0.3">
      <c r="A615">
        <v>157</v>
      </c>
      <c r="B615" t="s">
        <v>108</v>
      </c>
      <c r="C615">
        <v>35</v>
      </c>
      <c r="D615">
        <v>3</v>
      </c>
      <c r="E615" s="2">
        <v>44983</v>
      </c>
      <c r="F615" s="3">
        <v>0.53075231481481477</v>
      </c>
      <c r="G615" s="2">
        <v>44991</v>
      </c>
      <c r="H615" s="3">
        <v>0.48314814814814816</v>
      </c>
      <c r="I615" t="s">
        <v>673</v>
      </c>
      <c r="J615" t="s">
        <v>527</v>
      </c>
      <c r="K615" t="s">
        <v>663</v>
      </c>
      <c r="L615">
        <v>12</v>
      </c>
      <c r="N615" t="s">
        <v>528</v>
      </c>
      <c r="O615">
        <v>11</v>
      </c>
      <c r="P615">
        <v>8</v>
      </c>
      <c r="Q615" s="4">
        <v>1865</v>
      </c>
      <c r="R615" s="4">
        <v>5595</v>
      </c>
      <c r="S615" t="s">
        <v>529</v>
      </c>
      <c r="T615" t="s">
        <v>109</v>
      </c>
      <c r="U615" t="s">
        <v>110</v>
      </c>
      <c r="V615" t="s">
        <v>32</v>
      </c>
      <c r="W615" t="s">
        <v>539</v>
      </c>
      <c r="X615" t="s">
        <v>531</v>
      </c>
      <c r="Y615" t="s">
        <v>849</v>
      </c>
      <c r="Z615">
        <v>9</v>
      </c>
      <c r="AA615" s="2">
        <v>44961</v>
      </c>
      <c r="AB615" t="s">
        <v>529</v>
      </c>
      <c r="AC615" t="s">
        <v>874</v>
      </c>
      <c r="AD615" s="2">
        <v>45237</v>
      </c>
      <c r="AE615">
        <v>10</v>
      </c>
      <c r="AF615">
        <v>9</v>
      </c>
      <c r="AG615" t="s">
        <v>848</v>
      </c>
      <c r="AH615">
        <v>2</v>
      </c>
      <c r="AI615" t="s">
        <v>849</v>
      </c>
    </row>
    <row r="616" spans="1:35" x14ac:dyDescent="0.3">
      <c r="A616">
        <v>161</v>
      </c>
      <c r="B616" t="s">
        <v>281</v>
      </c>
      <c r="C616">
        <v>58</v>
      </c>
      <c r="D616">
        <v>3</v>
      </c>
      <c r="E616" s="2">
        <v>44970</v>
      </c>
      <c r="F616" s="3">
        <v>0.13062499999999999</v>
      </c>
      <c r="G616" s="2">
        <v>44971</v>
      </c>
      <c r="H616" s="3">
        <v>0.96667824074074071</v>
      </c>
      <c r="I616" t="s">
        <v>220</v>
      </c>
      <c r="J616" t="s">
        <v>720</v>
      </c>
      <c r="K616" t="s">
        <v>663</v>
      </c>
      <c r="L616">
        <v>3</v>
      </c>
      <c r="N616" t="s">
        <v>663</v>
      </c>
      <c r="O616">
        <v>23</v>
      </c>
      <c r="P616">
        <v>1</v>
      </c>
      <c r="Q616" s="4">
        <v>1492</v>
      </c>
      <c r="R616" s="4">
        <v>4476</v>
      </c>
      <c r="S616" t="s">
        <v>529</v>
      </c>
      <c r="T616" t="s">
        <v>282</v>
      </c>
      <c r="U616" t="s">
        <v>130</v>
      </c>
      <c r="V616" t="s">
        <v>21</v>
      </c>
      <c r="W616" t="s">
        <v>722</v>
      </c>
      <c r="X616" t="s">
        <v>587</v>
      </c>
      <c r="Y616" t="s">
        <v>849</v>
      </c>
      <c r="Z616">
        <v>7</v>
      </c>
      <c r="AA616" s="2">
        <v>44963</v>
      </c>
      <c r="AB616" t="s">
        <v>529</v>
      </c>
      <c r="AC616" t="s">
        <v>874</v>
      </c>
      <c r="AD616" s="2">
        <v>45241</v>
      </c>
      <c r="AE616">
        <v>10</v>
      </c>
      <c r="AF616">
        <v>11</v>
      </c>
      <c r="AG616" t="s">
        <v>849</v>
      </c>
      <c r="AH616">
        <v>2</v>
      </c>
      <c r="AI616" t="s">
        <v>849</v>
      </c>
    </row>
    <row r="617" spans="1:35" x14ac:dyDescent="0.3">
      <c r="A617">
        <v>179</v>
      </c>
      <c r="B617" t="s">
        <v>393</v>
      </c>
      <c r="C617">
        <v>47</v>
      </c>
      <c r="D617">
        <v>3</v>
      </c>
      <c r="E617" s="2">
        <v>44985</v>
      </c>
      <c r="F617" s="3">
        <v>0.63613425925925926</v>
      </c>
      <c r="G617" s="2">
        <v>44995</v>
      </c>
      <c r="H617" s="3">
        <v>0.60494212962962968</v>
      </c>
      <c r="I617" t="s">
        <v>535</v>
      </c>
      <c r="J617" t="s">
        <v>527</v>
      </c>
      <c r="K617" t="s">
        <v>663</v>
      </c>
      <c r="L617">
        <v>15</v>
      </c>
      <c r="N617" t="s">
        <v>528</v>
      </c>
      <c r="O617">
        <v>14</v>
      </c>
      <c r="P617">
        <v>10</v>
      </c>
      <c r="Q617" s="4">
        <v>1638</v>
      </c>
      <c r="R617" s="4">
        <v>4914</v>
      </c>
      <c r="S617" t="s">
        <v>529</v>
      </c>
      <c r="T617" t="s">
        <v>394</v>
      </c>
      <c r="U617" t="s">
        <v>395</v>
      </c>
      <c r="V617" t="s">
        <v>21</v>
      </c>
      <c r="W617" t="s">
        <v>534</v>
      </c>
      <c r="X617" t="s">
        <v>531</v>
      </c>
      <c r="Y617" t="s">
        <v>849</v>
      </c>
      <c r="Z617">
        <v>9</v>
      </c>
      <c r="AA617" s="2">
        <v>44961</v>
      </c>
      <c r="AB617" t="s">
        <v>529</v>
      </c>
      <c r="AC617" t="s">
        <v>874</v>
      </c>
      <c r="AD617" s="2">
        <v>45232</v>
      </c>
      <c r="AE617">
        <v>10</v>
      </c>
      <c r="AF617">
        <v>9</v>
      </c>
      <c r="AG617" t="s">
        <v>848</v>
      </c>
      <c r="AH617">
        <v>2</v>
      </c>
      <c r="AI617" t="s">
        <v>849</v>
      </c>
    </row>
    <row r="618" spans="1:35" x14ac:dyDescent="0.3">
      <c r="A618">
        <v>213</v>
      </c>
      <c r="B618" t="s">
        <v>123</v>
      </c>
      <c r="C618">
        <v>42</v>
      </c>
      <c r="D618">
        <v>5</v>
      </c>
      <c r="E618" s="2">
        <v>44971</v>
      </c>
      <c r="F618" s="3">
        <v>0.35159722222222223</v>
      </c>
      <c r="G618" s="2">
        <v>44981</v>
      </c>
      <c r="H618" s="3">
        <v>0.37373842592592593</v>
      </c>
      <c r="I618" t="s">
        <v>578</v>
      </c>
      <c r="J618" t="s">
        <v>629</v>
      </c>
      <c r="K618" t="s">
        <v>663</v>
      </c>
      <c r="L618">
        <v>8</v>
      </c>
      <c r="N618" t="s">
        <v>663</v>
      </c>
      <c r="O618">
        <v>8</v>
      </c>
      <c r="P618">
        <v>10</v>
      </c>
      <c r="Q618" s="4">
        <v>1744</v>
      </c>
      <c r="R618" s="4">
        <v>8720</v>
      </c>
      <c r="S618" t="s">
        <v>529</v>
      </c>
      <c r="T618" t="s">
        <v>124</v>
      </c>
      <c r="U618" t="s">
        <v>125</v>
      </c>
      <c r="V618" t="s">
        <v>32</v>
      </c>
      <c r="W618" t="s">
        <v>708</v>
      </c>
      <c r="X618" t="s">
        <v>589</v>
      </c>
      <c r="Y618" t="s">
        <v>849</v>
      </c>
      <c r="Z618">
        <v>7</v>
      </c>
      <c r="AA618" s="2">
        <v>44964</v>
      </c>
      <c r="AB618" t="s">
        <v>529</v>
      </c>
      <c r="AC618" t="s">
        <v>874</v>
      </c>
      <c r="AD618" s="2">
        <v>45257</v>
      </c>
      <c r="AE618">
        <v>10</v>
      </c>
      <c r="AF618">
        <v>8</v>
      </c>
      <c r="AG618" t="s">
        <v>849</v>
      </c>
      <c r="AH618">
        <v>2</v>
      </c>
      <c r="AI618" t="s">
        <v>849</v>
      </c>
    </row>
    <row r="619" spans="1:35" x14ac:dyDescent="0.3">
      <c r="A619">
        <v>235</v>
      </c>
      <c r="B619" t="s">
        <v>359</v>
      </c>
      <c r="C619">
        <v>56</v>
      </c>
      <c r="D619">
        <v>2</v>
      </c>
      <c r="E619" s="2">
        <v>44983</v>
      </c>
      <c r="F619" s="3">
        <v>0.60192129629629632</v>
      </c>
      <c r="G619" s="2">
        <v>44988</v>
      </c>
      <c r="H619" s="3">
        <v>0.97665509259259264</v>
      </c>
      <c r="I619" t="s">
        <v>400</v>
      </c>
      <c r="J619" t="s">
        <v>627</v>
      </c>
      <c r="K619" t="s">
        <v>663</v>
      </c>
      <c r="L619">
        <v>14</v>
      </c>
      <c r="N619" t="s">
        <v>528</v>
      </c>
      <c r="O619">
        <v>23</v>
      </c>
      <c r="P619">
        <v>5</v>
      </c>
      <c r="Q619" s="4">
        <v>1272</v>
      </c>
      <c r="R619" s="4">
        <v>2544</v>
      </c>
      <c r="S619" t="s">
        <v>529</v>
      </c>
      <c r="T619" t="s">
        <v>360</v>
      </c>
      <c r="U619" t="s">
        <v>361</v>
      </c>
      <c r="V619" t="s">
        <v>32</v>
      </c>
      <c r="W619" t="s">
        <v>668</v>
      </c>
      <c r="X619" t="s">
        <v>641</v>
      </c>
      <c r="Y619" t="s">
        <v>849</v>
      </c>
      <c r="Z619">
        <v>9</v>
      </c>
      <c r="AA619" s="2">
        <v>44949</v>
      </c>
      <c r="AB619" t="s">
        <v>529</v>
      </c>
      <c r="AC619" t="s">
        <v>874</v>
      </c>
      <c r="AD619" s="2">
        <v>45240</v>
      </c>
      <c r="AE619">
        <v>10</v>
      </c>
      <c r="AF619">
        <v>12</v>
      </c>
      <c r="AG619" t="s">
        <v>848</v>
      </c>
      <c r="AH619">
        <v>2</v>
      </c>
      <c r="AI619" t="s">
        <v>849</v>
      </c>
    </row>
    <row r="620" spans="1:35" x14ac:dyDescent="0.3">
      <c r="A620">
        <v>248</v>
      </c>
      <c r="B620" t="s">
        <v>232</v>
      </c>
      <c r="C620">
        <v>19</v>
      </c>
      <c r="D620">
        <v>5</v>
      </c>
      <c r="E620" s="2">
        <v>44965</v>
      </c>
      <c r="F620" s="3">
        <v>0.36366898148148147</v>
      </c>
      <c r="G620" s="2">
        <v>44967</v>
      </c>
      <c r="H620" s="3">
        <v>0.17709490740740741</v>
      </c>
      <c r="I620" t="s">
        <v>603</v>
      </c>
      <c r="J620" t="s">
        <v>720</v>
      </c>
      <c r="K620" t="s">
        <v>663</v>
      </c>
      <c r="L620">
        <v>8</v>
      </c>
      <c r="N620" t="s">
        <v>663</v>
      </c>
      <c r="O620">
        <v>4</v>
      </c>
      <c r="P620">
        <v>2</v>
      </c>
      <c r="Q620" s="4">
        <v>1234</v>
      </c>
      <c r="R620" s="4">
        <v>6170</v>
      </c>
      <c r="S620" t="s">
        <v>529</v>
      </c>
      <c r="T620" t="s">
        <v>233</v>
      </c>
      <c r="U620" t="s">
        <v>234</v>
      </c>
      <c r="V620" t="s">
        <v>32</v>
      </c>
      <c r="W620" t="s">
        <v>726</v>
      </c>
      <c r="X620" t="s">
        <v>597</v>
      </c>
      <c r="Y620" t="s">
        <v>849</v>
      </c>
      <c r="Z620">
        <v>6</v>
      </c>
      <c r="AA620" s="2">
        <v>44939</v>
      </c>
      <c r="AB620" t="s">
        <v>529</v>
      </c>
      <c r="AC620" t="s">
        <v>874</v>
      </c>
      <c r="AD620" s="2">
        <v>45223</v>
      </c>
      <c r="AE620">
        <v>10</v>
      </c>
      <c r="AF620">
        <v>17</v>
      </c>
      <c r="AG620" t="s">
        <v>849</v>
      </c>
      <c r="AH620">
        <v>2</v>
      </c>
      <c r="AI620" t="s">
        <v>849</v>
      </c>
    </row>
    <row r="621" spans="1:35" x14ac:dyDescent="0.3">
      <c r="A621">
        <v>252</v>
      </c>
      <c r="B621" t="s">
        <v>213</v>
      </c>
      <c r="C621">
        <v>69</v>
      </c>
      <c r="D621">
        <v>2</v>
      </c>
      <c r="E621" s="2">
        <v>44983</v>
      </c>
      <c r="F621" s="3">
        <v>0.23712962962962963</v>
      </c>
      <c r="G621" s="2">
        <v>44985</v>
      </c>
      <c r="H621" s="3">
        <v>0.34115740740740741</v>
      </c>
      <c r="I621" t="s">
        <v>664</v>
      </c>
      <c r="J621" t="s">
        <v>527</v>
      </c>
      <c r="K621" t="s">
        <v>663</v>
      </c>
      <c r="L621">
        <v>5</v>
      </c>
      <c r="N621" t="s">
        <v>663</v>
      </c>
      <c r="O621">
        <v>8</v>
      </c>
      <c r="P621">
        <v>2</v>
      </c>
      <c r="Q621" s="4">
        <v>998</v>
      </c>
      <c r="R621" s="4">
        <v>1996</v>
      </c>
      <c r="S621" t="s">
        <v>529</v>
      </c>
      <c r="T621" t="s">
        <v>214</v>
      </c>
      <c r="U621" t="s">
        <v>215</v>
      </c>
      <c r="V621" t="s">
        <v>21</v>
      </c>
      <c r="W621" t="s">
        <v>590</v>
      </c>
      <c r="X621" t="s">
        <v>587</v>
      </c>
      <c r="Y621" t="s">
        <v>849</v>
      </c>
      <c r="Z621">
        <v>9</v>
      </c>
      <c r="AA621" s="2">
        <v>44961</v>
      </c>
      <c r="AB621" t="s">
        <v>529</v>
      </c>
      <c r="AC621" t="s">
        <v>874</v>
      </c>
      <c r="AD621" s="2">
        <v>45235</v>
      </c>
      <c r="AE621">
        <v>10</v>
      </c>
      <c r="AF621">
        <v>11</v>
      </c>
      <c r="AG621" t="s">
        <v>849</v>
      </c>
      <c r="AH621">
        <v>2</v>
      </c>
      <c r="AI621" t="s">
        <v>849</v>
      </c>
    </row>
    <row r="622" spans="1:35" x14ac:dyDescent="0.3">
      <c r="A622">
        <v>265</v>
      </c>
      <c r="B622" t="s">
        <v>307</v>
      </c>
      <c r="C622">
        <v>58</v>
      </c>
      <c r="D622">
        <v>1</v>
      </c>
      <c r="E622" s="2">
        <v>44967</v>
      </c>
      <c r="F622" s="3">
        <v>0.88701388888888888</v>
      </c>
      <c r="G622" s="2">
        <v>44975</v>
      </c>
      <c r="H622" s="3">
        <v>0.26982638888888888</v>
      </c>
      <c r="I622" t="s">
        <v>608</v>
      </c>
      <c r="J622" t="s">
        <v>720</v>
      </c>
      <c r="K622" t="s">
        <v>663</v>
      </c>
      <c r="L622">
        <v>21</v>
      </c>
      <c r="N622" t="s">
        <v>663</v>
      </c>
      <c r="O622">
        <v>6</v>
      </c>
      <c r="P622">
        <v>8</v>
      </c>
      <c r="Q622" s="4">
        <v>1492</v>
      </c>
      <c r="R622" s="4">
        <v>1492</v>
      </c>
      <c r="S622" t="s">
        <v>529</v>
      </c>
      <c r="T622" t="s">
        <v>308</v>
      </c>
      <c r="U622" t="s">
        <v>309</v>
      </c>
      <c r="V622" t="s">
        <v>32</v>
      </c>
      <c r="W622" t="s">
        <v>722</v>
      </c>
      <c r="X622" t="s">
        <v>587</v>
      </c>
      <c r="Y622" t="s">
        <v>849</v>
      </c>
      <c r="Z622">
        <v>6</v>
      </c>
      <c r="AA622" s="2">
        <v>44967</v>
      </c>
      <c r="AB622" t="s">
        <v>870</v>
      </c>
      <c r="AC622" t="s">
        <v>875</v>
      </c>
      <c r="AD622" s="2">
        <v>45258</v>
      </c>
      <c r="AE622">
        <v>10</v>
      </c>
      <c r="AF622">
        <v>10</v>
      </c>
      <c r="AG622" t="s">
        <v>849</v>
      </c>
      <c r="AH622">
        <v>2</v>
      </c>
      <c r="AI622" t="s">
        <v>849</v>
      </c>
    </row>
    <row r="623" spans="1:35" x14ac:dyDescent="0.3">
      <c r="A623">
        <v>280</v>
      </c>
      <c r="B623" t="s">
        <v>28</v>
      </c>
      <c r="C623">
        <v>19</v>
      </c>
      <c r="D623">
        <v>3</v>
      </c>
      <c r="E623" s="2">
        <v>44964</v>
      </c>
      <c r="F623" s="3">
        <v>0.73943287037037042</v>
      </c>
      <c r="G623" s="2">
        <v>44969</v>
      </c>
      <c r="H623" s="3">
        <v>0.68825231481481486</v>
      </c>
      <c r="I623" t="s">
        <v>80</v>
      </c>
      <c r="J623" t="s">
        <v>720</v>
      </c>
      <c r="K623" t="s">
        <v>663</v>
      </c>
      <c r="L623">
        <v>17</v>
      </c>
      <c r="N623" t="s">
        <v>663</v>
      </c>
      <c r="O623">
        <v>16</v>
      </c>
      <c r="P623">
        <v>5</v>
      </c>
      <c r="Q623" s="4">
        <v>1234</v>
      </c>
      <c r="R623" s="4">
        <v>3702</v>
      </c>
      <c r="S623" t="s">
        <v>529</v>
      </c>
      <c r="T623" t="s">
        <v>29</v>
      </c>
      <c r="U623" t="s">
        <v>30</v>
      </c>
      <c r="V623" t="s">
        <v>32</v>
      </c>
      <c r="W623" t="s">
        <v>726</v>
      </c>
      <c r="X623" t="s">
        <v>597</v>
      </c>
      <c r="Y623" t="s">
        <v>849</v>
      </c>
      <c r="Z623">
        <v>6</v>
      </c>
      <c r="AA623" s="2">
        <v>44964</v>
      </c>
      <c r="AB623" t="s">
        <v>870</v>
      </c>
      <c r="AC623" t="s">
        <v>875</v>
      </c>
      <c r="AD623" s="2">
        <v>45238</v>
      </c>
      <c r="AE623">
        <v>10</v>
      </c>
      <c r="AF623">
        <v>10</v>
      </c>
      <c r="AG623" t="s">
        <v>849</v>
      </c>
      <c r="AH623">
        <v>2</v>
      </c>
      <c r="AI623" t="s">
        <v>849</v>
      </c>
    </row>
    <row r="624" spans="1:35" x14ac:dyDescent="0.3">
      <c r="A624">
        <v>297</v>
      </c>
      <c r="B624" t="s">
        <v>247</v>
      </c>
      <c r="C624">
        <v>13</v>
      </c>
      <c r="D624">
        <v>3</v>
      </c>
      <c r="E624" s="2">
        <v>44985</v>
      </c>
      <c r="F624" s="3">
        <v>0.84408564814814813</v>
      </c>
      <c r="G624" s="2">
        <v>44990</v>
      </c>
      <c r="H624" s="3">
        <v>0.8697569444444444</v>
      </c>
      <c r="I624" t="s">
        <v>502</v>
      </c>
      <c r="J624" t="s">
        <v>527</v>
      </c>
      <c r="K624" t="s">
        <v>663</v>
      </c>
      <c r="L624">
        <v>20</v>
      </c>
      <c r="N624" t="s">
        <v>528</v>
      </c>
      <c r="O624">
        <v>20</v>
      </c>
      <c r="P624">
        <v>5</v>
      </c>
      <c r="Q624" s="4">
        <v>1141</v>
      </c>
      <c r="R624" s="4">
        <v>3423</v>
      </c>
      <c r="S624" t="s">
        <v>529</v>
      </c>
      <c r="T624" t="s">
        <v>248</v>
      </c>
      <c r="U624" t="s">
        <v>249</v>
      </c>
      <c r="V624" t="s">
        <v>32</v>
      </c>
      <c r="W624" t="s">
        <v>596</v>
      </c>
      <c r="X624" t="s">
        <v>597</v>
      </c>
      <c r="Y624" t="s">
        <v>849</v>
      </c>
      <c r="Z624">
        <v>9</v>
      </c>
      <c r="AA624" s="2">
        <v>44961</v>
      </c>
      <c r="AB624" t="s">
        <v>529</v>
      </c>
      <c r="AC624" t="s">
        <v>874</v>
      </c>
      <c r="AD624" s="2">
        <v>45252</v>
      </c>
      <c r="AE624">
        <v>10</v>
      </c>
      <c r="AF624">
        <v>12</v>
      </c>
      <c r="AG624" t="s">
        <v>848</v>
      </c>
      <c r="AH624">
        <v>2</v>
      </c>
      <c r="AI624" t="s">
        <v>849</v>
      </c>
    </row>
    <row r="625" spans="1:35" x14ac:dyDescent="0.3">
      <c r="A625">
        <v>307</v>
      </c>
      <c r="B625" t="s">
        <v>223</v>
      </c>
      <c r="C625">
        <v>3</v>
      </c>
      <c r="D625">
        <v>1</v>
      </c>
      <c r="E625" s="2">
        <v>44961</v>
      </c>
      <c r="F625" s="3">
        <v>0.90131944444444445</v>
      </c>
      <c r="G625" s="2">
        <v>44965</v>
      </c>
      <c r="H625" s="3">
        <v>0.47789351851851852</v>
      </c>
      <c r="I625" t="s">
        <v>595</v>
      </c>
      <c r="J625" t="s">
        <v>720</v>
      </c>
      <c r="K625" t="s">
        <v>663</v>
      </c>
      <c r="L625">
        <v>21</v>
      </c>
      <c r="N625" t="s">
        <v>663</v>
      </c>
      <c r="O625">
        <v>11</v>
      </c>
      <c r="P625">
        <v>4</v>
      </c>
      <c r="Q625" s="4">
        <v>1534</v>
      </c>
      <c r="R625" s="4">
        <v>1534</v>
      </c>
      <c r="S625" t="s">
        <v>529</v>
      </c>
      <c r="T625" t="s">
        <v>224</v>
      </c>
      <c r="U625" t="s">
        <v>225</v>
      </c>
      <c r="V625" t="s">
        <v>32</v>
      </c>
      <c r="W625" t="s">
        <v>727</v>
      </c>
      <c r="X625" t="s">
        <v>531</v>
      </c>
      <c r="Y625" t="s">
        <v>849</v>
      </c>
      <c r="Z625">
        <v>5</v>
      </c>
      <c r="AA625" s="2">
        <v>44961</v>
      </c>
      <c r="AB625" t="s">
        <v>870</v>
      </c>
      <c r="AC625" t="s">
        <v>875</v>
      </c>
      <c r="AD625" s="2">
        <v>45238</v>
      </c>
      <c r="AE625">
        <v>10</v>
      </c>
      <c r="AF625">
        <v>9</v>
      </c>
      <c r="AG625" t="s">
        <v>849</v>
      </c>
      <c r="AH625">
        <v>2</v>
      </c>
      <c r="AI625" t="s">
        <v>849</v>
      </c>
    </row>
    <row r="626" spans="1:35" x14ac:dyDescent="0.3">
      <c r="A626">
        <v>316</v>
      </c>
      <c r="B626" t="s">
        <v>252</v>
      </c>
      <c r="C626">
        <v>2</v>
      </c>
      <c r="D626">
        <v>5</v>
      </c>
      <c r="E626" s="2">
        <v>44968</v>
      </c>
      <c r="F626" s="3">
        <v>0.89936342592592589</v>
      </c>
      <c r="G626" s="2">
        <v>44972</v>
      </c>
      <c r="H626" s="3">
        <v>0.30682870370370369</v>
      </c>
      <c r="I626" t="s">
        <v>602</v>
      </c>
      <c r="J626" t="s">
        <v>720</v>
      </c>
      <c r="K626" t="s">
        <v>663</v>
      </c>
      <c r="L626">
        <v>21</v>
      </c>
      <c r="N626" t="s">
        <v>663</v>
      </c>
      <c r="O626">
        <v>7</v>
      </c>
      <c r="P626">
        <v>4</v>
      </c>
      <c r="Q626" s="4">
        <v>441</v>
      </c>
      <c r="R626" s="4">
        <v>2205</v>
      </c>
      <c r="S626" t="s">
        <v>529</v>
      </c>
      <c r="T626" t="s">
        <v>253</v>
      </c>
      <c r="U626" t="s">
        <v>254</v>
      </c>
      <c r="V626" t="s">
        <v>32</v>
      </c>
      <c r="W626" t="s">
        <v>721</v>
      </c>
      <c r="X626" t="s">
        <v>600</v>
      </c>
      <c r="Y626" t="s">
        <v>849</v>
      </c>
      <c r="Z626">
        <v>6</v>
      </c>
      <c r="AA626" s="2">
        <v>44962</v>
      </c>
      <c r="AB626" t="s">
        <v>529</v>
      </c>
      <c r="AC626" t="s">
        <v>874</v>
      </c>
      <c r="AD626" s="2">
        <v>45233</v>
      </c>
      <c r="AE626">
        <v>10</v>
      </c>
      <c r="AF626">
        <v>9</v>
      </c>
      <c r="AG626" t="s">
        <v>849</v>
      </c>
      <c r="AH626">
        <v>2</v>
      </c>
      <c r="AI626" t="s">
        <v>849</v>
      </c>
    </row>
    <row r="627" spans="1:35" x14ac:dyDescent="0.3">
      <c r="A627">
        <v>323</v>
      </c>
      <c r="B627" t="s">
        <v>78</v>
      </c>
      <c r="C627">
        <v>23</v>
      </c>
      <c r="D627">
        <v>2</v>
      </c>
      <c r="E627" s="2">
        <v>44966</v>
      </c>
      <c r="F627" s="3">
        <v>0.75907407407407412</v>
      </c>
      <c r="G627" s="2">
        <v>44967</v>
      </c>
      <c r="H627" s="3">
        <v>0.43234953703703705</v>
      </c>
      <c r="I627" t="s">
        <v>444</v>
      </c>
      <c r="J627" t="s">
        <v>627</v>
      </c>
      <c r="K627" t="s">
        <v>663</v>
      </c>
      <c r="L627">
        <v>18</v>
      </c>
      <c r="N627" t="s">
        <v>663</v>
      </c>
      <c r="O627">
        <v>10</v>
      </c>
      <c r="P627">
        <v>1</v>
      </c>
      <c r="Q627" s="4">
        <v>1098</v>
      </c>
      <c r="R627" s="4">
        <v>2196</v>
      </c>
      <c r="S627" t="s">
        <v>529</v>
      </c>
      <c r="T627" t="s">
        <v>79</v>
      </c>
      <c r="U627" t="s">
        <v>80</v>
      </c>
      <c r="V627" t="s">
        <v>21</v>
      </c>
      <c r="W627" t="s">
        <v>655</v>
      </c>
      <c r="X627" t="s">
        <v>589</v>
      </c>
      <c r="Y627" t="s">
        <v>849</v>
      </c>
      <c r="Z627">
        <v>6</v>
      </c>
      <c r="AA627" s="2">
        <v>44951</v>
      </c>
      <c r="AB627" t="s">
        <v>529</v>
      </c>
      <c r="AC627" t="s">
        <v>874</v>
      </c>
      <c r="AD627" s="2">
        <v>45236</v>
      </c>
      <c r="AE627">
        <v>10</v>
      </c>
      <c r="AF627">
        <v>13</v>
      </c>
      <c r="AG627" t="s">
        <v>849</v>
      </c>
      <c r="AH627">
        <v>2</v>
      </c>
      <c r="AI627" t="s">
        <v>849</v>
      </c>
    </row>
    <row r="628" spans="1:35" x14ac:dyDescent="0.3">
      <c r="A628">
        <v>354</v>
      </c>
      <c r="B628" t="s">
        <v>438</v>
      </c>
      <c r="C628">
        <v>13</v>
      </c>
      <c r="D628">
        <v>5</v>
      </c>
      <c r="E628" s="2">
        <v>44983</v>
      </c>
      <c r="F628" s="3">
        <v>0.72601851851851851</v>
      </c>
      <c r="G628" s="2">
        <v>44991</v>
      </c>
      <c r="H628" s="3">
        <v>0.40523148148148147</v>
      </c>
      <c r="I628" t="s">
        <v>676</v>
      </c>
      <c r="J628" t="s">
        <v>527</v>
      </c>
      <c r="K628" t="s">
        <v>663</v>
      </c>
      <c r="L628">
        <v>17</v>
      </c>
      <c r="N628" t="s">
        <v>528</v>
      </c>
      <c r="O628">
        <v>9</v>
      </c>
      <c r="P628">
        <v>8</v>
      </c>
      <c r="Q628" s="4">
        <v>1141</v>
      </c>
      <c r="R628" s="4">
        <v>5705</v>
      </c>
      <c r="S628" t="s">
        <v>529</v>
      </c>
      <c r="T628" t="s">
        <v>439</v>
      </c>
      <c r="U628" t="s">
        <v>333</v>
      </c>
      <c r="V628" t="s">
        <v>21</v>
      </c>
      <c r="W628" t="s">
        <v>596</v>
      </c>
      <c r="X628" t="s">
        <v>597</v>
      </c>
      <c r="Y628" t="s">
        <v>849</v>
      </c>
      <c r="Z628">
        <v>9</v>
      </c>
      <c r="AA628" s="2">
        <v>44983</v>
      </c>
      <c r="AB628" t="s">
        <v>870</v>
      </c>
      <c r="AC628" t="s">
        <v>875</v>
      </c>
      <c r="AD628" s="2">
        <v>45273</v>
      </c>
      <c r="AE628">
        <v>10</v>
      </c>
      <c r="AF628">
        <v>11</v>
      </c>
      <c r="AG628" t="s">
        <v>848</v>
      </c>
      <c r="AH628">
        <v>2</v>
      </c>
      <c r="AI628" t="s">
        <v>849</v>
      </c>
    </row>
    <row r="629" spans="1:35" x14ac:dyDescent="0.3">
      <c r="A629">
        <v>359</v>
      </c>
      <c r="B629" t="s">
        <v>271</v>
      </c>
      <c r="C629">
        <v>47</v>
      </c>
      <c r="D629">
        <v>2</v>
      </c>
      <c r="E629" s="2">
        <v>44985</v>
      </c>
      <c r="F629" s="3">
        <v>0.50944444444444448</v>
      </c>
      <c r="G629" s="2">
        <v>44990</v>
      </c>
      <c r="H629" s="3">
        <v>0.85520833333333335</v>
      </c>
      <c r="I629" t="s">
        <v>318</v>
      </c>
      <c r="J629" t="s">
        <v>527</v>
      </c>
      <c r="K629" t="s">
        <v>663</v>
      </c>
      <c r="L629">
        <v>12</v>
      </c>
      <c r="N629" t="s">
        <v>528</v>
      </c>
      <c r="O629">
        <v>20</v>
      </c>
      <c r="P629">
        <v>5</v>
      </c>
      <c r="Q629" s="4">
        <v>1638</v>
      </c>
      <c r="R629" s="4">
        <v>3276</v>
      </c>
      <c r="S629" t="s">
        <v>529</v>
      </c>
      <c r="T629" t="s">
        <v>272</v>
      </c>
      <c r="U629" t="s">
        <v>273</v>
      </c>
      <c r="V629" t="s">
        <v>32</v>
      </c>
      <c r="W629" t="s">
        <v>534</v>
      </c>
      <c r="X629" t="s">
        <v>531</v>
      </c>
      <c r="Y629" t="s">
        <v>849</v>
      </c>
      <c r="Z629">
        <v>9</v>
      </c>
      <c r="AA629" s="2">
        <v>44950</v>
      </c>
      <c r="AB629" t="s">
        <v>529</v>
      </c>
      <c r="AC629" t="s">
        <v>874</v>
      </c>
      <c r="AD629" s="2">
        <v>45237</v>
      </c>
      <c r="AE629">
        <v>10</v>
      </c>
      <c r="AF629">
        <v>11</v>
      </c>
      <c r="AG629" t="s">
        <v>848</v>
      </c>
      <c r="AH629">
        <v>2</v>
      </c>
      <c r="AI629" t="s">
        <v>849</v>
      </c>
    </row>
    <row r="630" spans="1:35" x14ac:dyDescent="0.3">
      <c r="A630">
        <v>414</v>
      </c>
      <c r="B630" t="s">
        <v>183</v>
      </c>
      <c r="C630">
        <v>7</v>
      </c>
      <c r="D630">
        <v>4</v>
      </c>
      <c r="E630" s="2">
        <v>44985</v>
      </c>
      <c r="F630" s="3">
        <v>0.88762731481481483</v>
      </c>
      <c r="G630" s="2">
        <v>44992</v>
      </c>
      <c r="H630" s="3">
        <v>4.6886574074074074E-2</v>
      </c>
      <c r="I630" t="s">
        <v>420</v>
      </c>
      <c r="J630" t="s">
        <v>527</v>
      </c>
      <c r="K630" t="s">
        <v>663</v>
      </c>
      <c r="L630">
        <v>21</v>
      </c>
      <c r="N630" t="s">
        <v>528</v>
      </c>
      <c r="O630">
        <v>1</v>
      </c>
      <c r="P630">
        <v>7</v>
      </c>
      <c r="Q630" s="4">
        <v>409</v>
      </c>
      <c r="R630" s="4">
        <v>1636</v>
      </c>
      <c r="S630" t="s">
        <v>529</v>
      </c>
      <c r="T630" t="s">
        <v>184</v>
      </c>
      <c r="U630" t="s">
        <v>185</v>
      </c>
      <c r="V630" t="s">
        <v>32</v>
      </c>
      <c r="W630" t="s">
        <v>582</v>
      </c>
      <c r="X630" t="s">
        <v>583</v>
      </c>
      <c r="Y630" t="s">
        <v>849</v>
      </c>
      <c r="Z630">
        <v>9</v>
      </c>
      <c r="AA630" s="2">
        <v>44967</v>
      </c>
      <c r="AB630" t="s">
        <v>529</v>
      </c>
      <c r="AC630" t="s">
        <v>874</v>
      </c>
      <c r="AD630" s="2">
        <v>45239</v>
      </c>
      <c r="AE630">
        <v>10</v>
      </c>
      <c r="AF630">
        <v>7</v>
      </c>
      <c r="AG630" t="s">
        <v>848</v>
      </c>
      <c r="AH630">
        <v>2</v>
      </c>
      <c r="AI630" t="s">
        <v>849</v>
      </c>
    </row>
    <row r="631" spans="1:35" x14ac:dyDescent="0.3">
      <c r="A631">
        <v>441</v>
      </c>
      <c r="B631" t="s">
        <v>271</v>
      </c>
      <c r="C631">
        <v>26</v>
      </c>
      <c r="D631">
        <v>2</v>
      </c>
      <c r="E631" s="2">
        <v>44983</v>
      </c>
      <c r="F631" s="3">
        <v>0.47495370370370371</v>
      </c>
      <c r="G631" s="2">
        <v>44991</v>
      </c>
      <c r="H631" s="3">
        <v>0.69363425925925926</v>
      </c>
      <c r="I631" t="s">
        <v>677</v>
      </c>
      <c r="J631" t="s">
        <v>527</v>
      </c>
      <c r="K631" t="s">
        <v>663</v>
      </c>
      <c r="L631">
        <v>11</v>
      </c>
      <c r="N631" t="s">
        <v>528</v>
      </c>
      <c r="O631">
        <v>16</v>
      </c>
      <c r="P631">
        <v>8</v>
      </c>
      <c r="Q631" s="4">
        <v>289</v>
      </c>
      <c r="R631" s="4">
        <v>578</v>
      </c>
      <c r="S631" t="s">
        <v>529</v>
      </c>
      <c r="T631" t="s">
        <v>272</v>
      </c>
      <c r="U631" t="s">
        <v>273</v>
      </c>
      <c r="V631" t="s">
        <v>32</v>
      </c>
      <c r="W631" t="s">
        <v>532</v>
      </c>
      <c r="X631" t="s">
        <v>531</v>
      </c>
      <c r="Y631" t="s">
        <v>849</v>
      </c>
      <c r="Z631">
        <v>9</v>
      </c>
      <c r="AA631" s="2">
        <v>44950</v>
      </c>
      <c r="AB631" t="s">
        <v>529</v>
      </c>
      <c r="AC631" t="s">
        <v>874</v>
      </c>
      <c r="AD631" s="2">
        <v>45237</v>
      </c>
      <c r="AE631">
        <v>10</v>
      </c>
      <c r="AF631">
        <v>11</v>
      </c>
      <c r="AG631" t="s">
        <v>848</v>
      </c>
      <c r="AH631">
        <v>2</v>
      </c>
      <c r="AI631" t="s">
        <v>849</v>
      </c>
    </row>
    <row r="632" spans="1:35" x14ac:dyDescent="0.3">
      <c r="A632">
        <v>447</v>
      </c>
      <c r="B632" t="s">
        <v>173</v>
      </c>
      <c r="C632">
        <v>47</v>
      </c>
      <c r="D632">
        <v>4</v>
      </c>
      <c r="E632" s="2">
        <v>44984</v>
      </c>
      <c r="F632" s="3">
        <v>0.11497685185185186</v>
      </c>
      <c r="G632" s="2">
        <v>44989</v>
      </c>
      <c r="H632" s="3">
        <v>0.62842592592592594</v>
      </c>
      <c r="I632" t="s">
        <v>678</v>
      </c>
      <c r="J632" t="s">
        <v>527</v>
      </c>
      <c r="K632" t="s">
        <v>663</v>
      </c>
      <c r="L632">
        <v>2</v>
      </c>
      <c r="N632" t="s">
        <v>528</v>
      </c>
      <c r="O632">
        <v>15</v>
      </c>
      <c r="P632">
        <v>5</v>
      </c>
      <c r="Q632" s="4">
        <v>1638</v>
      </c>
      <c r="R632" s="4">
        <v>6552</v>
      </c>
      <c r="S632" t="s">
        <v>529</v>
      </c>
      <c r="T632" t="s">
        <v>174</v>
      </c>
      <c r="U632" t="s">
        <v>175</v>
      </c>
      <c r="V632" t="s">
        <v>32</v>
      </c>
      <c r="W632" t="s">
        <v>534</v>
      </c>
      <c r="X632" t="s">
        <v>531</v>
      </c>
      <c r="Y632" t="s">
        <v>849</v>
      </c>
      <c r="Z632">
        <v>9</v>
      </c>
      <c r="AA632" s="2">
        <v>44962</v>
      </c>
      <c r="AB632" t="s">
        <v>529</v>
      </c>
      <c r="AC632" t="s">
        <v>874</v>
      </c>
      <c r="AD632" s="2">
        <v>45244</v>
      </c>
      <c r="AE632">
        <v>10</v>
      </c>
      <c r="AF632">
        <v>13</v>
      </c>
      <c r="AG632" t="s">
        <v>848</v>
      </c>
      <c r="AH632">
        <v>2</v>
      </c>
      <c r="AI632" t="s">
        <v>849</v>
      </c>
    </row>
    <row r="633" spans="1:35" x14ac:dyDescent="0.3">
      <c r="A633">
        <v>456</v>
      </c>
      <c r="B633" t="s">
        <v>359</v>
      </c>
      <c r="C633">
        <v>33</v>
      </c>
      <c r="D633">
        <v>2</v>
      </c>
      <c r="E633" s="2">
        <v>44969</v>
      </c>
      <c r="F633" s="3">
        <v>0.95253472222222224</v>
      </c>
      <c r="G633" s="2">
        <v>44972</v>
      </c>
      <c r="H633" s="3">
        <v>0.92645833333333338</v>
      </c>
      <c r="I633" t="s">
        <v>745</v>
      </c>
      <c r="J633" t="s">
        <v>720</v>
      </c>
      <c r="K633" t="s">
        <v>663</v>
      </c>
      <c r="L633">
        <v>22</v>
      </c>
      <c r="N633" t="s">
        <v>663</v>
      </c>
      <c r="O633">
        <v>22</v>
      </c>
      <c r="P633">
        <v>3</v>
      </c>
      <c r="Q633" s="4">
        <v>314</v>
      </c>
      <c r="R633" s="4">
        <v>628</v>
      </c>
      <c r="S633" t="s">
        <v>529</v>
      </c>
      <c r="T633" t="s">
        <v>360</v>
      </c>
      <c r="U633" t="s">
        <v>361</v>
      </c>
      <c r="V633" t="s">
        <v>32</v>
      </c>
      <c r="W633" t="s">
        <v>729</v>
      </c>
      <c r="X633" t="s">
        <v>531</v>
      </c>
      <c r="Y633" t="s">
        <v>849</v>
      </c>
      <c r="Z633">
        <v>7</v>
      </c>
      <c r="AA633" s="2">
        <v>44949</v>
      </c>
      <c r="AB633" t="s">
        <v>529</v>
      </c>
      <c r="AC633" t="s">
        <v>874</v>
      </c>
      <c r="AD633" s="2">
        <v>45240</v>
      </c>
      <c r="AE633">
        <v>10</v>
      </c>
      <c r="AF633">
        <v>12</v>
      </c>
      <c r="AG633" t="s">
        <v>849</v>
      </c>
      <c r="AH633">
        <v>2</v>
      </c>
      <c r="AI633" t="s">
        <v>849</v>
      </c>
    </row>
    <row r="634" spans="1:35" x14ac:dyDescent="0.3">
      <c r="A634">
        <v>478</v>
      </c>
      <c r="B634" t="s">
        <v>28</v>
      </c>
      <c r="C634">
        <v>11</v>
      </c>
      <c r="D634">
        <v>5</v>
      </c>
      <c r="E634" s="2">
        <v>44965</v>
      </c>
      <c r="F634" s="3">
        <v>4.9548611111111113E-2</v>
      </c>
      <c r="G634" s="2">
        <v>44966</v>
      </c>
      <c r="H634" s="3">
        <v>0.40994212962962961</v>
      </c>
      <c r="I634" t="s">
        <v>746</v>
      </c>
      <c r="J634" t="s">
        <v>720</v>
      </c>
      <c r="K634" t="s">
        <v>663</v>
      </c>
      <c r="L634">
        <v>1</v>
      </c>
      <c r="N634" t="s">
        <v>663</v>
      </c>
      <c r="O634">
        <v>9</v>
      </c>
      <c r="P634">
        <v>1</v>
      </c>
      <c r="Q634" s="4">
        <v>1096</v>
      </c>
      <c r="R634" s="4">
        <v>5480</v>
      </c>
      <c r="S634" t="s">
        <v>529</v>
      </c>
      <c r="T634" t="s">
        <v>29</v>
      </c>
      <c r="U634" t="s">
        <v>30</v>
      </c>
      <c r="V634" t="s">
        <v>32</v>
      </c>
      <c r="W634" t="s">
        <v>728</v>
      </c>
      <c r="X634" t="s">
        <v>597</v>
      </c>
      <c r="Y634" t="s">
        <v>849</v>
      </c>
      <c r="Z634">
        <v>6</v>
      </c>
      <c r="AA634" s="2">
        <v>44964</v>
      </c>
      <c r="AB634" t="s">
        <v>529</v>
      </c>
      <c r="AC634" t="s">
        <v>874</v>
      </c>
      <c r="AD634" s="2">
        <v>45238</v>
      </c>
      <c r="AE634">
        <v>10</v>
      </c>
      <c r="AF634">
        <v>10</v>
      </c>
      <c r="AG634" t="s">
        <v>849</v>
      </c>
      <c r="AH634">
        <v>2</v>
      </c>
      <c r="AI634" t="s">
        <v>849</v>
      </c>
    </row>
    <row r="635" spans="1:35" x14ac:dyDescent="0.3">
      <c r="A635">
        <v>479</v>
      </c>
      <c r="B635" t="s">
        <v>359</v>
      </c>
      <c r="C635">
        <v>11</v>
      </c>
      <c r="D635">
        <v>1</v>
      </c>
      <c r="E635" s="2">
        <v>44964</v>
      </c>
      <c r="F635" s="3">
        <v>0.74190972222222218</v>
      </c>
      <c r="G635" s="2">
        <v>44968</v>
      </c>
      <c r="H635" s="3">
        <v>0.45015046296296296</v>
      </c>
      <c r="I635" t="s">
        <v>747</v>
      </c>
      <c r="J635" t="s">
        <v>720</v>
      </c>
      <c r="K635" t="s">
        <v>663</v>
      </c>
      <c r="L635">
        <v>17</v>
      </c>
      <c r="N635" t="s">
        <v>663</v>
      </c>
      <c r="O635">
        <v>10</v>
      </c>
      <c r="P635">
        <v>4</v>
      </c>
      <c r="Q635" s="4">
        <v>1096</v>
      </c>
      <c r="R635" s="4">
        <v>1096</v>
      </c>
      <c r="S635" t="s">
        <v>529</v>
      </c>
      <c r="T635" t="s">
        <v>360</v>
      </c>
      <c r="U635" t="s">
        <v>361</v>
      </c>
      <c r="V635" t="s">
        <v>32</v>
      </c>
      <c r="W635" t="s">
        <v>728</v>
      </c>
      <c r="X635" t="s">
        <v>597</v>
      </c>
      <c r="Y635" t="s">
        <v>849</v>
      </c>
      <c r="Z635">
        <v>6</v>
      </c>
      <c r="AA635" s="2">
        <v>44949</v>
      </c>
      <c r="AB635" t="s">
        <v>529</v>
      </c>
      <c r="AC635" t="s">
        <v>874</v>
      </c>
      <c r="AD635" s="2">
        <v>45240</v>
      </c>
      <c r="AE635">
        <v>10</v>
      </c>
      <c r="AF635">
        <v>12</v>
      </c>
      <c r="AG635" t="s">
        <v>849</v>
      </c>
      <c r="AH635">
        <v>2</v>
      </c>
      <c r="AI635" t="s">
        <v>849</v>
      </c>
    </row>
    <row r="636" spans="1:35" x14ac:dyDescent="0.3">
      <c r="A636">
        <v>492</v>
      </c>
      <c r="B636" t="s">
        <v>247</v>
      </c>
      <c r="C636">
        <v>33</v>
      </c>
      <c r="D636">
        <v>2</v>
      </c>
      <c r="E636" s="2">
        <v>44961</v>
      </c>
      <c r="F636" s="3">
        <v>0.57945601851851847</v>
      </c>
      <c r="G636" s="2">
        <v>44970</v>
      </c>
      <c r="H636" s="3">
        <v>0.50315972222222227</v>
      </c>
      <c r="I636" t="s">
        <v>695</v>
      </c>
      <c r="J636" t="s">
        <v>720</v>
      </c>
      <c r="K636" t="s">
        <v>663</v>
      </c>
      <c r="L636">
        <v>13</v>
      </c>
      <c r="N636" t="s">
        <v>663</v>
      </c>
      <c r="O636">
        <v>12</v>
      </c>
      <c r="P636">
        <v>9</v>
      </c>
      <c r="Q636" s="4">
        <v>314</v>
      </c>
      <c r="R636" s="4">
        <v>628</v>
      </c>
      <c r="S636" t="s">
        <v>529</v>
      </c>
      <c r="T636" t="s">
        <v>248</v>
      </c>
      <c r="U636" t="s">
        <v>249</v>
      </c>
      <c r="V636" t="s">
        <v>32</v>
      </c>
      <c r="W636" t="s">
        <v>729</v>
      </c>
      <c r="X636" t="s">
        <v>531</v>
      </c>
      <c r="Y636" t="s">
        <v>849</v>
      </c>
      <c r="Z636">
        <v>5</v>
      </c>
      <c r="AA636" s="2">
        <v>44961</v>
      </c>
      <c r="AB636" t="s">
        <v>870</v>
      </c>
      <c r="AC636" t="s">
        <v>875</v>
      </c>
      <c r="AD636" s="2">
        <v>45252</v>
      </c>
      <c r="AE636">
        <v>10</v>
      </c>
      <c r="AF636">
        <v>12</v>
      </c>
      <c r="AG636" t="s">
        <v>849</v>
      </c>
      <c r="AH636">
        <v>2</v>
      </c>
      <c r="AI636" t="s">
        <v>849</v>
      </c>
    </row>
    <row r="637" spans="1:35" x14ac:dyDescent="0.3">
      <c r="A637">
        <v>493</v>
      </c>
      <c r="B637" t="s">
        <v>188</v>
      </c>
      <c r="C637">
        <v>11</v>
      </c>
      <c r="D637">
        <v>1</v>
      </c>
      <c r="E637" s="2">
        <v>44962</v>
      </c>
      <c r="F637" s="3">
        <v>0.92458333333333331</v>
      </c>
      <c r="G637" s="2">
        <v>44963</v>
      </c>
      <c r="H637" s="3">
        <v>0.65498842592592588</v>
      </c>
      <c r="I637" t="s">
        <v>749</v>
      </c>
      <c r="J637" t="s">
        <v>720</v>
      </c>
      <c r="K637" t="s">
        <v>663</v>
      </c>
      <c r="L637">
        <v>22</v>
      </c>
      <c r="N637" t="s">
        <v>663</v>
      </c>
      <c r="O637">
        <v>15</v>
      </c>
      <c r="P637">
        <v>1</v>
      </c>
      <c r="Q637" s="4">
        <v>1096</v>
      </c>
      <c r="R637" s="4">
        <v>1096</v>
      </c>
      <c r="S637" t="s">
        <v>529</v>
      </c>
      <c r="T637" t="s">
        <v>189</v>
      </c>
      <c r="U637" t="s">
        <v>190</v>
      </c>
      <c r="V637" t="s">
        <v>32</v>
      </c>
      <c r="W637" t="s">
        <v>728</v>
      </c>
      <c r="X637" t="s">
        <v>597</v>
      </c>
      <c r="Y637" t="s">
        <v>849</v>
      </c>
      <c r="Z637">
        <v>6</v>
      </c>
      <c r="AA637" s="2">
        <v>44962</v>
      </c>
      <c r="AB637" t="s">
        <v>870</v>
      </c>
      <c r="AC637" t="s">
        <v>875</v>
      </c>
      <c r="AD637" s="2">
        <v>45241</v>
      </c>
      <c r="AE637">
        <v>10</v>
      </c>
      <c r="AF637">
        <v>10</v>
      </c>
      <c r="AG637" t="s">
        <v>849</v>
      </c>
      <c r="AH637">
        <v>2</v>
      </c>
      <c r="AI637" t="s">
        <v>849</v>
      </c>
    </row>
    <row r="638" spans="1:35" x14ac:dyDescent="0.3">
      <c r="A638">
        <v>496</v>
      </c>
      <c r="B638" t="s">
        <v>118</v>
      </c>
      <c r="C638">
        <v>11</v>
      </c>
      <c r="D638">
        <v>4</v>
      </c>
      <c r="E638" s="2">
        <v>44966</v>
      </c>
      <c r="F638" s="3">
        <v>0.60552083333333329</v>
      </c>
      <c r="G638" s="2">
        <v>44973</v>
      </c>
      <c r="H638" s="3">
        <v>0.54561342592592588</v>
      </c>
      <c r="I638" t="s">
        <v>165</v>
      </c>
      <c r="J638" t="s">
        <v>720</v>
      </c>
      <c r="K638" t="s">
        <v>663</v>
      </c>
      <c r="L638">
        <v>14</v>
      </c>
      <c r="N638" t="s">
        <v>663</v>
      </c>
      <c r="O638">
        <v>13</v>
      </c>
      <c r="P638">
        <v>7</v>
      </c>
      <c r="Q638" s="4">
        <v>1096</v>
      </c>
      <c r="R638" s="4">
        <v>4384</v>
      </c>
      <c r="S638" t="s">
        <v>529</v>
      </c>
      <c r="T638" t="s">
        <v>119</v>
      </c>
      <c r="U638" t="s">
        <v>120</v>
      </c>
      <c r="V638" t="s">
        <v>32</v>
      </c>
      <c r="W638" t="s">
        <v>728</v>
      </c>
      <c r="X638" t="s">
        <v>597</v>
      </c>
      <c r="Y638" t="s">
        <v>849</v>
      </c>
      <c r="Z638">
        <v>6</v>
      </c>
      <c r="AA638" s="2">
        <v>44966</v>
      </c>
      <c r="AB638" t="s">
        <v>870</v>
      </c>
      <c r="AC638" t="s">
        <v>875</v>
      </c>
      <c r="AD638" s="2">
        <v>45264</v>
      </c>
      <c r="AE638">
        <v>10</v>
      </c>
      <c r="AF638">
        <v>6</v>
      </c>
      <c r="AG638" t="s">
        <v>849</v>
      </c>
      <c r="AH638">
        <v>2</v>
      </c>
      <c r="AI638" t="s">
        <v>849</v>
      </c>
    </row>
    <row r="639" spans="1:35" x14ac:dyDescent="0.3">
      <c r="A639">
        <v>508</v>
      </c>
      <c r="B639" t="s">
        <v>188</v>
      </c>
      <c r="C639">
        <v>69</v>
      </c>
      <c r="D639">
        <v>1</v>
      </c>
      <c r="E639" s="2">
        <v>44983</v>
      </c>
      <c r="F639" s="3">
        <v>0.72879629629629628</v>
      </c>
      <c r="G639" s="2">
        <v>44989</v>
      </c>
      <c r="H639" s="3">
        <v>0.299375</v>
      </c>
      <c r="I639" t="s">
        <v>679</v>
      </c>
      <c r="J639" t="s">
        <v>527</v>
      </c>
      <c r="K639" t="s">
        <v>663</v>
      </c>
      <c r="L639">
        <v>17</v>
      </c>
      <c r="N639" t="s">
        <v>528</v>
      </c>
      <c r="O639">
        <v>7</v>
      </c>
      <c r="P639">
        <v>6</v>
      </c>
      <c r="Q639" s="4">
        <v>998</v>
      </c>
      <c r="R639" s="4">
        <v>998</v>
      </c>
      <c r="S639" t="s">
        <v>529</v>
      </c>
      <c r="T639" t="s">
        <v>189</v>
      </c>
      <c r="U639" t="s">
        <v>190</v>
      </c>
      <c r="V639" t="s">
        <v>32</v>
      </c>
      <c r="W639" t="s">
        <v>590</v>
      </c>
      <c r="X639" t="s">
        <v>587</v>
      </c>
      <c r="Y639" t="s">
        <v>849</v>
      </c>
      <c r="Z639">
        <v>9</v>
      </c>
      <c r="AA639" s="2">
        <v>44962</v>
      </c>
      <c r="AB639" t="s">
        <v>529</v>
      </c>
      <c r="AC639" t="s">
        <v>874</v>
      </c>
      <c r="AD639" s="2">
        <v>45241</v>
      </c>
      <c r="AE639">
        <v>10</v>
      </c>
      <c r="AF639">
        <v>10</v>
      </c>
      <c r="AG639" t="s">
        <v>848</v>
      </c>
      <c r="AH639">
        <v>2</v>
      </c>
      <c r="AI639" t="s">
        <v>849</v>
      </c>
    </row>
    <row r="640" spans="1:35" x14ac:dyDescent="0.3">
      <c r="A640">
        <v>511</v>
      </c>
      <c r="B640" t="s">
        <v>285</v>
      </c>
      <c r="C640">
        <v>47</v>
      </c>
      <c r="D640">
        <v>2</v>
      </c>
      <c r="E640" s="2">
        <v>44984</v>
      </c>
      <c r="F640" s="3">
        <v>0.54033564814814816</v>
      </c>
      <c r="G640" s="2">
        <v>44989</v>
      </c>
      <c r="H640" s="3">
        <v>3.2071759259259258E-2</v>
      </c>
      <c r="I640" t="s">
        <v>195</v>
      </c>
      <c r="J640" t="s">
        <v>527</v>
      </c>
      <c r="K640" t="s">
        <v>663</v>
      </c>
      <c r="L640">
        <v>12</v>
      </c>
      <c r="N640" t="s">
        <v>528</v>
      </c>
      <c r="O640">
        <v>0</v>
      </c>
      <c r="P640">
        <v>5</v>
      </c>
      <c r="Q640" s="4">
        <v>1638</v>
      </c>
      <c r="R640" s="4">
        <v>3276</v>
      </c>
      <c r="S640" t="s">
        <v>529</v>
      </c>
      <c r="T640" t="s">
        <v>286</v>
      </c>
      <c r="U640" t="s">
        <v>259</v>
      </c>
      <c r="V640" t="s">
        <v>32</v>
      </c>
      <c r="W640" t="s">
        <v>534</v>
      </c>
      <c r="X640" t="s">
        <v>531</v>
      </c>
      <c r="Y640" t="s">
        <v>849</v>
      </c>
      <c r="Z640">
        <v>9</v>
      </c>
      <c r="AA640" s="2">
        <v>44961</v>
      </c>
      <c r="AB640" t="s">
        <v>529</v>
      </c>
      <c r="AC640" t="s">
        <v>874</v>
      </c>
      <c r="AD640" s="2">
        <v>45233</v>
      </c>
      <c r="AE640">
        <v>10</v>
      </c>
      <c r="AF640">
        <v>10</v>
      </c>
      <c r="AG640" t="s">
        <v>848</v>
      </c>
      <c r="AH640">
        <v>2</v>
      </c>
      <c r="AI640" t="s">
        <v>849</v>
      </c>
    </row>
    <row r="641" spans="1:35" x14ac:dyDescent="0.3">
      <c r="A641">
        <v>519</v>
      </c>
      <c r="B641" t="s">
        <v>83</v>
      </c>
      <c r="C641">
        <v>52</v>
      </c>
      <c r="D641">
        <v>4</v>
      </c>
      <c r="E641" s="2">
        <v>44964</v>
      </c>
      <c r="F641" s="3">
        <v>0.9657175925925926</v>
      </c>
      <c r="G641" s="2">
        <v>44972</v>
      </c>
      <c r="H641" s="3">
        <v>0.27800925925925923</v>
      </c>
      <c r="I641" t="s">
        <v>607</v>
      </c>
      <c r="J641" t="s">
        <v>720</v>
      </c>
      <c r="K641" t="s">
        <v>663</v>
      </c>
      <c r="L641">
        <v>23</v>
      </c>
      <c r="N641" t="s">
        <v>663</v>
      </c>
      <c r="O641">
        <v>6</v>
      </c>
      <c r="P641">
        <v>8</v>
      </c>
      <c r="Q641" s="4">
        <v>236</v>
      </c>
      <c r="R641" s="4">
        <v>944</v>
      </c>
      <c r="S641" t="s">
        <v>529</v>
      </c>
      <c r="T641" t="s">
        <v>84</v>
      </c>
      <c r="U641" t="s">
        <v>85</v>
      </c>
      <c r="V641" t="s">
        <v>21</v>
      </c>
      <c r="W641" t="s">
        <v>723</v>
      </c>
      <c r="X641" t="s">
        <v>641</v>
      </c>
      <c r="Y641" t="s">
        <v>849</v>
      </c>
      <c r="Z641">
        <v>6</v>
      </c>
      <c r="AA641" s="2">
        <v>44964</v>
      </c>
      <c r="AB641" t="s">
        <v>870</v>
      </c>
      <c r="AC641" t="s">
        <v>875</v>
      </c>
      <c r="AD641" s="2">
        <v>45239</v>
      </c>
      <c r="AE641">
        <v>10</v>
      </c>
      <c r="AF641">
        <v>12</v>
      </c>
      <c r="AG641" t="s">
        <v>849</v>
      </c>
      <c r="AH641">
        <v>2</v>
      </c>
      <c r="AI641" t="s">
        <v>849</v>
      </c>
    </row>
    <row r="642" spans="1:35" x14ac:dyDescent="0.3">
      <c r="A642">
        <v>521</v>
      </c>
      <c r="B642" t="s">
        <v>316</v>
      </c>
      <c r="C642">
        <v>33</v>
      </c>
      <c r="D642">
        <v>5</v>
      </c>
      <c r="E642" s="2">
        <v>44961</v>
      </c>
      <c r="F642" s="3">
        <v>0.87519675925925922</v>
      </c>
      <c r="G642" s="2">
        <v>44965</v>
      </c>
      <c r="H642" s="3">
        <v>0.1032175925925926</v>
      </c>
      <c r="I642" t="s">
        <v>155</v>
      </c>
      <c r="J642" t="s">
        <v>720</v>
      </c>
      <c r="K642" t="s">
        <v>663</v>
      </c>
      <c r="L642">
        <v>21</v>
      </c>
      <c r="N642" t="s">
        <v>663</v>
      </c>
      <c r="O642">
        <v>2</v>
      </c>
      <c r="P642">
        <v>4</v>
      </c>
      <c r="Q642" s="4">
        <v>314</v>
      </c>
      <c r="R642" s="4">
        <v>1570</v>
      </c>
      <c r="S642" t="s">
        <v>529</v>
      </c>
      <c r="T642" t="s">
        <v>317</v>
      </c>
      <c r="U642" t="s">
        <v>318</v>
      </c>
      <c r="V642" t="s">
        <v>32</v>
      </c>
      <c r="W642" t="s">
        <v>729</v>
      </c>
      <c r="X642" t="s">
        <v>531</v>
      </c>
      <c r="Y642" t="s">
        <v>849</v>
      </c>
      <c r="Z642">
        <v>5</v>
      </c>
      <c r="AA642" s="2">
        <v>44961</v>
      </c>
      <c r="AB642" t="s">
        <v>870</v>
      </c>
      <c r="AC642" t="s">
        <v>875</v>
      </c>
      <c r="AD642" s="2">
        <v>45233</v>
      </c>
      <c r="AE642">
        <v>10</v>
      </c>
      <c r="AF642">
        <v>9</v>
      </c>
      <c r="AG642" t="s">
        <v>849</v>
      </c>
      <c r="AH642">
        <v>2</v>
      </c>
      <c r="AI642" t="s">
        <v>849</v>
      </c>
    </row>
    <row r="643" spans="1:35" x14ac:dyDescent="0.3">
      <c r="A643">
        <v>570</v>
      </c>
      <c r="B643" t="s">
        <v>289</v>
      </c>
      <c r="C643">
        <v>69</v>
      </c>
      <c r="D643">
        <v>3</v>
      </c>
      <c r="E643" s="2">
        <v>44985</v>
      </c>
      <c r="F643" s="3">
        <v>0.47574074074074074</v>
      </c>
      <c r="G643" s="2">
        <v>44994</v>
      </c>
      <c r="H643" s="3">
        <v>3.7442129629629631E-2</v>
      </c>
      <c r="I643" t="s">
        <v>683</v>
      </c>
      <c r="J643" t="s">
        <v>527</v>
      </c>
      <c r="K643" t="s">
        <v>663</v>
      </c>
      <c r="L643">
        <v>11</v>
      </c>
      <c r="N643" t="s">
        <v>528</v>
      </c>
      <c r="O643">
        <v>0</v>
      </c>
      <c r="P643">
        <v>9</v>
      </c>
      <c r="Q643" s="4">
        <v>998</v>
      </c>
      <c r="R643" s="4">
        <v>2994</v>
      </c>
      <c r="S643" t="s">
        <v>529</v>
      </c>
      <c r="T643" t="s">
        <v>290</v>
      </c>
      <c r="U643" t="s">
        <v>160</v>
      </c>
      <c r="V643" t="s">
        <v>32</v>
      </c>
      <c r="W643" t="s">
        <v>590</v>
      </c>
      <c r="X643" t="s">
        <v>587</v>
      </c>
      <c r="Y643" t="s">
        <v>849</v>
      </c>
      <c r="Z643">
        <v>9</v>
      </c>
      <c r="AA643" s="2">
        <v>44961</v>
      </c>
      <c r="AB643" t="s">
        <v>529</v>
      </c>
      <c r="AC643" t="s">
        <v>874</v>
      </c>
      <c r="AD643" s="2">
        <v>45234</v>
      </c>
      <c r="AE643">
        <v>10</v>
      </c>
      <c r="AF643">
        <v>13</v>
      </c>
      <c r="AG643" t="s">
        <v>848</v>
      </c>
      <c r="AH643">
        <v>2</v>
      </c>
      <c r="AI643" t="s">
        <v>849</v>
      </c>
    </row>
    <row r="644" spans="1:35" x14ac:dyDescent="0.3">
      <c r="A644">
        <v>573</v>
      </c>
      <c r="B644" t="s">
        <v>213</v>
      </c>
      <c r="C644">
        <v>3</v>
      </c>
      <c r="D644">
        <v>5</v>
      </c>
      <c r="E644" s="2">
        <v>44965</v>
      </c>
      <c r="F644" s="3">
        <v>0.11951388888888889</v>
      </c>
      <c r="G644" s="2">
        <v>44971</v>
      </c>
      <c r="H644" s="3">
        <v>0.12298611111111112</v>
      </c>
      <c r="I644" t="s">
        <v>750</v>
      </c>
      <c r="J644" t="s">
        <v>720</v>
      </c>
      <c r="K644" t="s">
        <v>663</v>
      </c>
      <c r="L644">
        <v>2</v>
      </c>
      <c r="N644" t="s">
        <v>663</v>
      </c>
      <c r="O644">
        <v>2</v>
      </c>
      <c r="P644">
        <v>6</v>
      </c>
      <c r="Q644" s="4">
        <v>1534</v>
      </c>
      <c r="R644" s="4">
        <v>7670</v>
      </c>
      <c r="S644" t="s">
        <v>529</v>
      </c>
      <c r="T644" t="s">
        <v>214</v>
      </c>
      <c r="U644" t="s">
        <v>215</v>
      </c>
      <c r="V644" t="s">
        <v>21</v>
      </c>
      <c r="W644" t="s">
        <v>727</v>
      </c>
      <c r="X644" t="s">
        <v>531</v>
      </c>
      <c r="Y644" t="s">
        <v>849</v>
      </c>
      <c r="Z644">
        <v>6</v>
      </c>
      <c r="AA644" s="2">
        <v>44961</v>
      </c>
      <c r="AB644" t="s">
        <v>529</v>
      </c>
      <c r="AC644" t="s">
        <v>874</v>
      </c>
      <c r="AD644" s="2">
        <v>45235</v>
      </c>
      <c r="AE644">
        <v>10</v>
      </c>
      <c r="AF644">
        <v>11</v>
      </c>
      <c r="AG644" t="s">
        <v>849</v>
      </c>
      <c r="AH644">
        <v>2</v>
      </c>
      <c r="AI644" t="s">
        <v>849</v>
      </c>
    </row>
    <row r="645" spans="1:35" x14ac:dyDescent="0.3">
      <c r="A645">
        <v>575</v>
      </c>
      <c r="B645" t="s">
        <v>384</v>
      </c>
      <c r="C645">
        <v>49</v>
      </c>
      <c r="D645">
        <v>2</v>
      </c>
      <c r="E645" s="2">
        <v>44963</v>
      </c>
      <c r="F645" s="3">
        <v>0.5587037037037037</v>
      </c>
      <c r="G645" s="2">
        <v>44966</v>
      </c>
      <c r="H645" s="3">
        <v>0.62162037037037032</v>
      </c>
      <c r="I645" t="s">
        <v>268</v>
      </c>
      <c r="J645" t="s">
        <v>720</v>
      </c>
      <c r="K645" t="s">
        <v>663</v>
      </c>
      <c r="L645">
        <v>13</v>
      </c>
      <c r="N645" t="s">
        <v>663</v>
      </c>
      <c r="O645">
        <v>14</v>
      </c>
      <c r="P645">
        <v>3</v>
      </c>
      <c r="Q645" s="4">
        <v>903</v>
      </c>
      <c r="R645" s="4">
        <v>1806</v>
      </c>
      <c r="S645" t="s">
        <v>529</v>
      </c>
      <c r="T645" t="s">
        <v>385</v>
      </c>
      <c r="U645" t="s">
        <v>386</v>
      </c>
      <c r="V645" t="s">
        <v>21</v>
      </c>
      <c r="W645" t="s">
        <v>724</v>
      </c>
      <c r="X645" t="s">
        <v>531</v>
      </c>
      <c r="Y645" t="s">
        <v>849</v>
      </c>
      <c r="Z645">
        <v>6</v>
      </c>
      <c r="AA645" s="2">
        <v>44963</v>
      </c>
      <c r="AB645" t="s">
        <v>870</v>
      </c>
      <c r="AC645" t="s">
        <v>875</v>
      </c>
      <c r="AD645" s="2">
        <v>45259</v>
      </c>
      <c r="AE645">
        <v>10</v>
      </c>
      <c r="AF645">
        <v>6</v>
      </c>
      <c r="AG645" t="s">
        <v>849</v>
      </c>
      <c r="AH645">
        <v>2</v>
      </c>
      <c r="AI645" t="s">
        <v>849</v>
      </c>
    </row>
    <row r="646" spans="1:35" x14ac:dyDescent="0.3">
      <c r="A646">
        <v>582</v>
      </c>
      <c r="B646" t="s">
        <v>108</v>
      </c>
      <c r="C646">
        <v>3</v>
      </c>
      <c r="D646">
        <v>4</v>
      </c>
      <c r="E646" s="2">
        <v>44961</v>
      </c>
      <c r="F646" s="3">
        <v>0.77119212962962957</v>
      </c>
      <c r="G646" s="2">
        <v>44962</v>
      </c>
      <c r="H646" s="3">
        <v>0.80325231481481485</v>
      </c>
      <c r="I646" t="s">
        <v>626</v>
      </c>
      <c r="J646" t="s">
        <v>720</v>
      </c>
      <c r="K646" t="s">
        <v>663</v>
      </c>
      <c r="L646">
        <v>18</v>
      </c>
      <c r="N646" t="s">
        <v>663</v>
      </c>
      <c r="O646">
        <v>19</v>
      </c>
      <c r="P646">
        <v>1</v>
      </c>
      <c r="Q646" s="4">
        <v>1534</v>
      </c>
      <c r="R646" s="4">
        <v>6136</v>
      </c>
      <c r="S646" t="s">
        <v>529</v>
      </c>
      <c r="T646" t="s">
        <v>109</v>
      </c>
      <c r="U646" t="s">
        <v>110</v>
      </c>
      <c r="V646" t="s">
        <v>32</v>
      </c>
      <c r="W646" t="s">
        <v>727</v>
      </c>
      <c r="X646" t="s">
        <v>531</v>
      </c>
      <c r="Y646" t="s">
        <v>849</v>
      </c>
      <c r="Z646">
        <v>5</v>
      </c>
      <c r="AA646" s="2">
        <v>44961</v>
      </c>
      <c r="AB646" t="s">
        <v>870</v>
      </c>
      <c r="AC646" t="s">
        <v>875</v>
      </c>
      <c r="AD646" s="2">
        <v>45237</v>
      </c>
      <c r="AE646">
        <v>10</v>
      </c>
      <c r="AF646">
        <v>9</v>
      </c>
      <c r="AG646" t="s">
        <v>849</v>
      </c>
      <c r="AH646">
        <v>2</v>
      </c>
      <c r="AI646" t="s">
        <v>849</v>
      </c>
    </row>
    <row r="647" spans="1:35" x14ac:dyDescent="0.3">
      <c r="A647">
        <v>588</v>
      </c>
      <c r="B647" t="s">
        <v>289</v>
      </c>
      <c r="C647">
        <v>49</v>
      </c>
      <c r="D647">
        <v>5</v>
      </c>
      <c r="E647" s="2">
        <v>44961</v>
      </c>
      <c r="F647" s="3">
        <v>0.27569444444444446</v>
      </c>
      <c r="G647" s="2">
        <v>44962</v>
      </c>
      <c r="H647" s="3">
        <v>0.89024305555555561</v>
      </c>
      <c r="I647" t="s">
        <v>538</v>
      </c>
      <c r="J647" t="s">
        <v>720</v>
      </c>
      <c r="K647" t="s">
        <v>663</v>
      </c>
      <c r="L647">
        <v>6</v>
      </c>
      <c r="N647" t="s">
        <v>663</v>
      </c>
      <c r="O647">
        <v>21</v>
      </c>
      <c r="P647">
        <v>1</v>
      </c>
      <c r="Q647" s="4">
        <v>903</v>
      </c>
      <c r="R647" s="4">
        <v>4515</v>
      </c>
      <c r="S647" t="s">
        <v>529</v>
      </c>
      <c r="T647" t="s">
        <v>290</v>
      </c>
      <c r="U647" t="s">
        <v>160</v>
      </c>
      <c r="V647" t="s">
        <v>32</v>
      </c>
      <c r="W647" t="s">
        <v>724</v>
      </c>
      <c r="X647" t="s">
        <v>531</v>
      </c>
      <c r="Y647" t="s">
        <v>849</v>
      </c>
      <c r="Z647">
        <v>5</v>
      </c>
      <c r="AA647" s="2">
        <v>44961</v>
      </c>
      <c r="AB647" t="s">
        <v>870</v>
      </c>
      <c r="AC647" t="s">
        <v>875</v>
      </c>
      <c r="AD647" s="2">
        <v>45234</v>
      </c>
      <c r="AE647">
        <v>10</v>
      </c>
      <c r="AF647">
        <v>13</v>
      </c>
      <c r="AG647" t="s">
        <v>849</v>
      </c>
      <c r="AH647">
        <v>2</v>
      </c>
      <c r="AI647" t="s">
        <v>849</v>
      </c>
    </row>
    <row r="648" spans="1:35" x14ac:dyDescent="0.3">
      <c r="A648">
        <v>593</v>
      </c>
      <c r="B648" t="s">
        <v>93</v>
      </c>
      <c r="C648">
        <v>58</v>
      </c>
      <c r="D648">
        <v>3</v>
      </c>
      <c r="E648" s="2">
        <v>44962</v>
      </c>
      <c r="F648" s="3">
        <v>0.72962962962962963</v>
      </c>
      <c r="G648" s="2">
        <v>44969</v>
      </c>
      <c r="H648" s="3">
        <v>0.39864583333333331</v>
      </c>
      <c r="I648" t="s">
        <v>400</v>
      </c>
      <c r="J648" t="s">
        <v>720</v>
      </c>
      <c r="K648" t="s">
        <v>663</v>
      </c>
      <c r="L648">
        <v>17</v>
      </c>
      <c r="N648" t="s">
        <v>663</v>
      </c>
      <c r="O648">
        <v>9</v>
      </c>
      <c r="P648">
        <v>7</v>
      </c>
      <c r="Q648" s="4">
        <v>1492</v>
      </c>
      <c r="R648" s="4">
        <v>4476</v>
      </c>
      <c r="S648" t="s">
        <v>529</v>
      </c>
      <c r="T648" t="s">
        <v>94</v>
      </c>
      <c r="U648" t="s">
        <v>95</v>
      </c>
      <c r="V648" t="s">
        <v>32</v>
      </c>
      <c r="W648" t="s">
        <v>722</v>
      </c>
      <c r="X648" t="s">
        <v>587</v>
      </c>
      <c r="Y648" t="s">
        <v>849</v>
      </c>
      <c r="Z648">
        <v>6</v>
      </c>
      <c r="AA648" s="2">
        <v>44958</v>
      </c>
      <c r="AB648" t="s">
        <v>529</v>
      </c>
      <c r="AC648" t="s">
        <v>874</v>
      </c>
      <c r="AD648" s="2">
        <v>45249</v>
      </c>
      <c r="AE648">
        <v>10</v>
      </c>
      <c r="AF648">
        <v>9</v>
      </c>
      <c r="AG648" t="s">
        <v>849</v>
      </c>
      <c r="AH648">
        <v>2</v>
      </c>
      <c r="AI648" t="s">
        <v>849</v>
      </c>
    </row>
    <row r="649" spans="1:35" x14ac:dyDescent="0.3">
      <c r="A649">
        <v>606</v>
      </c>
      <c r="B649" t="s">
        <v>247</v>
      </c>
      <c r="C649">
        <v>3</v>
      </c>
      <c r="D649">
        <v>5</v>
      </c>
      <c r="E649" s="2">
        <v>44965</v>
      </c>
      <c r="F649" s="3">
        <v>9.2511574074074079E-2</v>
      </c>
      <c r="G649" s="2">
        <v>44974</v>
      </c>
      <c r="H649" s="3">
        <v>0.3135648148148148</v>
      </c>
      <c r="I649" t="s">
        <v>572</v>
      </c>
      <c r="J649" t="s">
        <v>720</v>
      </c>
      <c r="K649" t="s">
        <v>663</v>
      </c>
      <c r="L649">
        <v>2</v>
      </c>
      <c r="N649" t="s">
        <v>663</v>
      </c>
      <c r="O649">
        <v>7</v>
      </c>
      <c r="P649">
        <v>9</v>
      </c>
      <c r="Q649" s="4">
        <v>1534</v>
      </c>
      <c r="R649" s="4">
        <v>7670</v>
      </c>
      <c r="S649" t="s">
        <v>529</v>
      </c>
      <c r="T649" t="s">
        <v>248</v>
      </c>
      <c r="U649" t="s">
        <v>249</v>
      </c>
      <c r="V649" t="s">
        <v>32</v>
      </c>
      <c r="W649" t="s">
        <v>727</v>
      </c>
      <c r="X649" t="s">
        <v>531</v>
      </c>
      <c r="Y649" t="s">
        <v>849</v>
      </c>
      <c r="Z649">
        <v>6</v>
      </c>
      <c r="AA649" s="2">
        <v>44961</v>
      </c>
      <c r="AB649" t="s">
        <v>529</v>
      </c>
      <c r="AC649" t="s">
        <v>874</v>
      </c>
      <c r="AD649" s="2">
        <v>45252</v>
      </c>
      <c r="AE649">
        <v>10</v>
      </c>
      <c r="AF649">
        <v>12</v>
      </c>
      <c r="AG649" t="s">
        <v>849</v>
      </c>
      <c r="AH649">
        <v>2</v>
      </c>
      <c r="AI649" t="s">
        <v>849</v>
      </c>
    </row>
    <row r="650" spans="1:35" x14ac:dyDescent="0.3">
      <c r="A650">
        <v>628</v>
      </c>
      <c r="B650" t="s">
        <v>312</v>
      </c>
      <c r="C650">
        <v>11</v>
      </c>
      <c r="D650">
        <v>5</v>
      </c>
      <c r="E650" s="2">
        <v>44967</v>
      </c>
      <c r="F650" s="3">
        <v>0.91003472222222226</v>
      </c>
      <c r="G650" s="2">
        <v>44970</v>
      </c>
      <c r="H650" s="3">
        <v>0.88039351851851855</v>
      </c>
      <c r="I650" t="s">
        <v>751</v>
      </c>
      <c r="J650" t="s">
        <v>720</v>
      </c>
      <c r="K650" t="s">
        <v>663</v>
      </c>
      <c r="L650">
        <v>21</v>
      </c>
      <c r="N650" t="s">
        <v>663</v>
      </c>
      <c r="O650">
        <v>21</v>
      </c>
      <c r="P650">
        <v>3</v>
      </c>
      <c r="Q650" s="4">
        <v>1096</v>
      </c>
      <c r="R650" s="4">
        <v>5480</v>
      </c>
      <c r="S650" t="s">
        <v>529</v>
      </c>
      <c r="T650" t="s">
        <v>313</v>
      </c>
      <c r="U650" t="s">
        <v>135</v>
      </c>
      <c r="V650" t="s">
        <v>21</v>
      </c>
      <c r="W650" t="s">
        <v>728</v>
      </c>
      <c r="X650" t="s">
        <v>597</v>
      </c>
      <c r="Y650" t="s">
        <v>849</v>
      </c>
      <c r="Z650">
        <v>6</v>
      </c>
      <c r="AA650" s="2">
        <v>44967</v>
      </c>
      <c r="AB650" t="s">
        <v>870</v>
      </c>
      <c r="AC650" t="s">
        <v>875</v>
      </c>
      <c r="AD650" s="2">
        <v>45257</v>
      </c>
      <c r="AE650">
        <v>10</v>
      </c>
      <c r="AF650">
        <v>13</v>
      </c>
      <c r="AG650" t="s">
        <v>849</v>
      </c>
      <c r="AH650">
        <v>2</v>
      </c>
      <c r="AI650" t="s">
        <v>849</v>
      </c>
    </row>
    <row r="651" spans="1:35" x14ac:dyDescent="0.3">
      <c r="A651">
        <v>630</v>
      </c>
      <c r="B651" t="s">
        <v>359</v>
      </c>
      <c r="C651">
        <v>67</v>
      </c>
      <c r="D651">
        <v>3</v>
      </c>
      <c r="E651" s="2">
        <v>44978</v>
      </c>
      <c r="F651" s="3">
        <v>0.90123842592592596</v>
      </c>
      <c r="G651" s="2">
        <v>44986</v>
      </c>
      <c r="H651" s="3">
        <v>0.78689814814814818</v>
      </c>
      <c r="I651" t="s">
        <v>46</v>
      </c>
      <c r="J651" t="s">
        <v>627</v>
      </c>
      <c r="K651" t="s">
        <v>663</v>
      </c>
      <c r="L651">
        <v>21</v>
      </c>
      <c r="N651" t="s">
        <v>528</v>
      </c>
      <c r="O651">
        <v>18</v>
      </c>
      <c r="P651">
        <v>8</v>
      </c>
      <c r="Q651" s="4">
        <v>1374</v>
      </c>
      <c r="R651" s="4">
        <v>4122</v>
      </c>
      <c r="S651" t="s">
        <v>529</v>
      </c>
      <c r="T651" t="s">
        <v>360</v>
      </c>
      <c r="U651" t="s">
        <v>361</v>
      </c>
      <c r="V651" t="s">
        <v>32</v>
      </c>
      <c r="W651" t="s">
        <v>647</v>
      </c>
      <c r="X651" t="s">
        <v>641</v>
      </c>
      <c r="Y651" t="s">
        <v>849</v>
      </c>
      <c r="Z651">
        <v>8</v>
      </c>
      <c r="AA651" s="2">
        <v>44949</v>
      </c>
      <c r="AB651" t="s">
        <v>529</v>
      </c>
      <c r="AC651" t="s">
        <v>874</v>
      </c>
      <c r="AD651" s="2">
        <v>45240</v>
      </c>
      <c r="AE651">
        <v>10</v>
      </c>
      <c r="AF651">
        <v>12</v>
      </c>
      <c r="AG651" t="s">
        <v>848</v>
      </c>
      <c r="AH651">
        <v>2</v>
      </c>
      <c r="AI651" t="s">
        <v>849</v>
      </c>
    </row>
    <row r="652" spans="1:35" x14ac:dyDescent="0.3">
      <c r="A652">
        <v>643</v>
      </c>
      <c r="B652" t="s">
        <v>321</v>
      </c>
      <c r="C652">
        <v>35</v>
      </c>
      <c r="D652">
        <v>2</v>
      </c>
      <c r="E652" s="2">
        <v>44983</v>
      </c>
      <c r="F652" s="3">
        <v>0.54888888888888887</v>
      </c>
      <c r="G652" s="2">
        <v>44991</v>
      </c>
      <c r="H652" s="3">
        <v>0.8501157407407407</v>
      </c>
      <c r="I652" t="s">
        <v>592</v>
      </c>
      <c r="J652" t="s">
        <v>527</v>
      </c>
      <c r="K652" t="s">
        <v>663</v>
      </c>
      <c r="L652">
        <v>13</v>
      </c>
      <c r="N652" t="s">
        <v>528</v>
      </c>
      <c r="O652">
        <v>20</v>
      </c>
      <c r="P652">
        <v>8</v>
      </c>
      <c r="Q652" s="4">
        <v>1865</v>
      </c>
      <c r="R652" s="4">
        <v>3730</v>
      </c>
      <c r="S652" t="s">
        <v>529</v>
      </c>
      <c r="T652" t="s">
        <v>322</v>
      </c>
      <c r="U652" t="s">
        <v>323</v>
      </c>
      <c r="V652" t="s">
        <v>32</v>
      </c>
      <c r="W652" t="s">
        <v>539</v>
      </c>
      <c r="X652" t="s">
        <v>531</v>
      </c>
      <c r="Y652" t="s">
        <v>849</v>
      </c>
      <c r="Z652">
        <v>9</v>
      </c>
      <c r="AA652" s="2">
        <v>44963</v>
      </c>
      <c r="AB652" t="s">
        <v>529</v>
      </c>
      <c r="AC652" t="s">
        <v>874</v>
      </c>
      <c r="AD652" s="2">
        <v>45240</v>
      </c>
      <c r="AE652">
        <v>10</v>
      </c>
      <c r="AF652">
        <v>12</v>
      </c>
      <c r="AG652" t="s">
        <v>848</v>
      </c>
      <c r="AH652">
        <v>2</v>
      </c>
      <c r="AI652" t="s">
        <v>849</v>
      </c>
    </row>
    <row r="653" spans="1:35" x14ac:dyDescent="0.3">
      <c r="A653">
        <v>656</v>
      </c>
      <c r="B653" t="s">
        <v>173</v>
      </c>
      <c r="C653">
        <v>68</v>
      </c>
      <c r="D653">
        <v>2</v>
      </c>
      <c r="E653" s="2">
        <v>44962</v>
      </c>
      <c r="F653" s="3">
        <v>0.77408564814814818</v>
      </c>
      <c r="G653" s="2">
        <v>44963</v>
      </c>
      <c r="H653" s="3">
        <v>0.1986111111111111</v>
      </c>
      <c r="I653" t="s">
        <v>753</v>
      </c>
      <c r="J653" t="s">
        <v>720</v>
      </c>
      <c r="K653" t="s">
        <v>663</v>
      </c>
      <c r="L653">
        <v>18</v>
      </c>
      <c r="N653" t="s">
        <v>663</v>
      </c>
      <c r="O653">
        <v>4</v>
      </c>
      <c r="P653">
        <v>1</v>
      </c>
      <c r="Q653" s="4">
        <v>597</v>
      </c>
      <c r="R653" s="4">
        <v>1194</v>
      </c>
      <c r="S653" t="s">
        <v>529</v>
      </c>
      <c r="T653" t="s">
        <v>174</v>
      </c>
      <c r="U653" t="s">
        <v>175</v>
      </c>
      <c r="V653" t="s">
        <v>32</v>
      </c>
      <c r="W653" t="s">
        <v>735</v>
      </c>
      <c r="X653" t="s">
        <v>583</v>
      </c>
      <c r="Y653" t="s">
        <v>849</v>
      </c>
      <c r="Z653">
        <v>6</v>
      </c>
      <c r="AA653" s="2">
        <v>44962</v>
      </c>
      <c r="AB653" t="s">
        <v>870</v>
      </c>
      <c r="AC653" t="s">
        <v>875</v>
      </c>
      <c r="AD653" s="2">
        <v>45244</v>
      </c>
      <c r="AE653">
        <v>10</v>
      </c>
      <c r="AF653">
        <v>13</v>
      </c>
      <c r="AG653" t="s">
        <v>849</v>
      </c>
      <c r="AH653">
        <v>2</v>
      </c>
      <c r="AI653" t="s">
        <v>849</v>
      </c>
    </row>
    <row r="654" spans="1:35" x14ac:dyDescent="0.3">
      <c r="A654">
        <v>659</v>
      </c>
      <c r="B654" t="s">
        <v>252</v>
      </c>
      <c r="C654">
        <v>19</v>
      </c>
      <c r="D654">
        <v>5</v>
      </c>
      <c r="E654" s="2">
        <v>44962</v>
      </c>
      <c r="F654" s="3">
        <v>0.73953703703703699</v>
      </c>
      <c r="G654" s="2">
        <v>44969</v>
      </c>
      <c r="H654" s="3">
        <v>0.94285879629629632</v>
      </c>
      <c r="I654" t="s">
        <v>567</v>
      </c>
      <c r="J654" t="s">
        <v>720</v>
      </c>
      <c r="K654" t="s">
        <v>663</v>
      </c>
      <c r="L654">
        <v>17</v>
      </c>
      <c r="N654" t="s">
        <v>663</v>
      </c>
      <c r="O654">
        <v>22</v>
      </c>
      <c r="P654">
        <v>7</v>
      </c>
      <c r="Q654" s="4">
        <v>1234</v>
      </c>
      <c r="R654" s="4">
        <v>6170</v>
      </c>
      <c r="S654" t="s">
        <v>529</v>
      </c>
      <c r="T654" t="s">
        <v>253</v>
      </c>
      <c r="U654" t="s">
        <v>254</v>
      </c>
      <c r="V654" t="s">
        <v>32</v>
      </c>
      <c r="W654" t="s">
        <v>726</v>
      </c>
      <c r="X654" t="s">
        <v>597</v>
      </c>
      <c r="Y654" t="s">
        <v>849</v>
      </c>
      <c r="Z654">
        <v>6</v>
      </c>
      <c r="AA654" s="2">
        <v>44962</v>
      </c>
      <c r="AB654" t="s">
        <v>870</v>
      </c>
      <c r="AC654" t="s">
        <v>875</v>
      </c>
      <c r="AD654" s="2">
        <v>45233</v>
      </c>
      <c r="AE654">
        <v>10</v>
      </c>
      <c r="AF654">
        <v>9</v>
      </c>
      <c r="AG654" t="s">
        <v>849</v>
      </c>
      <c r="AH654">
        <v>2</v>
      </c>
      <c r="AI654" t="s">
        <v>849</v>
      </c>
    </row>
    <row r="655" spans="1:35" x14ac:dyDescent="0.3">
      <c r="A655">
        <v>669</v>
      </c>
      <c r="B655" t="s">
        <v>188</v>
      </c>
      <c r="C655">
        <v>68</v>
      </c>
      <c r="D655">
        <v>5</v>
      </c>
      <c r="E655" s="2">
        <v>44967</v>
      </c>
      <c r="F655" s="3">
        <v>0.29988425925925927</v>
      </c>
      <c r="G655" s="2">
        <v>44974</v>
      </c>
      <c r="H655" s="3">
        <v>0.41437499999999999</v>
      </c>
      <c r="I655" t="s">
        <v>573</v>
      </c>
      <c r="J655" t="s">
        <v>720</v>
      </c>
      <c r="K655" t="s">
        <v>663</v>
      </c>
      <c r="L655">
        <v>7</v>
      </c>
      <c r="N655" t="s">
        <v>663</v>
      </c>
      <c r="O655">
        <v>9</v>
      </c>
      <c r="P655">
        <v>7</v>
      </c>
      <c r="Q655" s="4">
        <v>597</v>
      </c>
      <c r="R655" s="4">
        <v>2985</v>
      </c>
      <c r="S655" t="s">
        <v>529</v>
      </c>
      <c r="T655" t="s">
        <v>189</v>
      </c>
      <c r="U655" t="s">
        <v>190</v>
      </c>
      <c r="V655" t="s">
        <v>32</v>
      </c>
      <c r="W655" t="s">
        <v>735</v>
      </c>
      <c r="X655" t="s">
        <v>583</v>
      </c>
      <c r="Y655" t="s">
        <v>849</v>
      </c>
      <c r="Z655">
        <v>6</v>
      </c>
      <c r="AA655" s="2">
        <v>44962</v>
      </c>
      <c r="AB655" t="s">
        <v>529</v>
      </c>
      <c r="AC655" t="s">
        <v>874</v>
      </c>
      <c r="AD655" s="2">
        <v>45241</v>
      </c>
      <c r="AE655">
        <v>10</v>
      </c>
      <c r="AF655">
        <v>10</v>
      </c>
      <c r="AG655" t="s">
        <v>849</v>
      </c>
      <c r="AH655">
        <v>2</v>
      </c>
      <c r="AI655" t="s">
        <v>849</v>
      </c>
    </row>
    <row r="656" spans="1:35" x14ac:dyDescent="0.3">
      <c r="A656">
        <v>674</v>
      </c>
      <c r="B656" t="s">
        <v>331</v>
      </c>
      <c r="C656">
        <v>68</v>
      </c>
      <c r="D656">
        <v>2</v>
      </c>
      <c r="E656" s="2">
        <v>44964</v>
      </c>
      <c r="F656" s="3">
        <v>0.40376157407407409</v>
      </c>
      <c r="G656" s="2">
        <v>44973</v>
      </c>
      <c r="H656" s="3">
        <v>0.98640046296296291</v>
      </c>
      <c r="I656" t="s">
        <v>688</v>
      </c>
      <c r="J656" t="s">
        <v>720</v>
      </c>
      <c r="K656" t="s">
        <v>663</v>
      </c>
      <c r="L656">
        <v>9</v>
      </c>
      <c r="N656" t="s">
        <v>663</v>
      </c>
      <c r="O656">
        <v>23</v>
      </c>
      <c r="P656">
        <v>9</v>
      </c>
      <c r="Q656" s="4">
        <v>597</v>
      </c>
      <c r="R656" s="4">
        <v>1194</v>
      </c>
      <c r="S656" t="s">
        <v>529</v>
      </c>
      <c r="T656" t="s">
        <v>332</v>
      </c>
      <c r="U656" t="s">
        <v>333</v>
      </c>
      <c r="V656" t="s">
        <v>32</v>
      </c>
      <c r="W656" t="s">
        <v>735</v>
      </c>
      <c r="X656" t="s">
        <v>583</v>
      </c>
      <c r="Y656" t="s">
        <v>849</v>
      </c>
      <c r="Z656">
        <v>6</v>
      </c>
      <c r="AA656" s="2">
        <v>44964</v>
      </c>
      <c r="AB656" t="s">
        <v>870</v>
      </c>
      <c r="AC656" t="s">
        <v>875</v>
      </c>
      <c r="AD656" s="2">
        <v>45236</v>
      </c>
      <c r="AE656">
        <v>10</v>
      </c>
      <c r="AF656">
        <v>8</v>
      </c>
      <c r="AG656" t="s">
        <v>849</v>
      </c>
      <c r="AH656">
        <v>2</v>
      </c>
      <c r="AI656" t="s">
        <v>849</v>
      </c>
    </row>
    <row r="657" spans="1:35" x14ac:dyDescent="0.3">
      <c r="A657">
        <v>675</v>
      </c>
      <c r="B657" t="s">
        <v>271</v>
      </c>
      <c r="C657">
        <v>13</v>
      </c>
      <c r="D657">
        <v>4</v>
      </c>
      <c r="E657" s="2">
        <v>44985</v>
      </c>
      <c r="F657" s="3">
        <v>0.33664351851851854</v>
      </c>
      <c r="G657" s="2">
        <v>44994</v>
      </c>
      <c r="H657" s="3">
        <v>0.99458333333333337</v>
      </c>
      <c r="I657" t="s">
        <v>686</v>
      </c>
      <c r="J657" t="s">
        <v>527</v>
      </c>
      <c r="K657" t="s">
        <v>663</v>
      </c>
      <c r="L657">
        <v>8</v>
      </c>
      <c r="N657" t="s">
        <v>528</v>
      </c>
      <c r="O657">
        <v>23</v>
      </c>
      <c r="P657">
        <v>9</v>
      </c>
      <c r="Q657" s="4">
        <v>1141</v>
      </c>
      <c r="R657" s="4">
        <v>4564</v>
      </c>
      <c r="S657" t="s">
        <v>529</v>
      </c>
      <c r="T657" t="s">
        <v>272</v>
      </c>
      <c r="U657" t="s">
        <v>273</v>
      </c>
      <c r="V657" t="s">
        <v>32</v>
      </c>
      <c r="W657" t="s">
        <v>596</v>
      </c>
      <c r="X657" t="s">
        <v>597</v>
      </c>
      <c r="Y657" t="s">
        <v>849</v>
      </c>
      <c r="Z657">
        <v>9</v>
      </c>
      <c r="AA657" s="2">
        <v>44950</v>
      </c>
      <c r="AB657" t="s">
        <v>529</v>
      </c>
      <c r="AC657" t="s">
        <v>874</v>
      </c>
      <c r="AD657" s="2">
        <v>45237</v>
      </c>
      <c r="AE657">
        <v>10</v>
      </c>
      <c r="AF657">
        <v>11</v>
      </c>
      <c r="AG657" t="s">
        <v>848</v>
      </c>
      <c r="AH657">
        <v>2</v>
      </c>
      <c r="AI657" t="s">
        <v>849</v>
      </c>
    </row>
    <row r="658" spans="1:35" x14ac:dyDescent="0.3">
      <c r="A658">
        <v>682</v>
      </c>
      <c r="B658" t="s">
        <v>281</v>
      </c>
      <c r="C658">
        <v>50</v>
      </c>
      <c r="D658">
        <v>5</v>
      </c>
      <c r="E658" s="2">
        <v>44983</v>
      </c>
      <c r="F658" s="3">
        <v>0.31337962962962962</v>
      </c>
      <c r="G658" s="2">
        <v>44990</v>
      </c>
      <c r="H658" s="3">
        <v>0.48093750000000002</v>
      </c>
      <c r="I658" t="s">
        <v>366</v>
      </c>
      <c r="J658" t="s">
        <v>527</v>
      </c>
      <c r="K658" t="s">
        <v>663</v>
      </c>
      <c r="L658">
        <v>7</v>
      </c>
      <c r="N658" t="s">
        <v>528</v>
      </c>
      <c r="O658">
        <v>11</v>
      </c>
      <c r="P658">
        <v>7</v>
      </c>
      <c r="Q658" s="4">
        <v>422</v>
      </c>
      <c r="R658" s="4">
        <v>2110</v>
      </c>
      <c r="S658" t="s">
        <v>529</v>
      </c>
      <c r="T658" t="s">
        <v>282</v>
      </c>
      <c r="U658" t="s">
        <v>130</v>
      </c>
      <c r="V658" t="s">
        <v>21</v>
      </c>
      <c r="W658" t="s">
        <v>599</v>
      </c>
      <c r="X658" t="s">
        <v>600</v>
      </c>
      <c r="Y658" t="s">
        <v>849</v>
      </c>
      <c r="Z658">
        <v>9</v>
      </c>
      <c r="AA658" s="2">
        <v>44963</v>
      </c>
      <c r="AB658" t="s">
        <v>529</v>
      </c>
      <c r="AC658" t="s">
        <v>874</v>
      </c>
      <c r="AD658" s="2">
        <v>45241</v>
      </c>
      <c r="AE658">
        <v>10</v>
      </c>
      <c r="AF658">
        <v>11</v>
      </c>
      <c r="AG658" t="s">
        <v>848</v>
      </c>
      <c r="AH658">
        <v>2</v>
      </c>
      <c r="AI658" t="s">
        <v>849</v>
      </c>
    </row>
    <row r="659" spans="1:35" x14ac:dyDescent="0.3">
      <c r="A659">
        <v>721</v>
      </c>
      <c r="B659" t="s">
        <v>123</v>
      </c>
      <c r="C659">
        <v>3</v>
      </c>
      <c r="D659">
        <v>5</v>
      </c>
      <c r="E659" s="2">
        <v>44964</v>
      </c>
      <c r="F659" s="3">
        <v>0.1446875</v>
      </c>
      <c r="G659" s="2">
        <v>44974</v>
      </c>
      <c r="H659" s="3">
        <v>0.76946759259259256</v>
      </c>
      <c r="I659" t="s">
        <v>755</v>
      </c>
      <c r="J659" t="s">
        <v>720</v>
      </c>
      <c r="K659" t="s">
        <v>663</v>
      </c>
      <c r="L659">
        <v>3</v>
      </c>
      <c r="N659" t="s">
        <v>663</v>
      </c>
      <c r="O659">
        <v>18</v>
      </c>
      <c r="P659">
        <v>10</v>
      </c>
      <c r="Q659" s="4">
        <v>1534</v>
      </c>
      <c r="R659" s="4">
        <v>7670</v>
      </c>
      <c r="S659" t="s">
        <v>529</v>
      </c>
      <c r="T659" t="s">
        <v>124</v>
      </c>
      <c r="U659" t="s">
        <v>125</v>
      </c>
      <c r="V659" t="s">
        <v>32</v>
      </c>
      <c r="W659" t="s">
        <v>727</v>
      </c>
      <c r="X659" t="s">
        <v>531</v>
      </c>
      <c r="Y659" t="s">
        <v>849</v>
      </c>
      <c r="Z659">
        <v>6</v>
      </c>
      <c r="AA659" s="2">
        <v>44964</v>
      </c>
      <c r="AB659" t="s">
        <v>870</v>
      </c>
      <c r="AC659" t="s">
        <v>875</v>
      </c>
      <c r="AD659" s="2">
        <v>45257</v>
      </c>
      <c r="AE659">
        <v>10</v>
      </c>
      <c r="AF659">
        <v>8</v>
      </c>
      <c r="AG659" t="s">
        <v>849</v>
      </c>
      <c r="AH659">
        <v>2</v>
      </c>
      <c r="AI659" t="s">
        <v>849</v>
      </c>
    </row>
    <row r="660" spans="1:35" x14ac:dyDescent="0.3">
      <c r="A660">
        <v>750</v>
      </c>
      <c r="B660" t="s">
        <v>123</v>
      </c>
      <c r="C660">
        <v>19</v>
      </c>
      <c r="D660">
        <v>3</v>
      </c>
      <c r="E660" s="2">
        <v>44965</v>
      </c>
      <c r="F660" s="3">
        <v>0.39075231481481482</v>
      </c>
      <c r="G660" s="2">
        <v>44971</v>
      </c>
      <c r="H660" s="3">
        <v>0.93381944444444442</v>
      </c>
      <c r="I660" t="s">
        <v>757</v>
      </c>
      <c r="J660" t="s">
        <v>720</v>
      </c>
      <c r="K660" t="s">
        <v>663</v>
      </c>
      <c r="L660">
        <v>9</v>
      </c>
      <c r="N660" t="s">
        <v>663</v>
      </c>
      <c r="O660">
        <v>22</v>
      </c>
      <c r="P660">
        <v>6</v>
      </c>
      <c r="Q660" s="4">
        <v>1234</v>
      </c>
      <c r="R660" s="4">
        <v>3702</v>
      </c>
      <c r="S660" t="s">
        <v>529</v>
      </c>
      <c r="T660" t="s">
        <v>124</v>
      </c>
      <c r="U660" t="s">
        <v>125</v>
      </c>
      <c r="V660" t="s">
        <v>32</v>
      </c>
      <c r="W660" t="s">
        <v>726</v>
      </c>
      <c r="X660" t="s">
        <v>597</v>
      </c>
      <c r="Y660" t="s">
        <v>849</v>
      </c>
      <c r="Z660">
        <v>6</v>
      </c>
      <c r="AA660" s="2">
        <v>44964</v>
      </c>
      <c r="AB660" t="s">
        <v>529</v>
      </c>
      <c r="AC660" t="s">
        <v>874</v>
      </c>
      <c r="AD660" s="2">
        <v>45257</v>
      </c>
      <c r="AE660">
        <v>10</v>
      </c>
      <c r="AF660">
        <v>8</v>
      </c>
      <c r="AG660" t="s">
        <v>849</v>
      </c>
      <c r="AH660">
        <v>2</v>
      </c>
      <c r="AI660" t="s">
        <v>849</v>
      </c>
    </row>
    <row r="661" spans="1:35" x14ac:dyDescent="0.3">
      <c r="A661">
        <v>752</v>
      </c>
      <c r="B661" t="s">
        <v>183</v>
      </c>
      <c r="C661">
        <v>3</v>
      </c>
      <c r="D661">
        <v>5</v>
      </c>
      <c r="E661" s="2">
        <v>44967</v>
      </c>
      <c r="F661" s="3">
        <v>0.48473379629629632</v>
      </c>
      <c r="G661" s="2">
        <v>44969</v>
      </c>
      <c r="H661" s="3">
        <v>0.44164351851851852</v>
      </c>
      <c r="I661" t="s">
        <v>537</v>
      </c>
      <c r="J661" t="s">
        <v>720</v>
      </c>
      <c r="K661" t="s">
        <v>663</v>
      </c>
      <c r="L661">
        <v>11</v>
      </c>
      <c r="N661" t="s">
        <v>663</v>
      </c>
      <c r="O661">
        <v>10</v>
      </c>
      <c r="P661">
        <v>2</v>
      </c>
      <c r="Q661" s="4">
        <v>1534</v>
      </c>
      <c r="R661" s="4">
        <v>7670</v>
      </c>
      <c r="S661" t="s">
        <v>529</v>
      </c>
      <c r="T661" t="s">
        <v>184</v>
      </c>
      <c r="U661" t="s">
        <v>185</v>
      </c>
      <c r="V661" t="s">
        <v>32</v>
      </c>
      <c r="W661" t="s">
        <v>727</v>
      </c>
      <c r="X661" t="s">
        <v>531</v>
      </c>
      <c r="Y661" t="s">
        <v>849</v>
      </c>
      <c r="Z661">
        <v>6</v>
      </c>
      <c r="AA661" s="2">
        <v>44967</v>
      </c>
      <c r="AB661" t="s">
        <v>870</v>
      </c>
      <c r="AC661" t="s">
        <v>875</v>
      </c>
      <c r="AD661" s="2">
        <v>45239</v>
      </c>
      <c r="AE661">
        <v>10</v>
      </c>
      <c r="AF661">
        <v>7</v>
      </c>
      <c r="AG661" t="s">
        <v>849</v>
      </c>
      <c r="AH661">
        <v>2</v>
      </c>
      <c r="AI661" t="s">
        <v>849</v>
      </c>
    </row>
    <row r="662" spans="1:35" x14ac:dyDescent="0.3">
      <c r="A662">
        <v>777</v>
      </c>
      <c r="B662" t="s">
        <v>93</v>
      </c>
      <c r="C662">
        <v>70</v>
      </c>
      <c r="D662">
        <v>3</v>
      </c>
      <c r="E662" s="2">
        <v>44981</v>
      </c>
      <c r="F662" s="3">
        <v>0.64857638888888891</v>
      </c>
      <c r="G662" s="2">
        <v>44984</v>
      </c>
      <c r="H662" s="3">
        <v>0.47892361111111109</v>
      </c>
      <c r="I662" t="s">
        <v>718</v>
      </c>
      <c r="J662" t="s">
        <v>624</v>
      </c>
      <c r="K662" t="s">
        <v>663</v>
      </c>
      <c r="L662">
        <v>15</v>
      </c>
      <c r="N662" t="s">
        <v>663</v>
      </c>
      <c r="O662">
        <v>11</v>
      </c>
      <c r="P662">
        <v>3</v>
      </c>
      <c r="Q662" s="4">
        <v>866</v>
      </c>
      <c r="R662" s="4">
        <v>2598</v>
      </c>
      <c r="S662" t="s">
        <v>529</v>
      </c>
      <c r="T662" t="s">
        <v>94</v>
      </c>
      <c r="U662" t="s">
        <v>95</v>
      </c>
      <c r="V662" t="s">
        <v>32</v>
      </c>
      <c r="W662" t="s">
        <v>645</v>
      </c>
      <c r="X662" t="s">
        <v>589</v>
      </c>
      <c r="Y662" t="s">
        <v>849</v>
      </c>
      <c r="Z662">
        <v>8</v>
      </c>
      <c r="AA662" s="2">
        <v>44958</v>
      </c>
      <c r="AB662" t="s">
        <v>529</v>
      </c>
      <c r="AC662" t="s">
        <v>874</v>
      </c>
      <c r="AD662" s="2">
        <v>45249</v>
      </c>
      <c r="AE662">
        <v>10</v>
      </c>
      <c r="AF662">
        <v>9</v>
      </c>
      <c r="AG662" t="s">
        <v>849</v>
      </c>
      <c r="AH662">
        <v>2</v>
      </c>
      <c r="AI662" t="s">
        <v>849</v>
      </c>
    </row>
    <row r="663" spans="1:35" x14ac:dyDescent="0.3">
      <c r="A663">
        <v>779</v>
      </c>
      <c r="B663" t="s">
        <v>271</v>
      </c>
      <c r="C663">
        <v>3</v>
      </c>
      <c r="D663">
        <v>1</v>
      </c>
      <c r="E663" s="2">
        <v>44963</v>
      </c>
      <c r="F663" s="3">
        <v>0.26848379629629632</v>
      </c>
      <c r="G663" s="2">
        <v>44965</v>
      </c>
      <c r="H663" s="3">
        <v>0.11934027777777778</v>
      </c>
      <c r="I663" t="s">
        <v>595</v>
      </c>
      <c r="J663" t="s">
        <v>720</v>
      </c>
      <c r="K663" t="s">
        <v>663</v>
      </c>
      <c r="L663">
        <v>6</v>
      </c>
      <c r="N663" t="s">
        <v>663</v>
      </c>
      <c r="O663">
        <v>2</v>
      </c>
      <c r="P663">
        <v>2</v>
      </c>
      <c r="Q663" s="4">
        <v>1534</v>
      </c>
      <c r="R663" s="4">
        <v>1534</v>
      </c>
      <c r="S663" t="s">
        <v>529</v>
      </c>
      <c r="T663" t="s">
        <v>272</v>
      </c>
      <c r="U663" t="s">
        <v>273</v>
      </c>
      <c r="V663" t="s">
        <v>32</v>
      </c>
      <c r="W663" t="s">
        <v>727</v>
      </c>
      <c r="X663" t="s">
        <v>531</v>
      </c>
      <c r="Y663" t="s">
        <v>849</v>
      </c>
      <c r="Z663">
        <v>6</v>
      </c>
      <c r="AA663" s="2">
        <v>44950</v>
      </c>
      <c r="AB663" t="s">
        <v>529</v>
      </c>
      <c r="AC663" t="s">
        <v>874</v>
      </c>
      <c r="AD663" s="2">
        <v>45237</v>
      </c>
      <c r="AE663">
        <v>10</v>
      </c>
      <c r="AF663">
        <v>11</v>
      </c>
      <c r="AG663" t="s">
        <v>849</v>
      </c>
      <c r="AH663">
        <v>2</v>
      </c>
      <c r="AI663" t="s">
        <v>849</v>
      </c>
    </row>
    <row r="664" spans="1:35" x14ac:dyDescent="0.3">
      <c r="A664">
        <v>785</v>
      </c>
      <c r="B664" t="s">
        <v>271</v>
      </c>
      <c r="C664">
        <v>47</v>
      </c>
      <c r="D664">
        <v>5</v>
      </c>
      <c r="E664" s="2">
        <v>44983</v>
      </c>
      <c r="F664" s="3">
        <v>0.73719907407407403</v>
      </c>
      <c r="G664" s="2">
        <v>44986</v>
      </c>
      <c r="H664" s="3">
        <v>0.54818287037037039</v>
      </c>
      <c r="I664" t="s">
        <v>634</v>
      </c>
      <c r="J664" t="s">
        <v>527</v>
      </c>
      <c r="K664" t="s">
        <v>663</v>
      </c>
      <c r="L664">
        <v>17</v>
      </c>
      <c r="N664" t="s">
        <v>528</v>
      </c>
      <c r="O664">
        <v>13</v>
      </c>
      <c r="P664">
        <v>3</v>
      </c>
      <c r="Q664" s="4">
        <v>1638</v>
      </c>
      <c r="R664" s="4">
        <v>8190</v>
      </c>
      <c r="S664" t="s">
        <v>529</v>
      </c>
      <c r="T664" t="s">
        <v>272</v>
      </c>
      <c r="U664" t="s">
        <v>273</v>
      </c>
      <c r="V664" t="s">
        <v>32</v>
      </c>
      <c r="W664" t="s">
        <v>534</v>
      </c>
      <c r="X664" t="s">
        <v>531</v>
      </c>
      <c r="Y664" t="s">
        <v>849</v>
      </c>
      <c r="Z664">
        <v>9</v>
      </c>
      <c r="AA664" s="2">
        <v>44950</v>
      </c>
      <c r="AB664" t="s">
        <v>529</v>
      </c>
      <c r="AC664" t="s">
        <v>874</v>
      </c>
      <c r="AD664" s="2">
        <v>45237</v>
      </c>
      <c r="AE664">
        <v>10</v>
      </c>
      <c r="AF664">
        <v>11</v>
      </c>
      <c r="AG664" t="s">
        <v>848</v>
      </c>
      <c r="AH664">
        <v>2</v>
      </c>
      <c r="AI664" t="s">
        <v>849</v>
      </c>
    </row>
    <row r="665" spans="1:35" x14ac:dyDescent="0.3">
      <c r="A665">
        <v>789</v>
      </c>
      <c r="B665" t="s">
        <v>252</v>
      </c>
      <c r="C665">
        <v>58</v>
      </c>
      <c r="D665">
        <v>4</v>
      </c>
      <c r="E665" s="2">
        <v>44965</v>
      </c>
      <c r="F665" s="3">
        <v>0.76361111111111113</v>
      </c>
      <c r="G665" s="2">
        <v>44972</v>
      </c>
      <c r="H665" s="3">
        <v>0.33369212962962963</v>
      </c>
      <c r="I665" t="s">
        <v>537</v>
      </c>
      <c r="J665" t="s">
        <v>720</v>
      </c>
      <c r="K665" t="s">
        <v>663</v>
      </c>
      <c r="L665">
        <v>18</v>
      </c>
      <c r="N665" t="s">
        <v>663</v>
      </c>
      <c r="O665">
        <v>8</v>
      </c>
      <c r="P665">
        <v>7</v>
      </c>
      <c r="Q665" s="4">
        <v>1492</v>
      </c>
      <c r="R665" s="4">
        <v>5968</v>
      </c>
      <c r="S665" t="s">
        <v>529</v>
      </c>
      <c r="T665" t="s">
        <v>253</v>
      </c>
      <c r="U665" t="s">
        <v>254</v>
      </c>
      <c r="V665" t="s">
        <v>32</v>
      </c>
      <c r="W665" t="s">
        <v>722</v>
      </c>
      <c r="X665" t="s">
        <v>587</v>
      </c>
      <c r="Y665" t="s">
        <v>849</v>
      </c>
      <c r="Z665">
        <v>6</v>
      </c>
      <c r="AA665" s="2">
        <v>44962</v>
      </c>
      <c r="AB665" t="s">
        <v>529</v>
      </c>
      <c r="AC665" t="s">
        <v>874</v>
      </c>
      <c r="AD665" s="2">
        <v>45233</v>
      </c>
      <c r="AE665">
        <v>10</v>
      </c>
      <c r="AF665">
        <v>9</v>
      </c>
      <c r="AG665" t="s">
        <v>849</v>
      </c>
      <c r="AH665">
        <v>2</v>
      </c>
      <c r="AI665" t="s">
        <v>849</v>
      </c>
    </row>
    <row r="666" spans="1:35" x14ac:dyDescent="0.3">
      <c r="A666">
        <v>816</v>
      </c>
      <c r="B666" t="s">
        <v>223</v>
      </c>
      <c r="C666">
        <v>35</v>
      </c>
      <c r="D666">
        <v>3</v>
      </c>
      <c r="E666" s="2">
        <v>44985</v>
      </c>
      <c r="F666" s="3">
        <v>0.82251157407407405</v>
      </c>
      <c r="G666" s="2">
        <v>44995</v>
      </c>
      <c r="H666" s="3">
        <v>0.57056712962962963</v>
      </c>
      <c r="I666" t="s">
        <v>618</v>
      </c>
      <c r="J666" t="s">
        <v>527</v>
      </c>
      <c r="K666" t="s">
        <v>663</v>
      </c>
      <c r="L666">
        <v>19</v>
      </c>
      <c r="N666" t="s">
        <v>528</v>
      </c>
      <c r="O666">
        <v>13</v>
      </c>
      <c r="P666">
        <v>10</v>
      </c>
      <c r="Q666" s="4">
        <v>1865</v>
      </c>
      <c r="R666" s="4">
        <v>5595</v>
      </c>
      <c r="S666" t="s">
        <v>529</v>
      </c>
      <c r="T666" t="s">
        <v>224</v>
      </c>
      <c r="U666" t="s">
        <v>225</v>
      </c>
      <c r="V666" t="s">
        <v>32</v>
      </c>
      <c r="W666" t="s">
        <v>539</v>
      </c>
      <c r="X666" t="s">
        <v>531</v>
      </c>
      <c r="Y666" t="s">
        <v>849</v>
      </c>
      <c r="Z666">
        <v>9</v>
      </c>
      <c r="AA666" s="2">
        <v>44961</v>
      </c>
      <c r="AB666" t="s">
        <v>529</v>
      </c>
      <c r="AC666" t="s">
        <v>874</v>
      </c>
      <c r="AD666" s="2">
        <v>45238</v>
      </c>
      <c r="AE666">
        <v>10</v>
      </c>
      <c r="AF666">
        <v>9</v>
      </c>
      <c r="AG666" t="s">
        <v>848</v>
      </c>
      <c r="AH666">
        <v>2</v>
      </c>
      <c r="AI666" t="s">
        <v>849</v>
      </c>
    </row>
    <row r="667" spans="1:35" x14ac:dyDescent="0.3">
      <c r="A667">
        <v>838</v>
      </c>
      <c r="B667" t="s">
        <v>28</v>
      </c>
      <c r="C667">
        <v>19</v>
      </c>
      <c r="D667">
        <v>3</v>
      </c>
      <c r="E667" s="2">
        <v>44966</v>
      </c>
      <c r="F667" s="3">
        <v>0.42917824074074074</v>
      </c>
      <c r="G667" s="2">
        <v>44974</v>
      </c>
      <c r="H667" s="3">
        <v>0.25671296296296298</v>
      </c>
      <c r="I667" t="s">
        <v>544</v>
      </c>
      <c r="J667" t="s">
        <v>720</v>
      </c>
      <c r="K667" t="s">
        <v>663</v>
      </c>
      <c r="L667">
        <v>10</v>
      </c>
      <c r="N667" t="s">
        <v>663</v>
      </c>
      <c r="O667">
        <v>6</v>
      </c>
      <c r="P667">
        <v>8</v>
      </c>
      <c r="Q667" s="4">
        <v>1234</v>
      </c>
      <c r="R667" s="4">
        <v>3702</v>
      </c>
      <c r="S667" t="s">
        <v>529</v>
      </c>
      <c r="T667" t="s">
        <v>29</v>
      </c>
      <c r="U667" t="s">
        <v>30</v>
      </c>
      <c r="V667" t="s">
        <v>32</v>
      </c>
      <c r="W667" t="s">
        <v>726</v>
      </c>
      <c r="X667" t="s">
        <v>597</v>
      </c>
      <c r="Y667" t="s">
        <v>849</v>
      </c>
      <c r="Z667">
        <v>6</v>
      </c>
      <c r="AA667" s="2">
        <v>44964</v>
      </c>
      <c r="AB667" t="s">
        <v>529</v>
      </c>
      <c r="AC667" t="s">
        <v>874</v>
      </c>
      <c r="AD667" s="2">
        <v>45238</v>
      </c>
      <c r="AE667">
        <v>10</v>
      </c>
      <c r="AF667">
        <v>10</v>
      </c>
      <c r="AG667" t="s">
        <v>849</v>
      </c>
      <c r="AH667">
        <v>2</v>
      </c>
      <c r="AI667" t="s">
        <v>849</v>
      </c>
    </row>
    <row r="668" spans="1:35" x14ac:dyDescent="0.3">
      <c r="A668">
        <v>854</v>
      </c>
      <c r="B668" t="s">
        <v>93</v>
      </c>
      <c r="C668">
        <v>62</v>
      </c>
      <c r="D668">
        <v>3</v>
      </c>
      <c r="E668" s="2">
        <v>44984</v>
      </c>
      <c r="F668" s="3">
        <v>8.3715277777777777E-2</v>
      </c>
      <c r="G668" s="2">
        <v>44987</v>
      </c>
      <c r="H668" s="3">
        <v>0.11908564814814815</v>
      </c>
      <c r="I668" t="s">
        <v>691</v>
      </c>
      <c r="J668" t="s">
        <v>527</v>
      </c>
      <c r="K668" t="s">
        <v>663</v>
      </c>
      <c r="L668">
        <v>2</v>
      </c>
      <c r="N668" t="s">
        <v>528</v>
      </c>
      <c r="O668">
        <v>2</v>
      </c>
      <c r="P668">
        <v>3</v>
      </c>
      <c r="Q668" s="4">
        <v>1356</v>
      </c>
      <c r="R668" s="4">
        <v>4068</v>
      </c>
      <c r="S668" t="s">
        <v>529</v>
      </c>
      <c r="T668" t="s">
        <v>94</v>
      </c>
      <c r="U668" t="s">
        <v>95</v>
      </c>
      <c r="V668" t="s">
        <v>32</v>
      </c>
      <c r="W668" t="s">
        <v>536</v>
      </c>
      <c r="X668" t="s">
        <v>531</v>
      </c>
      <c r="Y668" t="s">
        <v>849</v>
      </c>
      <c r="Z668">
        <v>9</v>
      </c>
      <c r="AA668" s="2">
        <v>44958</v>
      </c>
      <c r="AB668" t="s">
        <v>529</v>
      </c>
      <c r="AC668" t="s">
        <v>874</v>
      </c>
      <c r="AD668" s="2">
        <v>45249</v>
      </c>
      <c r="AE668">
        <v>10</v>
      </c>
      <c r="AF668">
        <v>9</v>
      </c>
      <c r="AG668" t="s">
        <v>848</v>
      </c>
      <c r="AH668">
        <v>2</v>
      </c>
      <c r="AI668" t="s">
        <v>849</v>
      </c>
    </row>
    <row r="669" spans="1:35" x14ac:dyDescent="0.3">
      <c r="A669">
        <v>865</v>
      </c>
      <c r="B669" t="s">
        <v>173</v>
      </c>
      <c r="C669">
        <v>19</v>
      </c>
      <c r="D669">
        <v>1</v>
      </c>
      <c r="E669" s="2">
        <v>44969</v>
      </c>
      <c r="F669" s="3">
        <v>0.75641203703703708</v>
      </c>
      <c r="G669" s="2">
        <v>44970</v>
      </c>
      <c r="H669" s="3">
        <v>0.27638888888888891</v>
      </c>
      <c r="I669" t="s">
        <v>574</v>
      </c>
      <c r="J669" t="s">
        <v>720</v>
      </c>
      <c r="K669" t="s">
        <v>663</v>
      </c>
      <c r="L669">
        <v>18</v>
      </c>
      <c r="N669" t="s">
        <v>663</v>
      </c>
      <c r="O669">
        <v>6</v>
      </c>
      <c r="P669">
        <v>1</v>
      </c>
      <c r="Q669" s="4">
        <v>1234</v>
      </c>
      <c r="R669" s="4">
        <v>1234</v>
      </c>
      <c r="S669" t="s">
        <v>529</v>
      </c>
      <c r="T669" t="s">
        <v>174</v>
      </c>
      <c r="U669" t="s">
        <v>175</v>
      </c>
      <c r="V669" t="s">
        <v>32</v>
      </c>
      <c r="W669" t="s">
        <v>726</v>
      </c>
      <c r="X669" t="s">
        <v>597</v>
      </c>
      <c r="Y669" t="s">
        <v>849</v>
      </c>
      <c r="Z669">
        <v>7</v>
      </c>
      <c r="AA669" s="2">
        <v>44962</v>
      </c>
      <c r="AB669" t="s">
        <v>529</v>
      </c>
      <c r="AC669" t="s">
        <v>874</v>
      </c>
      <c r="AD669" s="2">
        <v>45244</v>
      </c>
      <c r="AE669">
        <v>10</v>
      </c>
      <c r="AF669">
        <v>13</v>
      </c>
      <c r="AG669" t="s">
        <v>849</v>
      </c>
      <c r="AH669">
        <v>2</v>
      </c>
      <c r="AI669" t="s">
        <v>849</v>
      </c>
    </row>
    <row r="670" spans="1:35" x14ac:dyDescent="0.3">
      <c r="A670">
        <v>869</v>
      </c>
      <c r="B670" t="s">
        <v>173</v>
      </c>
      <c r="C670">
        <v>3</v>
      </c>
      <c r="D670">
        <v>5</v>
      </c>
      <c r="E670" s="2">
        <v>44963</v>
      </c>
      <c r="F670" s="3">
        <v>0.41896990740740742</v>
      </c>
      <c r="G670" s="2">
        <v>44968</v>
      </c>
      <c r="H670" s="3">
        <v>0.96976851851851853</v>
      </c>
      <c r="I670" t="s">
        <v>657</v>
      </c>
      <c r="J670" t="s">
        <v>720</v>
      </c>
      <c r="K670" t="s">
        <v>663</v>
      </c>
      <c r="L670">
        <v>10</v>
      </c>
      <c r="N670" t="s">
        <v>663</v>
      </c>
      <c r="O670">
        <v>23</v>
      </c>
      <c r="P670">
        <v>5</v>
      </c>
      <c r="Q670" s="4">
        <v>1534</v>
      </c>
      <c r="R670" s="4">
        <v>7670</v>
      </c>
      <c r="S670" t="s">
        <v>529</v>
      </c>
      <c r="T670" t="s">
        <v>174</v>
      </c>
      <c r="U670" t="s">
        <v>175</v>
      </c>
      <c r="V670" t="s">
        <v>32</v>
      </c>
      <c r="W670" t="s">
        <v>727</v>
      </c>
      <c r="X670" t="s">
        <v>531</v>
      </c>
      <c r="Y670" t="s">
        <v>849</v>
      </c>
      <c r="Z670">
        <v>6</v>
      </c>
      <c r="AA670" s="2">
        <v>44962</v>
      </c>
      <c r="AB670" t="s">
        <v>529</v>
      </c>
      <c r="AC670" t="s">
        <v>874</v>
      </c>
      <c r="AD670" s="2">
        <v>45244</v>
      </c>
      <c r="AE670">
        <v>10</v>
      </c>
      <c r="AF670">
        <v>13</v>
      </c>
      <c r="AG670" t="s">
        <v>849</v>
      </c>
      <c r="AH670">
        <v>2</v>
      </c>
      <c r="AI670" t="s">
        <v>849</v>
      </c>
    </row>
    <row r="671" spans="1:35" x14ac:dyDescent="0.3">
      <c r="A671">
        <v>904</v>
      </c>
      <c r="B671" t="s">
        <v>78</v>
      </c>
      <c r="C671">
        <v>2</v>
      </c>
      <c r="D671">
        <v>4</v>
      </c>
      <c r="E671" s="2">
        <v>44969</v>
      </c>
      <c r="F671" s="3">
        <v>0.92069444444444448</v>
      </c>
      <c r="G671" s="2">
        <v>44974</v>
      </c>
      <c r="H671" s="3">
        <v>4.5567129629629631E-2</v>
      </c>
      <c r="I671" t="s">
        <v>761</v>
      </c>
      <c r="J671" t="s">
        <v>720</v>
      </c>
      <c r="K671" t="s">
        <v>663</v>
      </c>
      <c r="L671">
        <v>22</v>
      </c>
      <c r="N671" t="s">
        <v>663</v>
      </c>
      <c r="O671">
        <v>1</v>
      </c>
      <c r="P671">
        <v>5</v>
      </c>
      <c r="Q671" s="4">
        <v>441</v>
      </c>
      <c r="R671" s="4">
        <v>1764</v>
      </c>
      <c r="S671" t="s">
        <v>529</v>
      </c>
      <c r="T671" t="s">
        <v>79</v>
      </c>
      <c r="U671" t="s">
        <v>80</v>
      </c>
      <c r="V671" t="s">
        <v>21</v>
      </c>
      <c r="W671" t="s">
        <v>721</v>
      </c>
      <c r="X671" t="s">
        <v>600</v>
      </c>
      <c r="Y671" t="s">
        <v>849</v>
      </c>
      <c r="Z671">
        <v>7</v>
      </c>
      <c r="AA671" s="2">
        <v>44951</v>
      </c>
      <c r="AB671" t="s">
        <v>529</v>
      </c>
      <c r="AC671" t="s">
        <v>874</v>
      </c>
      <c r="AD671" s="2">
        <v>45236</v>
      </c>
      <c r="AE671">
        <v>10</v>
      </c>
      <c r="AF671">
        <v>13</v>
      </c>
      <c r="AG671" t="s">
        <v>849</v>
      </c>
      <c r="AH671">
        <v>2</v>
      </c>
      <c r="AI671" t="s">
        <v>849</v>
      </c>
    </row>
    <row r="672" spans="1:35" x14ac:dyDescent="0.3">
      <c r="A672">
        <v>914</v>
      </c>
      <c r="B672" t="s">
        <v>252</v>
      </c>
      <c r="C672">
        <v>33</v>
      </c>
      <c r="D672">
        <v>4</v>
      </c>
      <c r="E672" s="2">
        <v>44966</v>
      </c>
      <c r="F672" s="3">
        <v>0.61965277777777783</v>
      </c>
      <c r="G672" s="2">
        <v>44971</v>
      </c>
      <c r="H672" s="3">
        <v>0.40787037037037038</v>
      </c>
      <c r="I672" t="s">
        <v>165</v>
      </c>
      <c r="J672" t="s">
        <v>720</v>
      </c>
      <c r="K672" t="s">
        <v>663</v>
      </c>
      <c r="L672">
        <v>14</v>
      </c>
      <c r="N672" t="s">
        <v>663</v>
      </c>
      <c r="O672">
        <v>9</v>
      </c>
      <c r="P672">
        <v>5</v>
      </c>
      <c r="Q672" s="4">
        <v>314</v>
      </c>
      <c r="R672" s="4">
        <v>1256</v>
      </c>
      <c r="S672" t="s">
        <v>529</v>
      </c>
      <c r="T672" t="s">
        <v>253</v>
      </c>
      <c r="U672" t="s">
        <v>254</v>
      </c>
      <c r="V672" t="s">
        <v>32</v>
      </c>
      <c r="W672" t="s">
        <v>729</v>
      </c>
      <c r="X672" t="s">
        <v>531</v>
      </c>
      <c r="Y672" t="s">
        <v>849</v>
      </c>
      <c r="Z672">
        <v>6</v>
      </c>
      <c r="AA672" s="2">
        <v>44962</v>
      </c>
      <c r="AB672" t="s">
        <v>529</v>
      </c>
      <c r="AC672" t="s">
        <v>874</v>
      </c>
      <c r="AD672" s="2">
        <v>45233</v>
      </c>
      <c r="AE672">
        <v>10</v>
      </c>
      <c r="AF672">
        <v>9</v>
      </c>
      <c r="AG672" t="s">
        <v>849</v>
      </c>
      <c r="AH672">
        <v>2</v>
      </c>
      <c r="AI672" t="s">
        <v>849</v>
      </c>
    </row>
    <row r="673" spans="1:35" x14ac:dyDescent="0.3">
      <c r="A673">
        <v>916</v>
      </c>
      <c r="B673" t="s">
        <v>321</v>
      </c>
      <c r="C673">
        <v>33</v>
      </c>
      <c r="D673">
        <v>2</v>
      </c>
      <c r="E673" s="2">
        <v>44963</v>
      </c>
      <c r="F673" s="3">
        <v>0.18274305555555556</v>
      </c>
      <c r="G673" s="2">
        <v>44971</v>
      </c>
      <c r="H673" s="3">
        <v>0.88847222222222222</v>
      </c>
      <c r="I673" t="s">
        <v>643</v>
      </c>
      <c r="J673" t="s">
        <v>720</v>
      </c>
      <c r="K673" t="s">
        <v>663</v>
      </c>
      <c r="L673">
        <v>4</v>
      </c>
      <c r="N673" t="s">
        <v>663</v>
      </c>
      <c r="O673">
        <v>21</v>
      </c>
      <c r="P673">
        <v>8</v>
      </c>
      <c r="Q673" s="4">
        <v>314</v>
      </c>
      <c r="R673" s="4">
        <v>628</v>
      </c>
      <c r="S673" t="s">
        <v>529</v>
      </c>
      <c r="T673" t="s">
        <v>322</v>
      </c>
      <c r="U673" t="s">
        <v>323</v>
      </c>
      <c r="V673" t="s">
        <v>32</v>
      </c>
      <c r="W673" t="s">
        <v>729</v>
      </c>
      <c r="X673" t="s">
        <v>531</v>
      </c>
      <c r="Y673" t="s">
        <v>849</v>
      </c>
      <c r="Z673">
        <v>6</v>
      </c>
      <c r="AA673" s="2">
        <v>44963</v>
      </c>
      <c r="AB673" t="s">
        <v>870</v>
      </c>
      <c r="AC673" t="s">
        <v>875</v>
      </c>
      <c r="AD673" s="2">
        <v>45240</v>
      </c>
      <c r="AE673">
        <v>10</v>
      </c>
      <c r="AF673">
        <v>12</v>
      </c>
      <c r="AG673" t="s">
        <v>849</v>
      </c>
      <c r="AH673">
        <v>2</v>
      </c>
      <c r="AI673" t="s">
        <v>849</v>
      </c>
    </row>
    <row r="674" spans="1:35" x14ac:dyDescent="0.3">
      <c r="A674">
        <v>923</v>
      </c>
      <c r="B674" t="s">
        <v>183</v>
      </c>
      <c r="C674">
        <v>7</v>
      </c>
      <c r="D674">
        <v>4</v>
      </c>
      <c r="E674" s="2">
        <v>44984</v>
      </c>
      <c r="F674" s="3">
        <v>0.60939814814814819</v>
      </c>
      <c r="G674" s="2">
        <v>44985</v>
      </c>
      <c r="H674" s="3">
        <v>0.91778935185185184</v>
      </c>
      <c r="I674" t="s">
        <v>669</v>
      </c>
      <c r="J674" t="s">
        <v>527</v>
      </c>
      <c r="K674" t="s">
        <v>663</v>
      </c>
      <c r="L674">
        <v>14</v>
      </c>
      <c r="N674" t="s">
        <v>663</v>
      </c>
      <c r="O674">
        <v>22</v>
      </c>
      <c r="P674">
        <v>1</v>
      </c>
      <c r="Q674" s="4">
        <v>409</v>
      </c>
      <c r="R674" s="4">
        <v>1636</v>
      </c>
      <c r="S674" t="s">
        <v>529</v>
      </c>
      <c r="T674" t="s">
        <v>184</v>
      </c>
      <c r="U674" t="s">
        <v>185</v>
      </c>
      <c r="V674" t="s">
        <v>32</v>
      </c>
      <c r="W674" t="s">
        <v>582</v>
      </c>
      <c r="X674" t="s">
        <v>583</v>
      </c>
      <c r="Y674" t="s">
        <v>849</v>
      </c>
      <c r="Z674">
        <v>9</v>
      </c>
      <c r="AA674" s="2">
        <v>44967</v>
      </c>
      <c r="AB674" t="s">
        <v>529</v>
      </c>
      <c r="AC674" t="s">
        <v>874</v>
      </c>
      <c r="AD674" s="2">
        <v>45239</v>
      </c>
      <c r="AE674">
        <v>10</v>
      </c>
      <c r="AF674">
        <v>7</v>
      </c>
      <c r="AG674" t="s">
        <v>849</v>
      </c>
      <c r="AH674">
        <v>2</v>
      </c>
      <c r="AI674" t="s">
        <v>849</v>
      </c>
    </row>
    <row r="675" spans="1:35" x14ac:dyDescent="0.3">
      <c r="A675">
        <v>961</v>
      </c>
      <c r="B675" t="s">
        <v>93</v>
      </c>
      <c r="C675">
        <v>1</v>
      </c>
      <c r="D675">
        <v>5</v>
      </c>
      <c r="E675" s="2">
        <v>44958</v>
      </c>
      <c r="F675" s="3">
        <v>0.28435185185185186</v>
      </c>
      <c r="G675" s="2">
        <v>44967</v>
      </c>
      <c r="H675" s="3">
        <v>0.87127314814814816</v>
      </c>
      <c r="I675" t="s">
        <v>719</v>
      </c>
      <c r="J675" t="s">
        <v>629</v>
      </c>
      <c r="K675" t="s">
        <v>663</v>
      </c>
      <c r="L675">
        <v>6</v>
      </c>
      <c r="N675" t="s">
        <v>663</v>
      </c>
      <c r="O675">
        <v>20</v>
      </c>
      <c r="P675">
        <v>9</v>
      </c>
      <c r="Q675" s="4">
        <v>1935</v>
      </c>
      <c r="R675" s="4">
        <v>9675</v>
      </c>
      <c r="S675" t="s">
        <v>529</v>
      </c>
      <c r="T675" t="s">
        <v>94</v>
      </c>
      <c r="U675" t="s">
        <v>95</v>
      </c>
      <c r="V675" t="s">
        <v>32</v>
      </c>
      <c r="W675" t="s">
        <v>652</v>
      </c>
      <c r="X675" t="s">
        <v>583</v>
      </c>
      <c r="Y675" t="s">
        <v>849</v>
      </c>
      <c r="Z675">
        <v>5</v>
      </c>
      <c r="AA675" s="2">
        <v>44958</v>
      </c>
      <c r="AB675" t="s">
        <v>870</v>
      </c>
      <c r="AC675" t="s">
        <v>875</v>
      </c>
      <c r="AD675" s="2">
        <v>45249</v>
      </c>
      <c r="AE675">
        <v>10</v>
      </c>
      <c r="AF675">
        <v>9</v>
      </c>
      <c r="AG675" t="s">
        <v>849</v>
      </c>
      <c r="AH675">
        <v>2</v>
      </c>
      <c r="AI675" t="s">
        <v>849</v>
      </c>
    </row>
    <row r="676" spans="1:35" x14ac:dyDescent="0.3">
      <c r="A676">
        <v>978</v>
      </c>
      <c r="B676" t="s">
        <v>108</v>
      </c>
      <c r="C676">
        <v>29</v>
      </c>
      <c r="D676">
        <v>4</v>
      </c>
      <c r="E676" s="2">
        <v>44985</v>
      </c>
      <c r="F676" s="3">
        <v>0.37447916666666664</v>
      </c>
      <c r="G676" s="2">
        <v>44994</v>
      </c>
      <c r="H676" s="3">
        <v>0.27160879629629631</v>
      </c>
      <c r="I676" t="s">
        <v>693</v>
      </c>
      <c r="J676" t="s">
        <v>527</v>
      </c>
      <c r="K676" t="s">
        <v>663</v>
      </c>
      <c r="L676">
        <v>8</v>
      </c>
      <c r="N676" t="s">
        <v>528</v>
      </c>
      <c r="O676">
        <v>6</v>
      </c>
      <c r="P676">
        <v>9</v>
      </c>
      <c r="Q676" s="4">
        <v>1252</v>
      </c>
      <c r="R676" s="4">
        <v>5008</v>
      </c>
      <c r="S676" t="s">
        <v>529</v>
      </c>
      <c r="T676" t="s">
        <v>109</v>
      </c>
      <c r="U676" t="s">
        <v>110</v>
      </c>
      <c r="V676" t="s">
        <v>32</v>
      </c>
      <c r="W676" t="s">
        <v>547</v>
      </c>
      <c r="X676" t="s">
        <v>531</v>
      </c>
      <c r="Y676" t="s">
        <v>849</v>
      </c>
      <c r="Z676">
        <v>9</v>
      </c>
      <c r="AA676" s="2">
        <v>44961</v>
      </c>
      <c r="AB676" t="s">
        <v>529</v>
      </c>
      <c r="AC676" t="s">
        <v>874</v>
      </c>
      <c r="AD676" s="2">
        <v>45237</v>
      </c>
      <c r="AE676">
        <v>10</v>
      </c>
      <c r="AF676">
        <v>9</v>
      </c>
      <c r="AG676" t="s">
        <v>848</v>
      </c>
      <c r="AH676">
        <v>2</v>
      </c>
      <c r="AI676" t="s">
        <v>849</v>
      </c>
    </row>
    <row r="677" spans="1:35" x14ac:dyDescent="0.3">
      <c r="A677">
        <v>982</v>
      </c>
      <c r="B677" t="s">
        <v>108</v>
      </c>
      <c r="C677">
        <v>47</v>
      </c>
      <c r="D677">
        <v>4</v>
      </c>
      <c r="E677" s="2">
        <v>44985</v>
      </c>
      <c r="F677" s="3">
        <v>0.78915509259259264</v>
      </c>
      <c r="G677" s="2">
        <v>44989</v>
      </c>
      <c r="H677" s="3">
        <v>0.13290509259259259</v>
      </c>
      <c r="I677" t="s">
        <v>694</v>
      </c>
      <c r="J677" t="s">
        <v>527</v>
      </c>
      <c r="K677" t="s">
        <v>663</v>
      </c>
      <c r="L677">
        <v>18</v>
      </c>
      <c r="N677" t="s">
        <v>528</v>
      </c>
      <c r="O677">
        <v>3</v>
      </c>
      <c r="P677">
        <v>4</v>
      </c>
      <c r="Q677" s="4">
        <v>1638</v>
      </c>
      <c r="R677" s="4">
        <v>6552</v>
      </c>
      <c r="S677" t="s">
        <v>529</v>
      </c>
      <c r="T677" t="s">
        <v>109</v>
      </c>
      <c r="U677" t="s">
        <v>110</v>
      </c>
      <c r="V677" t="s">
        <v>32</v>
      </c>
      <c r="W677" t="s">
        <v>534</v>
      </c>
      <c r="X677" t="s">
        <v>531</v>
      </c>
      <c r="Y677" t="s">
        <v>849</v>
      </c>
      <c r="Z677">
        <v>9</v>
      </c>
      <c r="AA677" s="2">
        <v>44961</v>
      </c>
      <c r="AB677" t="s">
        <v>529</v>
      </c>
      <c r="AC677" t="s">
        <v>874</v>
      </c>
      <c r="AD677" s="2">
        <v>45237</v>
      </c>
      <c r="AE677">
        <v>10</v>
      </c>
      <c r="AF677">
        <v>9</v>
      </c>
      <c r="AG677" t="s">
        <v>848</v>
      </c>
      <c r="AH677">
        <v>2</v>
      </c>
      <c r="AI677" t="s">
        <v>849</v>
      </c>
    </row>
    <row r="678" spans="1:35" x14ac:dyDescent="0.3">
      <c r="A678">
        <v>991</v>
      </c>
      <c r="B678" t="s">
        <v>281</v>
      </c>
      <c r="C678">
        <v>36</v>
      </c>
      <c r="D678">
        <v>5</v>
      </c>
      <c r="E678" s="2">
        <v>44966</v>
      </c>
      <c r="F678" s="3">
        <v>0.62583333333333335</v>
      </c>
      <c r="G678" s="2">
        <v>44972</v>
      </c>
      <c r="H678" s="3">
        <v>0.72009259259259262</v>
      </c>
      <c r="I678" t="s">
        <v>693</v>
      </c>
      <c r="J678" t="s">
        <v>624</v>
      </c>
      <c r="K678" t="s">
        <v>663</v>
      </c>
      <c r="L678">
        <v>15</v>
      </c>
      <c r="N678" t="s">
        <v>663</v>
      </c>
      <c r="O678">
        <v>17</v>
      </c>
      <c r="P678">
        <v>6</v>
      </c>
      <c r="Q678" s="4">
        <v>203</v>
      </c>
      <c r="R678" s="4">
        <v>1015</v>
      </c>
      <c r="S678" t="s">
        <v>529</v>
      </c>
      <c r="T678" t="s">
        <v>282</v>
      </c>
      <c r="U678" t="s">
        <v>130</v>
      </c>
      <c r="V678" t="s">
        <v>21</v>
      </c>
      <c r="W678" t="s">
        <v>642</v>
      </c>
      <c r="X678" t="s">
        <v>600</v>
      </c>
      <c r="Y678" t="s">
        <v>849</v>
      </c>
      <c r="Z678">
        <v>6</v>
      </c>
      <c r="AA678" s="2">
        <v>44963</v>
      </c>
      <c r="AB678" t="s">
        <v>529</v>
      </c>
      <c r="AC678" t="s">
        <v>874</v>
      </c>
      <c r="AD678" s="2">
        <v>45241</v>
      </c>
      <c r="AE678">
        <v>10</v>
      </c>
      <c r="AF678">
        <v>11</v>
      </c>
      <c r="AG678" t="s">
        <v>849</v>
      </c>
      <c r="AH678">
        <v>2</v>
      </c>
      <c r="AI678" t="s">
        <v>849</v>
      </c>
    </row>
    <row r="679" spans="1:35" x14ac:dyDescent="0.3">
      <c r="A679">
        <v>999</v>
      </c>
      <c r="B679" t="s">
        <v>281</v>
      </c>
      <c r="C679">
        <v>52</v>
      </c>
      <c r="D679">
        <v>2</v>
      </c>
      <c r="E679" s="2">
        <v>44963</v>
      </c>
      <c r="F679" s="3">
        <v>0.9450115740740741</v>
      </c>
      <c r="G679" s="2">
        <v>44967</v>
      </c>
      <c r="H679" s="3">
        <v>0.52038194444444441</v>
      </c>
      <c r="I679" t="s">
        <v>36</v>
      </c>
      <c r="J679" t="s">
        <v>720</v>
      </c>
      <c r="K679" t="s">
        <v>663</v>
      </c>
      <c r="L679">
        <v>22</v>
      </c>
      <c r="N679" t="s">
        <v>663</v>
      </c>
      <c r="O679">
        <v>12</v>
      </c>
      <c r="P679">
        <v>4</v>
      </c>
      <c r="Q679" s="4">
        <v>236</v>
      </c>
      <c r="R679" s="4">
        <v>472</v>
      </c>
      <c r="S679" t="s">
        <v>529</v>
      </c>
      <c r="T679" t="s">
        <v>282</v>
      </c>
      <c r="U679" t="s">
        <v>130</v>
      </c>
      <c r="V679" t="s">
        <v>21</v>
      </c>
      <c r="W679" t="s">
        <v>723</v>
      </c>
      <c r="X679" t="s">
        <v>641</v>
      </c>
      <c r="Y679" t="s">
        <v>849</v>
      </c>
      <c r="Z679">
        <v>6</v>
      </c>
      <c r="AA679" s="2">
        <v>44963</v>
      </c>
      <c r="AB679" t="s">
        <v>870</v>
      </c>
      <c r="AC679" t="s">
        <v>875</v>
      </c>
      <c r="AD679" s="2">
        <v>45241</v>
      </c>
      <c r="AE679">
        <v>10</v>
      </c>
      <c r="AF679">
        <v>11</v>
      </c>
      <c r="AG679" t="s">
        <v>849</v>
      </c>
      <c r="AH679">
        <v>2</v>
      </c>
      <c r="AI679" t="s">
        <v>849</v>
      </c>
    </row>
    <row r="680" spans="1:35" x14ac:dyDescent="0.3">
      <c r="A680">
        <v>80</v>
      </c>
      <c r="B680" t="s">
        <v>54</v>
      </c>
      <c r="C680">
        <v>39</v>
      </c>
      <c r="D680">
        <v>4</v>
      </c>
      <c r="E680" s="2">
        <v>44928</v>
      </c>
      <c r="F680" s="3">
        <v>0.4632175925925926</v>
      </c>
      <c r="G680" s="2">
        <v>44937</v>
      </c>
      <c r="H680" s="3">
        <v>8.7384259259259259E-2</v>
      </c>
      <c r="I680" t="s">
        <v>695</v>
      </c>
      <c r="J680" t="s">
        <v>629</v>
      </c>
      <c r="K680" t="s">
        <v>696</v>
      </c>
      <c r="L680">
        <v>11</v>
      </c>
      <c r="N680" t="s">
        <v>696</v>
      </c>
      <c r="O680">
        <v>2</v>
      </c>
      <c r="P680">
        <v>9</v>
      </c>
      <c r="Q680" s="4">
        <v>387</v>
      </c>
      <c r="R680" s="4">
        <v>1548</v>
      </c>
      <c r="S680" t="s">
        <v>529</v>
      </c>
      <c r="T680" t="s">
        <v>55</v>
      </c>
      <c r="U680" t="s">
        <v>56</v>
      </c>
      <c r="V680" t="s">
        <v>21</v>
      </c>
      <c r="W680" t="s">
        <v>698</v>
      </c>
      <c r="X680" t="s">
        <v>597</v>
      </c>
      <c r="Y680" t="s">
        <v>850</v>
      </c>
      <c r="Z680">
        <v>1</v>
      </c>
      <c r="AA680" s="2">
        <v>44928</v>
      </c>
      <c r="AB680" t="s">
        <v>870</v>
      </c>
      <c r="AC680" t="s">
        <v>875</v>
      </c>
      <c r="AD680" s="2">
        <v>45282</v>
      </c>
      <c r="AE680">
        <v>12</v>
      </c>
      <c r="AF680">
        <v>16</v>
      </c>
      <c r="AG680" t="s">
        <v>850</v>
      </c>
      <c r="AH680">
        <v>1</v>
      </c>
      <c r="AI680" t="s">
        <v>850</v>
      </c>
    </row>
    <row r="681" spans="1:35" x14ac:dyDescent="0.3">
      <c r="A681">
        <v>74</v>
      </c>
      <c r="B681" t="s">
        <v>133</v>
      </c>
      <c r="C681">
        <v>31</v>
      </c>
      <c r="D681">
        <v>3</v>
      </c>
      <c r="E681" s="2">
        <v>44927</v>
      </c>
      <c r="F681" s="3">
        <v>0.87178240740740742</v>
      </c>
      <c r="G681" s="2">
        <v>44933</v>
      </c>
      <c r="H681" s="3">
        <v>0.37642361111111111</v>
      </c>
      <c r="I681" t="s">
        <v>566</v>
      </c>
      <c r="J681" t="s">
        <v>629</v>
      </c>
      <c r="K681" t="s">
        <v>696</v>
      </c>
      <c r="L681">
        <v>20</v>
      </c>
      <c r="N681" t="s">
        <v>696</v>
      </c>
      <c r="O681">
        <v>9</v>
      </c>
      <c r="P681">
        <v>6</v>
      </c>
      <c r="Q681" s="4">
        <v>1804</v>
      </c>
      <c r="R681" s="4">
        <v>5412</v>
      </c>
      <c r="S681" t="s">
        <v>529</v>
      </c>
      <c r="T681" t="s">
        <v>134</v>
      </c>
      <c r="U681" t="s">
        <v>135</v>
      </c>
      <c r="V681" t="s">
        <v>21</v>
      </c>
      <c r="W681" t="s">
        <v>630</v>
      </c>
      <c r="X681" t="s">
        <v>531</v>
      </c>
      <c r="Y681" t="s">
        <v>850</v>
      </c>
      <c r="Z681">
        <v>1</v>
      </c>
      <c r="AA681" s="2">
        <v>44927</v>
      </c>
      <c r="AB681" t="s">
        <v>870</v>
      </c>
      <c r="AC681" t="s">
        <v>875</v>
      </c>
      <c r="AD681" s="2">
        <v>45283</v>
      </c>
      <c r="AE681">
        <v>12</v>
      </c>
      <c r="AF681">
        <v>14</v>
      </c>
      <c r="AG681" t="s">
        <v>850</v>
      </c>
      <c r="AH681">
        <v>1</v>
      </c>
      <c r="AI681" t="s">
        <v>850</v>
      </c>
    </row>
    <row r="682" spans="1:35" x14ac:dyDescent="0.3">
      <c r="A682">
        <v>58</v>
      </c>
      <c r="B682" t="s">
        <v>389</v>
      </c>
      <c r="C682">
        <v>36</v>
      </c>
      <c r="D682">
        <v>1</v>
      </c>
      <c r="E682" s="2">
        <v>44932</v>
      </c>
      <c r="F682" s="3">
        <v>0.11909722222222222</v>
      </c>
      <c r="G682" s="2">
        <v>44941</v>
      </c>
      <c r="H682" s="3">
        <v>0.35159722222222223</v>
      </c>
      <c r="I682" t="s">
        <v>594</v>
      </c>
      <c r="J682" t="s">
        <v>624</v>
      </c>
      <c r="K682" t="s">
        <v>696</v>
      </c>
      <c r="L682">
        <v>2</v>
      </c>
      <c r="N682" t="s">
        <v>696</v>
      </c>
      <c r="O682">
        <v>8</v>
      </c>
      <c r="P682">
        <v>9</v>
      </c>
      <c r="Q682" s="4">
        <v>203</v>
      </c>
      <c r="R682" s="4">
        <v>203</v>
      </c>
      <c r="S682" t="s">
        <v>529</v>
      </c>
      <c r="T682" t="s">
        <v>390</v>
      </c>
      <c r="U682" t="s">
        <v>19</v>
      </c>
      <c r="V682" t="s">
        <v>21</v>
      </c>
      <c r="W682" t="s">
        <v>642</v>
      </c>
      <c r="X682" t="s">
        <v>600</v>
      </c>
      <c r="Y682" t="s">
        <v>850</v>
      </c>
      <c r="Z682">
        <v>1</v>
      </c>
      <c r="AA682" s="2">
        <v>44932</v>
      </c>
      <c r="AB682" t="s">
        <v>870</v>
      </c>
      <c r="AC682" t="s">
        <v>875</v>
      </c>
      <c r="AD682" s="2">
        <v>45165</v>
      </c>
      <c r="AE682">
        <v>8</v>
      </c>
      <c r="AF682">
        <v>11</v>
      </c>
      <c r="AG682" t="s">
        <v>850</v>
      </c>
      <c r="AH682">
        <v>1</v>
      </c>
      <c r="AI682" t="s">
        <v>850</v>
      </c>
    </row>
    <row r="683" spans="1:35" x14ac:dyDescent="0.3">
      <c r="A683">
        <v>123</v>
      </c>
      <c r="B683" t="s">
        <v>143</v>
      </c>
      <c r="C683">
        <v>38</v>
      </c>
      <c r="D683">
        <v>1</v>
      </c>
      <c r="E683" s="2">
        <v>44941</v>
      </c>
      <c r="F683" s="3">
        <v>2.1631944444444443E-2</v>
      </c>
      <c r="G683" s="2">
        <v>44951</v>
      </c>
      <c r="H683" s="3">
        <v>0.20744212962962963</v>
      </c>
      <c r="I683" t="s">
        <v>338</v>
      </c>
      <c r="J683" t="s">
        <v>624</v>
      </c>
      <c r="K683" t="s">
        <v>696</v>
      </c>
      <c r="L683">
        <v>0</v>
      </c>
      <c r="N683" t="s">
        <v>696</v>
      </c>
      <c r="O683">
        <v>4</v>
      </c>
      <c r="P683">
        <v>10</v>
      </c>
      <c r="Q683" s="4">
        <v>562</v>
      </c>
      <c r="R683" s="4">
        <v>562</v>
      </c>
      <c r="S683" t="s">
        <v>529</v>
      </c>
      <c r="T683" t="s">
        <v>144</v>
      </c>
      <c r="U683" t="s">
        <v>145</v>
      </c>
      <c r="V683" t="s">
        <v>21</v>
      </c>
      <c r="W683" t="s">
        <v>651</v>
      </c>
      <c r="X683" t="s">
        <v>587</v>
      </c>
      <c r="Y683" t="s">
        <v>850</v>
      </c>
      <c r="Z683">
        <v>3</v>
      </c>
      <c r="AA683" s="2">
        <v>44941</v>
      </c>
      <c r="AB683" t="s">
        <v>870</v>
      </c>
      <c r="AC683" t="s">
        <v>875</v>
      </c>
      <c r="AD683" s="2">
        <v>45106</v>
      </c>
      <c r="AE683">
        <v>6</v>
      </c>
      <c r="AF683">
        <v>9</v>
      </c>
      <c r="AG683" t="s">
        <v>850</v>
      </c>
      <c r="AH683">
        <v>1</v>
      </c>
      <c r="AI683" t="s">
        <v>850</v>
      </c>
    </row>
    <row r="684" spans="1:35" x14ac:dyDescent="0.3">
      <c r="A684">
        <v>182</v>
      </c>
      <c r="B684" t="s">
        <v>355</v>
      </c>
      <c r="C684">
        <v>2</v>
      </c>
      <c r="D684">
        <v>1</v>
      </c>
      <c r="E684" s="2">
        <v>44965</v>
      </c>
      <c r="F684" s="3">
        <v>0.97326388888888893</v>
      </c>
      <c r="G684" s="2">
        <v>44972</v>
      </c>
      <c r="H684" s="3">
        <v>0.25524305555555554</v>
      </c>
      <c r="I684" t="s">
        <v>688</v>
      </c>
      <c r="J684" t="s">
        <v>720</v>
      </c>
      <c r="K684" t="s">
        <v>663</v>
      </c>
      <c r="L684">
        <v>23</v>
      </c>
      <c r="N684" t="s">
        <v>663</v>
      </c>
      <c r="O684">
        <v>6</v>
      </c>
      <c r="P684">
        <v>7</v>
      </c>
      <c r="Q684" s="4">
        <v>441</v>
      </c>
      <c r="R684" s="4">
        <v>441</v>
      </c>
      <c r="S684" t="s">
        <v>529</v>
      </c>
      <c r="T684" t="s">
        <v>356</v>
      </c>
      <c r="U684" t="s">
        <v>185</v>
      </c>
      <c r="V684" t="s">
        <v>32</v>
      </c>
      <c r="W684" t="s">
        <v>721</v>
      </c>
      <c r="X684" t="s">
        <v>600</v>
      </c>
      <c r="Y684" t="s">
        <v>849</v>
      </c>
      <c r="Z684">
        <v>6</v>
      </c>
      <c r="AA684" s="2">
        <v>44965</v>
      </c>
      <c r="AB684" t="s">
        <v>870</v>
      </c>
      <c r="AC684" t="s">
        <v>875</v>
      </c>
      <c r="AD684" s="2">
        <v>45204</v>
      </c>
      <c r="AE684">
        <v>8</v>
      </c>
      <c r="AF684">
        <v>11</v>
      </c>
      <c r="AG684" t="s">
        <v>849</v>
      </c>
      <c r="AH684">
        <v>2</v>
      </c>
      <c r="AI684" t="s">
        <v>849</v>
      </c>
    </row>
    <row r="685" spans="1:35" x14ac:dyDescent="0.3">
      <c r="A685">
        <v>194</v>
      </c>
      <c r="B685" t="s">
        <v>163</v>
      </c>
      <c r="C685">
        <v>58</v>
      </c>
      <c r="D685">
        <v>4</v>
      </c>
      <c r="E685" s="2">
        <v>44965</v>
      </c>
      <c r="F685" s="3">
        <v>0.48714120370370373</v>
      </c>
      <c r="G685" s="2">
        <v>44966</v>
      </c>
      <c r="H685" s="3">
        <v>0.20451388888888888</v>
      </c>
      <c r="I685" t="s">
        <v>605</v>
      </c>
      <c r="J685" t="s">
        <v>720</v>
      </c>
      <c r="K685" t="s">
        <v>663</v>
      </c>
      <c r="L685">
        <v>11</v>
      </c>
      <c r="N685" t="s">
        <v>663</v>
      </c>
      <c r="O685">
        <v>4</v>
      </c>
      <c r="P685">
        <v>1</v>
      </c>
      <c r="Q685" s="4">
        <v>1492</v>
      </c>
      <c r="R685" s="4">
        <v>5968</v>
      </c>
      <c r="S685" t="s">
        <v>529</v>
      </c>
      <c r="T685" t="s">
        <v>164</v>
      </c>
      <c r="U685" t="s">
        <v>165</v>
      </c>
      <c r="V685" t="s">
        <v>32</v>
      </c>
      <c r="W685" t="s">
        <v>722</v>
      </c>
      <c r="X685" t="s">
        <v>587</v>
      </c>
      <c r="Y685" t="s">
        <v>849</v>
      </c>
      <c r="Z685">
        <v>6</v>
      </c>
      <c r="AA685" s="2">
        <v>44965</v>
      </c>
      <c r="AB685" t="s">
        <v>870</v>
      </c>
      <c r="AC685" t="s">
        <v>875</v>
      </c>
      <c r="AD685" s="2">
        <v>45166</v>
      </c>
      <c r="AE685">
        <v>7</v>
      </c>
      <c r="AF685">
        <v>12</v>
      </c>
      <c r="AG685" t="s">
        <v>849</v>
      </c>
      <c r="AH685">
        <v>2</v>
      </c>
      <c r="AI685" t="s">
        <v>849</v>
      </c>
    </row>
    <row r="686" spans="1:35" x14ac:dyDescent="0.3">
      <c r="A686">
        <v>264</v>
      </c>
      <c r="B686" t="s">
        <v>64</v>
      </c>
      <c r="C686">
        <v>52</v>
      </c>
      <c r="D686">
        <v>3</v>
      </c>
      <c r="E686" s="2">
        <v>44966</v>
      </c>
      <c r="F686" s="3">
        <v>0.2328587962962963</v>
      </c>
      <c r="G686" s="2">
        <v>44975</v>
      </c>
      <c r="H686" s="3">
        <v>0.65539351851851857</v>
      </c>
      <c r="I686" t="s">
        <v>584</v>
      </c>
      <c r="J686" t="s">
        <v>720</v>
      </c>
      <c r="K686" t="s">
        <v>663</v>
      </c>
      <c r="L686">
        <v>5</v>
      </c>
      <c r="N686" t="s">
        <v>663</v>
      </c>
      <c r="O686">
        <v>15</v>
      </c>
      <c r="P686">
        <v>9</v>
      </c>
      <c r="Q686" s="4">
        <v>236</v>
      </c>
      <c r="R686" s="4">
        <v>708</v>
      </c>
      <c r="S686" t="s">
        <v>529</v>
      </c>
      <c r="T686" t="s">
        <v>65</v>
      </c>
      <c r="U686" t="s">
        <v>66</v>
      </c>
      <c r="V686" t="s">
        <v>32</v>
      </c>
      <c r="W686" t="s">
        <v>723</v>
      </c>
      <c r="X686" t="s">
        <v>641</v>
      </c>
      <c r="Y686" t="s">
        <v>849</v>
      </c>
      <c r="Z686">
        <v>6</v>
      </c>
      <c r="AA686" s="2">
        <v>44966</v>
      </c>
      <c r="AB686" t="s">
        <v>870</v>
      </c>
      <c r="AC686" t="s">
        <v>875</v>
      </c>
      <c r="AD686" s="2">
        <v>45162</v>
      </c>
      <c r="AE686">
        <v>7</v>
      </c>
      <c r="AF686">
        <v>8</v>
      </c>
      <c r="AG686" t="s">
        <v>849</v>
      </c>
      <c r="AH686">
        <v>2</v>
      </c>
      <c r="AI686" t="s">
        <v>849</v>
      </c>
    </row>
    <row r="687" spans="1:35" x14ac:dyDescent="0.3">
      <c r="A687">
        <v>351</v>
      </c>
      <c r="B687" t="s">
        <v>496</v>
      </c>
      <c r="C687">
        <v>1</v>
      </c>
      <c r="D687">
        <v>1</v>
      </c>
      <c r="E687" s="2">
        <v>44942</v>
      </c>
      <c r="F687" s="3">
        <v>0.63271990740740736</v>
      </c>
      <c r="G687" s="2">
        <v>44951</v>
      </c>
      <c r="H687" s="3">
        <v>0.93748842592592596</v>
      </c>
      <c r="I687" t="s">
        <v>400</v>
      </c>
      <c r="J687" t="s">
        <v>629</v>
      </c>
      <c r="K687" t="s">
        <v>696</v>
      </c>
      <c r="L687">
        <v>15</v>
      </c>
      <c r="N687" t="s">
        <v>696</v>
      </c>
      <c r="O687">
        <v>22</v>
      </c>
      <c r="P687">
        <v>9</v>
      </c>
      <c r="Q687" s="4">
        <v>1935</v>
      </c>
      <c r="R687" s="4">
        <v>1935</v>
      </c>
      <c r="S687" t="s">
        <v>529</v>
      </c>
      <c r="T687" t="s">
        <v>497</v>
      </c>
      <c r="U687" t="s">
        <v>273</v>
      </c>
      <c r="V687" t="s">
        <v>21</v>
      </c>
      <c r="W687" t="s">
        <v>652</v>
      </c>
      <c r="X687" t="s">
        <v>583</v>
      </c>
      <c r="Y687" t="s">
        <v>850</v>
      </c>
      <c r="Z687">
        <v>3</v>
      </c>
      <c r="AA687" s="2">
        <v>44942</v>
      </c>
      <c r="AB687" t="s">
        <v>870</v>
      </c>
      <c r="AC687" t="s">
        <v>875</v>
      </c>
      <c r="AD687" s="2">
        <v>45284</v>
      </c>
      <c r="AE687">
        <v>12</v>
      </c>
      <c r="AF687">
        <v>17</v>
      </c>
      <c r="AG687" t="s">
        <v>850</v>
      </c>
      <c r="AH687">
        <v>1</v>
      </c>
      <c r="AI687" t="s">
        <v>850</v>
      </c>
    </row>
    <row r="688" spans="1:35" x14ac:dyDescent="0.3">
      <c r="A688">
        <v>366</v>
      </c>
      <c r="B688" t="s">
        <v>178</v>
      </c>
      <c r="C688">
        <v>3</v>
      </c>
      <c r="D688">
        <v>3</v>
      </c>
      <c r="E688" s="2">
        <v>44965</v>
      </c>
      <c r="F688" s="3">
        <v>0.96929398148148149</v>
      </c>
      <c r="G688" s="2">
        <v>44973</v>
      </c>
      <c r="H688" s="3">
        <v>0.45252314814814815</v>
      </c>
      <c r="I688" t="s">
        <v>90</v>
      </c>
      <c r="J688" t="s">
        <v>720</v>
      </c>
      <c r="K688" t="s">
        <v>663</v>
      </c>
      <c r="L688">
        <v>23</v>
      </c>
      <c r="N688" t="s">
        <v>663</v>
      </c>
      <c r="O688">
        <v>10</v>
      </c>
      <c r="P688">
        <v>8</v>
      </c>
      <c r="Q688" s="4">
        <v>1534</v>
      </c>
      <c r="R688" s="4">
        <v>4602</v>
      </c>
      <c r="S688" t="s">
        <v>529</v>
      </c>
      <c r="T688" t="s">
        <v>179</v>
      </c>
      <c r="U688" t="s">
        <v>180</v>
      </c>
      <c r="V688" t="s">
        <v>21</v>
      </c>
      <c r="W688" t="s">
        <v>727</v>
      </c>
      <c r="X688" t="s">
        <v>531</v>
      </c>
      <c r="Y688" t="s">
        <v>849</v>
      </c>
      <c r="Z688">
        <v>6</v>
      </c>
      <c r="AA688" s="2">
        <v>44965</v>
      </c>
      <c r="AB688" t="s">
        <v>870</v>
      </c>
      <c r="AC688" t="s">
        <v>875</v>
      </c>
      <c r="AD688" s="2">
        <v>45170</v>
      </c>
      <c r="AE688">
        <v>7</v>
      </c>
      <c r="AF688">
        <v>10</v>
      </c>
      <c r="AG688" t="s">
        <v>849</v>
      </c>
      <c r="AH688">
        <v>2</v>
      </c>
      <c r="AI688" t="s">
        <v>849</v>
      </c>
    </row>
    <row r="689" spans="1:35" x14ac:dyDescent="0.3">
      <c r="A689">
        <v>375</v>
      </c>
      <c r="B689" t="s">
        <v>457</v>
      </c>
      <c r="C689">
        <v>46</v>
      </c>
      <c r="D689">
        <v>1</v>
      </c>
      <c r="E689" s="2">
        <v>44968</v>
      </c>
      <c r="F689" s="3">
        <v>0.17806712962962962</v>
      </c>
      <c r="G689" s="2">
        <v>44977</v>
      </c>
      <c r="H689" s="3">
        <v>0.8178009259259259</v>
      </c>
      <c r="I689" t="s">
        <v>711</v>
      </c>
      <c r="J689" t="s">
        <v>627</v>
      </c>
      <c r="K689" t="s">
        <v>663</v>
      </c>
      <c r="L689">
        <v>4</v>
      </c>
      <c r="N689" t="s">
        <v>663</v>
      </c>
      <c r="O689">
        <v>19</v>
      </c>
      <c r="P689">
        <v>9</v>
      </c>
      <c r="Q689" s="4">
        <v>758</v>
      </c>
      <c r="R689" s="4">
        <v>758</v>
      </c>
      <c r="S689" t="s">
        <v>529</v>
      </c>
      <c r="T689" t="s">
        <v>458</v>
      </c>
      <c r="U689" t="s">
        <v>459</v>
      </c>
      <c r="V689" t="s">
        <v>21</v>
      </c>
      <c r="W689" t="s">
        <v>658</v>
      </c>
      <c r="X689" t="s">
        <v>587</v>
      </c>
      <c r="Y689" t="s">
        <v>849</v>
      </c>
      <c r="Z689">
        <v>6</v>
      </c>
      <c r="AA689" s="2">
        <v>44968</v>
      </c>
      <c r="AB689" t="s">
        <v>870</v>
      </c>
      <c r="AC689" t="s">
        <v>875</v>
      </c>
      <c r="AD689" s="2">
        <v>45238</v>
      </c>
      <c r="AE689">
        <v>9</v>
      </c>
      <c r="AF689">
        <v>12</v>
      </c>
      <c r="AG689" t="s">
        <v>849</v>
      </c>
      <c r="AH689">
        <v>2</v>
      </c>
      <c r="AI689" t="s">
        <v>849</v>
      </c>
    </row>
    <row r="690" spans="1:35" x14ac:dyDescent="0.3">
      <c r="A690">
        <v>407</v>
      </c>
      <c r="B690" t="s">
        <v>374</v>
      </c>
      <c r="C690">
        <v>69</v>
      </c>
      <c r="D690">
        <v>3</v>
      </c>
      <c r="E690" s="2">
        <v>44983</v>
      </c>
      <c r="F690" s="3">
        <v>0.36957175925925928</v>
      </c>
      <c r="G690" s="2">
        <v>44985</v>
      </c>
      <c r="H690" s="3">
        <v>0.17342592592592593</v>
      </c>
      <c r="I690" t="s">
        <v>712</v>
      </c>
      <c r="J690" t="s">
        <v>527</v>
      </c>
      <c r="K690" t="s">
        <v>663</v>
      </c>
      <c r="L690">
        <v>8</v>
      </c>
      <c r="N690" t="s">
        <v>663</v>
      </c>
      <c r="O690">
        <v>4</v>
      </c>
      <c r="P690">
        <v>2</v>
      </c>
      <c r="Q690" s="4">
        <v>998</v>
      </c>
      <c r="R690" s="4">
        <v>2994</v>
      </c>
      <c r="S690" t="s">
        <v>529</v>
      </c>
      <c r="T690" t="s">
        <v>375</v>
      </c>
      <c r="U690" t="s">
        <v>376</v>
      </c>
      <c r="V690" t="s">
        <v>21</v>
      </c>
      <c r="W690" t="s">
        <v>590</v>
      </c>
      <c r="X690" t="s">
        <v>587</v>
      </c>
      <c r="Y690" t="s">
        <v>849</v>
      </c>
      <c r="Z690">
        <v>9</v>
      </c>
      <c r="AA690" s="2">
        <v>44983</v>
      </c>
      <c r="AB690" t="s">
        <v>870</v>
      </c>
      <c r="AC690" t="s">
        <v>875</v>
      </c>
      <c r="AD690" s="2">
        <v>45158</v>
      </c>
      <c r="AE690">
        <v>6</v>
      </c>
      <c r="AF690">
        <v>7</v>
      </c>
      <c r="AG690" t="s">
        <v>849</v>
      </c>
      <c r="AH690">
        <v>2</v>
      </c>
      <c r="AI690" t="s">
        <v>849</v>
      </c>
    </row>
    <row r="691" spans="1:35" x14ac:dyDescent="0.3">
      <c r="A691">
        <v>409</v>
      </c>
      <c r="B691" t="s">
        <v>257</v>
      </c>
      <c r="C691">
        <v>50</v>
      </c>
      <c r="D691">
        <v>4</v>
      </c>
      <c r="E691" s="2">
        <v>44983</v>
      </c>
      <c r="F691" s="3">
        <v>0.73887731481481478</v>
      </c>
      <c r="G691" s="2">
        <v>44985</v>
      </c>
      <c r="H691" s="3">
        <v>0.8228819444444444</v>
      </c>
      <c r="I691" t="s">
        <v>557</v>
      </c>
      <c r="J691" t="s">
        <v>527</v>
      </c>
      <c r="K691" t="s">
        <v>663</v>
      </c>
      <c r="L691">
        <v>17</v>
      </c>
      <c r="N691" t="s">
        <v>663</v>
      </c>
      <c r="O691">
        <v>19</v>
      </c>
      <c r="P691">
        <v>2</v>
      </c>
      <c r="Q691" s="4">
        <v>422</v>
      </c>
      <c r="R691" s="4">
        <v>1688</v>
      </c>
      <c r="S691" t="s">
        <v>529</v>
      </c>
      <c r="T691" t="s">
        <v>258</v>
      </c>
      <c r="U691" t="s">
        <v>259</v>
      </c>
      <c r="V691" t="s">
        <v>21</v>
      </c>
      <c r="W691" t="s">
        <v>599</v>
      </c>
      <c r="X691" t="s">
        <v>600</v>
      </c>
      <c r="Y691" t="s">
        <v>849</v>
      </c>
      <c r="Z691">
        <v>9</v>
      </c>
      <c r="AA691" s="2">
        <v>44983</v>
      </c>
      <c r="AB691" t="s">
        <v>870</v>
      </c>
      <c r="AC691" t="s">
        <v>875</v>
      </c>
      <c r="AD691" s="2">
        <v>45251</v>
      </c>
      <c r="AE691">
        <v>9</v>
      </c>
      <c r="AF691">
        <v>8</v>
      </c>
      <c r="AG691" t="s">
        <v>849</v>
      </c>
      <c r="AH691">
        <v>2</v>
      </c>
      <c r="AI691" t="s">
        <v>849</v>
      </c>
    </row>
    <row r="692" spans="1:35" x14ac:dyDescent="0.3">
      <c r="A692">
        <v>410</v>
      </c>
      <c r="B692" t="s">
        <v>138</v>
      </c>
      <c r="C692">
        <v>24</v>
      </c>
      <c r="D692">
        <v>1</v>
      </c>
      <c r="E692" s="2">
        <v>44927</v>
      </c>
      <c r="F692" s="3">
        <v>0.84778935185185189</v>
      </c>
      <c r="G692" s="2">
        <v>44928</v>
      </c>
      <c r="H692" s="3">
        <v>0.2479861111111111</v>
      </c>
      <c r="I692" t="s">
        <v>817</v>
      </c>
      <c r="J692" t="s">
        <v>624</v>
      </c>
      <c r="K692" t="s">
        <v>696</v>
      </c>
      <c r="L692">
        <v>20</v>
      </c>
      <c r="N692" t="s">
        <v>696</v>
      </c>
      <c r="O692">
        <v>5</v>
      </c>
      <c r="P692">
        <v>1</v>
      </c>
      <c r="Q692" s="4">
        <v>535</v>
      </c>
      <c r="R692" s="4">
        <v>535</v>
      </c>
      <c r="S692" t="s">
        <v>529</v>
      </c>
      <c r="T692" t="s">
        <v>139</v>
      </c>
      <c r="U692" t="s">
        <v>140</v>
      </c>
      <c r="V692" t="s">
        <v>21</v>
      </c>
      <c r="W692" t="s">
        <v>700</v>
      </c>
      <c r="X692" t="s">
        <v>597</v>
      </c>
      <c r="Y692" t="s">
        <v>850</v>
      </c>
      <c r="Z692">
        <v>1</v>
      </c>
      <c r="AA692" s="2">
        <v>44927</v>
      </c>
      <c r="AB692" t="s">
        <v>870</v>
      </c>
      <c r="AC692" t="s">
        <v>875</v>
      </c>
      <c r="AD692" s="2">
        <v>45187</v>
      </c>
      <c r="AE692">
        <v>9</v>
      </c>
      <c r="AF692">
        <v>6</v>
      </c>
      <c r="AG692" t="s">
        <v>850</v>
      </c>
      <c r="AH692">
        <v>1</v>
      </c>
      <c r="AI692" t="s">
        <v>850</v>
      </c>
    </row>
    <row r="693" spans="1:35" x14ac:dyDescent="0.3">
      <c r="A693">
        <v>420</v>
      </c>
      <c r="B693" t="s">
        <v>208</v>
      </c>
      <c r="C693">
        <v>6</v>
      </c>
      <c r="D693">
        <v>3</v>
      </c>
      <c r="E693" s="2">
        <v>44984</v>
      </c>
      <c r="F693" s="3">
        <v>0.35856481481481484</v>
      </c>
      <c r="G693" s="2">
        <v>44985</v>
      </c>
      <c r="H693" s="3">
        <v>5.1967592592592595E-3</v>
      </c>
      <c r="I693" t="s">
        <v>268</v>
      </c>
      <c r="J693" t="s">
        <v>527</v>
      </c>
      <c r="K693" t="s">
        <v>663</v>
      </c>
      <c r="L693">
        <v>8</v>
      </c>
      <c r="N693" t="s">
        <v>663</v>
      </c>
      <c r="O693">
        <v>0</v>
      </c>
      <c r="P693">
        <v>1</v>
      </c>
      <c r="Q693" s="4">
        <v>1112</v>
      </c>
      <c r="R693" s="4">
        <v>3336</v>
      </c>
      <c r="S693" t="s">
        <v>529</v>
      </c>
      <c r="T693" t="s">
        <v>209</v>
      </c>
      <c r="U693" t="s">
        <v>210</v>
      </c>
      <c r="V693" t="s">
        <v>32</v>
      </c>
      <c r="W693" t="s">
        <v>586</v>
      </c>
      <c r="X693" t="s">
        <v>587</v>
      </c>
      <c r="Y693" t="s">
        <v>849</v>
      </c>
      <c r="Z693">
        <v>9</v>
      </c>
      <c r="AA693" s="2">
        <v>44984</v>
      </c>
      <c r="AB693" t="s">
        <v>870</v>
      </c>
      <c r="AC693" t="s">
        <v>875</v>
      </c>
      <c r="AD693" s="2">
        <v>45167</v>
      </c>
      <c r="AE693">
        <v>7</v>
      </c>
      <c r="AF693">
        <v>7</v>
      </c>
      <c r="AG693" t="s">
        <v>849</v>
      </c>
      <c r="AH693">
        <v>2</v>
      </c>
      <c r="AI693" t="s">
        <v>849</v>
      </c>
    </row>
    <row r="694" spans="1:35" x14ac:dyDescent="0.3">
      <c r="A694">
        <v>432</v>
      </c>
      <c r="B694" t="s">
        <v>462</v>
      </c>
      <c r="C694">
        <v>12</v>
      </c>
      <c r="D694">
        <v>4</v>
      </c>
      <c r="E694" s="2">
        <v>44931</v>
      </c>
      <c r="F694" s="3">
        <v>0.50656250000000003</v>
      </c>
      <c r="G694" s="2">
        <v>44939</v>
      </c>
      <c r="H694" s="3">
        <v>0.81988425925925923</v>
      </c>
      <c r="I694" t="s">
        <v>786</v>
      </c>
      <c r="J694" t="s">
        <v>627</v>
      </c>
      <c r="K694" t="s">
        <v>696</v>
      </c>
      <c r="L694">
        <v>12</v>
      </c>
      <c r="N694" t="s">
        <v>696</v>
      </c>
      <c r="O694">
        <v>19</v>
      </c>
      <c r="P694">
        <v>8</v>
      </c>
      <c r="Q694" s="4">
        <v>672</v>
      </c>
      <c r="R694" s="4">
        <v>2688</v>
      </c>
      <c r="S694" t="s">
        <v>529</v>
      </c>
      <c r="T694" t="s">
        <v>463</v>
      </c>
      <c r="U694" t="s">
        <v>195</v>
      </c>
      <c r="V694" t="s">
        <v>32</v>
      </c>
      <c r="W694" t="s">
        <v>631</v>
      </c>
      <c r="X694" t="s">
        <v>600</v>
      </c>
      <c r="Y694" t="s">
        <v>850</v>
      </c>
      <c r="Z694">
        <v>1</v>
      </c>
      <c r="AA694" s="2">
        <v>44931</v>
      </c>
      <c r="AB694" t="s">
        <v>870</v>
      </c>
      <c r="AC694" t="s">
        <v>875</v>
      </c>
      <c r="AD694" s="2">
        <v>45287</v>
      </c>
      <c r="AE694">
        <v>12</v>
      </c>
      <c r="AF694">
        <v>12</v>
      </c>
      <c r="AG694" t="s">
        <v>850</v>
      </c>
      <c r="AH694">
        <v>1</v>
      </c>
      <c r="AI694" t="s">
        <v>850</v>
      </c>
    </row>
    <row r="695" spans="1:35" x14ac:dyDescent="0.3">
      <c r="A695">
        <v>451</v>
      </c>
      <c r="B695" t="s">
        <v>398</v>
      </c>
      <c r="C695">
        <v>33</v>
      </c>
      <c r="D695">
        <v>5</v>
      </c>
      <c r="E695" s="2">
        <v>44964</v>
      </c>
      <c r="F695" s="3">
        <v>1.1712962962962963E-2</v>
      </c>
      <c r="G695" s="2">
        <v>44970</v>
      </c>
      <c r="H695" s="3">
        <v>0.88260416666666663</v>
      </c>
      <c r="I695" t="s">
        <v>618</v>
      </c>
      <c r="J695" t="s">
        <v>720</v>
      </c>
      <c r="K695" t="s">
        <v>663</v>
      </c>
      <c r="L695">
        <v>0</v>
      </c>
      <c r="N695" t="s">
        <v>663</v>
      </c>
      <c r="O695">
        <v>21</v>
      </c>
      <c r="P695">
        <v>6</v>
      </c>
      <c r="Q695" s="4">
        <v>314</v>
      </c>
      <c r="R695" s="4">
        <v>1570</v>
      </c>
      <c r="S695" t="s">
        <v>529</v>
      </c>
      <c r="T695" t="s">
        <v>399</v>
      </c>
      <c r="U695" t="s">
        <v>400</v>
      </c>
      <c r="V695" t="s">
        <v>21</v>
      </c>
      <c r="W695" t="s">
        <v>729</v>
      </c>
      <c r="X695" t="s">
        <v>531</v>
      </c>
      <c r="Y695" t="s">
        <v>849</v>
      </c>
      <c r="Z695">
        <v>6</v>
      </c>
      <c r="AA695" s="2">
        <v>44964</v>
      </c>
      <c r="AB695" t="s">
        <v>870</v>
      </c>
      <c r="AC695" t="s">
        <v>875</v>
      </c>
      <c r="AD695" s="2">
        <v>45075</v>
      </c>
      <c r="AE695">
        <v>4</v>
      </c>
      <c r="AF695">
        <v>9</v>
      </c>
      <c r="AG695" t="s">
        <v>849</v>
      </c>
      <c r="AH695">
        <v>2</v>
      </c>
      <c r="AI695" t="s">
        <v>849</v>
      </c>
    </row>
    <row r="696" spans="1:35" x14ac:dyDescent="0.3">
      <c r="A696">
        <v>514</v>
      </c>
      <c r="B696" t="s">
        <v>452</v>
      </c>
      <c r="C696">
        <v>24</v>
      </c>
      <c r="D696">
        <v>1</v>
      </c>
      <c r="E696" s="2">
        <v>44927</v>
      </c>
      <c r="F696" s="3">
        <v>0.41400462962962964</v>
      </c>
      <c r="G696" s="2">
        <v>44935</v>
      </c>
      <c r="H696" s="3">
        <v>0.74782407407407403</v>
      </c>
      <c r="I696" t="s">
        <v>671</v>
      </c>
      <c r="J696" t="s">
        <v>624</v>
      </c>
      <c r="K696" t="s">
        <v>696</v>
      </c>
      <c r="L696">
        <v>9</v>
      </c>
      <c r="N696" t="s">
        <v>696</v>
      </c>
      <c r="O696">
        <v>17</v>
      </c>
      <c r="P696">
        <v>8</v>
      </c>
      <c r="Q696" s="4">
        <v>535</v>
      </c>
      <c r="R696" s="4">
        <v>535</v>
      </c>
      <c r="S696" t="s">
        <v>529</v>
      </c>
      <c r="T696" t="s">
        <v>453</v>
      </c>
      <c r="U696" t="s">
        <v>454</v>
      </c>
      <c r="V696" t="s">
        <v>21</v>
      </c>
      <c r="W696" t="s">
        <v>700</v>
      </c>
      <c r="X696" t="s">
        <v>597</v>
      </c>
      <c r="Y696" t="s">
        <v>850</v>
      </c>
      <c r="Z696">
        <v>1</v>
      </c>
      <c r="AA696" s="2">
        <v>44927</v>
      </c>
      <c r="AB696" t="s">
        <v>870</v>
      </c>
      <c r="AC696" t="s">
        <v>875</v>
      </c>
      <c r="AD696" s="2">
        <v>45165</v>
      </c>
      <c r="AE696">
        <v>8</v>
      </c>
      <c r="AF696">
        <v>9</v>
      </c>
      <c r="AG696" t="s">
        <v>850</v>
      </c>
      <c r="AH696">
        <v>1</v>
      </c>
      <c r="AI696" t="s">
        <v>850</v>
      </c>
    </row>
    <row r="697" spans="1:35" x14ac:dyDescent="0.3">
      <c r="A697">
        <v>610</v>
      </c>
      <c r="B697" t="s">
        <v>346</v>
      </c>
      <c r="C697">
        <v>5</v>
      </c>
      <c r="D697">
        <v>3</v>
      </c>
      <c r="E697" s="2">
        <v>44929</v>
      </c>
      <c r="F697" s="3">
        <v>0.72616898148148146</v>
      </c>
      <c r="G697" s="2">
        <v>44931</v>
      </c>
      <c r="H697" s="3">
        <v>8.0555555555555554E-3</v>
      </c>
      <c r="I697" t="s">
        <v>544</v>
      </c>
      <c r="J697" t="s">
        <v>629</v>
      </c>
      <c r="K697" t="s">
        <v>696</v>
      </c>
      <c r="L697">
        <v>17</v>
      </c>
      <c r="N697" t="s">
        <v>696</v>
      </c>
      <c r="O697">
        <v>0</v>
      </c>
      <c r="P697">
        <v>2</v>
      </c>
      <c r="Q697" s="4">
        <v>1444</v>
      </c>
      <c r="R697" s="4">
        <v>4332</v>
      </c>
      <c r="S697" t="s">
        <v>529</v>
      </c>
      <c r="T697" t="s">
        <v>347</v>
      </c>
      <c r="U697" t="s">
        <v>304</v>
      </c>
      <c r="V697" t="s">
        <v>32</v>
      </c>
      <c r="W697" t="s">
        <v>644</v>
      </c>
      <c r="X697" t="s">
        <v>531</v>
      </c>
      <c r="Y697" t="s">
        <v>850</v>
      </c>
      <c r="Z697">
        <v>1</v>
      </c>
      <c r="AA697" s="2">
        <v>44929</v>
      </c>
      <c r="AB697" t="s">
        <v>870</v>
      </c>
      <c r="AC697" t="s">
        <v>875</v>
      </c>
      <c r="AD697" s="2">
        <v>45281</v>
      </c>
      <c r="AE697">
        <v>12</v>
      </c>
      <c r="AF697">
        <v>8</v>
      </c>
      <c r="AG697" t="s">
        <v>850</v>
      </c>
      <c r="AH697">
        <v>1</v>
      </c>
      <c r="AI697" t="s">
        <v>850</v>
      </c>
    </row>
    <row r="698" spans="1:35" x14ac:dyDescent="0.3">
      <c r="A698">
        <v>661</v>
      </c>
      <c r="B698" t="s">
        <v>103</v>
      </c>
      <c r="C698">
        <v>22</v>
      </c>
      <c r="D698">
        <v>2</v>
      </c>
      <c r="E698" s="2">
        <v>44940</v>
      </c>
      <c r="F698" s="3">
        <v>0.99406249999999996</v>
      </c>
      <c r="G698" s="2">
        <v>44945</v>
      </c>
      <c r="H698" s="3">
        <v>0.41025462962962961</v>
      </c>
      <c r="I698" t="s">
        <v>685</v>
      </c>
      <c r="J698" t="s">
        <v>629</v>
      </c>
      <c r="K698" t="s">
        <v>696</v>
      </c>
      <c r="L698">
        <v>23</v>
      </c>
      <c r="N698" t="s">
        <v>696</v>
      </c>
      <c r="O698">
        <v>9</v>
      </c>
      <c r="P698">
        <v>5</v>
      </c>
      <c r="Q698" s="4">
        <v>1639</v>
      </c>
      <c r="R698" s="4">
        <v>3278</v>
      </c>
      <c r="S698" t="s">
        <v>529</v>
      </c>
      <c r="T698" t="s">
        <v>104</v>
      </c>
      <c r="U698" t="s">
        <v>105</v>
      </c>
      <c r="V698" t="s">
        <v>32</v>
      </c>
      <c r="W698" t="s">
        <v>710</v>
      </c>
      <c r="X698" t="s">
        <v>583</v>
      </c>
      <c r="Y698" t="s">
        <v>850</v>
      </c>
      <c r="Z698">
        <v>2</v>
      </c>
      <c r="AA698" s="2">
        <v>44940</v>
      </c>
      <c r="AB698" t="s">
        <v>870</v>
      </c>
      <c r="AC698" t="s">
        <v>875</v>
      </c>
      <c r="AD698" s="2">
        <v>45280</v>
      </c>
      <c r="AE698">
        <v>12</v>
      </c>
      <c r="AF698">
        <v>11</v>
      </c>
      <c r="AG698" t="s">
        <v>850</v>
      </c>
      <c r="AH698">
        <v>1</v>
      </c>
      <c r="AI698" t="s">
        <v>850</v>
      </c>
    </row>
    <row r="699" spans="1:35" x14ac:dyDescent="0.3">
      <c r="A699">
        <v>718</v>
      </c>
      <c r="B699" t="s">
        <v>153</v>
      </c>
      <c r="C699">
        <v>49</v>
      </c>
      <c r="D699">
        <v>1</v>
      </c>
      <c r="E699" s="2">
        <v>44966</v>
      </c>
      <c r="F699" s="3">
        <v>0.2177662037037037</v>
      </c>
      <c r="G699" s="2">
        <v>44970</v>
      </c>
      <c r="H699" s="3">
        <v>0.26533564814814814</v>
      </c>
      <c r="I699" t="s">
        <v>754</v>
      </c>
      <c r="J699" t="s">
        <v>720</v>
      </c>
      <c r="K699" t="s">
        <v>663</v>
      </c>
      <c r="L699">
        <v>5</v>
      </c>
      <c r="N699" t="s">
        <v>663</v>
      </c>
      <c r="O699">
        <v>6</v>
      </c>
      <c r="P699">
        <v>4</v>
      </c>
      <c r="Q699" s="4">
        <v>903</v>
      </c>
      <c r="R699" s="4">
        <v>903</v>
      </c>
      <c r="S699" t="s">
        <v>529</v>
      </c>
      <c r="T699" t="s">
        <v>154</v>
      </c>
      <c r="U699" t="s">
        <v>155</v>
      </c>
      <c r="V699" t="s">
        <v>21</v>
      </c>
      <c r="W699" t="s">
        <v>724</v>
      </c>
      <c r="X699" t="s">
        <v>531</v>
      </c>
      <c r="Y699" t="s">
        <v>849</v>
      </c>
      <c r="Z699">
        <v>6</v>
      </c>
      <c r="AA699" s="2">
        <v>44966</v>
      </c>
      <c r="AB699" t="s">
        <v>870</v>
      </c>
      <c r="AC699" t="s">
        <v>875</v>
      </c>
      <c r="AD699" s="2">
        <v>45198</v>
      </c>
      <c r="AE699">
        <v>8</v>
      </c>
      <c r="AF699">
        <v>13</v>
      </c>
      <c r="AG699" t="s">
        <v>849</v>
      </c>
      <c r="AH699">
        <v>2</v>
      </c>
      <c r="AI699" t="s">
        <v>849</v>
      </c>
    </row>
    <row r="700" spans="1:35" x14ac:dyDescent="0.3">
      <c r="A700">
        <v>757</v>
      </c>
      <c r="B700" t="s">
        <v>17</v>
      </c>
      <c r="C700">
        <v>2</v>
      </c>
      <c r="D700">
        <v>3</v>
      </c>
      <c r="E700" s="2">
        <v>44969</v>
      </c>
      <c r="F700" s="3">
        <v>0.4332523148148148</v>
      </c>
      <c r="G700" s="2">
        <v>44977</v>
      </c>
      <c r="H700" s="3">
        <v>0.19476851851851851</v>
      </c>
      <c r="I700" t="s">
        <v>566</v>
      </c>
      <c r="J700" t="s">
        <v>720</v>
      </c>
      <c r="K700" t="s">
        <v>663</v>
      </c>
      <c r="L700">
        <v>10</v>
      </c>
      <c r="N700" t="s">
        <v>663</v>
      </c>
      <c r="O700">
        <v>4</v>
      </c>
      <c r="P700">
        <v>8</v>
      </c>
      <c r="Q700" s="4">
        <v>441</v>
      </c>
      <c r="R700" s="4">
        <v>1323</v>
      </c>
      <c r="S700" t="s">
        <v>529</v>
      </c>
      <c r="T700" t="s">
        <v>18</v>
      </c>
      <c r="U700" t="s">
        <v>19</v>
      </c>
      <c r="V700" t="s">
        <v>21</v>
      </c>
      <c r="W700" t="s">
        <v>721</v>
      </c>
      <c r="X700" t="s">
        <v>600</v>
      </c>
      <c r="Y700" t="s">
        <v>849</v>
      </c>
      <c r="Z700">
        <v>7</v>
      </c>
      <c r="AA700" s="2">
        <v>44969</v>
      </c>
      <c r="AB700" t="s">
        <v>870</v>
      </c>
      <c r="AC700" t="s">
        <v>875</v>
      </c>
      <c r="AD700" s="2">
        <v>45165</v>
      </c>
      <c r="AE700">
        <v>7</v>
      </c>
      <c r="AF700">
        <v>5</v>
      </c>
      <c r="AG700" t="s">
        <v>849</v>
      </c>
      <c r="AH700">
        <v>2</v>
      </c>
      <c r="AI700" t="s">
        <v>849</v>
      </c>
    </row>
    <row r="701" spans="1:35" x14ac:dyDescent="0.3">
      <c r="A701">
        <v>813</v>
      </c>
      <c r="B701" t="s">
        <v>471</v>
      </c>
      <c r="C701">
        <v>32</v>
      </c>
      <c r="D701">
        <v>4</v>
      </c>
      <c r="E701" s="2">
        <v>44945</v>
      </c>
      <c r="F701" s="3">
        <v>0.37063657407407408</v>
      </c>
      <c r="G701" s="2">
        <v>44949</v>
      </c>
      <c r="H701" s="3">
        <v>0.91737268518518522</v>
      </c>
      <c r="I701" t="s">
        <v>691</v>
      </c>
      <c r="J701" t="s">
        <v>624</v>
      </c>
      <c r="K701" t="s">
        <v>696</v>
      </c>
      <c r="L701">
        <v>8</v>
      </c>
      <c r="N701" t="s">
        <v>696</v>
      </c>
      <c r="O701">
        <v>22</v>
      </c>
      <c r="P701">
        <v>4</v>
      </c>
      <c r="Q701" s="4">
        <v>1792</v>
      </c>
      <c r="R701" s="4">
        <v>7168</v>
      </c>
      <c r="S701" t="s">
        <v>529</v>
      </c>
      <c r="T701" t="s">
        <v>472</v>
      </c>
      <c r="U701" t="s">
        <v>473</v>
      </c>
      <c r="V701" t="s">
        <v>21</v>
      </c>
      <c r="W701" t="s">
        <v>636</v>
      </c>
      <c r="X701" t="s">
        <v>583</v>
      </c>
      <c r="Y701" t="s">
        <v>850</v>
      </c>
      <c r="Z701">
        <v>3</v>
      </c>
      <c r="AA701" s="2">
        <v>44945</v>
      </c>
      <c r="AB701" t="s">
        <v>870</v>
      </c>
      <c r="AC701" t="s">
        <v>875</v>
      </c>
      <c r="AD701" s="2">
        <v>45210</v>
      </c>
      <c r="AE701">
        <v>9</v>
      </c>
      <c r="AF701">
        <v>7</v>
      </c>
      <c r="AG701" t="s">
        <v>850</v>
      </c>
      <c r="AH701">
        <v>1</v>
      </c>
      <c r="AI701" t="s">
        <v>850</v>
      </c>
    </row>
    <row r="702" spans="1:35" x14ac:dyDescent="0.3">
      <c r="A702">
        <v>891</v>
      </c>
      <c r="B702" t="s">
        <v>148</v>
      </c>
      <c r="C702">
        <v>58</v>
      </c>
      <c r="D702">
        <v>2</v>
      </c>
      <c r="E702" s="2">
        <v>44965</v>
      </c>
      <c r="F702" s="3">
        <v>0.62271990740740746</v>
      </c>
      <c r="G702" s="2">
        <v>44973</v>
      </c>
      <c r="H702" s="3">
        <v>0.99635416666666665</v>
      </c>
      <c r="I702" t="s">
        <v>566</v>
      </c>
      <c r="J702" t="s">
        <v>720</v>
      </c>
      <c r="K702" t="s">
        <v>663</v>
      </c>
      <c r="L702">
        <v>14</v>
      </c>
      <c r="N702" t="s">
        <v>663</v>
      </c>
      <c r="O702">
        <v>23</v>
      </c>
      <c r="P702">
        <v>8</v>
      </c>
      <c r="Q702" s="4">
        <v>1492</v>
      </c>
      <c r="R702" s="4">
        <v>2984</v>
      </c>
      <c r="S702" t="s">
        <v>529</v>
      </c>
      <c r="T702" t="s">
        <v>149</v>
      </c>
      <c r="U702" t="s">
        <v>150</v>
      </c>
      <c r="V702" t="s">
        <v>21</v>
      </c>
      <c r="W702" t="s">
        <v>722</v>
      </c>
      <c r="X702" t="s">
        <v>587</v>
      </c>
      <c r="Y702" t="s">
        <v>849</v>
      </c>
      <c r="Z702">
        <v>6</v>
      </c>
      <c r="AA702" s="2">
        <v>44965</v>
      </c>
      <c r="AB702" t="s">
        <v>870</v>
      </c>
      <c r="AC702" t="s">
        <v>875</v>
      </c>
      <c r="AD702" s="2">
        <v>45166</v>
      </c>
      <c r="AE702">
        <v>7</v>
      </c>
      <c r="AF702">
        <v>8</v>
      </c>
      <c r="AG702" t="s">
        <v>849</v>
      </c>
      <c r="AH702">
        <v>2</v>
      </c>
      <c r="AI702" t="s">
        <v>849</v>
      </c>
    </row>
    <row r="703" spans="1:35" x14ac:dyDescent="0.3">
      <c r="A703">
        <v>895</v>
      </c>
      <c r="B703" t="s">
        <v>336</v>
      </c>
      <c r="C703">
        <v>45</v>
      </c>
      <c r="D703">
        <v>1</v>
      </c>
      <c r="E703" s="2">
        <v>45013</v>
      </c>
      <c r="F703" s="3">
        <v>0.78189814814814818</v>
      </c>
      <c r="G703" s="2">
        <v>45022</v>
      </c>
      <c r="H703" s="3">
        <v>0.12060185185185185</v>
      </c>
      <c r="I703" t="s">
        <v>165</v>
      </c>
      <c r="J703" t="s">
        <v>624</v>
      </c>
      <c r="K703" t="s">
        <v>528</v>
      </c>
      <c r="L703">
        <v>18</v>
      </c>
      <c r="N703" t="s">
        <v>796</v>
      </c>
      <c r="O703">
        <v>2</v>
      </c>
      <c r="P703">
        <v>9</v>
      </c>
      <c r="Q703" s="4">
        <v>722</v>
      </c>
      <c r="R703" s="4">
        <v>722</v>
      </c>
      <c r="S703" t="s">
        <v>529</v>
      </c>
      <c r="T703" t="s">
        <v>337</v>
      </c>
      <c r="U703" t="s">
        <v>338</v>
      </c>
      <c r="V703" t="s">
        <v>21</v>
      </c>
      <c r="W703" t="s">
        <v>640</v>
      </c>
      <c r="X703" t="s">
        <v>641</v>
      </c>
      <c r="Y703" t="s">
        <v>848</v>
      </c>
      <c r="Z703">
        <v>13</v>
      </c>
      <c r="AA703" s="2">
        <v>45013</v>
      </c>
      <c r="AB703" t="s">
        <v>870</v>
      </c>
      <c r="AC703" t="s">
        <v>875</v>
      </c>
      <c r="AD703" s="2">
        <v>45240</v>
      </c>
      <c r="AE703">
        <v>8</v>
      </c>
      <c r="AF703">
        <v>10</v>
      </c>
      <c r="AG703" t="s">
        <v>854</v>
      </c>
      <c r="AH703">
        <v>3</v>
      </c>
      <c r="AI703" t="s">
        <v>848</v>
      </c>
    </row>
    <row r="704" spans="1:35" x14ac:dyDescent="0.3">
      <c r="A704">
        <v>905</v>
      </c>
      <c r="B704" t="s">
        <v>403</v>
      </c>
      <c r="C704">
        <v>58</v>
      </c>
      <c r="D704">
        <v>1</v>
      </c>
      <c r="E704" s="2">
        <v>44967</v>
      </c>
      <c r="F704" s="3">
        <v>0.81359953703703702</v>
      </c>
      <c r="G704" s="2">
        <v>44973</v>
      </c>
      <c r="H704" s="3">
        <v>0.35571759259259261</v>
      </c>
      <c r="I704" t="s">
        <v>568</v>
      </c>
      <c r="J704" t="s">
        <v>720</v>
      </c>
      <c r="K704" t="s">
        <v>663</v>
      </c>
      <c r="L704">
        <v>19</v>
      </c>
      <c r="N704" t="s">
        <v>663</v>
      </c>
      <c r="O704">
        <v>8</v>
      </c>
      <c r="P704">
        <v>6</v>
      </c>
      <c r="Q704" s="4">
        <v>1492</v>
      </c>
      <c r="R704" s="4">
        <v>1492</v>
      </c>
      <c r="S704" t="s">
        <v>529</v>
      </c>
      <c r="T704" t="s">
        <v>404</v>
      </c>
      <c r="U704" t="s">
        <v>405</v>
      </c>
      <c r="V704" t="s">
        <v>32</v>
      </c>
      <c r="W704" t="s">
        <v>722</v>
      </c>
      <c r="X704" t="s">
        <v>587</v>
      </c>
      <c r="Y704" t="s">
        <v>849</v>
      </c>
      <c r="Z704">
        <v>6</v>
      </c>
      <c r="AA704" s="2">
        <v>44967</v>
      </c>
      <c r="AB704" t="s">
        <v>870</v>
      </c>
      <c r="AC704" t="s">
        <v>875</v>
      </c>
      <c r="AD704" s="2">
        <v>45237</v>
      </c>
      <c r="AE704">
        <v>9</v>
      </c>
      <c r="AF704">
        <v>8</v>
      </c>
      <c r="AG704" t="s">
        <v>849</v>
      </c>
      <c r="AH704">
        <v>2</v>
      </c>
      <c r="AI704" t="s">
        <v>849</v>
      </c>
    </row>
    <row r="705" spans="1:35" x14ac:dyDescent="0.3">
      <c r="A705">
        <v>906</v>
      </c>
      <c r="B705" t="s">
        <v>500</v>
      </c>
      <c r="C705">
        <v>49</v>
      </c>
      <c r="D705">
        <v>3</v>
      </c>
      <c r="E705" s="2">
        <v>44963</v>
      </c>
      <c r="F705" s="3">
        <v>5.3009259259259256E-2</v>
      </c>
      <c r="G705" s="2">
        <v>44973</v>
      </c>
      <c r="H705" s="3">
        <v>0.38527777777777777</v>
      </c>
      <c r="I705" t="s">
        <v>542</v>
      </c>
      <c r="J705" t="s">
        <v>720</v>
      </c>
      <c r="K705" t="s">
        <v>663</v>
      </c>
      <c r="L705">
        <v>1</v>
      </c>
      <c r="N705" t="s">
        <v>663</v>
      </c>
      <c r="O705">
        <v>9</v>
      </c>
      <c r="P705">
        <v>10</v>
      </c>
      <c r="Q705" s="4">
        <v>903</v>
      </c>
      <c r="R705" s="4">
        <v>2709</v>
      </c>
      <c r="S705" t="s">
        <v>529</v>
      </c>
      <c r="T705" t="s">
        <v>501</v>
      </c>
      <c r="U705" t="s">
        <v>502</v>
      </c>
      <c r="V705" t="s">
        <v>21</v>
      </c>
      <c r="W705" t="s">
        <v>724</v>
      </c>
      <c r="X705" t="s">
        <v>531</v>
      </c>
      <c r="Y705" t="s">
        <v>849</v>
      </c>
      <c r="Z705">
        <v>6</v>
      </c>
      <c r="AA705" s="2">
        <v>44963</v>
      </c>
      <c r="AB705" t="s">
        <v>870</v>
      </c>
      <c r="AC705" t="s">
        <v>875</v>
      </c>
      <c r="AD705" s="2">
        <v>45233</v>
      </c>
      <c r="AE705">
        <v>9</v>
      </c>
      <c r="AF705">
        <v>8</v>
      </c>
      <c r="AG705" t="s">
        <v>849</v>
      </c>
      <c r="AH705">
        <v>2</v>
      </c>
      <c r="AI705" t="s">
        <v>849</v>
      </c>
    </row>
    <row r="706" spans="1:35" x14ac:dyDescent="0.3">
      <c r="A706">
        <v>940</v>
      </c>
      <c r="B706" t="s">
        <v>413</v>
      </c>
      <c r="C706">
        <v>57</v>
      </c>
      <c r="D706">
        <v>4</v>
      </c>
      <c r="E706" s="2">
        <v>44937</v>
      </c>
      <c r="F706" s="3">
        <v>0.98501157407407403</v>
      </c>
      <c r="G706" s="2">
        <v>44938</v>
      </c>
      <c r="H706" s="3">
        <v>0.17005787037037037</v>
      </c>
      <c r="I706" t="s">
        <v>71</v>
      </c>
      <c r="J706" t="s">
        <v>624</v>
      </c>
      <c r="K706" t="s">
        <v>696</v>
      </c>
      <c r="L706">
        <v>23</v>
      </c>
      <c r="N706" t="s">
        <v>696</v>
      </c>
      <c r="O706">
        <v>4</v>
      </c>
      <c r="P706">
        <v>1</v>
      </c>
      <c r="Q706" s="4">
        <v>1582</v>
      </c>
      <c r="R706" s="4">
        <v>6328</v>
      </c>
      <c r="S706" t="s">
        <v>529</v>
      </c>
      <c r="T706" t="s">
        <v>414</v>
      </c>
      <c r="U706" t="s">
        <v>415</v>
      </c>
      <c r="V706" t="s">
        <v>21</v>
      </c>
      <c r="W706" t="s">
        <v>633</v>
      </c>
      <c r="X706" t="s">
        <v>531</v>
      </c>
      <c r="Y706" t="s">
        <v>850</v>
      </c>
      <c r="Z706">
        <v>2</v>
      </c>
      <c r="AA706" s="2">
        <v>44937</v>
      </c>
      <c r="AB706" t="s">
        <v>870</v>
      </c>
      <c r="AC706" t="s">
        <v>875</v>
      </c>
      <c r="AD706" s="2">
        <v>45289</v>
      </c>
      <c r="AE706">
        <v>12</v>
      </c>
      <c r="AF706">
        <v>8</v>
      </c>
      <c r="AG706" t="s">
        <v>850</v>
      </c>
      <c r="AH706">
        <v>1</v>
      </c>
      <c r="AI706" t="s">
        <v>850</v>
      </c>
    </row>
    <row r="707" spans="1:35" x14ac:dyDescent="0.3">
      <c r="A707">
        <v>967</v>
      </c>
      <c r="B707" t="s">
        <v>218</v>
      </c>
      <c r="C707">
        <v>68</v>
      </c>
      <c r="D707">
        <v>4</v>
      </c>
      <c r="E707" s="2">
        <v>44969</v>
      </c>
      <c r="F707" s="3">
        <v>1.4849537037037038E-2</v>
      </c>
      <c r="G707" s="2">
        <v>44977</v>
      </c>
      <c r="H707" s="3">
        <v>0.77069444444444446</v>
      </c>
      <c r="I707" t="s">
        <v>632</v>
      </c>
      <c r="J707" t="s">
        <v>720</v>
      </c>
      <c r="K707" t="s">
        <v>663</v>
      </c>
      <c r="L707">
        <v>0</v>
      </c>
      <c r="N707" t="s">
        <v>663</v>
      </c>
      <c r="O707">
        <v>18</v>
      </c>
      <c r="P707">
        <v>8</v>
      </c>
      <c r="Q707" s="4">
        <v>597</v>
      </c>
      <c r="R707" s="4">
        <v>2388</v>
      </c>
      <c r="S707" t="s">
        <v>529</v>
      </c>
      <c r="T707" t="s">
        <v>219</v>
      </c>
      <c r="U707" t="s">
        <v>220</v>
      </c>
      <c r="V707" t="s">
        <v>32</v>
      </c>
      <c r="W707" t="s">
        <v>735</v>
      </c>
      <c r="X707" t="s">
        <v>583</v>
      </c>
      <c r="Y707" t="s">
        <v>849</v>
      </c>
      <c r="Z707">
        <v>7</v>
      </c>
      <c r="AA707" s="2">
        <v>44969</v>
      </c>
      <c r="AB707" t="s">
        <v>870</v>
      </c>
      <c r="AC707" t="s">
        <v>875</v>
      </c>
      <c r="AD707" s="2">
        <v>45236</v>
      </c>
      <c r="AE707">
        <v>9</v>
      </c>
      <c r="AF707">
        <v>13</v>
      </c>
      <c r="AG707" t="s">
        <v>849</v>
      </c>
      <c r="AH707">
        <v>2</v>
      </c>
      <c r="AI707" t="s">
        <v>849</v>
      </c>
    </row>
    <row r="708" spans="1:35" x14ac:dyDescent="0.3">
      <c r="A708">
        <v>97</v>
      </c>
      <c r="B708" t="s">
        <v>218</v>
      </c>
      <c r="C708">
        <v>41</v>
      </c>
      <c r="D708">
        <v>1</v>
      </c>
      <c r="E708" s="2">
        <v>45233</v>
      </c>
      <c r="F708" s="3">
        <v>0.84134259259259259</v>
      </c>
      <c r="G708" s="2">
        <v>45238</v>
      </c>
      <c r="H708" s="3">
        <v>6.626157407407407E-2</v>
      </c>
      <c r="I708" t="s">
        <v>553</v>
      </c>
      <c r="J708" t="s">
        <v>763</v>
      </c>
      <c r="K708" t="s">
        <v>764</v>
      </c>
      <c r="L708">
        <v>20</v>
      </c>
      <c r="N708" t="s">
        <v>764</v>
      </c>
      <c r="O708">
        <v>1</v>
      </c>
      <c r="P708">
        <v>5</v>
      </c>
      <c r="Q708" s="4">
        <v>1977</v>
      </c>
      <c r="R708" s="4">
        <v>1977</v>
      </c>
      <c r="S708" t="s">
        <v>529</v>
      </c>
      <c r="T708" t="s">
        <v>219</v>
      </c>
      <c r="U708" t="s">
        <v>220</v>
      </c>
      <c r="V708" t="s">
        <v>32</v>
      </c>
      <c r="W708" t="s">
        <v>766</v>
      </c>
      <c r="X708" t="s">
        <v>589</v>
      </c>
      <c r="Y708" t="s">
        <v>851</v>
      </c>
      <c r="Z708">
        <v>44</v>
      </c>
      <c r="AA708" s="2">
        <v>44969</v>
      </c>
      <c r="AB708" t="s">
        <v>529</v>
      </c>
      <c r="AC708" t="s">
        <v>874</v>
      </c>
      <c r="AD708" s="2">
        <v>45236</v>
      </c>
      <c r="AE708">
        <v>9</v>
      </c>
      <c r="AF708">
        <v>13</v>
      </c>
      <c r="AG708" t="s">
        <v>851</v>
      </c>
      <c r="AH708">
        <v>11</v>
      </c>
      <c r="AI708" t="s">
        <v>851</v>
      </c>
    </row>
    <row r="709" spans="1:35" x14ac:dyDescent="0.3">
      <c r="A709">
        <v>23</v>
      </c>
      <c r="B709" t="s">
        <v>218</v>
      </c>
      <c r="C709">
        <v>12</v>
      </c>
      <c r="D709">
        <v>3</v>
      </c>
      <c r="E709" s="2">
        <v>45051</v>
      </c>
      <c r="F709" s="3">
        <v>0.22815972222222222</v>
      </c>
      <c r="G709" s="2">
        <v>45052</v>
      </c>
      <c r="H709" s="3">
        <v>0.50861111111111112</v>
      </c>
      <c r="I709" t="s">
        <v>573</v>
      </c>
      <c r="J709" t="s">
        <v>627</v>
      </c>
      <c r="K709" t="s">
        <v>798</v>
      </c>
      <c r="L709">
        <v>5</v>
      </c>
      <c r="N709" t="s">
        <v>798</v>
      </c>
      <c r="O709">
        <v>12</v>
      </c>
      <c r="P709">
        <v>1</v>
      </c>
      <c r="Q709" s="4">
        <v>672</v>
      </c>
      <c r="R709" s="4">
        <v>2016</v>
      </c>
      <c r="S709" t="s">
        <v>529</v>
      </c>
      <c r="T709" t="s">
        <v>219</v>
      </c>
      <c r="U709" t="s">
        <v>220</v>
      </c>
      <c r="V709" t="s">
        <v>32</v>
      </c>
      <c r="W709" t="s">
        <v>631</v>
      </c>
      <c r="X709" t="s">
        <v>600</v>
      </c>
      <c r="Y709" t="s">
        <v>798</v>
      </c>
      <c r="Z709">
        <v>18</v>
      </c>
      <c r="AA709" s="2">
        <v>44969</v>
      </c>
      <c r="AB709" t="s">
        <v>529</v>
      </c>
      <c r="AC709" t="s">
        <v>874</v>
      </c>
      <c r="AD709" s="2">
        <v>45236</v>
      </c>
      <c r="AE709">
        <v>9</v>
      </c>
      <c r="AF709">
        <v>13</v>
      </c>
      <c r="AG709" t="s">
        <v>798</v>
      </c>
      <c r="AH709">
        <v>5</v>
      </c>
      <c r="AI709" t="s">
        <v>798</v>
      </c>
    </row>
    <row r="710" spans="1:35" x14ac:dyDescent="0.3">
      <c r="A710">
        <v>59</v>
      </c>
      <c r="B710" t="s">
        <v>218</v>
      </c>
      <c r="C710">
        <v>51</v>
      </c>
      <c r="D710">
        <v>5</v>
      </c>
      <c r="E710" s="2">
        <v>45103</v>
      </c>
      <c r="F710" s="3">
        <v>0.1640625</v>
      </c>
      <c r="G710" s="2">
        <v>45105</v>
      </c>
      <c r="H710" s="3">
        <v>0.84032407407407406</v>
      </c>
      <c r="I710" t="s">
        <v>673</v>
      </c>
      <c r="J710" t="s">
        <v>629</v>
      </c>
      <c r="K710" t="s">
        <v>802</v>
      </c>
      <c r="L710">
        <v>3</v>
      </c>
      <c r="N710" t="s">
        <v>802</v>
      </c>
      <c r="O710">
        <v>20</v>
      </c>
      <c r="P710">
        <v>2</v>
      </c>
      <c r="Q710" s="4">
        <v>1084</v>
      </c>
      <c r="R710" s="4">
        <v>5420</v>
      </c>
      <c r="S710" t="s">
        <v>529</v>
      </c>
      <c r="T710" t="s">
        <v>219</v>
      </c>
      <c r="U710" t="s">
        <v>220</v>
      </c>
      <c r="V710" t="s">
        <v>32</v>
      </c>
      <c r="W710" t="s">
        <v>653</v>
      </c>
      <c r="X710" t="s">
        <v>583</v>
      </c>
      <c r="Y710" t="s">
        <v>856</v>
      </c>
      <c r="Z710">
        <v>26</v>
      </c>
      <c r="AA710" s="2">
        <v>44969</v>
      </c>
      <c r="AB710" t="s">
        <v>529</v>
      </c>
      <c r="AC710" t="s">
        <v>874</v>
      </c>
      <c r="AD710" s="2">
        <v>45236</v>
      </c>
      <c r="AE710">
        <v>9</v>
      </c>
      <c r="AF710">
        <v>13</v>
      </c>
      <c r="AG710" t="s">
        <v>856</v>
      </c>
      <c r="AH710">
        <v>6</v>
      </c>
      <c r="AI710" t="s">
        <v>856</v>
      </c>
    </row>
    <row r="711" spans="1:35" x14ac:dyDescent="0.3">
      <c r="A711">
        <v>79</v>
      </c>
      <c r="B711" t="s">
        <v>64</v>
      </c>
      <c r="C711">
        <v>40</v>
      </c>
      <c r="D711">
        <v>2</v>
      </c>
      <c r="E711" s="2">
        <v>45078</v>
      </c>
      <c r="F711" s="3">
        <v>0.72881944444444446</v>
      </c>
      <c r="G711" s="2">
        <v>45088</v>
      </c>
      <c r="H711" s="3">
        <v>0.31589120370370372</v>
      </c>
      <c r="I711" t="s">
        <v>679</v>
      </c>
      <c r="J711" t="s">
        <v>627</v>
      </c>
      <c r="K711" t="s">
        <v>802</v>
      </c>
      <c r="L711">
        <v>17</v>
      </c>
      <c r="N711" t="s">
        <v>802</v>
      </c>
      <c r="O711">
        <v>7</v>
      </c>
      <c r="P711">
        <v>10</v>
      </c>
      <c r="Q711" s="4">
        <v>1923</v>
      </c>
      <c r="R711" s="4">
        <v>3846</v>
      </c>
      <c r="S711" t="s">
        <v>529</v>
      </c>
      <c r="T711" t="s">
        <v>65</v>
      </c>
      <c r="U711" t="s">
        <v>66</v>
      </c>
      <c r="V711" t="s">
        <v>32</v>
      </c>
      <c r="W711" t="s">
        <v>662</v>
      </c>
      <c r="X711" t="s">
        <v>589</v>
      </c>
      <c r="Y711" t="s">
        <v>856</v>
      </c>
      <c r="Z711">
        <v>22</v>
      </c>
      <c r="AA711" s="2">
        <v>44966</v>
      </c>
      <c r="AB711" t="s">
        <v>529</v>
      </c>
      <c r="AC711" t="s">
        <v>874</v>
      </c>
      <c r="AD711" s="2">
        <v>45162</v>
      </c>
      <c r="AE711">
        <v>7</v>
      </c>
      <c r="AF711">
        <v>8</v>
      </c>
      <c r="AG711" t="s">
        <v>856</v>
      </c>
      <c r="AH711">
        <v>6</v>
      </c>
      <c r="AI711" t="s">
        <v>856</v>
      </c>
    </row>
    <row r="712" spans="1:35" x14ac:dyDescent="0.3">
      <c r="A712">
        <v>24</v>
      </c>
      <c r="B712" t="s">
        <v>103</v>
      </c>
      <c r="C712">
        <v>42</v>
      </c>
      <c r="D712">
        <v>3</v>
      </c>
      <c r="E712" s="2">
        <v>45132</v>
      </c>
      <c r="F712" s="3">
        <v>0.21576388888888889</v>
      </c>
      <c r="G712" s="2">
        <v>45141</v>
      </c>
      <c r="H712" s="3">
        <v>0.33165509259259257</v>
      </c>
      <c r="I712" t="s">
        <v>799</v>
      </c>
      <c r="J712" t="s">
        <v>629</v>
      </c>
      <c r="K712" t="s">
        <v>800</v>
      </c>
      <c r="L712">
        <v>5</v>
      </c>
      <c r="N712" t="s">
        <v>801</v>
      </c>
      <c r="O712">
        <v>7</v>
      </c>
      <c r="P712">
        <v>9</v>
      </c>
      <c r="Q712" s="4">
        <v>1744</v>
      </c>
      <c r="R712" s="4">
        <v>5232</v>
      </c>
      <c r="S712" t="s">
        <v>529</v>
      </c>
      <c r="T712" t="s">
        <v>104</v>
      </c>
      <c r="U712" t="s">
        <v>105</v>
      </c>
      <c r="V712" t="s">
        <v>32</v>
      </c>
      <c r="W712" t="s">
        <v>708</v>
      </c>
      <c r="X712" t="s">
        <v>589</v>
      </c>
      <c r="Y712" t="s">
        <v>855</v>
      </c>
      <c r="Z712">
        <v>30</v>
      </c>
      <c r="AA712" s="2">
        <v>44940</v>
      </c>
      <c r="AB712" t="s">
        <v>529</v>
      </c>
      <c r="AC712" t="s">
        <v>874</v>
      </c>
      <c r="AD712" s="2">
        <v>45280</v>
      </c>
      <c r="AE712">
        <v>12</v>
      </c>
      <c r="AF712">
        <v>11</v>
      </c>
      <c r="AG712" t="s">
        <v>858</v>
      </c>
      <c r="AH712">
        <v>7</v>
      </c>
      <c r="AI712" t="s">
        <v>855</v>
      </c>
    </row>
    <row r="713" spans="1:35" x14ac:dyDescent="0.3">
      <c r="A713">
        <v>95</v>
      </c>
      <c r="B713" t="s">
        <v>208</v>
      </c>
      <c r="C713">
        <v>70</v>
      </c>
      <c r="D713">
        <v>4</v>
      </c>
      <c r="E713" s="2">
        <v>45075</v>
      </c>
      <c r="F713" s="3">
        <v>0.3296412037037037</v>
      </c>
      <c r="G713" s="2">
        <v>45080</v>
      </c>
      <c r="H713" s="3">
        <v>0.30315972222222221</v>
      </c>
      <c r="I713" t="s">
        <v>676</v>
      </c>
      <c r="J713" t="s">
        <v>624</v>
      </c>
      <c r="K713" t="s">
        <v>798</v>
      </c>
      <c r="L713">
        <v>7</v>
      </c>
      <c r="N713" t="s">
        <v>802</v>
      </c>
      <c r="O713">
        <v>7</v>
      </c>
      <c r="P713">
        <v>5</v>
      </c>
      <c r="Q713" s="4">
        <v>866</v>
      </c>
      <c r="R713" s="4">
        <v>3464</v>
      </c>
      <c r="S713" t="s">
        <v>529</v>
      </c>
      <c r="T713" t="s">
        <v>209</v>
      </c>
      <c r="U713" t="s">
        <v>210</v>
      </c>
      <c r="V713" t="s">
        <v>32</v>
      </c>
      <c r="W713" t="s">
        <v>645</v>
      </c>
      <c r="X713" t="s">
        <v>589</v>
      </c>
      <c r="Y713" t="s">
        <v>798</v>
      </c>
      <c r="Z713">
        <v>22</v>
      </c>
      <c r="AA713" s="2">
        <v>44984</v>
      </c>
      <c r="AB713" t="s">
        <v>529</v>
      </c>
      <c r="AC713" t="s">
        <v>874</v>
      </c>
      <c r="AD713" s="2">
        <v>45167</v>
      </c>
      <c r="AE713">
        <v>7</v>
      </c>
      <c r="AF713">
        <v>7</v>
      </c>
      <c r="AG713" t="s">
        <v>856</v>
      </c>
      <c r="AH713">
        <v>5</v>
      </c>
      <c r="AI713" t="s">
        <v>798</v>
      </c>
    </row>
    <row r="714" spans="1:35" x14ac:dyDescent="0.3">
      <c r="A714">
        <v>102</v>
      </c>
      <c r="B714" t="s">
        <v>408</v>
      </c>
      <c r="C714">
        <v>10</v>
      </c>
      <c r="D714">
        <v>3</v>
      </c>
      <c r="E714" s="2">
        <v>45227</v>
      </c>
      <c r="F714" s="3">
        <v>0.81543981481481487</v>
      </c>
      <c r="G714" s="2">
        <v>45236</v>
      </c>
      <c r="H714" s="3">
        <v>0.29623842592592592</v>
      </c>
      <c r="I714" t="s">
        <v>569</v>
      </c>
      <c r="J714" t="s">
        <v>624</v>
      </c>
      <c r="K714" t="s">
        <v>793</v>
      </c>
      <c r="L714">
        <v>19</v>
      </c>
      <c r="N714" t="s">
        <v>764</v>
      </c>
      <c r="O714">
        <v>7</v>
      </c>
      <c r="P714">
        <v>9</v>
      </c>
      <c r="Q714" s="4">
        <v>259</v>
      </c>
      <c r="R714" s="4">
        <v>777</v>
      </c>
      <c r="S714" t="s">
        <v>529</v>
      </c>
      <c r="T714" t="s">
        <v>409</v>
      </c>
      <c r="U714" t="s">
        <v>410</v>
      </c>
      <c r="V714" t="s">
        <v>32</v>
      </c>
      <c r="W714" t="s">
        <v>625</v>
      </c>
      <c r="X714" t="s">
        <v>587</v>
      </c>
      <c r="Y714" t="s">
        <v>852</v>
      </c>
      <c r="Z714">
        <v>43</v>
      </c>
      <c r="AA714" s="2">
        <v>44997</v>
      </c>
      <c r="AB714" t="s">
        <v>529</v>
      </c>
      <c r="AC714" t="s">
        <v>874</v>
      </c>
      <c r="AD714" s="2">
        <v>45238</v>
      </c>
      <c r="AE714">
        <v>9</v>
      </c>
      <c r="AF714">
        <v>6</v>
      </c>
      <c r="AG714" t="s">
        <v>851</v>
      </c>
      <c r="AH714">
        <v>10</v>
      </c>
      <c r="AI714" t="s">
        <v>852</v>
      </c>
    </row>
    <row r="715" spans="1:35" x14ac:dyDescent="0.3">
      <c r="A715">
        <v>107</v>
      </c>
      <c r="B715" t="s">
        <v>218</v>
      </c>
      <c r="C715">
        <v>4</v>
      </c>
      <c r="D715">
        <v>3</v>
      </c>
      <c r="E715" s="2">
        <v>45236</v>
      </c>
      <c r="F715" s="3">
        <v>0.42924768518518519</v>
      </c>
      <c r="G715" s="2">
        <v>45242</v>
      </c>
      <c r="H715" s="3">
        <v>0.5974652777777778</v>
      </c>
      <c r="I715" t="s">
        <v>715</v>
      </c>
      <c r="J715" t="s">
        <v>763</v>
      </c>
      <c r="K715" t="s">
        <v>764</v>
      </c>
      <c r="L715">
        <v>10</v>
      </c>
      <c r="N715" t="s">
        <v>764</v>
      </c>
      <c r="O715">
        <v>14</v>
      </c>
      <c r="P715">
        <v>6</v>
      </c>
      <c r="Q715" s="4">
        <v>1199</v>
      </c>
      <c r="R715" s="4">
        <v>3597</v>
      </c>
      <c r="S715" t="s">
        <v>529</v>
      </c>
      <c r="T715" t="s">
        <v>219</v>
      </c>
      <c r="U715" t="s">
        <v>220</v>
      </c>
      <c r="V715" t="s">
        <v>32</v>
      </c>
      <c r="W715" t="s">
        <v>765</v>
      </c>
      <c r="X715" t="s">
        <v>589</v>
      </c>
      <c r="Y715" t="s">
        <v>851</v>
      </c>
      <c r="Z715">
        <v>45</v>
      </c>
      <c r="AA715" s="2">
        <v>44969</v>
      </c>
      <c r="AB715" t="s">
        <v>529</v>
      </c>
      <c r="AC715" t="s">
        <v>874</v>
      </c>
      <c r="AD715" s="2">
        <v>45236</v>
      </c>
      <c r="AE715">
        <v>9</v>
      </c>
      <c r="AF715">
        <v>13</v>
      </c>
      <c r="AG715" t="s">
        <v>851</v>
      </c>
      <c r="AH715">
        <v>11</v>
      </c>
      <c r="AI715" t="s">
        <v>851</v>
      </c>
    </row>
    <row r="716" spans="1:35" x14ac:dyDescent="0.3">
      <c r="A716">
        <v>124</v>
      </c>
      <c r="B716" t="s">
        <v>163</v>
      </c>
      <c r="C716">
        <v>67</v>
      </c>
      <c r="D716">
        <v>4</v>
      </c>
      <c r="E716" s="2">
        <v>45128</v>
      </c>
      <c r="F716" s="3">
        <v>0.36452546296296295</v>
      </c>
      <c r="G716" s="2">
        <v>45130</v>
      </c>
      <c r="H716" s="3">
        <v>0.22481481481481483</v>
      </c>
      <c r="I716" t="s">
        <v>678</v>
      </c>
      <c r="J716" t="s">
        <v>627</v>
      </c>
      <c r="K716" t="s">
        <v>800</v>
      </c>
      <c r="L716">
        <v>8</v>
      </c>
      <c r="N716" t="s">
        <v>800</v>
      </c>
      <c r="O716">
        <v>5</v>
      </c>
      <c r="P716">
        <v>2</v>
      </c>
      <c r="Q716" s="4">
        <v>1374</v>
      </c>
      <c r="R716" s="4">
        <v>5496</v>
      </c>
      <c r="S716" t="s">
        <v>529</v>
      </c>
      <c r="T716" t="s">
        <v>164</v>
      </c>
      <c r="U716" t="s">
        <v>165</v>
      </c>
      <c r="V716" t="s">
        <v>32</v>
      </c>
      <c r="W716" t="s">
        <v>647</v>
      </c>
      <c r="X716" t="s">
        <v>641</v>
      </c>
      <c r="Y716" t="s">
        <v>855</v>
      </c>
      <c r="Z716">
        <v>29</v>
      </c>
      <c r="AA716" s="2">
        <v>44965</v>
      </c>
      <c r="AB716" t="s">
        <v>529</v>
      </c>
      <c r="AC716" t="s">
        <v>874</v>
      </c>
      <c r="AD716" s="2">
        <v>45166</v>
      </c>
      <c r="AE716">
        <v>7</v>
      </c>
      <c r="AF716">
        <v>12</v>
      </c>
      <c r="AG716" t="s">
        <v>855</v>
      </c>
      <c r="AH716">
        <v>7</v>
      </c>
      <c r="AI716" t="s">
        <v>855</v>
      </c>
    </row>
    <row r="717" spans="1:35" x14ac:dyDescent="0.3">
      <c r="A717">
        <v>130</v>
      </c>
      <c r="B717" t="s">
        <v>355</v>
      </c>
      <c r="C717">
        <v>10</v>
      </c>
      <c r="D717">
        <v>5</v>
      </c>
      <c r="E717" s="2">
        <v>45038</v>
      </c>
      <c r="F717" s="3">
        <v>0.56436342592592592</v>
      </c>
      <c r="G717" s="2">
        <v>45043</v>
      </c>
      <c r="H717" s="3">
        <v>0.91798611111111106</v>
      </c>
      <c r="I717" t="s">
        <v>643</v>
      </c>
      <c r="J717" t="s">
        <v>624</v>
      </c>
      <c r="K717" t="s">
        <v>796</v>
      </c>
      <c r="L717">
        <v>13</v>
      </c>
      <c r="N717" t="s">
        <v>796</v>
      </c>
      <c r="O717">
        <v>22</v>
      </c>
      <c r="P717">
        <v>5</v>
      </c>
      <c r="Q717" s="4">
        <v>259</v>
      </c>
      <c r="R717" s="4">
        <v>1295</v>
      </c>
      <c r="S717" t="s">
        <v>529</v>
      </c>
      <c r="T717" t="s">
        <v>356</v>
      </c>
      <c r="U717" t="s">
        <v>185</v>
      </c>
      <c r="V717" t="s">
        <v>32</v>
      </c>
      <c r="W717" t="s">
        <v>625</v>
      </c>
      <c r="X717" t="s">
        <v>587</v>
      </c>
      <c r="Y717" t="s">
        <v>854</v>
      </c>
      <c r="Z717">
        <v>16</v>
      </c>
      <c r="AA717" s="2">
        <v>44965</v>
      </c>
      <c r="AB717" t="s">
        <v>529</v>
      </c>
      <c r="AC717" t="s">
        <v>874</v>
      </c>
      <c r="AD717" s="2">
        <v>45204</v>
      </c>
      <c r="AE717">
        <v>8</v>
      </c>
      <c r="AF717">
        <v>11</v>
      </c>
      <c r="AG717" t="s">
        <v>854</v>
      </c>
      <c r="AH717">
        <v>4</v>
      </c>
      <c r="AI717" t="s">
        <v>854</v>
      </c>
    </row>
    <row r="718" spans="1:35" x14ac:dyDescent="0.3">
      <c r="A718">
        <v>133</v>
      </c>
      <c r="B718" t="s">
        <v>103</v>
      </c>
      <c r="C718">
        <v>43</v>
      </c>
      <c r="D718">
        <v>5</v>
      </c>
      <c r="E718" s="2">
        <v>45240</v>
      </c>
      <c r="F718" s="3">
        <v>0.66104166666666664</v>
      </c>
      <c r="G718" s="2">
        <v>45246</v>
      </c>
      <c r="H718" s="3">
        <v>0.47420138888888891</v>
      </c>
      <c r="I718" t="s">
        <v>361</v>
      </c>
      <c r="J718" t="s">
        <v>763</v>
      </c>
      <c r="K718" t="s">
        <v>764</v>
      </c>
      <c r="L718">
        <v>15</v>
      </c>
      <c r="N718" t="s">
        <v>764</v>
      </c>
      <c r="O718">
        <v>11</v>
      </c>
      <c r="P718">
        <v>6</v>
      </c>
      <c r="Q718" s="4">
        <v>750</v>
      </c>
      <c r="R718" s="4">
        <v>3750</v>
      </c>
      <c r="S718" t="s">
        <v>529</v>
      </c>
      <c r="T718" t="s">
        <v>104</v>
      </c>
      <c r="U718" t="s">
        <v>105</v>
      </c>
      <c r="V718" t="s">
        <v>32</v>
      </c>
      <c r="W718" t="s">
        <v>767</v>
      </c>
      <c r="X718" t="s">
        <v>641</v>
      </c>
      <c r="Y718" t="s">
        <v>851</v>
      </c>
      <c r="Z718">
        <v>45</v>
      </c>
      <c r="AA718" s="2">
        <v>44940</v>
      </c>
      <c r="AB718" t="s">
        <v>529</v>
      </c>
      <c r="AC718" t="s">
        <v>874</v>
      </c>
      <c r="AD718" s="2">
        <v>45280</v>
      </c>
      <c r="AE718">
        <v>12</v>
      </c>
      <c r="AF718">
        <v>11</v>
      </c>
      <c r="AG718" t="s">
        <v>851</v>
      </c>
      <c r="AH718">
        <v>11</v>
      </c>
      <c r="AI718" t="s">
        <v>851</v>
      </c>
    </row>
    <row r="719" spans="1:35" x14ac:dyDescent="0.3">
      <c r="A719">
        <v>146</v>
      </c>
      <c r="B719" t="s">
        <v>163</v>
      </c>
      <c r="C719">
        <v>52</v>
      </c>
      <c r="D719">
        <v>5</v>
      </c>
      <c r="E719" s="2">
        <v>44970</v>
      </c>
      <c r="F719" s="3">
        <v>0.7666087962962963</v>
      </c>
      <c r="G719" s="2">
        <v>44973</v>
      </c>
      <c r="H719" s="3">
        <v>0.17195601851851852</v>
      </c>
      <c r="I719" t="s">
        <v>732</v>
      </c>
      <c r="J719" t="s">
        <v>720</v>
      </c>
      <c r="K719" t="s">
        <v>663</v>
      </c>
      <c r="L719">
        <v>18</v>
      </c>
      <c r="N719" t="s">
        <v>663</v>
      </c>
      <c r="O719">
        <v>4</v>
      </c>
      <c r="P719">
        <v>3</v>
      </c>
      <c r="Q719" s="4">
        <v>236</v>
      </c>
      <c r="R719" s="4">
        <v>1180</v>
      </c>
      <c r="S719" t="s">
        <v>529</v>
      </c>
      <c r="T719" t="s">
        <v>164</v>
      </c>
      <c r="U719" t="s">
        <v>165</v>
      </c>
      <c r="V719" t="s">
        <v>32</v>
      </c>
      <c r="W719" t="s">
        <v>723</v>
      </c>
      <c r="X719" t="s">
        <v>641</v>
      </c>
      <c r="Y719" t="s">
        <v>849</v>
      </c>
      <c r="Z719">
        <v>7</v>
      </c>
      <c r="AA719" s="2">
        <v>44965</v>
      </c>
      <c r="AB719" t="s">
        <v>529</v>
      </c>
      <c r="AC719" t="s">
        <v>874</v>
      </c>
      <c r="AD719" s="2">
        <v>45166</v>
      </c>
      <c r="AE719">
        <v>7</v>
      </c>
      <c r="AF719">
        <v>12</v>
      </c>
      <c r="AG719" t="s">
        <v>849</v>
      </c>
      <c r="AH719">
        <v>2</v>
      </c>
      <c r="AI719" t="s">
        <v>849</v>
      </c>
    </row>
    <row r="720" spans="1:35" x14ac:dyDescent="0.3">
      <c r="A720">
        <v>150</v>
      </c>
      <c r="B720" t="s">
        <v>462</v>
      </c>
      <c r="C720">
        <v>27</v>
      </c>
      <c r="D720">
        <v>5</v>
      </c>
      <c r="E720" s="2">
        <v>45164</v>
      </c>
      <c r="F720" s="3">
        <v>0.30436342592592591</v>
      </c>
      <c r="G720" s="2">
        <v>45167</v>
      </c>
      <c r="H720" s="3">
        <v>0.70570601851851855</v>
      </c>
      <c r="I720" t="s">
        <v>540</v>
      </c>
      <c r="J720" t="s">
        <v>641</v>
      </c>
      <c r="K720" t="s">
        <v>801</v>
      </c>
      <c r="L720">
        <v>7</v>
      </c>
      <c r="N720" t="s">
        <v>801</v>
      </c>
      <c r="O720">
        <v>16</v>
      </c>
      <c r="P720">
        <v>3</v>
      </c>
      <c r="Q720" s="4">
        <v>548</v>
      </c>
      <c r="R720" s="4">
        <v>2740</v>
      </c>
      <c r="S720" t="s">
        <v>529</v>
      </c>
      <c r="T720" t="s">
        <v>463</v>
      </c>
      <c r="U720" t="s">
        <v>195</v>
      </c>
      <c r="V720" t="s">
        <v>32</v>
      </c>
      <c r="W720" t="s">
        <v>828</v>
      </c>
      <c r="X720" t="s">
        <v>587</v>
      </c>
      <c r="Y720" t="s">
        <v>858</v>
      </c>
      <c r="Z720">
        <v>34</v>
      </c>
      <c r="AA720" s="2">
        <v>44931</v>
      </c>
      <c r="AB720" t="s">
        <v>529</v>
      </c>
      <c r="AC720" t="s">
        <v>874</v>
      </c>
      <c r="AD720" s="2">
        <v>45287</v>
      </c>
      <c r="AE720">
        <v>12</v>
      </c>
      <c r="AF720">
        <v>12</v>
      </c>
      <c r="AG720" t="s">
        <v>858</v>
      </c>
      <c r="AH720">
        <v>8</v>
      </c>
      <c r="AI720" t="s">
        <v>858</v>
      </c>
    </row>
    <row r="721" spans="1:35" x14ac:dyDescent="0.3">
      <c r="A721">
        <v>156</v>
      </c>
      <c r="B721" t="s">
        <v>163</v>
      </c>
      <c r="C721">
        <v>61</v>
      </c>
      <c r="D721">
        <v>2</v>
      </c>
      <c r="E721" s="2">
        <v>44966</v>
      </c>
      <c r="F721" s="3">
        <v>0.34780092592592593</v>
      </c>
      <c r="G721" s="2">
        <v>44969</v>
      </c>
      <c r="H721" s="3">
        <v>0.4508564814814815</v>
      </c>
      <c r="I721" t="s">
        <v>569</v>
      </c>
      <c r="J721" t="s">
        <v>627</v>
      </c>
      <c r="K721" t="s">
        <v>663</v>
      </c>
      <c r="L721">
        <v>8</v>
      </c>
      <c r="N721" t="s">
        <v>663</v>
      </c>
      <c r="O721">
        <v>10</v>
      </c>
      <c r="P721">
        <v>3</v>
      </c>
      <c r="Q721" s="4">
        <v>810</v>
      </c>
      <c r="R721" s="4">
        <v>1620</v>
      </c>
      <c r="S721" t="s">
        <v>529</v>
      </c>
      <c r="T721" t="s">
        <v>164</v>
      </c>
      <c r="U721" t="s">
        <v>165</v>
      </c>
      <c r="V721" t="s">
        <v>32</v>
      </c>
      <c r="W721" t="s">
        <v>706</v>
      </c>
      <c r="X721" t="s">
        <v>600</v>
      </c>
      <c r="Y721" t="s">
        <v>849</v>
      </c>
      <c r="Z721">
        <v>6</v>
      </c>
      <c r="AA721" s="2">
        <v>44965</v>
      </c>
      <c r="AB721" t="s">
        <v>529</v>
      </c>
      <c r="AC721" t="s">
        <v>874</v>
      </c>
      <c r="AD721" s="2">
        <v>45166</v>
      </c>
      <c r="AE721">
        <v>7</v>
      </c>
      <c r="AF721">
        <v>12</v>
      </c>
      <c r="AG721" t="s">
        <v>849</v>
      </c>
      <c r="AH721">
        <v>2</v>
      </c>
      <c r="AI721" t="s">
        <v>849</v>
      </c>
    </row>
    <row r="722" spans="1:35" x14ac:dyDescent="0.3">
      <c r="A722">
        <v>185</v>
      </c>
      <c r="B722" t="s">
        <v>346</v>
      </c>
      <c r="C722">
        <v>18</v>
      </c>
      <c r="D722">
        <v>1</v>
      </c>
      <c r="E722" s="2">
        <v>45053</v>
      </c>
      <c r="F722" s="3">
        <v>0.29913194444444446</v>
      </c>
      <c r="G722" s="2">
        <v>45063</v>
      </c>
      <c r="H722" s="3">
        <v>0.83383101851851849</v>
      </c>
      <c r="I722" t="s">
        <v>420</v>
      </c>
      <c r="J722" t="s">
        <v>624</v>
      </c>
      <c r="K722" t="s">
        <v>798</v>
      </c>
      <c r="L722">
        <v>7</v>
      </c>
      <c r="N722" t="s">
        <v>798</v>
      </c>
      <c r="O722">
        <v>20</v>
      </c>
      <c r="P722">
        <v>10</v>
      </c>
      <c r="Q722" s="4">
        <v>781</v>
      </c>
      <c r="R722" s="4">
        <v>781</v>
      </c>
      <c r="S722" t="s">
        <v>529</v>
      </c>
      <c r="T722" t="s">
        <v>347</v>
      </c>
      <c r="U722" t="s">
        <v>304</v>
      </c>
      <c r="V722" t="s">
        <v>32</v>
      </c>
      <c r="W722" t="s">
        <v>704</v>
      </c>
      <c r="X722" t="s">
        <v>600</v>
      </c>
      <c r="Y722" t="s">
        <v>798</v>
      </c>
      <c r="Z722">
        <v>19</v>
      </c>
      <c r="AA722" s="2">
        <v>44929</v>
      </c>
      <c r="AB722" t="s">
        <v>529</v>
      </c>
      <c r="AC722" t="s">
        <v>874</v>
      </c>
      <c r="AD722" s="2">
        <v>45281</v>
      </c>
      <c r="AE722">
        <v>12</v>
      </c>
      <c r="AF722">
        <v>8</v>
      </c>
      <c r="AG722" t="s">
        <v>798</v>
      </c>
      <c r="AH722">
        <v>5</v>
      </c>
      <c r="AI722" t="s">
        <v>798</v>
      </c>
    </row>
    <row r="723" spans="1:35" x14ac:dyDescent="0.3">
      <c r="A723">
        <v>203</v>
      </c>
      <c r="B723" t="s">
        <v>208</v>
      </c>
      <c r="C723">
        <v>9</v>
      </c>
      <c r="D723">
        <v>5</v>
      </c>
      <c r="E723" s="2">
        <v>45167</v>
      </c>
      <c r="F723" s="3">
        <v>0.23541666666666666</v>
      </c>
      <c r="G723" s="2">
        <v>45177</v>
      </c>
      <c r="H723" s="3">
        <v>0.94460648148148152</v>
      </c>
      <c r="I723" t="s">
        <v>535</v>
      </c>
      <c r="J723" t="s">
        <v>641</v>
      </c>
      <c r="K723" t="s">
        <v>801</v>
      </c>
      <c r="L723">
        <v>5</v>
      </c>
      <c r="N723" t="s">
        <v>803</v>
      </c>
      <c r="O723">
        <v>22</v>
      </c>
      <c r="P723">
        <v>10</v>
      </c>
      <c r="Q723" s="4">
        <v>1605</v>
      </c>
      <c r="R723" s="4">
        <v>8025</v>
      </c>
      <c r="S723" t="s">
        <v>529</v>
      </c>
      <c r="T723" t="s">
        <v>209</v>
      </c>
      <c r="U723" t="s">
        <v>210</v>
      </c>
      <c r="V723" t="s">
        <v>32</v>
      </c>
      <c r="W723" t="s">
        <v>827</v>
      </c>
      <c r="X723" t="s">
        <v>531</v>
      </c>
      <c r="Y723" t="s">
        <v>858</v>
      </c>
      <c r="Z723">
        <v>35</v>
      </c>
      <c r="AA723" s="2">
        <v>44984</v>
      </c>
      <c r="AB723" t="s">
        <v>529</v>
      </c>
      <c r="AC723" t="s">
        <v>874</v>
      </c>
      <c r="AD723" s="2">
        <v>45167</v>
      </c>
      <c r="AE723">
        <v>7</v>
      </c>
      <c r="AF723">
        <v>7</v>
      </c>
      <c r="AG723" t="s">
        <v>857</v>
      </c>
      <c r="AH723">
        <v>8</v>
      </c>
      <c r="AI723" t="s">
        <v>858</v>
      </c>
    </row>
    <row r="724" spans="1:35" x14ac:dyDescent="0.3">
      <c r="A724">
        <v>253</v>
      </c>
      <c r="B724" t="s">
        <v>64</v>
      </c>
      <c r="C724">
        <v>68</v>
      </c>
      <c r="D724">
        <v>2</v>
      </c>
      <c r="E724" s="2">
        <v>44969</v>
      </c>
      <c r="F724" s="3">
        <v>0.60053240740740743</v>
      </c>
      <c r="G724" s="2">
        <v>44971</v>
      </c>
      <c r="H724" s="3">
        <v>0.23572916666666666</v>
      </c>
      <c r="I724" t="s">
        <v>610</v>
      </c>
      <c r="J724" t="s">
        <v>720</v>
      </c>
      <c r="K724" t="s">
        <v>663</v>
      </c>
      <c r="L724">
        <v>14</v>
      </c>
      <c r="N724" t="s">
        <v>663</v>
      </c>
      <c r="O724">
        <v>5</v>
      </c>
      <c r="P724">
        <v>2</v>
      </c>
      <c r="Q724" s="4">
        <v>597</v>
      </c>
      <c r="R724" s="4">
        <v>1194</v>
      </c>
      <c r="S724" t="s">
        <v>529</v>
      </c>
      <c r="T724" t="s">
        <v>65</v>
      </c>
      <c r="U724" t="s">
        <v>66</v>
      </c>
      <c r="V724" t="s">
        <v>32</v>
      </c>
      <c r="W724" t="s">
        <v>735</v>
      </c>
      <c r="X724" t="s">
        <v>583</v>
      </c>
      <c r="Y724" t="s">
        <v>849</v>
      </c>
      <c r="Z724">
        <v>7</v>
      </c>
      <c r="AA724" s="2">
        <v>44966</v>
      </c>
      <c r="AB724" t="s">
        <v>529</v>
      </c>
      <c r="AC724" t="s">
        <v>874</v>
      </c>
      <c r="AD724" s="2">
        <v>45162</v>
      </c>
      <c r="AE724">
        <v>7</v>
      </c>
      <c r="AF724">
        <v>8</v>
      </c>
      <c r="AG724" t="s">
        <v>849</v>
      </c>
      <c r="AH724">
        <v>2</v>
      </c>
      <c r="AI724" t="s">
        <v>849</v>
      </c>
    </row>
    <row r="725" spans="1:35" x14ac:dyDescent="0.3">
      <c r="A725">
        <v>255</v>
      </c>
      <c r="B725" t="s">
        <v>462</v>
      </c>
      <c r="C725">
        <v>45</v>
      </c>
      <c r="D725">
        <v>2</v>
      </c>
      <c r="E725" s="2">
        <v>45287</v>
      </c>
      <c r="F725" s="3">
        <v>0.15457175925925926</v>
      </c>
      <c r="G725" s="2">
        <v>45297</v>
      </c>
      <c r="H725" s="3">
        <v>0.39113425925925926</v>
      </c>
      <c r="I725" t="s">
        <v>744</v>
      </c>
      <c r="J725" t="s">
        <v>624</v>
      </c>
      <c r="K725" t="s">
        <v>795</v>
      </c>
      <c r="L725">
        <v>3</v>
      </c>
      <c r="N725" t="s">
        <v>696</v>
      </c>
      <c r="O725">
        <v>9</v>
      </c>
      <c r="P725">
        <v>10</v>
      </c>
      <c r="Q725" s="4">
        <v>722</v>
      </c>
      <c r="R725" s="4">
        <v>1444</v>
      </c>
      <c r="S725" t="s">
        <v>529</v>
      </c>
      <c r="T725" t="s">
        <v>463</v>
      </c>
      <c r="U725" t="s">
        <v>195</v>
      </c>
      <c r="V725" t="s">
        <v>32</v>
      </c>
      <c r="W725" t="s">
        <v>640</v>
      </c>
      <c r="X725" t="s">
        <v>641</v>
      </c>
      <c r="Y725" t="s">
        <v>853</v>
      </c>
      <c r="Z725">
        <v>52</v>
      </c>
      <c r="AA725" s="2">
        <v>44931</v>
      </c>
      <c r="AB725" t="s">
        <v>529</v>
      </c>
      <c r="AC725" t="s">
        <v>874</v>
      </c>
      <c r="AD725" s="2">
        <v>45287</v>
      </c>
      <c r="AE725">
        <v>12</v>
      </c>
      <c r="AF725">
        <v>12</v>
      </c>
      <c r="AG725" t="s">
        <v>850</v>
      </c>
      <c r="AH725">
        <v>12</v>
      </c>
      <c r="AI725" t="s">
        <v>853</v>
      </c>
    </row>
    <row r="726" spans="1:35" x14ac:dyDescent="0.3">
      <c r="A726">
        <v>261</v>
      </c>
      <c r="B726" t="s">
        <v>218</v>
      </c>
      <c r="C726">
        <v>37</v>
      </c>
      <c r="D726">
        <v>3</v>
      </c>
      <c r="E726" s="2">
        <v>45236</v>
      </c>
      <c r="F726" s="3">
        <v>0.58599537037037042</v>
      </c>
      <c r="G726" s="2">
        <v>45242</v>
      </c>
      <c r="H726" s="3">
        <v>0.84568287037037038</v>
      </c>
      <c r="I726" t="s">
        <v>338</v>
      </c>
      <c r="J726" t="s">
        <v>763</v>
      </c>
      <c r="K726" t="s">
        <v>764</v>
      </c>
      <c r="L726">
        <v>14</v>
      </c>
      <c r="N726" t="s">
        <v>764</v>
      </c>
      <c r="O726">
        <v>20</v>
      </c>
      <c r="P726">
        <v>6</v>
      </c>
      <c r="Q726" s="4">
        <v>1428</v>
      </c>
      <c r="R726" s="4">
        <v>4284</v>
      </c>
      <c r="S726" t="s">
        <v>529</v>
      </c>
      <c r="T726" t="s">
        <v>219</v>
      </c>
      <c r="U726" t="s">
        <v>220</v>
      </c>
      <c r="V726" t="s">
        <v>32</v>
      </c>
      <c r="W726" t="s">
        <v>770</v>
      </c>
      <c r="X726" t="s">
        <v>531</v>
      </c>
      <c r="Y726" t="s">
        <v>851</v>
      </c>
      <c r="Z726">
        <v>45</v>
      </c>
      <c r="AA726" s="2">
        <v>44969</v>
      </c>
      <c r="AB726" t="s">
        <v>529</v>
      </c>
      <c r="AC726" t="s">
        <v>874</v>
      </c>
      <c r="AD726" s="2">
        <v>45236</v>
      </c>
      <c r="AE726">
        <v>9</v>
      </c>
      <c r="AF726">
        <v>13</v>
      </c>
      <c r="AG726" t="s">
        <v>851</v>
      </c>
      <c r="AH726">
        <v>11</v>
      </c>
      <c r="AI726" t="s">
        <v>851</v>
      </c>
    </row>
    <row r="727" spans="1:35" x14ac:dyDescent="0.3">
      <c r="A727">
        <v>271</v>
      </c>
      <c r="B727" t="s">
        <v>208</v>
      </c>
      <c r="C727">
        <v>36</v>
      </c>
      <c r="D727">
        <v>5</v>
      </c>
      <c r="E727" s="2">
        <v>45100</v>
      </c>
      <c r="F727" s="3">
        <v>0.76923611111111112</v>
      </c>
      <c r="G727" s="2">
        <v>45107</v>
      </c>
      <c r="H727" s="3">
        <v>0.76394675925925926</v>
      </c>
      <c r="I727" t="s">
        <v>778</v>
      </c>
      <c r="J727" t="s">
        <v>624</v>
      </c>
      <c r="K727" t="s">
        <v>802</v>
      </c>
      <c r="L727">
        <v>18</v>
      </c>
      <c r="N727" t="s">
        <v>802</v>
      </c>
      <c r="O727">
        <v>18</v>
      </c>
      <c r="P727">
        <v>7</v>
      </c>
      <c r="Q727" s="4">
        <v>203</v>
      </c>
      <c r="R727" s="4">
        <v>1015</v>
      </c>
      <c r="S727" t="s">
        <v>529</v>
      </c>
      <c r="T727" t="s">
        <v>209</v>
      </c>
      <c r="U727" t="s">
        <v>210</v>
      </c>
      <c r="V727" t="s">
        <v>32</v>
      </c>
      <c r="W727" t="s">
        <v>642</v>
      </c>
      <c r="X727" t="s">
        <v>600</v>
      </c>
      <c r="Y727" t="s">
        <v>856</v>
      </c>
      <c r="Z727">
        <v>25</v>
      </c>
      <c r="AA727" s="2">
        <v>44984</v>
      </c>
      <c r="AB727" t="s">
        <v>529</v>
      </c>
      <c r="AC727" t="s">
        <v>874</v>
      </c>
      <c r="AD727" s="2">
        <v>45167</v>
      </c>
      <c r="AE727">
        <v>7</v>
      </c>
      <c r="AF727">
        <v>7</v>
      </c>
      <c r="AG727" t="s">
        <v>856</v>
      </c>
      <c r="AH727">
        <v>6</v>
      </c>
      <c r="AI727" t="s">
        <v>856</v>
      </c>
    </row>
    <row r="728" spans="1:35" x14ac:dyDescent="0.3">
      <c r="A728">
        <v>282</v>
      </c>
      <c r="B728" t="s">
        <v>462</v>
      </c>
      <c r="C728">
        <v>41</v>
      </c>
      <c r="D728">
        <v>2</v>
      </c>
      <c r="E728" s="2">
        <v>45241</v>
      </c>
      <c r="F728" s="3">
        <v>0.43112268518518521</v>
      </c>
      <c r="G728" s="2">
        <v>45249</v>
      </c>
      <c r="H728" s="3">
        <v>0.92476851851851849</v>
      </c>
      <c r="I728" t="s">
        <v>80</v>
      </c>
      <c r="J728" t="s">
        <v>763</v>
      </c>
      <c r="K728" t="s">
        <v>764</v>
      </c>
      <c r="L728">
        <v>10</v>
      </c>
      <c r="N728" t="s">
        <v>764</v>
      </c>
      <c r="O728">
        <v>22</v>
      </c>
      <c r="P728">
        <v>8</v>
      </c>
      <c r="Q728" s="4">
        <v>1977</v>
      </c>
      <c r="R728" s="4">
        <v>3954</v>
      </c>
      <c r="S728" t="s">
        <v>529</v>
      </c>
      <c r="T728" t="s">
        <v>463</v>
      </c>
      <c r="U728" t="s">
        <v>195</v>
      </c>
      <c r="V728" t="s">
        <v>32</v>
      </c>
      <c r="W728" t="s">
        <v>766</v>
      </c>
      <c r="X728" t="s">
        <v>589</v>
      </c>
      <c r="Y728" t="s">
        <v>851</v>
      </c>
      <c r="Z728">
        <v>45</v>
      </c>
      <c r="AA728" s="2">
        <v>44931</v>
      </c>
      <c r="AB728" t="s">
        <v>529</v>
      </c>
      <c r="AC728" t="s">
        <v>874</v>
      </c>
      <c r="AD728" s="2">
        <v>45287</v>
      </c>
      <c r="AE728">
        <v>12</v>
      </c>
      <c r="AF728">
        <v>12</v>
      </c>
      <c r="AG728" t="s">
        <v>851</v>
      </c>
      <c r="AH728">
        <v>11</v>
      </c>
      <c r="AI728" t="s">
        <v>851</v>
      </c>
    </row>
    <row r="729" spans="1:35" x14ac:dyDescent="0.3">
      <c r="A729">
        <v>289</v>
      </c>
      <c r="B729" t="s">
        <v>103</v>
      </c>
      <c r="C729">
        <v>30</v>
      </c>
      <c r="D729">
        <v>4</v>
      </c>
      <c r="E729" s="2">
        <v>45167</v>
      </c>
      <c r="F729" s="3">
        <v>0.9861226851851852</v>
      </c>
      <c r="G729" s="2">
        <v>45175</v>
      </c>
      <c r="H729" s="3">
        <v>0.11812499999999999</v>
      </c>
      <c r="I729" t="s">
        <v>259</v>
      </c>
      <c r="J729" t="s">
        <v>627</v>
      </c>
      <c r="K729" t="s">
        <v>801</v>
      </c>
      <c r="L729">
        <v>23</v>
      </c>
      <c r="N729" t="s">
        <v>803</v>
      </c>
      <c r="O729">
        <v>2</v>
      </c>
      <c r="P729">
        <v>8</v>
      </c>
      <c r="Q729" s="4">
        <v>751</v>
      </c>
      <c r="R729" s="4">
        <v>3004</v>
      </c>
      <c r="S729" t="s">
        <v>529</v>
      </c>
      <c r="T729" t="s">
        <v>104</v>
      </c>
      <c r="U729" t="s">
        <v>105</v>
      </c>
      <c r="V729" t="s">
        <v>32</v>
      </c>
      <c r="W729" t="s">
        <v>794</v>
      </c>
      <c r="X729" t="s">
        <v>531</v>
      </c>
      <c r="Y729" t="s">
        <v>858</v>
      </c>
      <c r="Z729">
        <v>35</v>
      </c>
      <c r="AA729" s="2">
        <v>44940</v>
      </c>
      <c r="AB729" t="s">
        <v>529</v>
      </c>
      <c r="AC729" t="s">
        <v>874</v>
      </c>
      <c r="AD729" s="2">
        <v>45280</v>
      </c>
      <c r="AE729">
        <v>12</v>
      </c>
      <c r="AF729">
        <v>11</v>
      </c>
      <c r="AG729" t="s">
        <v>857</v>
      </c>
      <c r="AH729">
        <v>8</v>
      </c>
      <c r="AI729" t="s">
        <v>858</v>
      </c>
    </row>
    <row r="730" spans="1:35" x14ac:dyDescent="0.3">
      <c r="A730">
        <v>296</v>
      </c>
      <c r="B730" t="s">
        <v>408</v>
      </c>
      <c r="C730">
        <v>70</v>
      </c>
      <c r="D730">
        <v>5</v>
      </c>
      <c r="E730" s="2">
        <v>45017</v>
      </c>
      <c r="F730" s="3">
        <v>0.49668981481481483</v>
      </c>
      <c r="G730" s="2">
        <v>45027</v>
      </c>
      <c r="H730" s="3">
        <v>0.81511574074074078</v>
      </c>
      <c r="I730" t="s">
        <v>675</v>
      </c>
      <c r="J730" t="s">
        <v>624</v>
      </c>
      <c r="K730" t="s">
        <v>796</v>
      </c>
      <c r="L730">
        <v>11</v>
      </c>
      <c r="N730" t="s">
        <v>796</v>
      </c>
      <c r="O730">
        <v>19</v>
      </c>
      <c r="P730">
        <v>10</v>
      </c>
      <c r="Q730" s="4">
        <v>866</v>
      </c>
      <c r="R730" s="4">
        <v>4330</v>
      </c>
      <c r="S730" t="s">
        <v>529</v>
      </c>
      <c r="T730" t="s">
        <v>409</v>
      </c>
      <c r="U730" t="s">
        <v>410</v>
      </c>
      <c r="V730" t="s">
        <v>32</v>
      </c>
      <c r="W730" t="s">
        <v>645</v>
      </c>
      <c r="X730" t="s">
        <v>589</v>
      </c>
      <c r="Y730" t="s">
        <v>854</v>
      </c>
      <c r="Z730">
        <v>13</v>
      </c>
      <c r="AA730" s="2">
        <v>44997</v>
      </c>
      <c r="AB730" t="s">
        <v>529</v>
      </c>
      <c r="AC730" t="s">
        <v>874</v>
      </c>
      <c r="AD730" s="2">
        <v>45238</v>
      </c>
      <c r="AE730">
        <v>9</v>
      </c>
      <c r="AF730">
        <v>6</v>
      </c>
      <c r="AG730" t="s">
        <v>854</v>
      </c>
      <c r="AH730">
        <v>4</v>
      </c>
      <c r="AI730" t="s">
        <v>854</v>
      </c>
    </row>
    <row r="731" spans="1:35" x14ac:dyDescent="0.3">
      <c r="A731">
        <v>352</v>
      </c>
      <c r="B731" t="s">
        <v>403</v>
      </c>
      <c r="C731">
        <v>28</v>
      </c>
      <c r="D731">
        <v>1</v>
      </c>
      <c r="E731" s="2">
        <v>45161</v>
      </c>
      <c r="F731" s="3">
        <v>0.99288194444444444</v>
      </c>
      <c r="G731" s="2">
        <v>45171</v>
      </c>
      <c r="H731" s="3">
        <v>0.3853240740740741</v>
      </c>
      <c r="I731" t="s">
        <v>741</v>
      </c>
      <c r="J731" t="s">
        <v>641</v>
      </c>
      <c r="K731" t="s">
        <v>801</v>
      </c>
      <c r="L731">
        <v>23</v>
      </c>
      <c r="N731" t="s">
        <v>803</v>
      </c>
      <c r="O731">
        <v>9</v>
      </c>
      <c r="P731">
        <v>10</v>
      </c>
      <c r="Q731" s="4">
        <v>1778</v>
      </c>
      <c r="R731" s="4">
        <v>1778</v>
      </c>
      <c r="S731" t="s">
        <v>529</v>
      </c>
      <c r="T731" t="s">
        <v>404</v>
      </c>
      <c r="U731" t="s">
        <v>405</v>
      </c>
      <c r="V731" t="s">
        <v>32</v>
      </c>
      <c r="W731" t="s">
        <v>834</v>
      </c>
      <c r="X731" t="s">
        <v>589</v>
      </c>
      <c r="Y731" t="s">
        <v>858</v>
      </c>
      <c r="Z731">
        <v>34</v>
      </c>
      <c r="AA731" s="2">
        <v>44967</v>
      </c>
      <c r="AB731" t="s">
        <v>529</v>
      </c>
      <c r="AC731" t="s">
        <v>874</v>
      </c>
      <c r="AD731" s="2">
        <v>45237</v>
      </c>
      <c r="AE731">
        <v>9</v>
      </c>
      <c r="AF731">
        <v>8</v>
      </c>
      <c r="AG731" t="s">
        <v>857</v>
      </c>
      <c r="AH731">
        <v>8</v>
      </c>
      <c r="AI731" t="s">
        <v>858</v>
      </c>
    </row>
    <row r="732" spans="1:35" x14ac:dyDescent="0.3">
      <c r="A732">
        <v>398</v>
      </c>
      <c r="B732" t="s">
        <v>403</v>
      </c>
      <c r="C732">
        <v>54</v>
      </c>
      <c r="D732">
        <v>1</v>
      </c>
      <c r="E732" s="2">
        <v>45051</v>
      </c>
      <c r="F732" s="3">
        <v>0.36482638888888891</v>
      </c>
      <c r="G732" s="2">
        <v>45061</v>
      </c>
      <c r="H732" s="3">
        <v>0.4178587962962963</v>
      </c>
      <c r="I732" t="s">
        <v>578</v>
      </c>
      <c r="J732" t="s">
        <v>627</v>
      </c>
      <c r="K732" t="s">
        <v>798</v>
      </c>
      <c r="L732">
        <v>8</v>
      </c>
      <c r="N732" t="s">
        <v>798</v>
      </c>
      <c r="O732">
        <v>10</v>
      </c>
      <c r="P732">
        <v>10</v>
      </c>
      <c r="Q732" s="4">
        <v>1236</v>
      </c>
      <c r="R732" s="4">
        <v>1236</v>
      </c>
      <c r="S732" t="s">
        <v>529</v>
      </c>
      <c r="T732" t="s">
        <v>404</v>
      </c>
      <c r="U732" t="s">
        <v>405</v>
      </c>
      <c r="V732" t="s">
        <v>32</v>
      </c>
      <c r="W732" t="s">
        <v>707</v>
      </c>
      <c r="X732" t="s">
        <v>587</v>
      </c>
      <c r="Y732" t="s">
        <v>798</v>
      </c>
      <c r="Z732">
        <v>18</v>
      </c>
      <c r="AA732" s="2">
        <v>44967</v>
      </c>
      <c r="AB732" t="s">
        <v>529</v>
      </c>
      <c r="AC732" t="s">
        <v>874</v>
      </c>
      <c r="AD732" s="2">
        <v>45237</v>
      </c>
      <c r="AE732">
        <v>9</v>
      </c>
      <c r="AF732">
        <v>8</v>
      </c>
      <c r="AG732" t="s">
        <v>798</v>
      </c>
      <c r="AH732">
        <v>5</v>
      </c>
      <c r="AI732" t="s">
        <v>798</v>
      </c>
    </row>
    <row r="733" spans="1:35" x14ac:dyDescent="0.3">
      <c r="A733">
        <v>412</v>
      </c>
      <c r="B733" t="s">
        <v>408</v>
      </c>
      <c r="C733">
        <v>67</v>
      </c>
      <c r="D733">
        <v>2</v>
      </c>
      <c r="E733" s="2">
        <v>45227</v>
      </c>
      <c r="F733" s="3">
        <v>0.3947222222222222</v>
      </c>
      <c r="G733" s="2">
        <v>45230</v>
      </c>
      <c r="H733" s="3">
        <v>0.96836805555555561</v>
      </c>
      <c r="I733" t="s">
        <v>239</v>
      </c>
      <c r="J733" t="s">
        <v>627</v>
      </c>
      <c r="K733" t="s">
        <v>793</v>
      </c>
      <c r="L733">
        <v>9</v>
      </c>
      <c r="N733" t="s">
        <v>793</v>
      </c>
      <c r="O733">
        <v>23</v>
      </c>
      <c r="P733">
        <v>3</v>
      </c>
      <c r="Q733" s="4">
        <v>1374</v>
      </c>
      <c r="R733" s="4">
        <v>2748</v>
      </c>
      <c r="S733" t="s">
        <v>529</v>
      </c>
      <c r="T733" t="s">
        <v>409</v>
      </c>
      <c r="U733" t="s">
        <v>410</v>
      </c>
      <c r="V733" t="s">
        <v>32</v>
      </c>
      <c r="W733" t="s">
        <v>647</v>
      </c>
      <c r="X733" t="s">
        <v>641</v>
      </c>
      <c r="Y733" t="s">
        <v>852</v>
      </c>
      <c r="Z733">
        <v>43</v>
      </c>
      <c r="AA733" s="2">
        <v>44997</v>
      </c>
      <c r="AB733" t="s">
        <v>529</v>
      </c>
      <c r="AC733" t="s">
        <v>874</v>
      </c>
      <c r="AD733" s="2">
        <v>45238</v>
      </c>
      <c r="AE733">
        <v>9</v>
      </c>
      <c r="AF733">
        <v>6</v>
      </c>
      <c r="AG733" t="s">
        <v>852</v>
      </c>
      <c r="AH733">
        <v>10</v>
      </c>
      <c r="AI733" t="s">
        <v>852</v>
      </c>
    </row>
    <row r="734" spans="1:35" x14ac:dyDescent="0.3">
      <c r="A734">
        <v>437</v>
      </c>
      <c r="B734" t="s">
        <v>64</v>
      </c>
      <c r="C734">
        <v>55</v>
      </c>
      <c r="D734">
        <v>1</v>
      </c>
      <c r="E734" s="2">
        <v>45162</v>
      </c>
      <c r="F734" s="3">
        <v>0.27137731481481481</v>
      </c>
      <c r="G734" s="2">
        <v>45165</v>
      </c>
      <c r="H734" s="3">
        <v>0.95599537037037041</v>
      </c>
      <c r="I734" t="s">
        <v>577</v>
      </c>
      <c r="J734" t="s">
        <v>641</v>
      </c>
      <c r="K734" t="s">
        <v>801</v>
      </c>
      <c r="L734">
        <v>6</v>
      </c>
      <c r="N734" t="s">
        <v>801</v>
      </c>
      <c r="O734">
        <v>22</v>
      </c>
      <c r="P734">
        <v>3</v>
      </c>
      <c r="Q734" s="4">
        <v>1904</v>
      </c>
      <c r="R734" s="4">
        <v>1904</v>
      </c>
      <c r="S734" t="s">
        <v>529</v>
      </c>
      <c r="T734" t="s">
        <v>65</v>
      </c>
      <c r="U734" t="s">
        <v>66</v>
      </c>
      <c r="V734" t="s">
        <v>32</v>
      </c>
      <c r="W734" t="s">
        <v>830</v>
      </c>
      <c r="X734" t="s">
        <v>583</v>
      </c>
      <c r="Y734" t="s">
        <v>858</v>
      </c>
      <c r="Z734">
        <v>34</v>
      </c>
      <c r="AA734" s="2">
        <v>44966</v>
      </c>
      <c r="AB734" t="s">
        <v>529</v>
      </c>
      <c r="AC734" t="s">
        <v>874</v>
      </c>
      <c r="AD734" s="2">
        <v>45162</v>
      </c>
      <c r="AE734">
        <v>7</v>
      </c>
      <c r="AF734">
        <v>8</v>
      </c>
      <c r="AG734" t="s">
        <v>858</v>
      </c>
      <c r="AH734">
        <v>8</v>
      </c>
      <c r="AI734" t="s">
        <v>858</v>
      </c>
    </row>
    <row r="735" spans="1:35" x14ac:dyDescent="0.3">
      <c r="A735">
        <v>471</v>
      </c>
      <c r="B735" t="s">
        <v>462</v>
      </c>
      <c r="C735">
        <v>23</v>
      </c>
      <c r="D735">
        <v>2</v>
      </c>
      <c r="E735" s="2">
        <v>44957</v>
      </c>
      <c r="F735" s="3">
        <v>0.50626157407407413</v>
      </c>
      <c r="G735" s="2">
        <v>44967</v>
      </c>
      <c r="H735" s="3">
        <v>0.24312500000000001</v>
      </c>
      <c r="I735" t="s">
        <v>675</v>
      </c>
      <c r="J735" t="s">
        <v>627</v>
      </c>
      <c r="K735" t="s">
        <v>696</v>
      </c>
      <c r="L735">
        <v>12</v>
      </c>
      <c r="N735" t="s">
        <v>663</v>
      </c>
      <c r="O735">
        <v>5</v>
      </c>
      <c r="P735">
        <v>10</v>
      </c>
      <c r="Q735" s="4">
        <v>1098</v>
      </c>
      <c r="R735" s="4">
        <v>2196</v>
      </c>
      <c r="S735" t="s">
        <v>529</v>
      </c>
      <c r="T735" t="s">
        <v>463</v>
      </c>
      <c r="U735" t="s">
        <v>195</v>
      </c>
      <c r="V735" t="s">
        <v>32</v>
      </c>
      <c r="W735" t="s">
        <v>655</v>
      </c>
      <c r="X735" t="s">
        <v>589</v>
      </c>
      <c r="Y735" t="s">
        <v>850</v>
      </c>
      <c r="Z735">
        <v>5</v>
      </c>
      <c r="AA735" s="2">
        <v>44931</v>
      </c>
      <c r="AB735" t="s">
        <v>529</v>
      </c>
      <c r="AC735" t="s">
        <v>874</v>
      </c>
      <c r="AD735" s="2">
        <v>45287</v>
      </c>
      <c r="AE735">
        <v>12</v>
      </c>
      <c r="AF735">
        <v>12</v>
      </c>
      <c r="AG735" t="s">
        <v>849</v>
      </c>
      <c r="AH735">
        <v>1</v>
      </c>
      <c r="AI735" t="s">
        <v>850</v>
      </c>
    </row>
    <row r="736" spans="1:35" x14ac:dyDescent="0.3">
      <c r="A736">
        <v>486</v>
      </c>
      <c r="B736" t="s">
        <v>163</v>
      </c>
      <c r="C736">
        <v>24</v>
      </c>
      <c r="D736">
        <v>1</v>
      </c>
      <c r="E736" s="2">
        <v>45132</v>
      </c>
      <c r="F736" s="3">
        <v>0.60729166666666667</v>
      </c>
      <c r="G736" s="2">
        <v>45137</v>
      </c>
      <c r="H736" s="3">
        <v>0.70734953703703707</v>
      </c>
      <c r="I736" t="s">
        <v>549</v>
      </c>
      <c r="J736" t="s">
        <v>624</v>
      </c>
      <c r="K736" t="s">
        <v>800</v>
      </c>
      <c r="L736">
        <v>14</v>
      </c>
      <c r="N736" t="s">
        <v>800</v>
      </c>
      <c r="O736">
        <v>16</v>
      </c>
      <c r="P736">
        <v>5</v>
      </c>
      <c r="Q736" s="4">
        <v>535</v>
      </c>
      <c r="R736" s="4">
        <v>535</v>
      </c>
      <c r="S736" t="s">
        <v>529</v>
      </c>
      <c r="T736" t="s">
        <v>164</v>
      </c>
      <c r="U736" t="s">
        <v>165</v>
      </c>
      <c r="V736" t="s">
        <v>32</v>
      </c>
      <c r="W736" t="s">
        <v>700</v>
      </c>
      <c r="X736" t="s">
        <v>597</v>
      </c>
      <c r="Y736" t="s">
        <v>855</v>
      </c>
      <c r="Z736">
        <v>30</v>
      </c>
      <c r="AA736" s="2">
        <v>44965</v>
      </c>
      <c r="AB736" t="s">
        <v>529</v>
      </c>
      <c r="AC736" t="s">
        <v>874</v>
      </c>
      <c r="AD736" s="2">
        <v>45166</v>
      </c>
      <c r="AE736">
        <v>7</v>
      </c>
      <c r="AF736">
        <v>12</v>
      </c>
      <c r="AG736" t="s">
        <v>855</v>
      </c>
      <c r="AH736">
        <v>7</v>
      </c>
      <c r="AI736" t="s">
        <v>855</v>
      </c>
    </row>
    <row r="737" spans="1:35" x14ac:dyDescent="0.3">
      <c r="A737">
        <v>497</v>
      </c>
      <c r="B737" t="s">
        <v>408</v>
      </c>
      <c r="C737">
        <v>64</v>
      </c>
      <c r="D737">
        <v>2</v>
      </c>
      <c r="E737" s="2">
        <v>45167</v>
      </c>
      <c r="F737" s="3">
        <v>0.8430671296296296</v>
      </c>
      <c r="G737" s="2">
        <v>45170</v>
      </c>
      <c r="H737" s="3">
        <v>0.19648148148148148</v>
      </c>
      <c r="I737" t="s">
        <v>603</v>
      </c>
      <c r="J737" t="s">
        <v>641</v>
      </c>
      <c r="K737" t="s">
        <v>801</v>
      </c>
      <c r="L737">
        <v>20</v>
      </c>
      <c r="N737" t="s">
        <v>803</v>
      </c>
      <c r="O737">
        <v>4</v>
      </c>
      <c r="P737">
        <v>3</v>
      </c>
      <c r="Q737" s="4">
        <v>1878</v>
      </c>
      <c r="R737" s="4">
        <v>3756</v>
      </c>
      <c r="S737" t="s">
        <v>529</v>
      </c>
      <c r="T737" t="s">
        <v>409</v>
      </c>
      <c r="U737" t="s">
        <v>410</v>
      </c>
      <c r="V737" t="s">
        <v>32</v>
      </c>
      <c r="W737" t="s">
        <v>831</v>
      </c>
      <c r="X737" t="s">
        <v>583</v>
      </c>
      <c r="Y737" t="s">
        <v>858</v>
      </c>
      <c r="Z737">
        <v>35</v>
      </c>
      <c r="AA737" s="2">
        <v>44997</v>
      </c>
      <c r="AB737" t="s">
        <v>529</v>
      </c>
      <c r="AC737" t="s">
        <v>874</v>
      </c>
      <c r="AD737" s="2">
        <v>45238</v>
      </c>
      <c r="AE737">
        <v>9</v>
      </c>
      <c r="AF737">
        <v>6</v>
      </c>
      <c r="AG737" t="s">
        <v>857</v>
      </c>
      <c r="AH737">
        <v>8</v>
      </c>
      <c r="AI737" t="s">
        <v>858</v>
      </c>
    </row>
    <row r="738" spans="1:35" x14ac:dyDescent="0.3">
      <c r="A738">
        <v>586</v>
      </c>
      <c r="B738" t="s">
        <v>346</v>
      </c>
      <c r="C738">
        <v>64</v>
      </c>
      <c r="D738">
        <v>5</v>
      </c>
      <c r="E738" s="2">
        <v>45165</v>
      </c>
      <c r="F738" s="3">
        <v>0.87821759259259258</v>
      </c>
      <c r="G738" s="2">
        <v>45173</v>
      </c>
      <c r="H738" s="3">
        <v>0.68795138888888885</v>
      </c>
      <c r="I738" t="s">
        <v>30</v>
      </c>
      <c r="J738" t="s">
        <v>641</v>
      </c>
      <c r="K738" t="s">
        <v>801</v>
      </c>
      <c r="L738">
        <v>21</v>
      </c>
      <c r="N738" t="s">
        <v>803</v>
      </c>
      <c r="O738">
        <v>16</v>
      </c>
      <c r="P738">
        <v>8</v>
      </c>
      <c r="Q738" s="4">
        <v>1878</v>
      </c>
      <c r="R738" s="4">
        <v>9390</v>
      </c>
      <c r="S738" t="s">
        <v>529</v>
      </c>
      <c r="T738" t="s">
        <v>347</v>
      </c>
      <c r="U738" t="s">
        <v>304</v>
      </c>
      <c r="V738" t="s">
        <v>32</v>
      </c>
      <c r="W738" t="s">
        <v>831</v>
      </c>
      <c r="X738" t="s">
        <v>583</v>
      </c>
      <c r="Y738" t="s">
        <v>858</v>
      </c>
      <c r="Z738">
        <v>35</v>
      </c>
      <c r="AA738" s="2">
        <v>44929</v>
      </c>
      <c r="AB738" t="s">
        <v>529</v>
      </c>
      <c r="AC738" t="s">
        <v>874</v>
      </c>
      <c r="AD738" s="2">
        <v>45281</v>
      </c>
      <c r="AE738">
        <v>12</v>
      </c>
      <c r="AF738">
        <v>8</v>
      </c>
      <c r="AG738" t="s">
        <v>857</v>
      </c>
      <c r="AH738">
        <v>8</v>
      </c>
      <c r="AI738" t="s">
        <v>858</v>
      </c>
    </row>
    <row r="739" spans="1:35" x14ac:dyDescent="0.3">
      <c r="A739">
        <v>587</v>
      </c>
      <c r="B739" t="s">
        <v>103</v>
      </c>
      <c r="C739">
        <v>43</v>
      </c>
      <c r="D739">
        <v>1</v>
      </c>
      <c r="E739" s="2">
        <v>45232</v>
      </c>
      <c r="F739" s="3">
        <v>3.5694444444444445E-2</v>
      </c>
      <c r="G739" s="2">
        <v>45233</v>
      </c>
      <c r="H739" s="3">
        <v>0.44520833333333332</v>
      </c>
      <c r="I739" t="s">
        <v>19</v>
      </c>
      <c r="J739" t="s">
        <v>763</v>
      </c>
      <c r="K739" t="s">
        <v>764</v>
      </c>
      <c r="L739">
        <v>0</v>
      </c>
      <c r="N739" t="s">
        <v>764</v>
      </c>
      <c r="O739">
        <v>10</v>
      </c>
      <c r="P739">
        <v>1</v>
      </c>
      <c r="Q739" s="4">
        <v>750</v>
      </c>
      <c r="R739" s="4">
        <v>750</v>
      </c>
      <c r="S739" t="s">
        <v>529</v>
      </c>
      <c r="T739" t="s">
        <v>104</v>
      </c>
      <c r="U739" t="s">
        <v>105</v>
      </c>
      <c r="V739" t="s">
        <v>32</v>
      </c>
      <c r="W739" t="s">
        <v>767</v>
      </c>
      <c r="X739" t="s">
        <v>641</v>
      </c>
      <c r="Y739" t="s">
        <v>851</v>
      </c>
      <c r="Z739">
        <v>44</v>
      </c>
      <c r="AA739" s="2">
        <v>44940</v>
      </c>
      <c r="AB739" t="s">
        <v>529</v>
      </c>
      <c r="AC739" t="s">
        <v>874</v>
      </c>
      <c r="AD739" s="2">
        <v>45280</v>
      </c>
      <c r="AE739">
        <v>12</v>
      </c>
      <c r="AF739">
        <v>11</v>
      </c>
      <c r="AG739" t="s">
        <v>851</v>
      </c>
      <c r="AH739">
        <v>11</v>
      </c>
      <c r="AI739" t="s">
        <v>851</v>
      </c>
    </row>
    <row r="740" spans="1:35" x14ac:dyDescent="0.3">
      <c r="A740">
        <v>605</v>
      </c>
      <c r="B740" t="s">
        <v>346</v>
      </c>
      <c r="C740">
        <v>45</v>
      </c>
      <c r="D740">
        <v>2</v>
      </c>
      <c r="E740" s="2">
        <v>45281</v>
      </c>
      <c r="F740" s="3">
        <v>0.93131944444444448</v>
      </c>
      <c r="G740" s="2">
        <v>45285</v>
      </c>
      <c r="H740" s="3">
        <v>0.86774305555555553</v>
      </c>
      <c r="I740" t="s">
        <v>818</v>
      </c>
      <c r="J740" t="s">
        <v>624</v>
      </c>
      <c r="K740" t="s">
        <v>795</v>
      </c>
      <c r="L740">
        <v>22</v>
      </c>
      <c r="N740" t="s">
        <v>795</v>
      </c>
      <c r="O740">
        <v>20</v>
      </c>
      <c r="P740">
        <v>4</v>
      </c>
      <c r="Q740" s="4">
        <v>722</v>
      </c>
      <c r="R740" s="4">
        <v>1444</v>
      </c>
      <c r="S740" t="s">
        <v>529</v>
      </c>
      <c r="T740" t="s">
        <v>347</v>
      </c>
      <c r="U740" t="s">
        <v>304</v>
      </c>
      <c r="V740" t="s">
        <v>32</v>
      </c>
      <c r="W740" t="s">
        <v>640</v>
      </c>
      <c r="X740" t="s">
        <v>641</v>
      </c>
      <c r="Y740" t="s">
        <v>853</v>
      </c>
      <c r="Z740">
        <v>51</v>
      </c>
      <c r="AA740" s="2">
        <v>44929</v>
      </c>
      <c r="AB740" t="s">
        <v>529</v>
      </c>
      <c r="AC740" t="s">
        <v>874</v>
      </c>
      <c r="AD740" s="2">
        <v>45281</v>
      </c>
      <c r="AE740">
        <v>12</v>
      </c>
      <c r="AF740">
        <v>8</v>
      </c>
      <c r="AG740" t="s">
        <v>853</v>
      </c>
      <c r="AH740">
        <v>12</v>
      </c>
      <c r="AI740" t="s">
        <v>853</v>
      </c>
    </row>
    <row r="741" spans="1:35" x14ac:dyDescent="0.3">
      <c r="A741">
        <v>608</v>
      </c>
      <c r="B741" t="s">
        <v>163</v>
      </c>
      <c r="C741">
        <v>55</v>
      </c>
      <c r="D741">
        <v>5</v>
      </c>
      <c r="E741" s="2">
        <v>45166</v>
      </c>
      <c r="F741" s="3">
        <v>0.85434027777777777</v>
      </c>
      <c r="G741" s="2">
        <v>45170</v>
      </c>
      <c r="H741" s="3">
        <v>0.30162037037037037</v>
      </c>
      <c r="I741" t="s">
        <v>639</v>
      </c>
      <c r="J741" t="s">
        <v>641</v>
      </c>
      <c r="K741" t="s">
        <v>801</v>
      </c>
      <c r="L741">
        <v>20</v>
      </c>
      <c r="N741" t="s">
        <v>803</v>
      </c>
      <c r="O741">
        <v>7</v>
      </c>
      <c r="P741">
        <v>4</v>
      </c>
      <c r="Q741" s="4">
        <v>1904</v>
      </c>
      <c r="R741" s="4">
        <v>9520</v>
      </c>
      <c r="S741" t="s">
        <v>529</v>
      </c>
      <c r="T741" t="s">
        <v>164</v>
      </c>
      <c r="U741" t="s">
        <v>165</v>
      </c>
      <c r="V741" t="s">
        <v>32</v>
      </c>
      <c r="W741" t="s">
        <v>830</v>
      </c>
      <c r="X741" t="s">
        <v>583</v>
      </c>
      <c r="Y741" t="s">
        <v>858</v>
      </c>
      <c r="Z741">
        <v>35</v>
      </c>
      <c r="AA741" s="2">
        <v>44965</v>
      </c>
      <c r="AB741" t="s">
        <v>529</v>
      </c>
      <c r="AC741" t="s">
        <v>874</v>
      </c>
      <c r="AD741" s="2">
        <v>45166</v>
      </c>
      <c r="AE741">
        <v>7</v>
      </c>
      <c r="AF741">
        <v>12</v>
      </c>
      <c r="AG741" t="s">
        <v>857</v>
      </c>
      <c r="AH741">
        <v>8</v>
      </c>
      <c r="AI741" t="s">
        <v>858</v>
      </c>
    </row>
    <row r="742" spans="1:35" x14ac:dyDescent="0.3">
      <c r="A742">
        <v>621</v>
      </c>
      <c r="B742" t="s">
        <v>355</v>
      </c>
      <c r="C742">
        <v>64</v>
      </c>
      <c r="D742">
        <v>3</v>
      </c>
      <c r="E742" s="2">
        <v>45158</v>
      </c>
      <c r="F742" s="3">
        <v>0.30350694444444443</v>
      </c>
      <c r="G742" s="2">
        <v>45166</v>
      </c>
      <c r="H742" s="3">
        <v>6.4456018518518524E-2</v>
      </c>
      <c r="I742" t="s">
        <v>669</v>
      </c>
      <c r="J742" t="s">
        <v>641</v>
      </c>
      <c r="K742" t="s">
        <v>801</v>
      </c>
      <c r="L742">
        <v>7</v>
      </c>
      <c r="N742" t="s">
        <v>801</v>
      </c>
      <c r="O742">
        <v>1</v>
      </c>
      <c r="P742">
        <v>8</v>
      </c>
      <c r="Q742" s="4">
        <v>1878</v>
      </c>
      <c r="R742" s="4">
        <v>5634</v>
      </c>
      <c r="S742" t="s">
        <v>529</v>
      </c>
      <c r="T742" t="s">
        <v>356</v>
      </c>
      <c r="U742" t="s">
        <v>185</v>
      </c>
      <c r="V742" t="s">
        <v>32</v>
      </c>
      <c r="W742" t="s">
        <v>831</v>
      </c>
      <c r="X742" t="s">
        <v>583</v>
      </c>
      <c r="Y742" t="s">
        <v>858</v>
      </c>
      <c r="Z742">
        <v>34</v>
      </c>
      <c r="AA742" s="2">
        <v>44965</v>
      </c>
      <c r="AB742" t="s">
        <v>529</v>
      </c>
      <c r="AC742" t="s">
        <v>874</v>
      </c>
      <c r="AD742" s="2">
        <v>45204</v>
      </c>
      <c r="AE742">
        <v>8</v>
      </c>
      <c r="AF742">
        <v>11</v>
      </c>
      <c r="AG742" t="s">
        <v>858</v>
      </c>
      <c r="AH742">
        <v>8</v>
      </c>
      <c r="AI742" t="s">
        <v>858</v>
      </c>
    </row>
    <row r="743" spans="1:35" x14ac:dyDescent="0.3">
      <c r="A743">
        <v>662</v>
      </c>
      <c r="B743" t="s">
        <v>346</v>
      </c>
      <c r="C743">
        <v>20</v>
      </c>
      <c r="D743">
        <v>3</v>
      </c>
      <c r="E743" s="2">
        <v>44966</v>
      </c>
      <c r="F743" s="3">
        <v>0.77074074074074073</v>
      </c>
      <c r="G743" s="2">
        <v>44975</v>
      </c>
      <c r="H743" s="3">
        <v>0.35269675925925925</v>
      </c>
      <c r="I743" t="s">
        <v>657</v>
      </c>
      <c r="J743" t="s">
        <v>627</v>
      </c>
      <c r="K743" t="s">
        <v>663</v>
      </c>
      <c r="L743">
        <v>18</v>
      </c>
      <c r="N743" t="s">
        <v>663</v>
      </c>
      <c r="O743">
        <v>8</v>
      </c>
      <c r="P743">
        <v>9</v>
      </c>
      <c r="Q743" s="4">
        <v>697</v>
      </c>
      <c r="R743" s="4">
        <v>2091</v>
      </c>
      <c r="S743" t="s">
        <v>529</v>
      </c>
      <c r="T743" t="s">
        <v>347</v>
      </c>
      <c r="U743" t="s">
        <v>304</v>
      </c>
      <c r="V743" t="s">
        <v>32</v>
      </c>
      <c r="W743" t="s">
        <v>666</v>
      </c>
      <c r="X743" t="s">
        <v>531</v>
      </c>
      <c r="Y743" t="s">
        <v>849</v>
      </c>
      <c r="Z743">
        <v>6</v>
      </c>
      <c r="AA743" s="2">
        <v>44929</v>
      </c>
      <c r="AB743" t="s">
        <v>529</v>
      </c>
      <c r="AC743" t="s">
        <v>874</v>
      </c>
      <c r="AD743" s="2">
        <v>45281</v>
      </c>
      <c r="AE743">
        <v>12</v>
      </c>
      <c r="AF743">
        <v>8</v>
      </c>
      <c r="AG743" t="s">
        <v>849</v>
      </c>
      <c r="AH743">
        <v>2</v>
      </c>
      <c r="AI743" t="s">
        <v>849</v>
      </c>
    </row>
    <row r="744" spans="1:35" x14ac:dyDescent="0.3">
      <c r="A744">
        <v>680</v>
      </c>
      <c r="B744" t="s">
        <v>103</v>
      </c>
      <c r="C744">
        <v>56</v>
      </c>
      <c r="D744">
        <v>1</v>
      </c>
      <c r="E744" s="2">
        <v>45262</v>
      </c>
      <c r="F744" s="3">
        <v>0.9309143518518519</v>
      </c>
      <c r="G744" s="2">
        <v>45268</v>
      </c>
      <c r="H744" s="3">
        <v>0.10636574074074075</v>
      </c>
      <c r="I744" t="s">
        <v>680</v>
      </c>
      <c r="J744" t="s">
        <v>627</v>
      </c>
      <c r="K744" t="s">
        <v>795</v>
      </c>
      <c r="L744">
        <v>22</v>
      </c>
      <c r="N744" t="s">
        <v>795</v>
      </c>
      <c r="O744">
        <v>2</v>
      </c>
      <c r="P744">
        <v>6</v>
      </c>
      <c r="Q744" s="4">
        <v>1272</v>
      </c>
      <c r="R744" s="4">
        <v>1272</v>
      </c>
      <c r="S744" t="s">
        <v>529</v>
      </c>
      <c r="T744" t="s">
        <v>104</v>
      </c>
      <c r="U744" t="s">
        <v>105</v>
      </c>
      <c r="V744" t="s">
        <v>32</v>
      </c>
      <c r="W744" t="s">
        <v>668</v>
      </c>
      <c r="X744" t="s">
        <v>641</v>
      </c>
      <c r="Y744" t="s">
        <v>853</v>
      </c>
      <c r="Z744">
        <v>48</v>
      </c>
      <c r="AA744" s="2">
        <v>44940</v>
      </c>
      <c r="AB744" t="s">
        <v>529</v>
      </c>
      <c r="AC744" t="s">
        <v>874</v>
      </c>
      <c r="AD744" s="2">
        <v>45280</v>
      </c>
      <c r="AE744">
        <v>12</v>
      </c>
      <c r="AF744">
        <v>11</v>
      </c>
      <c r="AG744" t="s">
        <v>853</v>
      </c>
      <c r="AH744">
        <v>12</v>
      </c>
      <c r="AI744" t="s">
        <v>853</v>
      </c>
    </row>
    <row r="745" spans="1:35" x14ac:dyDescent="0.3">
      <c r="A745">
        <v>693</v>
      </c>
      <c r="B745" t="s">
        <v>218</v>
      </c>
      <c r="C745">
        <v>4</v>
      </c>
      <c r="D745">
        <v>5</v>
      </c>
      <c r="E745" s="2">
        <v>45234</v>
      </c>
      <c r="F745" s="3">
        <v>0.99230324074074072</v>
      </c>
      <c r="G745" s="2">
        <v>45237</v>
      </c>
      <c r="H745" s="3">
        <v>0.23017361111111112</v>
      </c>
      <c r="I745" t="s">
        <v>747</v>
      </c>
      <c r="J745" t="s">
        <v>763</v>
      </c>
      <c r="K745" t="s">
        <v>764</v>
      </c>
      <c r="L745">
        <v>23</v>
      </c>
      <c r="N745" t="s">
        <v>764</v>
      </c>
      <c r="O745">
        <v>5</v>
      </c>
      <c r="P745">
        <v>3</v>
      </c>
      <c r="Q745" s="4">
        <v>1199</v>
      </c>
      <c r="R745" s="4">
        <v>5995</v>
      </c>
      <c r="S745" t="s">
        <v>529</v>
      </c>
      <c r="T745" t="s">
        <v>219</v>
      </c>
      <c r="U745" t="s">
        <v>220</v>
      </c>
      <c r="V745" t="s">
        <v>32</v>
      </c>
      <c r="W745" t="s">
        <v>765</v>
      </c>
      <c r="X745" t="s">
        <v>589</v>
      </c>
      <c r="Y745" t="s">
        <v>851</v>
      </c>
      <c r="Z745">
        <v>44</v>
      </c>
      <c r="AA745" s="2">
        <v>44969</v>
      </c>
      <c r="AB745" t="s">
        <v>529</v>
      </c>
      <c r="AC745" t="s">
        <v>874</v>
      </c>
      <c r="AD745" s="2">
        <v>45236</v>
      </c>
      <c r="AE745">
        <v>9</v>
      </c>
      <c r="AF745">
        <v>13</v>
      </c>
      <c r="AG745" t="s">
        <v>851</v>
      </c>
      <c r="AH745">
        <v>11</v>
      </c>
      <c r="AI745" t="s">
        <v>851</v>
      </c>
    </row>
    <row r="746" spans="1:35" x14ac:dyDescent="0.3">
      <c r="A746">
        <v>694</v>
      </c>
      <c r="B746" t="s">
        <v>103</v>
      </c>
      <c r="C746">
        <v>23</v>
      </c>
      <c r="D746">
        <v>2</v>
      </c>
      <c r="E746" s="2">
        <v>45031</v>
      </c>
      <c r="F746" s="3">
        <v>0.81003472222222217</v>
      </c>
      <c r="G746" s="2">
        <v>45037</v>
      </c>
      <c r="H746" s="3">
        <v>0.70753472222222225</v>
      </c>
      <c r="I746" t="s">
        <v>563</v>
      </c>
      <c r="J746" t="s">
        <v>627</v>
      </c>
      <c r="K746" t="s">
        <v>796</v>
      </c>
      <c r="L746">
        <v>19</v>
      </c>
      <c r="N746" t="s">
        <v>796</v>
      </c>
      <c r="O746">
        <v>16</v>
      </c>
      <c r="P746">
        <v>6</v>
      </c>
      <c r="Q746" s="4">
        <v>1098</v>
      </c>
      <c r="R746" s="4">
        <v>2196</v>
      </c>
      <c r="S746" t="s">
        <v>529</v>
      </c>
      <c r="T746" t="s">
        <v>104</v>
      </c>
      <c r="U746" t="s">
        <v>105</v>
      </c>
      <c r="V746" t="s">
        <v>32</v>
      </c>
      <c r="W746" t="s">
        <v>655</v>
      </c>
      <c r="X746" t="s">
        <v>589</v>
      </c>
      <c r="Y746" t="s">
        <v>854</v>
      </c>
      <c r="Z746">
        <v>15</v>
      </c>
      <c r="AA746" s="2">
        <v>44940</v>
      </c>
      <c r="AB746" t="s">
        <v>529</v>
      </c>
      <c r="AC746" t="s">
        <v>874</v>
      </c>
      <c r="AD746" s="2">
        <v>45280</v>
      </c>
      <c r="AE746">
        <v>12</v>
      </c>
      <c r="AF746">
        <v>11</v>
      </c>
      <c r="AG746" t="s">
        <v>854</v>
      </c>
      <c r="AH746">
        <v>4</v>
      </c>
      <c r="AI746" t="s">
        <v>854</v>
      </c>
    </row>
    <row r="747" spans="1:35" x14ac:dyDescent="0.3">
      <c r="A747">
        <v>701</v>
      </c>
      <c r="B747" t="s">
        <v>403</v>
      </c>
      <c r="C747">
        <v>41</v>
      </c>
      <c r="D747">
        <v>5</v>
      </c>
      <c r="E747" s="2">
        <v>45237</v>
      </c>
      <c r="F747" s="3">
        <v>0.45664351851851853</v>
      </c>
      <c r="G747" s="2">
        <v>45241</v>
      </c>
      <c r="H747" s="3">
        <v>0.20585648148148147</v>
      </c>
      <c r="I747" t="s">
        <v>659</v>
      </c>
      <c r="J747" t="s">
        <v>763</v>
      </c>
      <c r="K747" t="s">
        <v>764</v>
      </c>
      <c r="L747">
        <v>10</v>
      </c>
      <c r="N747" t="s">
        <v>764</v>
      </c>
      <c r="O747">
        <v>4</v>
      </c>
      <c r="P747">
        <v>4</v>
      </c>
      <c r="Q747" s="4">
        <v>1977</v>
      </c>
      <c r="R747" s="4">
        <v>9885</v>
      </c>
      <c r="S747" t="s">
        <v>529</v>
      </c>
      <c r="T747" t="s">
        <v>404</v>
      </c>
      <c r="U747" t="s">
        <v>405</v>
      </c>
      <c r="V747" t="s">
        <v>32</v>
      </c>
      <c r="W747" t="s">
        <v>766</v>
      </c>
      <c r="X747" t="s">
        <v>589</v>
      </c>
      <c r="Y747" t="s">
        <v>851</v>
      </c>
      <c r="Z747">
        <v>45</v>
      </c>
      <c r="AA747" s="2">
        <v>44967</v>
      </c>
      <c r="AB747" t="s">
        <v>529</v>
      </c>
      <c r="AC747" t="s">
        <v>874</v>
      </c>
      <c r="AD747" s="2">
        <v>45237</v>
      </c>
      <c r="AE747">
        <v>9</v>
      </c>
      <c r="AF747">
        <v>8</v>
      </c>
      <c r="AG747" t="s">
        <v>851</v>
      </c>
      <c r="AH747">
        <v>11</v>
      </c>
      <c r="AI747" t="s">
        <v>851</v>
      </c>
    </row>
    <row r="748" spans="1:35" x14ac:dyDescent="0.3">
      <c r="A748">
        <v>703</v>
      </c>
      <c r="B748" t="s">
        <v>355</v>
      </c>
      <c r="C748">
        <v>53</v>
      </c>
      <c r="D748">
        <v>4</v>
      </c>
      <c r="E748" s="2">
        <v>45161</v>
      </c>
      <c r="F748" s="3">
        <v>0.68031249999999999</v>
      </c>
      <c r="G748" s="2">
        <v>45170</v>
      </c>
      <c r="H748" s="3">
        <v>0.25839120370370372</v>
      </c>
      <c r="I748" t="s">
        <v>557</v>
      </c>
      <c r="J748" t="s">
        <v>641</v>
      </c>
      <c r="K748" t="s">
        <v>801</v>
      </c>
      <c r="L748">
        <v>16</v>
      </c>
      <c r="N748" t="s">
        <v>803</v>
      </c>
      <c r="O748">
        <v>6</v>
      </c>
      <c r="P748">
        <v>9</v>
      </c>
      <c r="Q748" s="4">
        <v>1672</v>
      </c>
      <c r="R748" s="4">
        <v>6688</v>
      </c>
      <c r="S748" t="s">
        <v>529</v>
      </c>
      <c r="T748" t="s">
        <v>356</v>
      </c>
      <c r="U748" t="s">
        <v>185</v>
      </c>
      <c r="V748" t="s">
        <v>32</v>
      </c>
      <c r="W748" t="s">
        <v>833</v>
      </c>
      <c r="X748" t="s">
        <v>589</v>
      </c>
      <c r="Y748" t="s">
        <v>858</v>
      </c>
      <c r="Z748">
        <v>34</v>
      </c>
      <c r="AA748" s="2">
        <v>44965</v>
      </c>
      <c r="AB748" t="s">
        <v>529</v>
      </c>
      <c r="AC748" t="s">
        <v>874</v>
      </c>
      <c r="AD748" s="2">
        <v>45204</v>
      </c>
      <c r="AE748">
        <v>8</v>
      </c>
      <c r="AF748">
        <v>11</v>
      </c>
      <c r="AG748" t="s">
        <v>857</v>
      </c>
      <c r="AH748">
        <v>8</v>
      </c>
      <c r="AI748" t="s">
        <v>858</v>
      </c>
    </row>
    <row r="749" spans="1:35" x14ac:dyDescent="0.3">
      <c r="A749">
        <v>713</v>
      </c>
      <c r="B749" t="s">
        <v>408</v>
      </c>
      <c r="C749">
        <v>37</v>
      </c>
      <c r="D749">
        <v>3</v>
      </c>
      <c r="E749" s="2">
        <v>45238</v>
      </c>
      <c r="F749" s="3">
        <v>0.97525462962962961</v>
      </c>
      <c r="G749" s="2">
        <v>45245</v>
      </c>
      <c r="H749" s="3">
        <v>0.95232638888888888</v>
      </c>
      <c r="I749" t="s">
        <v>361</v>
      </c>
      <c r="J749" t="s">
        <v>763</v>
      </c>
      <c r="K749" t="s">
        <v>764</v>
      </c>
      <c r="L749">
        <v>23</v>
      </c>
      <c r="N749" t="s">
        <v>764</v>
      </c>
      <c r="O749">
        <v>22</v>
      </c>
      <c r="P749">
        <v>7</v>
      </c>
      <c r="Q749" s="4">
        <v>1428</v>
      </c>
      <c r="R749" s="4">
        <v>4284</v>
      </c>
      <c r="S749" t="s">
        <v>529</v>
      </c>
      <c r="T749" t="s">
        <v>409</v>
      </c>
      <c r="U749" t="s">
        <v>410</v>
      </c>
      <c r="V749" t="s">
        <v>32</v>
      </c>
      <c r="W749" t="s">
        <v>770</v>
      </c>
      <c r="X749" t="s">
        <v>531</v>
      </c>
      <c r="Y749" t="s">
        <v>851</v>
      </c>
      <c r="Z749">
        <v>45</v>
      </c>
      <c r="AA749" s="2">
        <v>44997</v>
      </c>
      <c r="AB749" t="s">
        <v>529</v>
      </c>
      <c r="AC749" t="s">
        <v>874</v>
      </c>
      <c r="AD749" s="2">
        <v>45238</v>
      </c>
      <c r="AE749">
        <v>9</v>
      </c>
      <c r="AF749">
        <v>6</v>
      </c>
      <c r="AG749" t="s">
        <v>851</v>
      </c>
      <c r="AH749">
        <v>11</v>
      </c>
      <c r="AI749" t="s">
        <v>851</v>
      </c>
    </row>
    <row r="750" spans="1:35" x14ac:dyDescent="0.3">
      <c r="A750">
        <v>719</v>
      </c>
      <c r="B750" t="s">
        <v>462</v>
      </c>
      <c r="C750">
        <v>57</v>
      </c>
      <c r="D750">
        <v>3</v>
      </c>
      <c r="E750" s="2">
        <v>45119</v>
      </c>
      <c r="F750" s="3">
        <v>0.3228125</v>
      </c>
      <c r="G750" s="2">
        <v>45126</v>
      </c>
      <c r="H750" s="3">
        <v>7.7361111111111117E-2</v>
      </c>
      <c r="I750" t="s">
        <v>502</v>
      </c>
      <c r="J750" t="s">
        <v>624</v>
      </c>
      <c r="K750" t="s">
        <v>800</v>
      </c>
      <c r="L750">
        <v>7</v>
      </c>
      <c r="N750" t="s">
        <v>800</v>
      </c>
      <c r="O750">
        <v>1</v>
      </c>
      <c r="P750">
        <v>7</v>
      </c>
      <c r="Q750" s="4">
        <v>1582</v>
      </c>
      <c r="R750" s="4">
        <v>4746</v>
      </c>
      <c r="S750" t="s">
        <v>529</v>
      </c>
      <c r="T750" t="s">
        <v>463</v>
      </c>
      <c r="U750" t="s">
        <v>195</v>
      </c>
      <c r="V750" t="s">
        <v>32</v>
      </c>
      <c r="W750" t="s">
        <v>633</v>
      </c>
      <c r="X750" t="s">
        <v>531</v>
      </c>
      <c r="Y750" t="s">
        <v>855</v>
      </c>
      <c r="Z750">
        <v>28</v>
      </c>
      <c r="AA750" s="2">
        <v>44931</v>
      </c>
      <c r="AB750" t="s">
        <v>529</v>
      </c>
      <c r="AC750" t="s">
        <v>874</v>
      </c>
      <c r="AD750" s="2">
        <v>45287</v>
      </c>
      <c r="AE750">
        <v>12</v>
      </c>
      <c r="AF750">
        <v>12</v>
      </c>
      <c r="AG750" t="s">
        <v>855</v>
      </c>
      <c r="AH750">
        <v>7</v>
      </c>
      <c r="AI750" t="s">
        <v>855</v>
      </c>
    </row>
    <row r="751" spans="1:35" x14ac:dyDescent="0.3">
      <c r="A751">
        <v>729</v>
      </c>
      <c r="B751" t="s">
        <v>163</v>
      </c>
      <c r="C751">
        <v>17</v>
      </c>
      <c r="D751">
        <v>1</v>
      </c>
      <c r="E751" s="2">
        <v>44980</v>
      </c>
      <c r="F751" s="3">
        <v>0.76380787037037035</v>
      </c>
      <c r="G751" s="2">
        <v>44982</v>
      </c>
      <c r="H751" s="3">
        <v>0.49396990740740743</v>
      </c>
      <c r="I751" t="s">
        <v>717</v>
      </c>
      <c r="J751" t="s">
        <v>627</v>
      </c>
      <c r="K751" t="s">
        <v>663</v>
      </c>
      <c r="L751">
        <v>18</v>
      </c>
      <c r="N751" t="s">
        <v>663</v>
      </c>
      <c r="O751">
        <v>11</v>
      </c>
      <c r="P751">
        <v>2</v>
      </c>
      <c r="Q751" s="4">
        <v>1899</v>
      </c>
      <c r="R751" s="4">
        <v>1899</v>
      </c>
      <c r="S751" t="s">
        <v>529</v>
      </c>
      <c r="T751" t="s">
        <v>164</v>
      </c>
      <c r="U751" t="s">
        <v>165</v>
      </c>
      <c r="V751" t="s">
        <v>32</v>
      </c>
      <c r="W751" t="s">
        <v>638</v>
      </c>
      <c r="X751" t="s">
        <v>583</v>
      </c>
      <c r="Y751" t="s">
        <v>849</v>
      </c>
      <c r="Z751">
        <v>8</v>
      </c>
      <c r="AA751" s="2">
        <v>44965</v>
      </c>
      <c r="AB751" t="s">
        <v>529</v>
      </c>
      <c r="AC751" t="s">
        <v>874</v>
      </c>
      <c r="AD751" s="2">
        <v>45166</v>
      </c>
      <c r="AE751">
        <v>7</v>
      </c>
      <c r="AF751">
        <v>12</v>
      </c>
      <c r="AG751" t="s">
        <v>849</v>
      </c>
      <c r="AH751">
        <v>2</v>
      </c>
      <c r="AI751" t="s">
        <v>849</v>
      </c>
    </row>
    <row r="752" spans="1:35" x14ac:dyDescent="0.3">
      <c r="A752">
        <v>737</v>
      </c>
      <c r="B752" t="s">
        <v>346</v>
      </c>
      <c r="C752">
        <v>46</v>
      </c>
      <c r="D752">
        <v>5</v>
      </c>
      <c r="E752" s="2">
        <v>45183</v>
      </c>
      <c r="F752" s="3">
        <v>0.31655092592592593</v>
      </c>
      <c r="G752" s="2">
        <v>45186</v>
      </c>
      <c r="H752" s="3">
        <v>0.56741898148148151</v>
      </c>
      <c r="I752" t="s">
        <v>678</v>
      </c>
      <c r="J752" t="s">
        <v>627</v>
      </c>
      <c r="K752" t="s">
        <v>803</v>
      </c>
      <c r="L752">
        <v>7</v>
      </c>
      <c r="N752" t="s">
        <v>803</v>
      </c>
      <c r="O752">
        <v>13</v>
      </c>
      <c r="P752">
        <v>3</v>
      </c>
      <c r="Q752" s="4">
        <v>758</v>
      </c>
      <c r="R752" s="4">
        <v>3790</v>
      </c>
      <c r="S752" t="s">
        <v>529</v>
      </c>
      <c r="T752" t="s">
        <v>347</v>
      </c>
      <c r="U752" t="s">
        <v>304</v>
      </c>
      <c r="V752" t="s">
        <v>32</v>
      </c>
      <c r="W752" t="s">
        <v>658</v>
      </c>
      <c r="X752" t="s">
        <v>587</v>
      </c>
      <c r="Y752" t="s">
        <v>857</v>
      </c>
      <c r="Z752">
        <v>37</v>
      </c>
      <c r="AA752" s="2">
        <v>44929</v>
      </c>
      <c r="AB752" t="s">
        <v>529</v>
      </c>
      <c r="AC752" t="s">
        <v>874</v>
      </c>
      <c r="AD752" s="2">
        <v>45281</v>
      </c>
      <c r="AE752">
        <v>12</v>
      </c>
      <c r="AF752">
        <v>8</v>
      </c>
      <c r="AG752" t="s">
        <v>857</v>
      </c>
      <c r="AH752">
        <v>9</v>
      </c>
      <c r="AI752" t="s">
        <v>857</v>
      </c>
    </row>
    <row r="753" spans="1:35" x14ac:dyDescent="0.3">
      <c r="A753">
        <v>764</v>
      </c>
      <c r="B753" t="s">
        <v>208</v>
      </c>
      <c r="C753">
        <v>65</v>
      </c>
      <c r="D753">
        <v>3</v>
      </c>
      <c r="E753" s="2">
        <v>45139</v>
      </c>
      <c r="F753" s="3">
        <v>0.83305555555555555</v>
      </c>
      <c r="G753" s="2">
        <v>45143</v>
      </c>
      <c r="H753" s="3">
        <v>0.39208333333333334</v>
      </c>
      <c r="I753" t="s">
        <v>699</v>
      </c>
      <c r="J753" t="s">
        <v>629</v>
      </c>
      <c r="K753" t="s">
        <v>801</v>
      </c>
      <c r="L753">
        <v>19</v>
      </c>
      <c r="N753" t="s">
        <v>801</v>
      </c>
      <c r="O753">
        <v>9</v>
      </c>
      <c r="P753">
        <v>4</v>
      </c>
      <c r="Q753" s="4">
        <v>1895</v>
      </c>
      <c r="R753" s="4">
        <v>5685</v>
      </c>
      <c r="S753" t="s">
        <v>529</v>
      </c>
      <c r="T753" t="s">
        <v>209</v>
      </c>
      <c r="U753" t="s">
        <v>210</v>
      </c>
      <c r="V753" t="s">
        <v>32</v>
      </c>
      <c r="W753" t="s">
        <v>645</v>
      </c>
      <c r="X753" t="s">
        <v>641</v>
      </c>
      <c r="Y753" t="s">
        <v>858</v>
      </c>
      <c r="Z753">
        <v>31</v>
      </c>
      <c r="AA753" s="2">
        <v>44984</v>
      </c>
      <c r="AB753" t="s">
        <v>529</v>
      </c>
      <c r="AC753" t="s">
        <v>874</v>
      </c>
      <c r="AD753" s="2">
        <v>45167</v>
      </c>
      <c r="AE753">
        <v>7</v>
      </c>
      <c r="AF753">
        <v>7</v>
      </c>
      <c r="AG753" t="s">
        <v>858</v>
      </c>
      <c r="AH753">
        <v>8</v>
      </c>
      <c r="AI753" t="s">
        <v>858</v>
      </c>
    </row>
    <row r="754" spans="1:35" x14ac:dyDescent="0.3">
      <c r="A754">
        <v>770</v>
      </c>
      <c r="B754" t="s">
        <v>403</v>
      </c>
      <c r="C754">
        <v>25</v>
      </c>
      <c r="D754">
        <v>3</v>
      </c>
      <c r="E754" s="2">
        <v>45075</v>
      </c>
      <c r="F754" s="3">
        <v>1.4548611111111111E-2</v>
      </c>
      <c r="G754" s="2">
        <v>45084</v>
      </c>
      <c r="H754" s="3">
        <v>0.4022222222222222</v>
      </c>
      <c r="I754" t="s">
        <v>215</v>
      </c>
      <c r="J754" t="s">
        <v>627</v>
      </c>
      <c r="K754" t="s">
        <v>798</v>
      </c>
      <c r="L754">
        <v>0</v>
      </c>
      <c r="N754" t="s">
        <v>802</v>
      </c>
      <c r="O754">
        <v>9</v>
      </c>
      <c r="P754">
        <v>9</v>
      </c>
      <c r="Q754" s="4">
        <v>1202</v>
      </c>
      <c r="R754" s="4">
        <v>3606</v>
      </c>
      <c r="S754" t="s">
        <v>529</v>
      </c>
      <c r="T754" t="s">
        <v>404</v>
      </c>
      <c r="U754" t="s">
        <v>405</v>
      </c>
      <c r="V754" t="s">
        <v>32</v>
      </c>
      <c r="W754" t="s">
        <v>628</v>
      </c>
      <c r="X754" t="s">
        <v>600</v>
      </c>
      <c r="Y754" t="s">
        <v>798</v>
      </c>
      <c r="Z754">
        <v>22</v>
      </c>
      <c r="AA754" s="2">
        <v>44967</v>
      </c>
      <c r="AB754" t="s">
        <v>529</v>
      </c>
      <c r="AC754" t="s">
        <v>874</v>
      </c>
      <c r="AD754" s="2">
        <v>45237</v>
      </c>
      <c r="AE754">
        <v>9</v>
      </c>
      <c r="AF754">
        <v>8</v>
      </c>
      <c r="AG754" t="s">
        <v>856</v>
      </c>
      <c r="AH754">
        <v>5</v>
      </c>
      <c r="AI754" t="s">
        <v>798</v>
      </c>
    </row>
    <row r="755" spans="1:35" x14ac:dyDescent="0.3">
      <c r="A755">
        <v>780</v>
      </c>
      <c r="B755" t="s">
        <v>355</v>
      </c>
      <c r="C755">
        <v>33</v>
      </c>
      <c r="D755">
        <v>2</v>
      </c>
      <c r="E755" s="2">
        <v>44967</v>
      </c>
      <c r="F755" s="3">
        <v>0.47975694444444444</v>
      </c>
      <c r="G755" s="2">
        <v>44970</v>
      </c>
      <c r="H755" s="3">
        <v>0.18640046296296298</v>
      </c>
      <c r="I755" t="s">
        <v>758</v>
      </c>
      <c r="J755" t="s">
        <v>720</v>
      </c>
      <c r="K755" t="s">
        <v>663</v>
      </c>
      <c r="L755">
        <v>11</v>
      </c>
      <c r="N755" t="s">
        <v>663</v>
      </c>
      <c r="O755">
        <v>4</v>
      </c>
      <c r="P755">
        <v>3</v>
      </c>
      <c r="Q755" s="4">
        <v>314</v>
      </c>
      <c r="R755" s="4">
        <v>628</v>
      </c>
      <c r="S755" t="s">
        <v>529</v>
      </c>
      <c r="T755" t="s">
        <v>356</v>
      </c>
      <c r="U755" t="s">
        <v>185</v>
      </c>
      <c r="V755" t="s">
        <v>32</v>
      </c>
      <c r="W755" t="s">
        <v>729</v>
      </c>
      <c r="X755" t="s">
        <v>531</v>
      </c>
      <c r="Y755" t="s">
        <v>849</v>
      </c>
      <c r="Z755">
        <v>6</v>
      </c>
      <c r="AA755" s="2">
        <v>44965</v>
      </c>
      <c r="AB755" t="s">
        <v>529</v>
      </c>
      <c r="AC755" t="s">
        <v>874</v>
      </c>
      <c r="AD755" s="2">
        <v>45204</v>
      </c>
      <c r="AE755">
        <v>8</v>
      </c>
      <c r="AF755">
        <v>11</v>
      </c>
      <c r="AG755" t="s">
        <v>849</v>
      </c>
      <c r="AH755">
        <v>2</v>
      </c>
      <c r="AI755" t="s">
        <v>849</v>
      </c>
    </row>
    <row r="756" spans="1:35" x14ac:dyDescent="0.3">
      <c r="A756">
        <v>850</v>
      </c>
      <c r="B756" t="s">
        <v>462</v>
      </c>
      <c r="C756">
        <v>21</v>
      </c>
      <c r="D756">
        <v>4</v>
      </c>
      <c r="E756" s="2">
        <v>45161</v>
      </c>
      <c r="F756" s="3">
        <v>0.96894675925925922</v>
      </c>
      <c r="G756" s="2">
        <v>45163</v>
      </c>
      <c r="H756" s="3">
        <v>0.43820601851851854</v>
      </c>
      <c r="I756" t="s">
        <v>643</v>
      </c>
      <c r="J756" t="s">
        <v>641</v>
      </c>
      <c r="K756" t="s">
        <v>801</v>
      </c>
      <c r="L756">
        <v>23</v>
      </c>
      <c r="N756" t="s">
        <v>801</v>
      </c>
      <c r="O756">
        <v>10</v>
      </c>
      <c r="P756">
        <v>2</v>
      </c>
      <c r="Q756" s="4">
        <v>1561</v>
      </c>
      <c r="R756" s="4">
        <v>6244</v>
      </c>
      <c r="S756" t="s">
        <v>529</v>
      </c>
      <c r="T756" t="s">
        <v>463</v>
      </c>
      <c r="U756" t="s">
        <v>195</v>
      </c>
      <c r="V756" t="s">
        <v>32</v>
      </c>
      <c r="W756" t="s">
        <v>668</v>
      </c>
      <c r="X756" t="s">
        <v>531</v>
      </c>
      <c r="Y756" t="s">
        <v>858</v>
      </c>
      <c r="Z756">
        <v>34</v>
      </c>
      <c r="AA756" s="2">
        <v>44931</v>
      </c>
      <c r="AB756" t="s">
        <v>529</v>
      </c>
      <c r="AC756" t="s">
        <v>874</v>
      </c>
      <c r="AD756" s="2">
        <v>45287</v>
      </c>
      <c r="AE756">
        <v>12</v>
      </c>
      <c r="AF756">
        <v>12</v>
      </c>
      <c r="AG756" t="s">
        <v>858</v>
      </c>
      <c r="AH756">
        <v>8</v>
      </c>
      <c r="AI756" t="s">
        <v>858</v>
      </c>
    </row>
    <row r="757" spans="1:35" x14ac:dyDescent="0.3">
      <c r="A757">
        <v>861</v>
      </c>
      <c r="B757" t="s">
        <v>163</v>
      </c>
      <c r="C757">
        <v>32</v>
      </c>
      <c r="D757">
        <v>1</v>
      </c>
      <c r="E757" s="2">
        <v>44966</v>
      </c>
      <c r="F757" s="3">
        <v>0.34688657407407408</v>
      </c>
      <c r="G757" s="2">
        <v>44971</v>
      </c>
      <c r="H757" s="3">
        <v>0.10942129629629629</v>
      </c>
      <c r="I757" t="s">
        <v>540</v>
      </c>
      <c r="J757" t="s">
        <v>624</v>
      </c>
      <c r="K757" t="s">
        <v>663</v>
      </c>
      <c r="L757">
        <v>8</v>
      </c>
      <c r="N757" t="s">
        <v>663</v>
      </c>
      <c r="O757">
        <v>2</v>
      </c>
      <c r="P757">
        <v>5</v>
      </c>
      <c r="Q757" s="4">
        <v>1792</v>
      </c>
      <c r="R757" s="4">
        <v>1792</v>
      </c>
      <c r="S757" t="s">
        <v>529</v>
      </c>
      <c r="T757" t="s">
        <v>164</v>
      </c>
      <c r="U757" t="s">
        <v>165</v>
      </c>
      <c r="V757" t="s">
        <v>32</v>
      </c>
      <c r="W757" t="s">
        <v>636</v>
      </c>
      <c r="X757" t="s">
        <v>583</v>
      </c>
      <c r="Y757" t="s">
        <v>849</v>
      </c>
      <c r="Z757">
        <v>6</v>
      </c>
      <c r="AA757" s="2">
        <v>44965</v>
      </c>
      <c r="AB757" t="s">
        <v>529</v>
      </c>
      <c r="AC757" t="s">
        <v>874</v>
      </c>
      <c r="AD757" s="2">
        <v>45166</v>
      </c>
      <c r="AE757">
        <v>7</v>
      </c>
      <c r="AF757">
        <v>12</v>
      </c>
      <c r="AG757" t="s">
        <v>849</v>
      </c>
      <c r="AH757">
        <v>2</v>
      </c>
      <c r="AI757" t="s">
        <v>849</v>
      </c>
    </row>
    <row r="758" spans="1:35" x14ac:dyDescent="0.3">
      <c r="A758">
        <v>870</v>
      </c>
      <c r="B758" t="s">
        <v>103</v>
      </c>
      <c r="C758">
        <v>43</v>
      </c>
      <c r="D758">
        <v>5</v>
      </c>
      <c r="E758" s="2">
        <v>45235</v>
      </c>
      <c r="F758" s="3">
        <v>0.6345601851851852</v>
      </c>
      <c r="G758" s="2">
        <v>45237</v>
      </c>
      <c r="H758" s="3">
        <v>0.28447916666666667</v>
      </c>
      <c r="I758" t="s">
        <v>215</v>
      </c>
      <c r="J758" t="s">
        <v>763</v>
      </c>
      <c r="K758" t="s">
        <v>764</v>
      </c>
      <c r="L758">
        <v>15</v>
      </c>
      <c r="N758" t="s">
        <v>764</v>
      </c>
      <c r="O758">
        <v>6</v>
      </c>
      <c r="P758">
        <v>2</v>
      </c>
      <c r="Q758" s="4">
        <v>750</v>
      </c>
      <c r="R758" s="4">
        <v>3750</v>
      </c>
      <c r="S758" t="s">
        <v>529</v>
      </c>
      <c r="T758" t="s">
        <v>104</v>
      </c>
      <c r="U758" t="s">
        <v>105</v>
      </c>
      <c r="V758" t="s">
        <v>32</v>
      </c>
      <c r="W758" t="s">
        <v>767</v>
      </c>
      <c r="X758" t="s">
        <v>641</v>
      </c>
      <c r="Y758" t="s">
        <v>851</v>
      </c>
      <c r="Z758">
        <v>45</v>
      </c>
      <c r="AA758" s="2">
        <v>44940</v>
      </c>
      <c r="AB758" t="s">
        <v>529</v>
      </c>
      <c r="AC758" t="s">
        <v>874</v>
      </c>
      <c r="AD758" s="2">
        <v>45280</v>
      </c>
      <c r="AE758">
        <v>12</v>
      </c>
      <c r="AF758">
        <v>11</v>
      </c>
      <c r="AG758" t="s">
        <v>851</v>
      </c>
      <c r="AH758">
        <v>11</v>
      </c>
      <c r="AI758" t="s">
        <v>851</v>
      </c>
    </row>
    <row r="759" spans="1:35" x14ac:dyDescent="0.3">
      <c r="A759">
        <v>874</v>
      </c>
      <c r="B759" t="s">
        <v>64</v>
      </c>
      <c r="C759">
        <v>68</v>
      </c>
      <c r="D759">
        <v>1</v>
      </c>
      <c r="E759" s="2">
        <v>44968</v>
      </c>
      <c r="F759" s="3">
        <v>0.52951388888888884</v>
      </c>
      <c r="G759" s="2">
        <v>44978</v>
      </c>
      <c r="H759" s="3">
        <v>0.7331481481481481</v>
      </c>
      <c r="I759" t="s">
        <v>672</v>
      </c>
      <c r="J759" t="s">
        <v>720</v>
      </c>
      <c r="K759" t="s">
        <v>663</v>
      </c>
      <c r="L759">
        <v>12</v>
      </c>
      <c r="N759" t="s">
        <v>663</v>
      </c>
      <c r="O759">
        <v>17</v>
      </c>
      <c r="P759">
        <v>10</v>
      </c>
      <c r="Q759" s="4">
        <v>597</v>
      </c>
      <c r="R759" s="4">
        <v>597</v>
      </c>
      <c r="S759" t="s">
        <v>529</v>
      </c>
      <c r="T759" t="s">
        <v>65</v>
      </c>
      <c r="U759" t="s">
        <v>66</v>
      </c>
      <c r="V759" t="s">
        <v>32</v>
      </c>
      <c r="W759" t="s">
        <v>735</v>
      </c>
      <c r="X759" t="s">
        <v>583</v>
      </c>
      <c r="Y759" t="s">
        <v>849</v>
      </c>
      <c r="Z759">
        <v>6</v>
      </c>
      <c r="AA759" s="2">
        <v>44966</v>
      </c>
      <c r="AB759" t="s">
        <v>529</v>
      </c>
      <c r="AC759" t="s">
        <v>874</v>
      </c>
      <c r="AD759" s="2">
        <v>45162</v>
      </c>
      <c r="AE759">
        <v>7</v>
      </c>
      <c r="AF759">
        <v>8</v>
      </c>
      <c r="AG759" t="s">
        <v>849</v>
      </c>
      <c r="AH759">
        <v>2</v>
      </c>
      <c r="AI759" t="s">
        <v>849</v>
      </c>
    </row>
    <row r="760" spans="1:35" x14ac:dyDescent="0.3">
      <c r="A760">
        <v>879</v>
      </c>
      <c r="B760" t="s">
        <v>462</v>
      </c>
      <c r="C760">
        <v>33</v>
      </c>
      <c r="D760">
        <v>2</v>
      </c>
      <c r="E760" s="2">
        <v>44964</v>
      </c>
      <c r="F760" s="3">
        <v>0.23233796296296297</v>
      </c>
      <c r="G760" s="2">
        <v>44967</v>
      </c>
      <c r="H760" s="3">
        <v>0.47752314814814817</v>
      </c>
      <c r="I760" t="s">
        <v>538</v>
      </c>
      <c r="J760" t="s">
        <v>720</v>
      </c>
      <c r="K760" t="s">
        <v>663</v>
      </c>
      <c r="L760">
        <v>5</v>
      </c>
      <c r="N760" t="s">
        <v>663</v>
      </c>
      <c r="O760">
        <v>11</v>
      </c>
      <c r="P760">
        <v>3</v>
      </c>
      <c r="Q760" s="4">
        <v>314</v>
      </c>
      <c r="R760" s="4">
        <v>628</v>
      </c>
      <c r="S760" t="s">
        <v>529</v>
      </c>
      <c r="T760" t="s">
        <v>463</v>
      </c>
      <c r="U760" t="s">
        <v>195</v>
      </c>
      <c r="V760" t="s">
        <v>32</v>
      </c>
      <c r="W760" t="s">
        <v>729</v>
      </c>
      <c r="X760" t="s">
        <v>531</v>
      </c>
      <c r="Y760" t="s">
        <v>849</v>
      </c>
      <c r="Z760">
        <v>6</v>
      </c>
      <c r="AA760" s="2">
        <v>44931</v>
      </c>
      <c r="AB760" t="s">
        <v>529</v>
      </c>
      <c r="AC760" t="s">
        <v>874</v>
      </c>
      <c r="AD760" s="2">
        <v>45287</v>
      </c>
      <c r="AE760">
        <v>12</v>
      </c>
      <c r="AF760">
        <v>12</v>
      </c>
      <c r="AG760" t="s">
        <v>849</v>
      </c>
      <c r="AH760">
        <v>2</v>
      </c>
      <c r="AI760" t="s">
        <v>849</v>
      </c>
    </row>
    <row r="761" spans="1:35" x14ac:dyDescent="0.3">
      <c r="A761">
        <v>883</v>
      </c>
      <c r="B761" t="s">
        <v>218</v>
      </c>
      <c r="C761">
        <v>36</v>
      </c>
      <c r="D761">
        <v>4</v>
      </c>
      <c r="E761" s="2">
        <v>45123</v>
      </c>
      <c r="F761" s="3">
        <v>0.82226851851851857</v>
      </c>
      <c r="G761" s="2">
        <v>45124</v>
      </c>
      <c r="H761" s="3">
        <v>0.87710648148148151</v>
      </c>
      <c r="I761" t="s">
        <v>575</v>
      </c>
      <c r="J761" t="s">
        <v>624</v>
      </c>
      <c r="K761" t="s">
        <v>800</v>
      </c>
      <c r="L761">
        <v>19</v>
      </c>
      <c r="N761" t="s">
        <v>800</v>
      </c>
      <c r="O761">
        <v>21</v>
      </c>
      <c r="P761">
        <v>1</v>
      </c>
      <c r="Q761" s="4">
        <v>203</v>
      </c>
      <c r="R761" s="4">
        <v>812</v>
      </c>
      <c r="S761" t="s">
        <v>529</v>
      </c>
      <c r="T761" t="s">
        <v>219</v>
      </c>
      <c r="U761" t="s">
        <v>220</v>
      </c>
      <c r="V761" t="s">
        <v>32</v>
      </c>
      <c r="W761" t="s">
        <v>642</v>
      </c>
      <c r="X761" t="s">
        <v>600</v>
      </c>
      <c r="Y761" t="s">
        <v>855</v>
      </c>
      <c r="Z761">
        <v>29</v>
      </c>
      <c r="AA761" s="2">
        <v>44969</v>
      </c>
      <c r="AB761" t="s">
        <v>529</v>
      </c>
      <c r="AC761" t="s">
        <v>874</v>
      </c>
      <c r="AD761" s="2">
        <v>45236</v>
      </c>
      <c r="AE761">
        <v>9</v>
      </c>
      <c r="AF761">
        <v>13</v>
      </c>
      <c r="AG761" t="s">
        <v>855</v>
      </c>
      <c r="AH761">
        <v>7</v>
      </c>
      <c r="AI761" t="s">
        <v>855</v>
      </c>
    </row>
    <row r="762" spans="1:35" x14ac:dyDescent="0.3">
      <c r="A762">
        <v>893</v>
      </c>
      <c r="B762" t="s">
        <v>64</v>
      </c>
      <c r="C762">
        <v>63</v>
      </c>
      <c r="D762">
        <v>3</v>
      </c>
      <c r="E762" s="2">
        <v>45013</v>
      </c>
      <c r="F762" s="3">
        <v>0.65326388888888887</v>
      </c>
      <c r="G762" s="2">
        <v>45023</v>
      </c>
      <c r="H762" s="3">
        <v>0.61762731481481481</v>
      </c>
      <c r="I762" t="s">
        <v>682</v>
      </c>
      <c r="J762" t="s">
        <v>629</v>
      </c>
      <c r="K762" t="s">
        <v>528</v>
      </c>
      <c r="L762">
        <v>15</v>
      </c>
      <c r="N762" t="s">
        <v>796</v>
      </c>
      <c r="O762">
        <v>14</v>
      </c>
      <c r="P762">
        <v>10</v>
      </c>
      <c r="Q762" s="4">
        <v>1348</v>
      </c>
      <c r="R762" s="4">
        <v>4044</v>
      </c>
      <c r="S762" t="s">
        <v>529</v>
      </c>
      <c r="T762" t="s">
        <v>65</v>
      </c>
      <c r="U762" t="s">
        <v>66</v>
      </c>
      <c r="V762" t="s">
        <v>32</v>
      </c>
      <c r="W762" t="s">
        <v>684</v>
      </c>
      <c r="X762" t="s">
        <v>589</v>
      </c>
      <c r="Y762" t="s">
        <v>848</v>
      </c>
      <c r="Z762">
        <v>13</v>
      </c>
      <c r="AA762" s="2">
        <v>44966</v>
      </c>
      <c r="AB762" t="s">
        <v>529</v>
      </c>
      <c r="AC762" t="s">
        <v>874</v>
      </c>
      <c r="AD762" s="2">
        <v>45162</v>
      </c>
      <c r="AE762">
        <v>7</v>
      </c>
      <c r="AF762">
        <v>8</v>
      </c>
      <c r="AG762" t="s">
        <v>854</v>
      </c>
      <c r="AH762">
        <v>3</v>
      </c>
      <c r="AI762" t="s">
        <v>848</v>
      </c>
    </row>
    <row r="763" spans="1:35" x14ac:dyDescent="0.3">
      <c r="A763">
        <v>894</v>
      </c>
      <c r="B763" t="s">
        <v>462</v>
      </c>
      <c r="C763">
        <v>54</v>
      </c>
      <c r="D763">
        <v>4</v>
      </c>
      <c r="E763" s="2">
        <v>45213</v>
      </c>
      <c r="F763" s="3">
        <v>0.5873032407407407</v>
      </c>
      <c r="G763" s="2">
        <v>45220</v>
      </c>
      <c r="H763" s="3">
        <v>0.96552083333333338</v>
      </c>
      <c r="I763" t="s">
        <v>826</v>
      </c>
      <c r="J763" t="s">
        <v>627</v>
      </c>
      <c r="K763" t="s">
        <v>793</v>
      </c>
      <c r="L763">
        <v>14</v>
      </c>
      <c r="N763" t="s">
        <v>793</v>
      </c>
      <c r="O763">
        <v>23</v>
      </c>
      <c r="P763">
        <v>7</v>
      </c>
      <c r="Q763" s="4">
        <v>1236</v>
      </c>
      <c r="R763" s="4">
        <v>4944</v>
      </c>
      <c r="S763" t="s">
        <v>529</v>
      </c>
      <c r="T763" t="s">
        <v>463</v>
      </c>
      <c r="U763" t="s">
        <v>195</v>
      </c>
      <c r="V763" t="s">
        <v>32</v>
      </c>
      <c r="W763" t="s">
        <v>707</v>
      </c>
      <c r="X763" t="s">
        <v>587</v>
      </c>
      <c r="Y763" t="s">
        <v>852</v>
      </c>
      <c r="Z763">
        <v>41</v>
      </c>
      <c r="AA763" s="2">
        <v>44931</v>
      </c>
      <c r="AB763" t="s">
        <v>529</v>
      </c>
      <c r="AC763" t="s">
        <v>874</v>
      </c>
      <c r="AD763" s="2">
        <v>45287</v>
      </c>
      <c r="AE763">
        <v>12</v>
      </c>
      <c r="AF763">
        <v>12</v>
      </c>
      <c r="AG763" t="s">
        <v>852</v>
      </c>
      <c r="AH763">
        <v>10</v>
      </c>
      <c r="AI763" t="s">
        <v>852</v>
      </c>
    </row>
    <row r="764" spans="1:35" x14ac:dyDescent="0.3">
      <c r="A764">
        <v>898</v>
      </c>
      <c r="B764" t="s">
        <v>103</v>
      </c>
      <c r="C764">
        <v>52</v>
      </c>
      <c r="D764">
        <v>1</v>
      </c>
      <c r="E764" s="2">
        <v>44966</v>
      </c>
      <c r="F764" s="3">
        <v>0.26310185185185186</v>
      </c>
      <c r="G764" s="2">
        <v>44970</v>
      </c>
      <c r="H764" s="3">
        <v>0.96784722222222219</v>
      </c>
      <c r="I764" t="s">
        <v>760</v>
      </c>
      <c r="J764" t="s">
        <v>720</v>
      </c>
      <c r="K764" t="s">
        <v>663</v>
      </c>
      <c r="L764">
        <v>6</v>
      </c>
      <c r="N764" t="s">
        <v>663</v>
      </c>
      <c r="O764">
        <v>23</v>
      </c>
      <c r="P764">
        <v>4</v>
      </c>
      <c r="Q764" s="4">
        <v>236</v>
      </c>
      <c r="R764" s="4">
        <v>236</v>
      </c>
      <c r="S764" t="s">
        <v>529</v>
      </c>
      <c r="T764" t="s">
        <v>104</v>
      </c>
      <c r="U764" t="s">
        <v>105</v>
      </c>
      <c r="V764" t="s">
        <v>32</v>
      </c>
      <c r="W764" t="s">
        <v>723</v>
      </c>
      <c r="X764" t="s">
        <v>641</v>
      </c>
      <c r="Y764" t="s">
        <v>849</v>
      </c>
      <c r="Z764">
        <v>6</v>
      </c>
      <c r="AA764" s="2">
        <v>44940</v>
      </c>
      <c r="AB764" t="s">
        <v>529</v>
      </c>
      <c r="AC764" t="s">
        <v>874</v>
      </c>
      <c r="AD764" s="2">
        <v>45280</v>
      </c>
      <c r="AE764">
        <v>12</v>
      </c>
      <c r="AF764">
        <v>11</v>
      </c>
      <c r="AG764" t="s">
        <v>849</v>
      </c>
      <c r="AH764">
        <v>2</v>
      </c>
      <c r="AI764" t="s">
        <v>849</v>
      </c>
    </row>
    <row r="765" spans="1:35" x14ac:dyDescent="0.3">
      <c r="A765">
        <v>913</v>
      </c>
      <c r="B765" t="s">
        <v>462</v>
      </c>
      <c r="C765">
        <v>56</v>
      </c>
      <c r="D765">
        <v>5</v>
      </c>
      <c r="E765" s="2">
        <v>45270</v>
      </c>
      <c r="F765" s="3">
        <v>0.77736111111111106</v>
      </c>
      <c r="G765" s="2">
        <v>45272</v>
      </c>
      <c r="H765" s="3">
        <v>0.2341087962962963</v>
      </c>
      <c r="I765" t="s">
        <v>278</v>
      </c>
      <c r="J765" t="s">
        <v>627</v>
      </c>
      <c r="K765" t="s">
        <v>795</v>
      </c>
      <c r="L765">
        <v>18</v>
      </c>
      <c r="N765" t="s">
        <v>795</v>
      </c>
      <c r="O765">
        <v>5</v>
      </c>
      <c r="P765">
        <v>2</v>
      </c>
      <c r="Q765" s="4">
        <v>1272</v>
      </c>
      <c r="R765" s="4">
        <v>6360</v>
      </c>
      <c r="S765" t="s">
        <v>529</v>
      </c>
      <c r="T765" t="s">
        <v>463</v>
      </c>
      <c r="U765" t="s">
        <v>195</v>
      </c>
      <c r="V765" t="s">
        <v>32</v>
      </c>
      <c r="W765" t="s">
        <v>668</v>
      </c>
      <c r="X765" t="s">
        <v>641</v>
      </c>
      <c r="Y765" t="s">
        <v>853</v>
      </c>
      <c r="Z765">
        <v>50</v>
      </c>
      <c r="AA765" s="2">
        <v>44931</v>
      </c>
      <c r="AB765" t="s">
        <v>529</v>
      </c>
      <c r="AC765" t="s">
        <v>874</v>
      </c>
      <c r="AD765" s="2">
        <v>45287</v>
      </c>
      <c r="AE765">
        <v>12</v>
      </c>
      <c r="AF765">
        <v>12</v>
      </c>
      <c r="AG765" t="s">
        <v>853</v>
      </c>
      <c r="AH765">
        <v>12</v>
      </c>
      <c r="AI765" t="s">
        <v>853</v>
      </c>
    </row>
    <row r="766" spans="1:35" x14ac:dyDescent="0.3">
      <c r="A766">
        <v>938</v>
      </c>
      <c r="B766" t="s">
        <v>39</v>
      </c>
      <c r="C766">
        <v>59</v>
      </c>
      <c r="D766">
        <v>3</v>
      </c>
      <c r="E766" s="2">
        <v>45167</v>
      </c>
      <c r="F766" s="3">
        <v>0.75890046296296299</v>
      </c>
      <c r="G766" s="2">
        <v>45177</v>
      </c>
      <c r="H766" s="3">
        <v>5.3854166666666668E-2</v>
      </c>
      <c r="I766" t="s">
        <v>410</v>
      </c>
      <c r="J766" t="s">
        <v>641</v>
      </c>
      <c r="K766" t="s">
        <v>801</v>
      </c>
      <c r="L766">
        <v>18</v>
      </c>
      <c r="N766" t="s">
        <v>803</v>
      </c>
      <c r="O766">
        <v>1</v>
      </c>
      <c r="P766">
        <v>10</v>
      </c>
      <c r="Q766" s="4">
        <v>811</v>
      </c>
      <c r="R766" s="4">
        <v>2433</v>
      </c>
      <c r="S766" t="s">
        <v>529</v>
      </c>
      <c r="T766" t="s">
        <v>40</v>
      </c>
      <c r="U766" t="s">
        <v>41</v>
      </c>
      <c r="V766" t="s">
        <v>32</v>
      </c>
      <c r="W766" t="s">
        <v>829</v>
      </c>
      <c r="X766" t="s">
        <v>587</v>
      </c>
      <c r="Y766" t="s">
        <v>858</v>
      </c>
      <c r="Z766">
        <v>35</v>
      </c>
      <c r="AA766" s="2">
        <v>44990</v>
      </c>
      <c r="AB766" t="s">
        <v>529</v>
      </c>
      <c r="AC766" t="s">
        <v>874</v>
      </c>
      <c r="AD766" s="2">
        <v>45167</v>
      </c>
      <c r="AE766">
        <v>6</v>
      </c>
      <c r="AF766">
        <v>4</v>
      </c>
      <c r="AG766" t="s">
        <v>857</v>
      </c>
      <c r="AH766">
        <v>8</v>
      </c>
      <c r="AI766" t="s">
        <v>858</v>
      </c>
    </row>
    <row r="767" spans="1:35" x14ac:dyDescent="0.3">
      <c r="A767">
        <v>979</v>
      </c>
      <c r="B767" t="s">
        <v>163</v>
      </c>
      <c r="C767">
        <v>9</v>
      </c>
      <c r="D767">
        <v>4</v>
      </c>
      <c r="E767" s="2">
        <v>45166</v>
      </c>
      <c r="F767" s="3">
        <v>0.77990740740740738</v>
      </c>
      <c r="G767" s="2">
        <v>45169</v>
      </c>
      <c r="H767" s="3">
        <v>0.84233796296296293</v>
      </c>
      <c r="I767" t="s">
        <v>807</v>
      </c>
      <c r="J767" t="s">
        <v>641</v>
      </c>
      <c r="K767" t="s">
        <v>801</v>
      </c>
      <c r="L767">
        <v>18</v>
      </c>
      <c r="N767" t="s">
        <v>801</v>
      </c>
      <c r="O767">
        <v>20</v>
      </c>
      <c r="P767">
        <v>3</v>
      </c>
      <c r="Q767" s="4">
        <v>1605</v>
      </c>
      <c r="R767" s="4">
        <v>6420</v>
      </c>
      <c r="S767" t="s">
        <v>529</v>
      </c>
      <c r="T767" t="s">
        <v>164</v>
      </c>
      <c r="U767" t="s">
        <v>165</v>
      </c>
      <c r="V767" t="s">
        <v>32</v>
      </c>
      <c r="W767" t="s">
        <v>827</v>
      </c>
      <c r="X767" t="s">
        <v>531</v>
      </c>
      <c r="Y767" t="s">
        <v>858</v>
      </c>
      <c r="Z767">
        <v>35</v>
      </c>
      <c r="AA767" s="2">
        <v>44965</v>
      </c>
      <c r="AB767" t="s">
        <v>529</v>
      </c>
      <c r="AC767" t="s">
        <v>874</v>
      </c>
      <c r="AD767" s="2">
        <v>45166</v>
      </c>
      <c r="AE767">
        <v>7</v>
      </c>
      <c r="AF767">
        <v>12</v>
      </c>
      <c r="AG767" t="s">
        <v>858</v>
      </c>
      <c r="AH767">
        <v>8</v>
      </c>
      <c r="AI767" t="s">
        <v>858</v>
      </c>
    </row>
    <row r="768" spans="1:35" x14ac:dyDescent="0.3">
      <c r="A768">
        <v>985</v>
      </c>
      <c r="B768" t="s">
        <v>355</v>
      </c>
      <c r="C768">
        <v>31</v>
      </c>
      <c r="D768">
        <v>4</v>
      </c>
      <c r="E768" s="2">
        <v>45204</v>
      </c>
      <c r="F768" s="3">
        <v>0.4773148148148148</v>
      </c>
      <c r="G768" s="2">
        <v>45212</v>
      </c>
      <c r="H768" s="3">
        <v>0.70387731481481486</v>
      </c>
      <c r="I768" t="s">
        <v>573</v>
      </c>
      <c r="J768" t="s">
        <v>629</v>
      </c>
      <c r="K768" t="s">
        <v>793</v>
      </c>
      <c r="L768">
        <v>11</v>
      </c>
      <c r="N768" t="s">
        <v>793</v>
      </c>
      <c r="O768">
        <v>16</v>
      </c>
      <c r="P768">
        <v>8</v>
      </c>
      <c r="Q768" s="4">
        <v>1804</v>
      </c>
      <c r="R768" s="4">
        <v>7216</v>
      </c>
      <c r="S768" t="s">
        <v>529</v>
      </c>
      <c r="T768" t="s">
        <v>356</v>
      </c>
      <c r="U768" t="s">
        <v>185</v>
      </c>
      <c r="V768" t="s">
        <v>32</v>
      </c>
      <c r="W768" t="s">
        <v>630</v>
      </c>
      <c r="X768" t="s">
        <v>531</v>
      </c>
      <c r="Y768" t="s">
        <v>852</v>
      </c>
      <c r="Z768">
        <v>40</v>
      </c>
      <c r="AA768" s="2">
        <v>44965</v>
      </c>
      <c r="AB768" t="s">
        <v>529</v>
      </c>
      <c r="AC768" t="s">
        <v>874</v>
      </c>
      <c r="AD768" s="2">
        <v>45204</v>
      </c>
      <c r="AE768">
        <v>8</v>
      </c>
      <c r="AF768">
        <v>11</v>
      </c>
      <c r="AG768" t="s">
        <v>852</v>
      </c>
      <c r="AH768">
        <v>10</v>
      </c>
      <c r="AI768" t="s">
        <v>852</v>
      </c>
    </row>
    <row r="769" spans="1:35" x14ac:dyDescent="0.3">
      <c r="A769">
        <v>987</v>
      </c>
      <c r="B769" t="s">
        <v>103</v>
      </c>
      <c r="C769">
        <v>65</v>
      </c>
      <c r="D769">
        <v>3</v>
      </c>
      <c r="E769" s="2">
        <v>45280</v>
      </c>
      <c r="F769" s="3">
        <v>0.38422453703703702</v>
      </c>
      <c r="G769" s="2">
        <v>45285</v>
      </c>
      <c r="H769" s="3">
        <v>0.17371527777777779</v>
      </c>
      <c r="I769" t="s">
        <v>25</v>
      </c>
      <c r="J769" t="s">
        <v>629</v>
      </c>
      <c r="K769" t="s">
        <v>795</v>
      </c>
      <c r="L769">
        <v>9</v>
      </c>
      <c r="N769" t="s">
        <v>795</v>
      </c>
      <c r="O769">
        <v>4</v>
      </c>
      <c r="P769">
        <v>5</v>
      </c>
      <c r="Q769" s="4">
        <v>1895</v>
      </c>
      <c r="R769" s="4">
        <v>5685</v>
      </c>
      <c r="S769" t="s">
        <v>529</v>
      </c>
      <c r="T769" t="s">
        <v>104</v>
      </c>
      <c r="U769" t="s">
        <v>105</v>
      </c>
      <c r="V769" t="s">
        <v>32</v>
      </c>
      <c r="W769" t="s">
        <v>645</v>
      </c>
      <c r="X769" t="s">
        <v>641</v>
      </c>
      <c r="Y769" t="s">
        <v>853</v>
      </c>
      <c r="Z769">
        <v>51</v>
      </c>
      <c r="AA769" s="2">
        <v>44940</v>
      </c>
      <c r="AB769" t="s">
        <v>529</v>
      </c>
      <c r="AC769" t="s">
        <v>874</v>
      </c>
      <c r="AD769" s="2">
        <v>45280</v>
      </c>
      <c r="AE769">
        <v>12</v>
      </c>
      <c r="AF769">
        <v>11</v>
      </c>
      <c r="AG769" t="s">
        <v>853</v>
      </c>
      <c r="AH769">
        <v>12</v>
      </c>
      <c r="AI769" t="s">
        <v>853</v>
      </c>
    </row>
    <row r="770" spans="1:35" x14ac:dyDescent="0.3">
      <c r="A770">
        <v>3</v>
      </c>
      <c r="B770" t="s">
        <v>158</v>
      </c>
      <c r="C770">
        <v>67</v>
      </c>
      <c r="D770">
        <v>5</v>
      </c>
      <c r="E770" s="2">
        <v>45121</v>
      </c>
      <c r="F770" s="3">
        <v>0.80003472222222227</v>
      </c>
      <c r="G770" s="2">
        <v>45126</v>
      </c>
      <c r="H770" s="3">
        <v>0.73541666666666672</v>
      </c>
      <c r="I770" t="s">
        <v>30</v>
      </c>
      <c r="J770" t="s">
        <v>627</v>
      </c>
      <c r="K770" t="s">
        <v>800</v>
      </c>
      <c r="L770">
        <v>19</v>
      </c>
      <c r="N770" t="s">
        <v>800</v>
      </c>
      <c r="O770">
        <v>17</v>
      </c>
      <c r="P770">
        <v>5</v>
      </c>
      <c r="Q770" s="4">
        <v>1374</v>
      </c>
      <c r="R770" s="4">
        <v>6870</v>
      </c>
      <c r="S770" t="s">
        <v>529</v>
      </c>
      <c r="T770" t="s">
        <v>159</v>
      </c>
      <c r="U770" t="s">
        <v>160</v>
      </c>
      <c r="V770" t="s">
        <v>21</v>
      </c>
      <c r="W770" t="s">
        <v>647</v>
      </c>
      <c r="X770" t="s">
        <v>641</v>
      </c>
      <c r="Y770" t="s">
        <v>855</v>
      </c>
      <c r="Z770">
        <v>28</v>
      </c>
      <c r="AA770" s="2">
        <v>44985</v>
      </c>
      <c r="AB770" t="s">
        <v>529</v>
      </c>
      <c r="AC770" t="s">
        <v>874</v>
      </c>
      <c r="AD770" s="2">
        <v>45236</v>
      </c>
      <c r="AE770">
        <v>9</v>
      </c>
      <c r="AF770">
        <v>11</v>
      </c>
      <c r="AG770" t="s">
        <v>855</v>
      </c>
      <c r="AH770">
        <v>7</v>
      </c>
      <c r="AI770" t="s">
        <v>855</v>
      </c>
    </row>
    <row r="771" spans="1:35" x14ac:dyDescent="0.3">
      <c r="A771">
        <v>88</v>
      </c>
      <c r="B771" t="s">
        <v>54</v>
      </c>
      <c r="C771">
        <v>15</v>
      </c>
      <c r="D771">
        <v>4</v>
      </c>
      <c r="E771" s="2">
        <v>45282</v>
      </c>
      <c r="F771" s="3">
        <v>0.41841435185185183</v>
      </c>
      <c r="G771" s="2">
        <v>45292</v>
      </c>
      <c r="H771" s="3">
        <v>0.51244212962962965</v>
      </c>
      <c r="I771" t="s">
        <v>680</v>
      </c>
      <c r="J771" t="s">
        <v>627</v>
      </c>
      <c r="K771" t="s">
        <v>795</v>
      </c>
      <c r="L771">
        <v>10</v>
      </c>
      <c r="N771" t="s">
        <v>696</v>
      </c>
      <c r="O771">
        <v>12</v>
      </c>
      <c r="P771">
        <v>10</v>
      </c>
      <c r="Q771" s="4">
        <v>1488</v>
      </c>
      <c r="R771" s="4">
        <v>5952</v>
      </c>
      <c r="S771" t="s">
        <v>529</v>
      </c>
      <c r="T771" t="s">
        <v>55</v>
      </c>
      <c r="U771" t="s">
        <v>56</v>
      </c>
      <c r="V771" t="s">
        <v>21</v>
      </c>
      <c r="W771" t="s">
        <v>819</v>
      </c>
      <c r="X771" t="s">
        <v>641</v>
      </c>
      <c r="Y771" t="s">
        <v>853</v>
      </c>
      <c r="Z771">
        <v>51</v>
      </c>
      <c r="AA771" s="2">
        <v>44928</v>
      </c>
      <c r="AB771" t="s">
        <v>529</v>
      </c>
      <c r="AC771" t="s">
        <v>874</v>
      </c>
      <c r="AD771" s="2">
        <v>45282</v>
      </c>
      <c r="AE771">
        <v>12</v>
      </c>
      <c r="AF771">
        <v>16</v>
      </c>
      <c r="AG771" t="s">
        <v>850</v>
      </c>
      <c r="AH771">
        <v>12</v>
      </c>
      <c r="AI771" t="s">
        <v>853</v>
      </c>
    </row>
    <row r="772" spans="1:35" x14ac:dyDescent="0.3">
      <c r="A772">
        <v>69</v>
      </c>
      <c r="B772" t="s">
        <v>457</v>
      </c>
      <c r="C772">
        <v>12</v>
      </c>
      <c r="D772">
        <v>4</v>
      </c>
      <c r="E772" s="2">
        <v>45171</v>
      </c>
      <c r="F772" s="3">
        <v>0.80672453703703706</v>
      </c>
      <c r="G772" s="2">
        <v>45177</v>
      </c>
      <c r="H772" s="3">
        <v>0.3958564814814815</v>
      </c>
      <c r="I772" t="s">
        <v>366</v>
      </c>
      <c r="J772" t="s">
        <v>627</v>
      </c>
      <c r="K772" t="s">
        <v>803</v>
      </c>
      <c r="L772">
        <v>19</v>
      </c>
      <c r="N772" t="s">
        <v>803</v>
      </c>
      <c r="O772">
        <v>9</v>
      </c>
      <c r="P772">
        <v>6</v>
      </c>
      <c r="Q772" s="4">
        <v>672</v>
      </c>
      <c r="R772" s="4">
        <v>2688</v>
      </c>
      <c r="S772" t="s">
        <v>529</v>
      </c>
      <c r="T772" t="s">
        <v>458</v>
      </c>
      <c r="U772" t="s">
        <v>459</v>
      </c>
      <c r="V772" t="s">
        <v>21</v>
      </c>
      <c r="W772" t="s">
        <v>631</v>
      </c>
      <c r="X772" t="s">
        <v>600</v>
      </c>
      <c r="Y772" t="s">
        <v>857</v>
      </c>
      <c r="Z772">
        <v>35</v>
      </c>
      <c r="AA772" s="2">
        <v>44968</v>
      </c>
      <c r="AB772" t="s">
        <v>529</v>
      </c>
      <c r="AC772" t="s">
        <v>874</v>
      </c>
      <c r="AD772" s="2">
        <v>45238</v>
      </c>
      <c r="AE772">
        <v>9</v>
      </c>
      <c r="AF772">
        <v>12</v>
      </c>
      <c r="AG772" t="s">
        <v>857</v>
      </c>
      <c r="AH772">
        <v>9</v>
      </c>
      <c r="AI772" t="s">
        <v>857</v>
      </c>
    </row>
    <row r="773" spans="1:35" x14ac:dyDescent="0.3">
      <c r="A773">
        <v>25</v>
      </c>
      <c r="B773" t="s">
        <v>457</v>
      </c>
      <c r="C773">
        <v>30</v>
      </c>
      <c r="D773">
        <v>3</v>
      </c>
      <c r="E773" s="2">
        <v>45128</v>
      </c>
      <c r="F773" s="3">
        <v>0.44927083333333334</v>
      </c>
      <c r="G773" s="2">
        <v>45131</v>
      </c>
      <c r="H773" s="3">
        <v>0.60326388888888893</v>
      </c>
      <c r="I773" t="s">
        <v>656</v>
      </c>
      <c r="J773" t="s">
        <v>627</v>
      </c>
      <c r="K773" t="s">
        <v>800</v>
      </c>
      <c r="L773">
        <v>10</v>
      </c>
      <c r="N773" t="s">
        <v>800</v>
      </c>
      <c r="O773">
        <v>14</v>
      </c>
      <c r="P773">
        <v>3</v>
      </c>
      <c r="Q773" s="4">
        <v>751</v>
      </c>
      <c r="R773" s="4">
        <v>2253</v>
      </c>
      <c r="S773" t="s">
        <v>529</v>
      </c>
      <c r="T773" t="s">
        <v>458</v>
      </c>
      <c r="U773" t="s">
        <v>459</v>
      </c>
      <c r="V773" t="s">
        <v>21</v>
      </c>
      <c r="W773" t="s">
        <v>794</v>
      </c>
      <c r="X773" t="s">
        <v>531</v>
      </c>
      <c r="Y773" t="s">
        <v>855</v>
      </c>
      <c r="Z773">
        <v>29</v>
      </c>
      <c r="AA773" s="2">
        <v>44968</v>
      </c>
      <c r="AB773" t="s">
        <v>529</v>
      </c>
      <c r="AC773" t="s">
        <v>874</v>
      </c>
      <c r="AD773" s="2">
        <v>45238</v>
      </c>
      <c r="AE773">
        <v>9</v>
      </c>
      <c r="AF773">
        <v>12</v>
      </c>
      <c r="AG773" t="s">
        <v>855</v>
      </c>
      <c r="AH773">
        <v>7</v>
      </c>
      <c r="AI773" t="s">
        <v>855</v>
      </c>
    </row>
    <row r="774" spans="1:35" x14ac:dyDescent="0.3">
      <c r="A774">
        <v>77</v>
      </c>
      <c r="B774" t="s">
        <v>153</v>
      </c>
      <c r="C774">
        <v>42</v>
      </c>
      <c r="D774">
        <v>3</v>
      </c>
      <c r="E774" s="2">
        <v>45143</v>
      </c>
      <c r="F774" s="3">
        <v>4.6655092592592595E-2</v>
      </c>
      <c r="G774" s="2">
        <v>45151</v>
      </c>
      <c r="H774" s="3">
        <v>0.68115740740740738</v>
      </c>
      <c r="I774" t="s">
        <v>66</v>
      </c>
      <c r="J774" t="s">
        <v>629</v>
      </c>
      <c r="K774" t="s">
        <v>801</v>
      </c>
      <c r="L774">
        <v>1</v>
      </c>
      <c r="N774" t="s">
        <v>801</v>
      </c>
      <c r="O774">
        <v>16</v>
      </c>
      <c r="P774">
        <v>8</v>
      </c>
      <c r="Q774" s="4">
        <v>1744</v>
      </c>
      <c r="R774" s="4">
        <v>5232</v>
      </c>
      <c r="S774" t="s">
        <v>529</v>
      </c>
      <c r="T774" t="s">
        <v>154</v>
      </c>
      <c r="U774" t="s">
        <v>155</v>
      </c>
      <c r="V774" t="s">
        <v>21</v>
      </c>
      <c r="W774" t="s">
        <v>708</v>
      </c>
      <c r="X774" t="s">
        <v>589</v>
      </c>
      <c r="Y774" t="s">
        <v>858</v>
      </c>
      <c r="Z774">
        <v>31</v>
      </c>
      <c r="AA774" s="2">
        <v>44966</v>
      </c>
      <c r="AB774" t="s">
        <v>529</v>
      </c>
      <c r="AC774" t="s">
        <v>874</v>
      </c>
      <c r="AD774" s="2">
        <v>45198</v>
      </c>
      <c r="AE774">
        <v>8</v>
      </c>
      <c r="AF774">
        <v>13</v>
      </c>
      <c r="AG774" t="s">
        <v>858</v>
      </c>
      <c r="AH774">
        <v>8</v>
      </c>
      <c r="AI774" t="s">
        <v>858</v>
      </c>
    </row>
    <row r="775" spans="1:35" x14ac:dyDescent="0.3">
      <c r="A775">
        <v>65</v>
      </c>
      <c r="B775" t="s">
        <v>178</v>
      </c>
      <c r="C775">
        <v>54</v>
      </c>
      <c r="D775">
        <v>2</v>
      </c>
      <c r="E775" s="2">
        <v>45170</v>
      </c>
      <c r="F775" s="3">
        <v>0.5433796296296296</v>
      </c>
      <c r="G775" s="2">
        <v>45180</v>
      </c>
      <c r="H775" s="3">
        <v>0.27351851851851849</v>
      </c>
      <c r="I775" t="s">
        <v>699</v>
      </c>
      <c r="J775" t="s">
        <v>627</v>
      </c>
      <c r="K775" t="s">
        <v>803</v>
      </c>
      <c r="L775">
        <v>13</v>
      </c>
      <c r="N775" t="s">
        <v>803</v>
      </c>
      <c r="O775">
        <v>6</v>
      </c>
      <c r="P775">
        <v>10</v>
      </c>
      <c r="Q775" s="4">
        <v>1236</v>
      </c>
      <c r="R775" s="4">
        <v>2472</v>
      </c>
      <c r="S775" t="s">
        <v>529</v>
      </c>
      <c r="T775" t="s">
        <v>179</v>
      </c>
      <c r="U775" t="s">
        <v>180</v>
      </c>
      <c r="V775" t="s">
        <v>21</v>
      </c>
      <c r="W775" t="s">
        <v>707</v>
      </c>
      <c r="X775" t="s">
        <v>587</v>
      </c>
      <c r="Y775" t="s">
        <v>857</v>
      </c>
      <c r="Z775">
        <v>35</v>
      </c>
      <c r="AA775" s="2">
        <v>44965</v>
      </c>
      <c r="AB775" t="s">
        <v>529</v>
      </c>
      <c r="AC775" t="s">
        <v>874</v>
      </c>
      <c r="AD775" s="2">
        <v>45170</v>
      </c>
      <c r="AE775">
        <v>7</v>
      </c>
      <c r="AF775">
        <v>10</v>
      </c>
      <c r="AG775" t="s">
        <v>857</v>
      </c>
      <c r="AH775">
        <v>9</v>
      </c>
      <c r="AI775" t="s">
        <v>857</v>
      </c>
    </row>
    <row r="776" spans="1:35" x14ac:dyDescent="0.3">
      <c r="A776">
        <v>21</v>
      </c>
      <c r="B776" t="s">
        <v>452</v>
      </c>
      <c r="C776">
        <v>32</v>
      </c>
      <c r="D776">
        <v>1</v>
      </c>
      <c r="E776" s="2">
        <v>44966</v>
      </c>
      <c r="F776" s="3">
        <v>0.47282407407407406</v>
      </c>
      <c r="G776" s="2">
        <v>44969</v>
      </c>
      <c r="H776" s="3">
        <v>0.48363425925925924</v>
      </c>
      <c r="I776" t="s">
        <v>703</v>
      </c>
      <c r="J776" t="s">
        <v>624</v>
      </c>
      <c r="K776" t="s">
        <v>663</v>
      </c>
      <c r="L776">
        <v>11</v>
      </c>
      <c r="N776" t="s">
        <v>663</v>
      </c>
      <c r="O776">
        <v>11</v>
      </c>
      <c r="P776">
        <v>3</v>
      </c>
      <c r="Q776" s="4">
        <v>1792</v>
      </c>
      <c r="R776" s="4">
        <v>1792</v>
      </c>
      <c r="S776" t="s">
        <v>529</v>
      </c>
      <c r="T776" t="s">
        <v>453</v>
      </c>
      <c r="U776" t="s">
        <v>454</v>
      </c>
      <c r="V776" t="s">
        <v>21</v>
      </c>
      <c r="W776" t="s">
        <v>636</v>
      </c>
      <c r="X776" t="s">
        <v>583</v>
      </c>
      <c r="Y776" t="s">
        <v>849</v>
      </c>
      <c r="Z776">
        <v>6</v>
      </c>
      <c r="AA776" s="2">
        <v>44927</v>
      </c>
      <c r="AB776" t="s">
        <v>529</v>
      </c>
      <c r="AC776" t="s">
        <v>874</v>
      </c>
      <c r="AD776" s="2">
        <v>45165</v>
      </c>
      <c r="AE776">
        <v>8</v>
      </c>
      <c r="AF776">
        <v>9</v>
      </c>
      <c r="AG776" t="s">
        <v>849</v>
      </c>
      <c r="AH776">
        <v>2</v>
      </c>
      <c r="AI776" t="s">
        <v>849</v>
      </c>
    </row>
    <row r="777" spans="1:35" x14ac:dyDescent="0.3">
      <c r="A777">
        <v>40</v>
      </c>
      <c r="B777" t="s">
        <v>336</v>
      </c>
      <c r="C777">
        <v>48</v>
      </c>
      <c r="D777">
        <v>4</v>
      </c>
      <c r="E777" s="2">
        <v>45232</v>
      </c>
      <c r="F777" s="3">
        <v>0.59386574074074072</v>
      </c>
      <c r="G777" s="2">
        <v>45235</v>
      </c>
      <c r="H777" s="3">
        <v>0.18743055555555554</v>
      </c>
      <c r="I777" t="s">
        <v>771</v>
      </c>
      <c r="J777" t="s">
        <v>763</v>
      </c>
      <c r="K777" t="s">
        <v>764</v>
      </c>
      <c r="L777">
        <v>14</v>
      </c>
      <c r="N777" t="s">
        <v>764</v>
      </c>
      <c r="O777">
        <v>4</v>
      </c>
      <c r="P777">
        <v>3</v>
      </c>
      <c r="Q777" s="4">
        <v>433</v>
      </c>
      <c r="R777" s="4">
        <v>1732</v>
      </c>
      <c r="S777" t="s">
        <v>529</v>
      </c>
      <c r="T777" t="s">
        <v>337</v>
      </c>
      <c r="U777" t="s">
        <v>338</v>
      </c>
      <c r="V777" t="s">
        <v>21</v>
      </c>
      <c r="W777" t="s">
        <v>772</v>
      </c>
      <c r="X777" t="s">
        <v>531</v>
      </c>
      <c r="Y777" t="s">
        <v>851</v>
      </c>
      <c r="Z777">
        <v>44</v>
      </c>
      <c r="AA777" s="2">
        <v>45013</v>
      </c>
      <c r="AB777" t="s">
        <v>529</v>
      </c>
      <c r="AC777" t="s">
        <v>874</v>
      </c>
      <c r="AD777" s="2">
        <v>45240</v>
      </c>
      <c r="AE777">
        <v>8</v>
      </c>
      <c r="AF777">
        <v>10</v>
      </c>
      <c r="AG777" t="s">
        <v>851</v>
      </c>
      <c r="AH777">
        <v>11</v>
      </c>
      <c r="AI777" t="s">
        <v>851</v>
      </c>
    </row>
    <row r="778" spans="1:35" x14ac:dyDescent="0.3">
      <c r="A778">
        <v>92</v>
      </c>
      <c r="B778" t="s">
        <v>500</v>
      </c>
      <c r="C778">
        <v>18</v>
      </c>
      <c r="D778">
        <v>5</v>
      </c>
      <c r="E778" s="2">
        <v>45061</v>
      </c>
      <c r="F778" s="3">
        <v>7.8472222222222224E-3</v>
      </c>
      <c r="G778" s="2">
        <v>45071</v>
      </c>
      <c r="H778" s="3">
        <v>0.47077546296296297</v>
      </c>
      <c r="I778" t="s">
        <v>616</v>
      </c>
      <c r="J778" t="s">
        <v>624</v>
      </c>
      <c r="K778" t="s">
        <v>798</v>
      </c>
      <c r="L778">
        <v>0</v>
      </c>
      <c r="N778" t="s">
        <v>798</v>
      </c>
      <c r="O778">
        <v>11</v>
      </c>
      <c r="P778">
        <v>10</v>
      </c>
      <c r="Q778" s="4">
        <v>781</v>
      </c>
      <c r="R778" s="4">
        <v>3905</v>
      </c>
      <c r="S778" t="s">
        <v>529</v>
      </c>
      <c r="T778" t="s">
        <v>501</v>
      </c>
      <c r="U778" t="s">
        <v>502</v>
      </c>
      <c r="V778" t="s">
        <v>21</v>
      </c>
      <c r="W778" t="s">
        <v>704</v>
      </c>
      <c r="X778" t="s">
        <v>600</v>
      </c>
      <c r="Y778" t="s">
        <v>798</v>
      </c>
      <c r="Z778">
        <v>20</v>
      </c>
      <c r="AA778" s="2">
        <v>44963</v>
      </c>
      <c r="AB778" t="s">
        <v>529</v>
      </c>
      <c r="AC778" t="s">
        <v>874</v>
      </c>
      <c r="AD778" s="2">
        <v>45233</v>
      </c>
      <c r="AE778">
        <v>9</v>
      </c>
      <c r="AF778">
        <v>8</v>
      </c>
      <c r="AG778" t="s">
        <v>798</v>
      </c>
      <c r="AH778">
        <v>5</v>
      </c>
      <c r="AI778" t="s">
        <v>798</v>
      </c>
    </row>
    <row r="779" spans="1:35" x14ac:dyDescent="0.3">
      <c r="A779">
        <v>104</v>
      </c>
      <c r="B779" t="s">
        <v>413</v>
      </c>
      <c r="C779">
        <v>51</v>
      </c>
      <c r="D779">
        <v>3</v>
      </c>
      <c r="E779" s="2">
        <v>45289</v>
      </c>
      <c r="F779" s="3">
        <v>7.3252314814814812E-2</v>
      </c>
      <c r="G779" s="2">
        <v>45296</v>
      </c>
      <c r="H779" s="3">
        <v>1.074074074074074E-2</v>
      </c>
      <c r="I779" t="s">
        <v>415</v>
      </c>
      <c r="J779" t="s">
        <v>629</v>
      </c>
      <c r="K779" t="s">
        <v>795</v>
      </c>
      <c r="L779">
        <v>1</v>
      </c>
      <c r="N779" t="s">
        <v>696</v>
      </c>
      <c r="O779">
        <v>0</v>
      </c>
      <c r="P779">
        <v>7</v>
      </c>
      <c r="Q779" s="4">
        <v>1084</v>
      </c>
      <c r="R779" s="4">
        <v>3252</v>
      </c>
      <c r="S779" t="s">
        <v>529</v>
      </c>
      <c r="T779" t="s">
        <v>414</v>
      </c>
      <c r="U779" t="s">
        <v>415</v>
      </c>
      <c r="V779" t="s">
        <v>21</v>
      </c>
      <c r="W779" t="s">
        <v>653</v>
      </c>
      <c r="X779" t="s">
        <v>583</v>
      </c>
      <c r="Y779" t="s">
        <v>853</v>
      </c>
      <c r="Z779">
        <v>52</v>
      </c>
      <c r="AA779" s="2">
        <v>44937</v>
      </c>
      <c r="AB779" t="s">
        <v>529</v>
      </c>
      <c r="AC779" t="s">
        <v>874</v>
      </c>
      <c r="AD779" s="2">
        <v>45289</v>
      </c>
      <c r="AE779">
        <v>12</v>
      </c>
      <c r="AF779">
        <v>8</v>
      </c>
      <c r="AG779" t="s">
        <v>850</v>
      </c>
      <c r="AH779">
        <v>12</v>
      </c>
      <c r="AI779" t="s">
        <v>853</v>
      </c>
    </row>
    <row r="780" spans="1:35" x14ac:dyDescent="0.3">
      <c r="A780">
        <v>117</v>
      </c>
      <c r="B780" t="s">
        <v>178</v>
      </c>
      <c r="C780">
        <v>59</v>
      </c>
      <c r="D780">
        <v>3</v>
      </c>
      <c r="E780" s="2">
        <v>45158</v>
      </c>
      <c r="F780" s="3">
        <v>0.78478009259259263</v>
      </c>
      <c r="G780" s="2">
        <v>45160</v>
      </c>
      <c r="H780" s="3">
        <v>0.15487268518518518</v>
      </c>
      <c r="I780" t="s">
        <v>836</v>
      </c>
      <c r="J780" t="s">
        <v>641</v>
      </c>
      <c r="K780" t="s">
        <v>801</v>
      </c>
      <c r="L780">
        <v>18</v>
      </c>
      <c r="N780" t="s">
        <v>801</v>
      </c>
      <c r="O780">
        <v>3</v>
      </c>
      <c r="P780">
        <v>2</v>
      </c>
      <c r="Q780" s="4">
        <v>811</v>
      </c>
      <c r="R780" s="4">
        <v>2433</v>
      </c>
      <c r="S780" t="s">
        <v>529</v>
      </c>
      <c r="T780" t="s">
        <v>179</v>
      </c>
      <c r="U780" t="s">
        <v>180</v>
      </c>
      <c r="V780" t="s">
        <v>21</v>
      </c>
      <c r="W780" t="s">
        <v>829</v>
      </c>
      <c r="X780" t="s">
        <v>587</v>
      </c>
      <c r="Y780" t="s">
        <v>858</v>
      </c>
      <c r="Z780">
        <v>34</v>
      </c>
      <c r="AA780" s="2">
        <v>44965</v>
      </c>
      <c r="AB780" t="s">
        <v>529</v>
      </c>
      <c r="AC780" t="s">
        <v>874</v>
      </c>
      <c r="AD780" s="2">
        <v>45170</v>
      </c>
      <c r="AE780">
        <v>7</v>
      </c>
      <c r="AF780">
        <v>10</v>
      </c>
      <c r="AG780" t="s">
        <v>858</v>
      </c>
      <c r="AH780">
        <v>8</v>
      </c>
      <c r="AI780" t="s">
        <v>858</v>
      </c>
    </row>
    <row r="781" spans="1:35" x14ac:dyDescent="0.3">
      <c r="A781">
        <v>142</v>
      </c>
      <c r="B781" t="s">
        <v>158</v>
      </c>
      <c r="C781">
        <v>23</v>
      </c>
      <c r="D781">
        <v>2</v>
      </c>
      <c r="E781" s="2">
        <v>45222</v>
      </c>
      <c r="F781" s="3">
        <v>0.10501157407407408</v>
      </c>
      <c r="G781" s="2">
        <v>45226</v>
      </c>
      <c r="H781" s="3">
        <v>0.18351851851851853</v>
      </c>
      <c r="I781" t="s">
        <v>278</v>
      </c>
      <c r="J781" t="s">
        <v>627</v>
      </c>
      <c r="K781" t="s">
        <v>793</v>
      </c>
      <c r="L781">
        <v>2</v>
      </c>
      <c r="N781" t="s">
        <v>793</v>
      </c>
      <c r="O781">
        <v>4</v>
      </c>
      <c r="P781">
        <v>4</v>
      </c>
      <c r="Q781" s="4">
        <v>1098</v>
      </c>
      <c r="R781" s="4">
        <v>2196</v>
      </c>
      <c r="S781" t="s">
        <v>529</v>
      </c>
      <c r="T781" t="s">
        <v>159</v>
      </c>
      <c r="U781" t="s">
        <v>160</v>
      </c>
      <c r="V781" t="s">
        <v>21</v>
      </c>
      <c r="W781" t="s">
        <v>655</v>
      </c>
      <c r="X781" t="s">
        <v>589</v>
      </c>
      <c r="Y781" t="s">
        <v>852</v>
      </c>
      <c r="Z781">
        <v>43</v>
      </c>
      <c r="AA781" s="2">
        <v>44985</v>
      </c>
      <c r="AB781" t="s">
        <v>529</v>
      </c>
      <c r="AC781" t="s">
        <v>874</v>
      </c>
      <c r="AD781" s="2">
        <v>45236</v>
      </c>
      <c r="AE781">
        <v>9</v>
      </c>
      <c r="AF781">
        <v>11</v>
      </c>
      <c r="AG781" t="s">
        <v>852</v>
      </c>
      <c r="AH781">
        <v>10</v>
      </c>
      <c r="AI781" t="s">
        <v>852</v>
      </c>
    </row>
    <row r="782" spans="1:35" x14ac:dyDescent="0.3">
      <c r="A782">
        <v>144</v>
      </c>
      <c r="B782" t="s">
        <v>452</v>
      </c>
      <c r="C782">
        <v>51</v>
      </c>
      <c r="D782">
        <v>5</v>
      </c>
      <c r="E782" s="2">
        <v>44944</v>
      </c>
      <c r="F782" s="3">
        <v>0.37572916666666667</v>
      </c>
      <c r="G782" s="2">
        <v>44949</v>
      </c>
      <c r="H782" s="3">
        <v>0.14114583333333333</v>
      </c>
      <c r="I782" t="s">
        <v>694</v>
      </c>
      <c r="J782" t="s">
        <v>629</v>
      </c>
      <c r="K782" t="s">
        <v>696</v>
      </c>
      <c r="L782">
        <v>9</v>
      </c>
      <c r="N782" t="s">
        <v>696</v>
      </c>
      <c r="O782">
        <v>3</v>
      </c>
      <c r="P782">
        <v>5</v>
      </c>
      <c r="Q782" s="4">
        <v>1084</v>
      </c>
      <c r="R782" s="4">
        <v>5420</v>
      </c>
      <c r="S782" t="s">
        <v>529</v>
      </c>
      <c r="T782" t="s">
        <v>453</v>
      </c>
      <c r="U782" t="s">
        <v>454</v>
      </c>
      <c r="V782" t="s">
        <v>21</v>
      </c>
      <c r="W782" t="s">
        <v>653</v>
      </c>
      <c r="X782" t="s">
        <v>583</v>
      </c>
      <c r="Y782" t="s">
        <v>850</v>
      </c>
      <c r="Z782">
        <v>3</v>
      </c>
      <c r="AA782" s="2">
        <v>44927</v>
      </c>
      <c r="AB782" t="s">
        <v>529</v>
      </c>
      <c r="AC782" t="s">
        <v>874</v>
      </c>
      <c r="AD782" s="2">
        <v>45165</v>
      </c>
      <c r="AE782">
        <v>8</v>
      </c>
      <c r="AF782">
        <v>9</v>
      </c>
      <c r="AG782" t="s">
        <v>850</v>
      </c>
      <c r="AH782">
        <v>1</v>
      </c>
      <c r="AI782" t="s">
        <v>850</v>
      </c>
    </row>
    <row r="783" spans="1:35" x14ac:dyDescent="0.3">
      <c r="A783">
        <v>149</v>
      </c>
      <c r="B783" t="s">
        <v>54</v>
      </c>
      <c r="C783">
        <v>5</v>
      </c>
      <c r="D783">
        <v>3</v>
      </c>
      <c r="E783" s="2">
        <v>45205</v>
      </c>
      <c r="F783" s="3">
        <v>0.97440972222222222</v>
      </c>
      <c r="G783" s="2">
        <v>45208</v>
      </c>
      <c r="H783" s="3">
        <v>0.83972222222222226</v>
      </c>
      <c r="I783" t="s">
        <v>80</v>
      </c>
      <c r="J783" t="s">
        <v>629</v>
      </c>
      <c r="K783" t="s">
        <v>793</v>
      </c>
      <c r="L783">
        <v>23</v>
      </c>
      <c r="N783" t="s">
        <v>793</v>
      </c>
      <c r="O783">
        <v>20</v>
      </c>
      <c r="P783">
        <v>3</v>
      </c>
      <c r="Q783" s="4">
        <v>1444</v>
      </c>
      <c r="R783" s="4">
        <v>4332</v>
      </c>
      <c r="S783" t="s">
        <v>529</v>
      </c>
      <c r="T783" t="s">
        <v>55</v>
      </c>
      <c r="U783" t="s">
        <v>56</v>
      </c>
      <c r="V783" t="s">
        <v>21</v>
      </c>
      <c r="W783" t="s">
        <v>644</v>
      </c>
      <c r="X783" t="s">
        <v>531</v>
      </c>
      <c r="Y783" t="s">
        <v>852</v>
      </c>
      <c r="Z783">
        <v>40</v>
      </c>
      <c r="AA783" s="2">
        <v>44928</v>
      </c>
      <c r="AB783" t="s">
        <v>529</v>
      </c>
      <c r="AC783" t="s">
        <v>874</v>
      </c>
      <c r="AD783" s="2">
        <v>45282</v>
      </c>
      <c r="AE783">
        <v>12</v>
      </c>
      <c r="AF783">
        <v>16</v>
      </c>
      <c r="AG783" t="s">
        <v>852</v>
      </c>
      <c r="AH783">
        <v>10</v>
      </c>
      <c r="AI783" t="s">
        <v>852</v>
      </c>
    </row>
    <row r="784" spans="1:35" x14ac:dyDescent="0.3">
      <c r="A784">
        <v>154</v>
      </c>
      <c r="B784" t="s">
        <v>257</v>
      </c>
      <c r="C784">
        <v>45</v>
      </c>
      <c r="D784">
        <v>5</v>
      </c>
      <c r="E784" s="2">
        <v>45251</v>
      </c>
      <c r="F784" s="3">
        <v>0.96826388888888892</v>
      </c>
      <c r="G784" s="2">
        <v>45255</v>
      </c>
      <c r="H784" s="3">
        <v>8.6793981481481486E-2</v>
      </c>
      <c r="I784" t="s">
        <v>180</v>
      </c>
      <c r="J784" t="s">
        <v>624</v>
      </c>
      <c r="K784" t="s">
        <v>764</v>
      </c>
      <c r="L784">
        <v>23</v>
      </c>
      <c r="N784" t="s">
        <v>764</v>
      </c>
      <c r="O784">
        <v>2</v>
      </c>
      <c r="P784">
        <v>4</v>
      </c>
      <c r="Q784" s="4">
        <v>722</v>
      </c>
      <c r="R784" s="4">
        <v>3610</v>
      </c>
      <c r="S784" t="s">
        <v>529</v>
      </c>
      <c r="T784" t="s">
        <v>258</v>
      </c>
      <c r="U784" t="s">
        <v>259</v>
      </c>
      <c r="V784" t="s">
        <v>21</v>
      </c>
      <c r="W784" t="s">
        <v>640</v>
      </c>
      <c r="X784" t="s">
        <v>641</v>
      </c>
      <c r="Y784" t="s">
        <v>851</v>
      </c>
      <c r="Z784">
        <v>47</v>
      </c>
      <c r="AA784" s="2">
        <v>44983</v>
      </c>
      <c r="AB784" t="s">
        <v>529</v>
      </c>
      <c r="AC784" t="s">
        <v>874</v>
      </c>
      <c r="AD784" s="2">
        <v>45251</v>
      </c>
      <c r="AE784">
        <v>9</v>
      </c>
      <c r="AF784">
        <v>8</v>
      </c>
      <c r="AG784" t="s">
        <v>851</v>
      </c>
      <c r="AH784">
        <v>11</v>
      </c>
      <c r="AI784" t="s">
        <v>851</v>
      </c>
    </row>
    <row r="785" spans="1:35" x14ac:dyDescent="0.3">
      <c r="A785">
        <v>183</v>
      </c>
      <c r="B785" t="s">
        <v>413</v>
      </c>
      <c r="C785">
        <v>48</v>
      </c>
      <c r="D785">
        <v>3</v>
      </c>
      <c r="E785" s="2">
        <v>45239</v>
      </c>
      <c r="F785" s="3">
        <v>0.7581134259259259</v>
      </c>
      <c r="G785" s="2">
        <v>45241</v>
      </c>
      <c r="H785" s="3">
        <v>0.64543981481481483</v>
      </c>
      <c r="I785" t="s">
        <v>740</v>
      </c>
      <c r="J785" t="s">
        <v>763</v>
      </c>
      <c r="K785" t="s">
        <v>764</v>
      </c>
      <c r="L785">
        <v>18</v>
      </c>
      <c r="N785" t="s">
        <v>764</v>
      </c>
      <c r="O785">
        <v>15</v>
      </c>
      <c r="P785">
        <v>2</v>
      </c>
      <c r="Q785" s="4">
        <v>433</v>
      </c>
      <c r="R785" s="4">
        <v>1299</v>
      </c>
      <c r="S785" t="s">
        <v>529</v>
      </c>
      <c r="T785" t="s">
        <v>414</v>
      </c>
      <c r="U785" t="s">
        <v>415</v>
      </c>
      <c r="V785" t="s">
        <v>21</v>
      </c>
      <c r="W785" t="s">
        <v>772</v>
      </c>
      <c r="X785" t="s">
        <v>531</v>
      </c>
      <c r="Y785" t="s">
        <v>851</v>
      </c>
      <c r="Z785">
        <v>45</v>
      </c>
      <c r="AA785" s="2">
        <v>44937</v>
      </c>
      <c r="AB785" t="s">
        <v>529</v>
      </c>
      <c r="AC785" t="s">
        <v>874</v>
      </c>
      <c r="AD785" s="2">
        <v>45289</v>
      </c>
      <c r="AE785">
        <v>12</v>
      </c>
      <c r="AF785">
        <v>8</v>
      </c>
      <c r="AG785" t="s">
        <v>851</v>
      </c>
      <c r="AH785">
        <v>11</v>
      </c>
      <c r="AI785" t="s">
        <v>851</v>
      </c>
    </row>
    <row r="786" spans="1:35" x14ac:dyDescent="0.3">
      <c r="A786">
        <v>184</v>
      </c>
      <c r="B786" t="s">
        <v>148</v>
      </c>
      <c r="C786">
        <v>52</v>
      </c>
      <c r="D786">
        <v>3</v>
      </c>
      <c r="E786" s="2">
        <v>44968</v>
      </c>
      <c r="F786" s="3">
        <v>0.89922453703703709</v>
      </c>
      <c r="G786" s="2">
        <v>44977</v>
      </c>
      <c r="H786" s="3">
        <v>0.20866898148148147</v>
      </c>
      <c r="I786" t="s">
        <v>730</v>
      </c>
      <c r="J786" t="s">
        <v>720</v>
      </c>
      <c r="K786" t="s">
        <v>663</v>
      </c>
      <c r="L786">
        <v>21</v>
      </c>
      <c r="N786" t="s">
        <v>663</v>
      </c>
      <c r="O786">
        <v>5</v>
      </c>
      <c r="P786">
        <v>9</v>
      </c>
      <c r="Q786" s="4">
        <v>236</v>
      </c>
      <c r="R786" s="4">
        <v>708</v>
      </c>
      <c r="S786" t="s">
        <v>529</v>
      </c>
      <c r="T786" t="s">
        <v>149</v>
      </c>
      <c r="U786" t="s">
        <v>150</v>
      </c>
      <c r="V786" t="s">
        <v>21</v>
      </c>
      <c r="W786" t="s">
        <v>723</v>
      </c>
      <c r="X786" t="s">
        <v>641</v>
      </c>
      <c r="Y786" t="s">
        <v>849</v>
      </c>
      <c r="Z786">
        <v>6</v>
      </c>
      <c r="AA786" s="2">
        <v>44965</v>
      </c>
      <c r="AB786" t="s">
        <v>529</v>
      </c>
      <c r="AC786" t="s">
        <v>874</v>
      </c>
      <c r="AD786" s="2">
        <v>45166</v>
      </c>
      <c r="AE786">
        <v>7</v>
      </c>
      <c r="AF786">
        <v>8</v>
      </c>
      <c r="AG786" t="s">
        <v>849</v>
      </c>
      <c r="AH786">
        <v>2</v>
      </c>
      <c r="AI786" t="s">
        <v>849</v>
      </c>
    </row>
    <row r="787" spans="1:35" x14ac:dyDescent="0.3">
      <c r="A787">
        <v>187</v>
      </c>
      <c r="B787" t="s">
        <v>54</v>
      </c>
      <c r="C787">
        <v>49</v>
      </c>
      <c r="D787">
        <v>5</v>
      </c>
      <c r="E787" s="2">
        <v>44968</v>
      </c>
      <c r="F787" s="3">
        <v>0.88241898148148146</v>
      </c>
      <c r="G787" s="2">
        <v>44973</v>
      </c>
      <c r="H787" s="3">
        <v>0.39871527777777777</v>
      </c>
      <c r="I787" t="s">
        <v>733</v>
      </c>
      <c r="J787" t="s">
        <v>720</v>
      </c>
      <c r="K787" t="s">
        <v>663</v>
      </c>
      <c r="L787">
        <v>21</v>
      </c>
      <c r="N787" t="s">
        <v>663</v>
      </c>
      <c r="O787">
        <v>9</v>
      </c>
      <c r="P787">
        <v>5</v>
      </c>
      <c r="Q787" s="4">
        <v>903</v>
      </c>
      <c r="R787" s="4">
        <v>4515</v>
      </c>
      <c r="S787" t="s">
        <v>529</v>
      </c>
      <c r="T787" t="s">
        <v>55</v>
      </c>
      <c r="U787" t="s">
        <v>56</v>
      </c>
      <c r="V787" t="s">
        <v>21</v>
      </c>
      <c r="W787" t="s">
        <v>724</v>
      </c>
      <c r="X787" t="s">
        <v>531</v>
      </c>
      <c r="Y787" t="s">
        <v>849</v>
      </c>
      <c r="Z787">
        <v>6</v>
      </c>
      <c r="AA787" s="2">
        <v>44928</v>
      </c>
      <c r="AB787" t="s">
        <v>529</v>
      </c>
      <c r="AC787" t="s">
        <v>874</v>
      </c>
      <c r="AD787" s="2">
        <v>45282</v>
      </c>
      <c r="AE787">
        <v>12</v>
      </c>
      <c r="AF787">
        <v>16</v>
      </c>
      <c r="AG787" t="s">
        <v>849</v>
      </c>
      <c r="AH787">
        <v>2</v>
      </c>
      <c r="AI787" t="s">
        <v>849</v>
      </c>
    </row>
    <row r="788" spans="1:35" x14ac:dyDescent="0.3">
      <c r="A788">
        <v>198</v>
      </c>
      <c r="B788" t="s">
        <v>452</v>
      </c>
      <c r="C788">
        <v>24</v>
      </c>
      <c r="D788">
        <v>2</v>
      </c>
      <c r="E788" s="2">
        <v>45165</v>
      </c>
      <c r="F788" s="3">
        <v>0.9400115740740741</v>
      </c>
      <c r="G788" s="2">
        <v>45173</v>
      </c>
      <c r="H788" s="3">
        <v>4.8495370370370369E-2</v>
      </c>
      <c r="I788" t="s">
        <v>502</v>
      </c>
      <c r="J788" t="s">
        <v>624</v>
      </c>
      <c r="K788" t="s">
        <v>801</v>
      </c>
      <c r="L788">
        <v>22</v>
      </c>
      <c r="N788" t="s">
        <v>803</v>
      </c>
      <c r="O788">
        <v>1</v>
      </c>
      <c r="P788">
        <v>8</v>
      </c>
      <c r="Q788" s="4">
        <v>535</v>
      </c>
      <c r="R788" s="4">
        <v>1070</v>
      </c>
      <c r="S788" t="s">
        <v>529</v>
      </c>
      <c r="T788" t="s">
        <v>453</v>
      </c>
      <c r="U788" t="s">
        <v>454</v>
      </c>
      <c r="V788" t="s">
        <v>21</v>
      </c>
      <c r="W788" t="s">
        <v>700</v>
      </c>
      <c r="X788" t="s">
        <v>597</v>
      </c>
      <c r="Y788" t="s">
        <v>858</v>
      </c>
      <c r="Z788">
        <v>35</v>
      </c>
      <c r="AA788" s="2">
        <v>44927</v>
      </c>
      <c r="AB788" t="s">
        <v>529</v>
      </c>
      <c r="AC788" t="s">
        <v>874</v>
      </c>
      <c r="AD788" s="2">
        <v>45165</v>
      </c>
      <c r="AE788">
        <v>8</v>
      </c>
      <c r="AF788">
        <v>9</v>
      </c>
      <c r="AG788" t="s">
        <v>857</v>
      </c>
      <c r="AH788">
        <v>8</v>
      </c>
      <c r="AI788" t="s">
        <v>858</v>
      </c>
    </row>
    <row r="789" spans="1:35" x14ac:dyDescent="0.3">
      <c r="A789">
        <v>202</v>
      </c>
      <c r="B789" t="s">
        <v>447</v>
      </c>
      <c r="C789">
        <v>36</v>
      </c>
      <c r="D789">
        <v>5</v>
      </c>
      <c r="E789" s="2">
        <v>45134</v>
      </c>
      <c r="F789" s="3">
        <v>0.34291666666666665</v>
      </c>
      <c r="G789" s="2">
        <v>45139</v>
      </c>
      <c r="H789" s="3">
        <v>0.12640046296296295</v>
      </c>
      <c r="I789" t="s">
        <v>598</v>
      </c>
      <c r="J789" t="s">
        <v>624</v>
      </c>
      <c r="K789" t="s">
        <v>800</v>
      </c>
      <c r="L789">
        <v>8</v>
      </c>
      <c r="N789" t="s">
        <v>801</v>
      </c>
      <c r="O789">
        <v>3</v>
      </c>
      <c r="P789">
        <v>5</v>
      </c>
      <c r="Q789" s="4">
        <v>203</v>
      </c>
      <c r="R789" s="4">
        <v>1015</v>
      </c>
      <c r="S789" t="s">
        <v>529</v>
      </c>
      <c r="T789" t="s">
        <v>448</v>
      </c>
      <c r="U789" t="s">
        <v>449</v>
      </c>
      <c r="V789" t="s">
        <v>21</v>
      </c>
      <c r="W789" t="s">
        <v>642</v>
      </c>
      <c r="X789" t="s">
        <v>600</v>
      </c>
      <c r="Y789" t="s">
        <v>855</v>
      </c>
      <c r="Z789">
        <v>30</v>
      </c>
      <c r="AA789" s="2">
        <v>44980</v>
      </c>
      <c r="AB789" t="s">
        <v>529</v>
      </c>
      <c r="AC789" t="s">
        <v>874</v>
      </c>
      <c r="AD789" s="2">
        <v>45167</v>
      </c>
      <c r="AE789">
        <v>7</v>
      </c>
      <c r="AF789">
        <v>11</v>
      </c>
      <c r="AG789" t="s">
        <v>858</v>
      </c>
      <c r="AH789">
        <v>7</v>
      </c>
      <c r="AI789" t="s">
        <v>855</v>
      </c>
    </row>
    <row r="790" spans="1:35" x14ac:dyDescent="0.3">
      <c r="A790">
        <v>206</v>
      </c>
      <c r="B790" t="s">
        <v>496</v>
      </c>
      <c r="C790">
        <v>68</v>
      </c>
      <c r="D790">
        <v>3</v>
      </c>
      <c r="E790" s="2">
        <v>44968</v>
      </c>
      <c r="F790" s="3">
        <v>0.92518518518518522</v>
      </c>
      <c r="G790" s="2">
        <v>44970</v>
      </c>
      <c r="H790" s="3">
        <v>0.52917824074074071</v>
      </c>
      <c r="I790" t="s">
        <v>734</v>
      </c>
      <c r="J790" t="s">
        <v>720</v>
      </c>
      <c r="K790" t="s">
        <v>663</v>
      </c>
      <c r="L790">
        <v>22</v>
      </c>
      <c r="N790" t="s">
        <v>663</v>
      </c>
      <c r="O790">
        <v>12</v>
      </c>
      <c r="P790">
        <v>2</v>
      </c>
      <c r="Q790" s="4">
        <v>597</v>
      </c>
      <c r="R790" s="4">
        <v>1791</v>
      </c>
      <c r="S790" t="s">
        <v>529</v>
      </c>
      <c r="T790" t="s">
        <v>497</v>
      </c>
      <c r="U790" t="s">
        <v>273</v>
      </c>
      <c r="V790" t="s">
        <v>21</v>
      </c>
      <c r="W790" t="s">
        <v>735</v>
      </c>
      <c r="X790" t="s">
        <v>583</v>
      </c>
      <c r="Y790" t="s">
        <v>849</v>
      </c>
      <c r="Z790">
        <v>6</v>
      </c>
      <c r="AA790" s="2">
        <v>44942</v>
      </c>
      <c r="AB790" t="s">
        <v>529</v>
      </c>
      <c r="AC790" t="s">
        <v>874</v>
      </c>
      <c r="AD790" s="2">
        <v>45284</v>
      </c>
      <c r="AE790">
        <v>12</v>
      </c>
      <c r="AF790">
        <v>17</v>
      </c>
      <c r="AG790" t="s">
        <v>849</v>
      </c>
      <c r="AH790">
        <v>2</v>
      </c>
      <c r="AI790" t="s">
        <v>849</v>
      </c>
    </row>
    <row r="791" spans="1:35" x14ac:dyDescent="0.3">
      <c r="A791">
        <v>208</v>
      </c>
      <c r="B791" t="s">
        <v>17</v>
      </c>
      <c r="C791">
        <v>18</v>
      </c>
      <c r="D791">
        <v>5</v>
      </c>
      <c r="E791" s="2">
        <v>45018</v>
      </c>
      <c r="F791" s="3">
        <v>0.18804398148148149</v>
      </c>
      <c r="G791" s="2">
        <v>45028</v>
      </c>
      <c r="H791" s="3">
        <v>0.29625000000000001</v>
      </c>
      <c r="I791" t="s">
        <v>661</v>
      </c>
      <c r="J791" t="s">
        <v>624</v>
      </c>
      <c r="K791" t="s">
        <v>796</v>
      </c>
      <c r="L791">
        <v>4</v>
      </c>
      <c r="N791" t="s">
        <v>796</v>
      </c>
      <c r="O791">
        <v>7</v>
      </c>
      <c r="P791">
        <v>10</v>
      </c>
      <c r="Q791" s="4">
        <v>781</v>
      </c>
      <c r="R791" s="4">
        <v>3905</v>
      </c>
      <c r="S791" t="s">
        <v>529</v>
      </c>
      <c r="T791" t="s">
        <v>18</v>
      </c>
      <c r="U791" t="s">
        <v>19</v>
      </c>
      <c r="V791" t="s">
        <v>21</v>
      </c>
      <c r="W791" t="s">
        <v>704</v>
      </c>
      <c r="X791" t="s">
        <v>600</v>
      </c>
      <c r="Y791" t="s">
        <v>854</v>
      </c>
      <c r="Z791">
        <v>14</v>
      </c>
      <c r="AA791" s="2">
        <v>44969</v>
      </c>
      <c r="AB791" t="s">
        <v>529</v>
      </c>
      <c r="AC791" t="s">
        <v>874</v>
      </c>
      <c r="AD791" s="2">
        <v>45165</v>
      </c>
      <c r="AE791">
        <v>7</v>
      </c>
      <c r="AF791">
        <v>5</v>
      </c>
      <c r="AG791" t="s">
        <v>854</v>
      </c>
      <c r="AH791">
        <v>4</v>
      </c>
      <c r="AI791" t="s">
        <v>854</v>
      </c>
    </row>
    <row r="792" spans="1:35" x14ac:dyDescent="0.3">
      <c r="A792">
        <v>224</v>
      </c>
      <c r="B792" t="s">
        <v>153</v>
      </c>
      <c r="C792">
        <v>34</v>
      </c>
      <c r="D792">
        <v>1</v>
      </c>
      <c r="E792" s="2">
        <v>45162</v>
      </c>
      <c r="F792" s="3">
        <v>0.8763657407407407</v>
      </c>
      <c r="G792" s="2">
        <v>45167</v>
      </c>
      <c r="H792" s="3">
        <v>8.7962962962962965E-2</v>
      </c>
      <c r="I792" t="s">
        <v>744</v>
      </c>
      <c r="J792" t="s">
        <v>641</v>
      </c>
      <c r="K792" t="s">
        <v>801</v>
      </c>
      <c r="L792">
        <v>21</v>
      </c>
      <c r="N792" t="s">
        <v>801</v>
      </c>
      <c r="O792">
        <v>2</v>
      </c>
      <c r="P792">
        <v>5</v>
      </c>
      <c r="Q792" s="4">
        <v>1335</v>
      </c>
      <c r="R792" s="4">
        <v>1335</v>
      </c>
      <c r="S792" t="s">
        <v>529</v>
      </c>
      <c r="T792" t="s">
        <v>154</v>
      </c>
      <c r="U792" t="s">
        <v>155</v>
      </c>
      <c r="V792" t="s">
        <v>21</v>
      </c>
      <c r="W792" t="s">
        <v>832</v>
      </c>
      <c r="X792" t="s">
        <v>583</v>
      </c>
      <c r="Y792" t="s">
        <v>858</v>
      </c>
      <c r="Z792">
        <v>34</v>
      </c>
      <c r="AA792" s="2">
        <v>44966</v>
      </c>
      <c r="AB792" t="s">
        <v>529</v>
      </c>
      <c r="AC792" t="s">
        <v>874</v>
      </c>
      <c r="AD792" s="2">
        <v>45198</v>
      </c>
      <c r="AE792">
        <v>8</v>
      </c>
      <c r="AF792">
        <v>13</v>
      </c>
      <c r="AG792" t="s">
        <v>858</v>
      </c>
      <c r="AH792">
        <v>8</v>
      </c>
      <c r="AI792" t="s">
        <v>858</v>
      </c>
    </row>
    <row r="793" spans="1:35" x14ac:dyDescent="0.3">
      <c r="A793">
        <v>229</v>
      </c>
      <c r="B793" t="s">
        <v>398</v>
      </c>
      <c r="C793">
        <v>49</v>
      </c>
      <c r="D793">
        <v>3</v>
      </c>
      <c r="E793" s="2">
        <v>44968</v>
      </c>
      <c r="F793" s="3">
        <v>0.8719675925925926</v>
      </c>
      <c r="G793" s="2">
        <v>44977</v>
      </c>
      <c r="H793" s="3">
        <v>0.39780092592592592</v>
      </c>
      <c r="I793" t="s">
        <v>737</v>
      </c>
      <c r="J793" t="s">
        <v>720</v>
      </c>
      <c r="K793" t="s">
        <v>663</v>
      </c>
      <c r="L793">
        <v>20</v>
      </c>
      <c r="N793" t="s">
        <v>663</v>
      </c>
      <c r="O793">
        <v>9</v>
      </c>
      <c r="P793">
        <v>9</v>
      </c>
      <c r="Q793" s="4">
        <v>903</v>
      </c>
      <c r="R793" s="4">
        <v>2709</v>
      </c>
      <c r="S793" t="s">
        <v>529</v>
      </c>
      <c r="T793" t="s">
        <v>399</v>
      </c>
      <c r="U793" t="s">
        <v>400</v>
      </c>
      <c r="V793" t="s">
        <v>21</v>
      </c>
      <c r="W793" t="s">
        <v>724</v>
      </c>
      <c r="X793" t="s">
        <v>531</v>
      </c>
      <c r="Y793" t="s">
        <v>849</v>
      </c>
      <c r="Z793">
        <v>6</v>
      </c>
      <c r="AA793" s="2">
        <v>44964</v>
      </c>
      <c r="AB793" t="s">
        <v>529</v>
      </c>
      <c r="AC793" t="s">
        <v>874</v>
      </c>
      <c r="AD793" s="2">
        <v>45075</v>
      </c>
      <c r="AE793">
        <v>4</v>
      </c>
      <c r="AF793">
        <v>9</v>
      </c>
      <c r="AG793" t="s">
        <v>849</v>
      </c>
      <c r="AH793">
        <v>2</v>
      </c>
      <c r="AI793" t="s">
        <v>849</v>
      </c>
    </row>
    <row r="794" spans="1:35" x14ac:dyDescent="0.3">
      <c r="A794">
        <v>237</v>
      </c>
      <c r="B794" t="s">
        <v>133</v>
      </c>
      <c r="C794">
        <v>55</v>
      </c>
      <c r="D794">
        <v>1</v>
      </c>
      <c r="E794" s="2">
        <v>45164</v>
      </c>
      <c r="F794" s="3">
        <v>0.39158564814814817</v>
      </c>
      <c r="G794" s="2">
        <v>45168</v>
      </c>
      <c r="H794" s="3">
        <v>0.34675925925925927</v>
      </c>
      <c r="I794" t="s">
        <v>170</v>
      </c>
      <c r="J794" t="s">
        <v>641</v>
      </c>
      <c r="K794" t="s">
        <v>801</v>
      </c>
      <c r="L794">
        <v>9</v>
      </c>
      <c r="N794" t="s">
        <v>801</v>
      </c>
      <c r="O794">
        <v>8</v>
      </c>
      <c r="P794">
        <v>4</v>
      </c>
      <c r="Q794" s="4">
        <v>1904</v>
      </c>
      <c r="R794" s="4">
        <v>1904</v>
      </c>
      <c r="S794" t="s">
        <v>529</v>
      </c>
      <c r="T794" t="s">
        <v>134</v>
      </c>
      <c r="U794" t="s">
        <v>135</v>
      </c>
      <c r="V794" t="s">
        <v>21</v>
      </c>
      <c r="W794" t="s">
        <v>830</v>
      </c>
      <c r="X794" t="s">
        <v>583</v>
      </c>
      <c r="Y794" t="s">
        <v>858</v>
      </c>
      <c r="Z794">
        <v>34</v>
      </c>
      <c r="AA794" s="2">
        <v>44927</v>
      </c>
      <c r="AB794" t="s">
        <v>529</v>
      </c>
      <c r="AC794" t="s">
        <v>874</v>
      </c>
      <c r="AD794" s="2">
        <v>45283</v>
      </c>
      <c r="AE794">
        <v>12</v>
      </c>
      <c r="AF794">
        <v>14</v>
      </c>
      <c r="AG794" t="s">
        <v>858</v>
      </c>
      <c r="AH794">
        <v>8</v>
      </c>
      <c r="AI794" t="s">
        <v>858</v>
      </c>
    </row>
    <row r="795" spans="1:35" x14ac:dyDescent="0.3">
      <c r="A795">
        <v>250</v>
      </c>
      <c r="B795" t="s">
        <v>433</v>
      </c>
      <c r="C795">
        <v>37</v>
      </c>
      <c r="D795">
        <v>5</v>
      </c>
      <c r="E795" s="2">
        <v>45238</v>
      </c>
      <c r="F795" s="3">
        <v>0.63017361111111114</v>
      </c>
      <c r="G795" s="2">
        <v>45239</v>
      </c>
      <c r="H795" s="3">
        <v>6.3958333333333339E-2</v>
      </c>
      <c r="I795" t="s">
        <v>776</v>
      </c>
      <c r="J795" t="s">
        <v>763</v>
      </c>
      <c r="K795" t="s">
        <v>764</v>
      </c>
      <c r="L795">
        <v>15</v>
      </c>
      <c r="N795" t="s">
        <v>764</v>
      </c>
      <c r="O795">
        <v>1</v>
      </c>
      <c r="P795">
        <v>1</v>
      </c>
      <c r="Q795" s="4">
        <v>1428</v>
      </c>
      <c r="R795" s="4">
        <v>7140</v>
      </c>
      <c r="S795" t="s">
        <v>529</v>
      </c>
      <c r="T795" t="s">
        <v>434</v>
      </c>
      <c r="U795" t="s">
        <v>435</v>
      </c>
      <c r="V795" t="s">
        <v>21</v>
      </c>
      <c r="W795" t="s">
        <v>770</v>
      </c>
      <c r="X795" t="s">
        <v>531</v>
      </c>
      <c r="Y795" t="s">
        <v>851</v>
      </c>
      <c r="Z795">
        <v>45</v>
      </c>
      <c r="AA795" s="2">
        <v>44987</v>
      </c>
      <c r="AB795" t="s">
        <v>529</v>
      </c>
      <c r="AC795" t="s">
        <v>874</v>
      </c>
      <c r="AD795" s="2">
        <v>45253</v>
      </c>
      <c r="AE795">
        <v>9</v>
      </c>
      <c r="AF795">
        <v>5</v>
      </c>
      <c r="AG795" t="s">
        <v>851</v>
      </c>
      <c r="AH795">
        <v>11</v>
      </c>
      <c r="AI795" t="s">
        <v>851</v>
      </c>
    </row>
    <row r="796" spans="1:35" x14ac:dyDescent="0.3">
      <c r="A796">
        <v>257</v>
      </c>
      <c r="B796" t="s">
        <v>389</v>
      </c>
      <c r="C796">
        <v>21</v>
      </c>
      <c r="D796">
        <v>3</v>
      </c>
      <c r="E796" s="2">
        <v>45160</v>
      </c>
      <c r="F796" s="3">
        <v>0.65484953703703708</v>
      </c>
      <c r="G796" s="2">
        <v>45162</v>
      </c>
      <c r="H796" s="3">
        <v>0.94420138888888894</v>
      </c>
      <c r="I796" t="s">
        <v>56</v>
      </c>
      <c r="J796" t="s">
        <v>641</v>
      </c>
      <c r="K796" t="s">
        <v>801</v>
      </c>
      <c r="L796">
        <v>15</v>
      </c>
      <c r="N796" t="s">
        <v>801</v>
      </c>
      <c r="O796">
        <v>22</v>
      </c>
      <c r="P796">
        <v>2</v>
      </c>
      <c r="Q796" s="4">
        <v>1561</v>
      </c>
      <c r="R796" s="4">
        <v>4683</v>
      </c>
      <c r="S796" t="s">
        <v>529</v>
      </c>
      <c r="T796" t="s">
        <v>390</v>
      </c>
      <c r="U796" t="s">
        <v>19</v>
      </c>
      <c r="V796" t="s">
        <v>21</v>
      </c>
      <c r="W796" t="s">
        <v>668</v>
      </c>
      <c r="X796" t="s">
        <v>531</v>
      </c>
      <c r="Y796" t="s">
        <v>858</v>
      </c>
      <c r="Z796">
        <v>34</v>
      </c>
      <c r="AA796" s="2">
        <v>44932</v>
      </c>
      <c r="AB796" t="s">
        <v>529</v>
      </c>
      <c r="AC796" t="s">
        <v>874</v>
      </c>
      <c r="AD796" s="2">
        <v>45165</v>
      </c>
      <c r="AE796">
        <v>8</v>
      </c>
      <c r="AF796">
        <v>11</v>
      </c>
      <c r="AG796" t="s">
        <v>858</v>
      </c>
      <c r="AH796">
        <v>8</v>
      </c>
      <c r="AI796" t="s">
        <v>858</v>
      </c>
    </row>
    <row r="797" spans="1:35" x14ac:dyDescent="0.3">
      <c r="A797">
        <v>269</v>
      </c>
      <c r="B797" t="s">
        <v>133</v>
      </c>
      <c r="C797">
        <v>36</v>
      </c>
      <c r="D797">
        <v>1</v>
      </c>
      <c r="E797" s="2">
        <v>45224</v>
      </c>
      <c r="F797" s="3">
        <v>5.0138888888888886E-2</v>
      </c>
      <c r="G797" s="2">
        <v>45225</v>
      </c>
      <c r="H797" s="3">
        <v>0.74876157407407407</v>
      </c>
      <c r="I797" t="s">
        <v>777</v>
      </c>
      <c r="J797" t="s">
        <v>624</v>
      </c>
      <c r="K797" t="s">
        <v>793</v>
      </c>
      <c r="L797">
        <v>1</v>
      </c>
      <c r="N797" t="s">
        <v>793</v>
      </c>
      <c r="O797">
        <v>17</v>
      </c>
      <c r="P797">
        <v>1</v>
      </c>
      <c r="Q797" s="4">
        <v>203</v>
      </c>
      <c r="R797" s="4">
        <v>203</v>
      </c>
      <c r="S797" t="s">
        <v>529</v>
      </c>
      <c r="T797" t="s">
        <v>134</v>
      </c>
      <c r="U797" t="s">
        <v>135</v>
      </c>
      <c r="V797" t="s">
        <v>21</v>
      </c>
      <c r="W797" t="s">
        <v>642</v>
      </c>
      <c r="X797" t="s">
        <v>600</v>
      </c>
      <c r="Y797" t="s">
        <v>852</v>
      </c>
      <c r="Z797">
        <v>43</v>
      </c>
      <c r="AA797" s="2">
        <v>44927</v>
      </c>
      <c r="AB797" t="s">
        <v>529</v>
      </c>
      <c r="AC797" t="s">
        <v>874</v>
      </c>
      <c r="AD797" s="2">
        <v>45283</v>
      </c>
      <c r="AE797">
        <v>12</v>
      </c>
      <c r="AF797">
        <v>14</v>
      </c>
      <c r="AG797" t="s">
        <v>852</v>
      </c>
      <c r="AH797">
        <v>10</v>
      </c>
      <c r="AI797" t="s">
        <v>852</v>
      </c>
    </row>
    <row r="798" spans="1:35" x14ac:dyDescent="0.3">
      <c r="A798">
        <v>281</v>
      </c>
      <c r="B798" t="s">
        <v>54</v>
      </c>
      <c r="C798">
        <v>15</v>
      </c>
      <c r="D798">
        <v>3</v>
      </c>
      <c r="E798" s="2">
        <v>45190</v>
      </c>
      <c r="F798" s="3">
        <v>0.85887731481481477</v>
      </c>
      <c r="G798" s="2">
        <v>45194</v>
      </c>
      <c r="H798" s="3">
        <v>0.43557870370370372</v>
      </c>
      <c r="I798" t="s">
        <v>449</v>
      </c>
      <c r="J798" t="s">
        <v>627</v>
      </c>
      <c r="K798" t="s">
        <v>803</v>
      </c>
      <c r="L798">
        <v>20</v>
      </c>
      <c r="N798" t="s">
        <v>803</v>
      </c>
      <c r="O798">
        <v>10</v>
      </c>
      <c r="P798">
        <v>4</v>
      </c>
      <c r="Q798" s="4">
        <v>1488</v>
      </c>
      <c r="R798" s="4">
        <v>4464</v>
      </c>
      <c r="S798" t="s">
        <v>529</v>
      </c>
      <c r="T798" t="s">
        <v>55</v>
      </c>
      <c r="U798" t="s">
        <v>56</v>
      </c>
      <c r="V798" t="s">
        <v>21</v>
      </c>
      <c r="W798" t="s">
        <v>819</v>
      </c>
      <c r="X798" t="s">
        <v>641</v>
      </c>
      <c r="Y798" t="s">
        <v>857</v>
      </c>
      <c r="Z798">
        <v>38</v>
      </c>
      <c r="AA798" s="2">
        <v>44928</v>
      </c>
      <c r="AB798" t="s">
        <v>529</v>
      </c>
      <c r="AC798" t="s">
        <v>874</v>
      </c>
      <c r="AD798" s="2">
        <v>45282</v>
      </c>
      <c r="AE798">
        <v>12</v>
      </c>
      <c r="AF798">
        <v>16</v>
      </c>
      <c r="AG798" t="s">
        <v>857</v>
      </c>
      <c r="AH798">
        <v>9</v>
      </c>
      <c r="AI798" t="s">
        <v>857</v>
      </c>
    </row>
    <row r="799" spans="1:35" x14ac:dyDescent="0.3">
      <c r="A799">
        <v>283</v>
      </c>
      <c r="B799" t="s">
        <v>433</v>
      </c>
      <c r="C799">
        <v>23</v>
      </c>
      <c r="D799">
        <v>2</v>
      </c>
      <c r="E799" s="2">
        <v>45253</v>
      </c>
      <c r="F799" s="3">
        <v>0.11914351851851852</v>
      </c>
      <c r="G799" s="2">
        <v>45260</v>
      </c>
      <c r="H799" s="3">
        <v>0.76504629629629628</v>
      </c>
      <c r="I799" t="s">
        <v>788</v>
      </c>
      <c r="J799" t="s">
        <v>627</v>
      </c>
      <c r="K799" t="s">
        <v>764</v>
      </c>
      <c r="L799">
        <v>2</v>
      </c>
      <c r="N799" t="s">
        <v>764</v>
      </c>
      <c r="O799">
        <v>18</v>
      </c>
      <c r="P799">
        <v>7</v>
      </c>
      <c r="Q799" s="4">
        <v>1098</v>
      </c>
      <c r="R799" s="4">
        <v>2196</v>
      </c>
      <c r="S799" t="s">
        <v>529</v>
      </c>
      <c r="T799" t="s">
        <v>434</v>
      </c>
      <c r="U799" t="s">
        <v>435</v>
      </c>
      <c r="V799" t="s">
        <v>21</v>
      </c>
      <c r="W799" t="s">
        <v>655</v>
      </c>
      <c r="X799" t="s">
        <v>589</v>
      </c>
      <c r="Y799" t="s">
        <v>851</v>
      </c>
      <c r="Z799">
        <v>47</v>
      </c>
      <c r="AA799" s="2">
        <v>44987</v>
      </c>
      <c r="AB799" t="s">
        <v>529</v>
      </c>
      <c r="AC799" t="s">
        <v>874</v>
      </c>
      <c r="AD799" s="2">
        <v>45253</v>
      </c>
      <c r="AE799">
        <v>9</v>
      </c>
      <c r="AF799">
        <v>5</v>
      </c>
      <c r="AG799" t="s">
        <v>851</v>
      </c>
      <c r="AH799">
        <v>11</v>
      </c>
      <c r="AI799" t="s">
        <v>851</v>
      </c>
    </row>
    <row r="800" spans="1:35" x14ac:dyDescent="0.3">
      <c r="A800">
        <v>295</v>
      </c>
      <c r="B800" t="s">
        <v>398</v>
      </c>
      <c r="C800">
        <v>18</v>
      </c>
      <c r="D800">
        <v>1</v>
      </c>
      <c r="E800" s="2">
        <v>45075</v>
      </c>
      <c r="F800" s="3">
        <v>0.66260416666666666</v>
      </c>
      <c r="G800" s="2">
        <v>45079</v>
      </c>
      <c r="H800" s="3">
        <v>0.42131944444444447</v>
      </c>
      <c r="I800" t="s">
        <v>816</v>
      </c>
      <c r="J800" t="s">
        <v>624</v>
      </c>
      <c r="K800" t="s">
        <v>798</v>
      </c>
      <c r="L800">
        <v>15</v>
      </c>
      <c r="N800" t="s">
        <v>802</v>
      </c>
      <c r="O800">
        <v>10</v>
      </c>
      <c r="P800">
        <v>4</v>
      </c>
      <c r="Q800" s="4">
        <v>781</v>
      </c>
      <c r="R800" s="4">
        <v>781</v>
      </c>
      <c r="S800" t="s">
        <v>529</v>
      </c>
      <c r="T800" t="s">
        <v>399</v>
      </c>
      <c r="U800" t="s">
        <v>400</v>
      </c>
      <c r="V800" t="s">
        <v>21</v>
      </c>
      <c r="W800" t="s">
        <v>704</v>
      </c>
      <c r="X800" t="s">
        <v>600</v>
      </c>
      <c r="Y800" t="s">
        <v>798</v>
      </c>
      <c r="Z800">
        <v>22</v>
      </c>
      <c r="AA800" s="2">
        <v>44964</v>
      </c>
      <c r="AB800" t="s">
        <v>529</v>
      </c>
      <c r="AC800" t="s">
        <v>874</v>
      </c>
      <c r="AD800" s="2">
        <v>45075</v>
      </c>
      <c r="AE800">
        <v>4</v>
      </c>
      <c r="AF800">
        <v>9</v>
      </c>
      <c r="AG800" t="s">
        <v>856</v>
      </c>
      <c r="AH800">
        <v>5</v>
      </c>
      <c r="AI800" t="s">
        <v>798</v>
      </c>
    </row>
    <row r="801" spans="1:35" x14ac:dyDescent="0.3">
      <c r="A801">
        <v>299</v>
      </c>
      <c r="B801" t="s">
        <v>457</v>
      </c>
      <c r="C801">
        <v>8</v>
      </c>
      <c r="D801">
        <v>5</v>
      </c>
      <c r="E801" s="2">
        <v>45238</v>
      </c>
      <c r="F801" s="3">
        <v>0.49399305555555556</v>
      </c>
      <c r="G801" s="2">
        <v>45247</v>
      </c>
      <c r="H801" s="3">
        <v>0.55406250000000001</v>
      </c>
      <c r="I801" t="s">
        <v>190</v>
      </c>
      <c r="J801" t="s">
        <v>627</v>
      </c>
      <c r="K801" t="s">
        <v>764</v>
      </c>
      <c r="L801">
        <v>11</v>
      </c>
      <c r="N801" t="s">
        <v>764</v>
      </c>
      <c r="O801">
        <v>13</v>
      </c>
      <c r="P801">
        <v>9</v>
      </c>
      <c r="Q801" s="4">
        <v>252</v>
      </c>
      <c r="R801" s="4">
        <v>1260</v>
      </c>
      <c r="S801" t="s">
        <v>529</v>
      </c>
      <c r="T801" t="s">
        <v>458</v>
      </c>
      <c r="U801" t="s">
        <v>459</v>
      </c>
      <c r="V801" t="s">
        <v>21</v>
      </c>
      <c r="W801" t="s">
        <v>635</v>
      </c>
      <c r="X801" t="s">
        <v>589</v>
      </c>
      <c r="Y801" t="s">
        <v>851</v>
      </c>
      <c r="Z801">
        <v>45</v>
      </c>
      <c r="AA801" s="2">
        <v>44968</v>
      </c>
      <c r="AB801" t="s">
        <v>529</v>
      </c>
      <c r="AC801" t="s">
        <v>874</v>
      </c>
      <c r="AD801" s="2">
        <v>45238</v>
      </c>
      <c r="AE801">
        <v>9</v>
      </c>
      <c r="AF801">
        <v>12</v>
      </c>
      <c r="AG801" t="s">
        <v>851</v>
      </c>
      <c r="AH801">
        <v>11</v>
      </c>
      <c r="AI801" t="s">
        <v>851</v>
      </c>
    </row>
    <row r="802" spans="1:35" x14ac:dyDescent="0.3">
      <c r="A802">
        <v>314</v>
      </c>
      <c r="B802" t="s">
        <v>158</v>
      </c>
      <c r="C802">
        <v>43</v>
      </c>
      <c r="D802">
        <v>4</v>
      </c>
      <c r="E802" s="2">
        <v>45235</v>
      </c>
      <c r="F802" s="3">
        <v>0.49214120370370368</v>
      </c>
      <c r="G802" s="2">
        <v>45245</v>
      </c>
      <c r="H802" s="3">
        <v>0.20515046296296297</v>
      </c>
      <c r="I802" t="s">
        <v>541</v>
      </c>
      <c r="J802" t="s">
        <v>763</v>
      </c>
      <c r="K802" t="s">
        <v>764</v>
      </c>
      <c r="L802">
        <v>11</v>
      </c>
      <c r="N802" t="s">
        <v>764</v>
      </c>
      <c r="O802">
        <v>4</v>
      </c>
      <c r="P802">
        <v>10</v>
      </c>
      <c r="Q802" s="4">
        <v>750</v>
      </c>
      <c r="R802" s="4">
        <v>3000</v>
      </c>
      <c r="S802" t="s">
        <v>529</v>
      </c>
      <c r="T802" t="s">
        <v>159</v>
      </c>
      <c r="U802" t="s">
        <v>160</v>
      </c>
      <c r="V802" t="s">
        <v>21</v>
      </c>
      <c r="W802" t="s">
        <v>767</v>
      </c>
      <c r="X802" t="s">
        <v>641</v>
      </c>
      <c r="Y802" t="s">
        <v>851</v>
      </c>
      <c r="Z802">
        <v>45</v>
      </c>
      <c r="AA802" s="2">
        <v>44985</v>
      </c>
      <c r="AB802" t="s">
        <v>529</v>
      </c>
      <c r="AC802" t="s">
        <v>874</v>
      </c>
      <c r="AD802" s="2">
        <v>45236</v>
      </c>
      <c r="AE802">
        <v>9</v>
      </c>
      <c r="AF802">
        <v>11</v>
      </c>
      <c r="AG802" t="s">
        <v>851</v>
      </c>
      <c r="AH802">
        <v>11</v>
      </c>
      <c r="AI802" t="s">
        <v>851</v>
      </c>
    </row>
    <row r="803" spans="1:35" x14ac:dyDescent="0.3">
      <c r="A803">
        <v>325</v>
      </c>
      <c r="B803" t="s">
        <v>457</v>
      </c>
      <c r="C803">
        <v>27</v>
      </c>
      <c r="D803">
        <v>5</v>
      </c>
      <c r="E803" s="2">
        <v>45163</v>
      </c>
      <c r="F803" s="3">
        <v>0.77135416666666667</v>
      </c>
      <c r="G803" s="2">
        <v>45173</v>
      </c>
      <c r="H803" s="3">
        <v>0.83515046296296291</v>
      </c>
      <c r="I803" t="s">
        <v>813</v>
      </c>
      <c r="J803" t="s">
        <v>641</v>
      </c>
      <c r="K803" t="s">
        <v>801</v>
      </c>
      <c r="L803">
        <v>18</v>
      </c>
      <c r="N803" t="s">
        <v>803</v>
      </c>
      <c r="O803">
        <v>20</v>
      </c>
      <c r="P803">
        <v>10</v>
      </c>
      <c r="Q803" s="4">
        <v>548</v>
      </c>
      <c r="R803" s="4">
        <v>2740</v>
      </c>
      <c r="S803" t="s">
        <v>529</v>
      </c>
      <c r="T803" t="s">
        <v>458</v>
      </c>
      <c r="U803" t="s">
        <v>459</v>
      </c>
      <c r="V803" t="s">
        <v>21</v>
      </c>
      <c r="W803" t="s">
        <v>828</v>
      </c>
      <c r="X803" t="s">
        <v>587</v>
      </c>
      <c r="Y803" t="s">
        <v>858</v>
      </c>
      <c r="Z803">
        <v>34</v>
      </c>
      <c r="AA803" s="2">
        <v>44968</v>
      </c>
      <c r="AB803" t="s">
        <v>529</v>
      </c>
      <c r="AC803" t="s">
        <v>874</v>
      </c>
      <c r="AD803" s="2">
        <v>45238</v>
      </c>
      <c r="AE803">
        <v>9</v>
      </c>
      <c r="AF803">
        <v>12</v>
      </c>
      <c r="AG803" t="s">
        <v>857</v>
      </c>
      <c r="AH803">
        <v>8</v>
      </c>
      <c r="AI803" t="s">
        <v>858</v>
      </c>
    </row>
    <row r="804" spans="1:35" x14ac:dyDescent="0.3">
      <c r="A804">
        <v>328</v>
      </c>
      <c r="B804" t="s">
        <v>133</v>
      </c>
      <c r="C804">
        <v>23</v>
      </c>
      <c r="D804">
        <v>3</v>
      </c>
      <c r="E804" s="2">
        <v>45033</v>
      </c>
      <c r="F804" s="3">
        <v>0.74418981481481483</v>
      </c>
      <c r="G804" s="2">
        <v>45038</v>
      </c>
      <c r="H804" s="3">
        <v>0.37451388888888887</v>
      </c>
      <c r="I804" t="s">
        <v>239</v>
      </c>
      <c r="J804" t="s">
        <v>627</v>
      </c>
      <c r="K804" t="s">
        <v>796</v>
      </c>
      <c r="L804">
        <v>17</v>
      </c>
      <c r="N804" t="s">
        <v>796</v>
      </c>
      <c r="O804">
        <v>8</v>
      </c>
      <c r="P804">
        <v>5</v>
      </c>
      <c r="Q804" s="4">
        <v>1098</v>
      </c>
      <c r="R804" s="4">
        <v>3294</v>
      </c>
      <c r="S804" t="s">
        <v>529</v>
      </c>
      <c r="T804" t="s">
        <v>134</v>
      </c>
      <c r="U804" t="s">
        <v>135</v>
      </c>
      <c r="V804" t="s">
        <v>21</v>
      </c>
      <c r="W804" t="s">
        <v>655</v>
      </c>
      <c r="X804" t="s">
        <v>589</v>
      </c>
      <c r="Y804" t="s">
        <v>854</v>
      </c>
      <c r="Z804">
        <v>16</v>
      </c>
      <c r="AA804" s="2">
        <v>44927</v>
      </c>
      <c r="AB804" t="s">
        <v>529</v>
      </c>
      <c r="AC804" t="s">
        <v>874</v>
      </c>
      <c r="AD804" s="2">
        <v>45283</v>
      </c>
      <c r="AE804">
        <v>12</v>
      </c>
      <c r="AF804">
        <v>14</v>
      </c>
      <c r="AG804" t="s">
        <v>854</v>
      </c>
      <c r="AH804">
        <v>4</v>
      </c>
      <c r="AI804" t="s">
        <v>854</v>
      </c>
    </row>
    <row r="805" spans="1:35" x14ac:dyDescent="0.3">
      <c r="A805">
        <v>333</v>
      </c>
      <c r="B805" t="s">
        <v>500</v>
      </c>
      <c r="C805">
        <v>22</v>
      </c>
      <c r="D805">
        <v>5</v>
      </c>
      <c r="E805" s="2">
        <v>44966</v>
      </c>
      <c r="F805" s="3">
        <v>0.26336805555555554</v>
      </c>
      <c r="G805" s="2">
        <v>44967</v>
      </c>
      <c r="H805" s="3">
        <v>0.1572800925925926</v>
      </c>
      <c r="I805" t="s">
        <v>552</v>
      </c>
      <c r="J805" t="s">
        <v>629</v>
      </c>
      <c r="K805" t="s">
        <v>663</v>
      </c>
      <c r="L805">
        <v>6</v>
      </c>
      <c r="N805" t="s">
        <v>663</v>
      </c>
      <c r="O805">
        <v>3</v>
      </c>
      <c r="P805">
        <v>1</v>
      </c>
      <c r="Q805" s="4">
        <v>1639</v>
      </c>
      <c r="R805" s="4">
        <v>8195</v>
      </c>
      <c r="S805" t="s">
        <v>529</v>
      </c>
      <c r="T805" t="s">
        <v>501</v>
      </c>
      <c r="U805" t="s">
        <v>502</v>
      </c>
      <c r="V805" t="s">
        <v>21</v>
      </c>
      <c r="W805" t="s">
        <v>710</v>
      </c>
      <c r="X805" t="s">
        <v>583</v>
      </c>
      <c r="Y805" t="s">
        <v>849</v>
      </c>
      <c r="Z805">
        <v>6</v>
      </c>
      <c r="AA805" s="2">
        <v>44963</v>
      </c>
      <c r="AB805" t="s">
        <v>529</v>
      </c>
      <c r="AC805" t="s">
        <v>874</v>
      </c>
      <c r="AD805" s="2">
        <v>45233</v>
      </c>
      <c r="AE805">
        <v>9</v>
      </c>
      <c r="AF805">
        <v>8</v>
      </c>
      <c r="AG805" t="s">
        <v>849</v>
      </c>
      <c r="AH805">
        <v>2</v>
      </c>
      <c r="AI805" t="s">
        <v>849</v>
      </c>
    </row>
    <row r="806" spans="1:35" x14ac:dyDescent="0.3">
      <c r="A806">
        <v>334</v>
      </c>
      <c r="B806" t="s">
        <v>336</v>
      </c>
      <c r="C806">
        <v>53</v>
      </c>
      <c r="D806">
        <v>1</v>
      </c>
      <c r="E806" s="2">
        <v>45166</v>
      </c>
      <c r="F806" s="3">
        <v>0.88872685185185185</v>
      </c>
      <c r="G806" s="2">
        <v>45170</v>
      </c>
      <c r="H806" s="3">
        <v>0.91878472222222218</v>
      </c>
      <c r="I806" t="s">
        <v>541</v>
      </c>
      <c r="J806" t="s">
        <v>641</v>
      </c>
      <c r="K806" t="s">
        <v>801</v>
      </c>
      <c r="L806">
        <v>21</v>
      </c>
      <c r="N806" t="s">
        <v>803</v>
      </c>
      <c r="O806">
        <v>22</v>
      </c>
      <c r="P806">
        <v>4</v>
      </c>
      <c r="Q806" s="4">
        <v>1672</v>
      </c>
      <c r="R806" s="4">
        <v>1672</v>
      </c>
      <c r="S806" t="s">
        <v>529</v>
      </c>
      <c r="T806" t="s">
        <v>337</v>
      </c>
      <c r="U806" t="s">
        <v>338</v>
      </c>
      <c r="V806" t="s">
        <v>21</v>
      </c>
      <c r="W806" t="s">
        <v>833</v>
      </c>
      <c r="X806" t="s">
        <v>589</v>
      </c>
      <c r="Y806" t="s">
        <v>858</v>
      </c>
      <c r="Z806">
        <v>35</v>
      </c>
      <c r="AA806" s="2">
        <v>45013</v>
      </c>
      <c r="AB806" t="s">
        <v>529</v>
      </c>
      <c r="AC806" t="s">
        <v>874</v>
      </c>
      <c r="AD806" s="2">
        <v>45240</v>
      </c>
      <c r="AE806">
        <v>8</v>
      </c>
      <c r="AF806">
        <v>10</v>
      </c>
      <c r="AG806" t="s">
        <v>857</v>
      </c>
      <c r="AH806">
        <v>8</v>
      </c>
      <c r="AI806" t="s">
        <v>858</v>
      </c>
    </row>
    <row r="807" spans="1:35" x14ac:dyDescent="0.3">
      <c r="A807">
        <v>337</v>
      </c>
      <c r="B807" t="s">
        <v>54</v>
      </c>
      <c r="C807">
        <v>24</v>
      </c>
      <c r="D807">
        <v>3</v>
      </c>
      <c r="E807" s="2">
        <v>45062</v>
      </c>
      <c r="F807" s="3">
        <v>0.59805555555555556</v>
      </c>
      <c r="G807" s="2">
        <v>45068</v>
      </c>
      <c r="H807" s="3">
        <v>0.85153935185185181</v>
      </c>
      <c r="I807" t="s">
        <v>738</v>
      </c>
      <c r="J807" t="s">
        <v>624</v>
      </c>
      <c r="K807" t="s">
        <v>798</v>
      </c>
      <c r="L807">
        <v>14</v>
      </c>
      <c r="N807" t="s">
        <v>798</v>
      </c>
      <c r="O807">
        <v>20</v>
      </c>
      <c r="P807">
        <v>6</v>
      </c>
      <c r="Q807" s="4">
        <v>535</v>
      </c>
      <c r="R807" s="4">
        <v>1605</v>
      </c>
      <c r="S807" t="s">
        <v>529</v>
      </c>
      <c r="T807" t="s">
        <v>55</v>
      </c>
      <c r="U807" t="s">
        <v>56</v>
      </c>
      <c r="V807" t="s">
        <v>21</v>
      </c>
      <c r="W807" t="s">
        <v>700</v>
      </c>
      <c r="X807" t="s">
        <v>597</v>
      </c>
      <c r="Y807" t="s">
        <v>798</v>
      </c>
      <c r="Z807">
        <v>20</v>
      </c>
      <c r="AA807" s="2">
        <v>44928</v>
      </c>
      <c r="AB807" t="s">
        <v>529</v>
      </c>
      <c r="AC807" t="s">
        <v>874</v>
      </c>
      <c r="AD807" s="2">
        <v>45282</v>
      </c>
      <c r="AE807">
        <v>12</v>
      </c>
      <c r="AF807">
        <v>16</v>
      </c>
      <c r="AG807" t="s">
        <v>798</v>
      </c>
      <c r="AH807">
        <v>5</v>
      </c>
      <c r="AI807" t="s">
        <v>798</v>
      </c>
    </row>
    <row r="808" spans="1:35" x14ac:dyDescent="0.3">
      <c r="A808">
        <v>341</v>
      </c>
      <c r="B808" t="s">
        <v>153</v>
      </c>
      <c r="C808">
        <v>9</v>
      </c>
      <c r="D808">
        <v>2</v>
      </c>
      <c r="E808" s="2">
        <v>45158</v>
      </c>
      <c r="F808" s="3">
        <v>0.62123842592592593</v>
      </c>
      <c r="G808" s="2">
        <v>45168</v>
      </c>
      <c r="H808" s="3">
        <v>0.93903935185185183</v>
      </c>
      <c r="I808" t="s">
        <v>751</v>
      </c>
      <c r="J808" t="s">
        <v>641</v>
      </c>
      <c r="K808" t="s">
        <v>801</v>
      </c>
      <c r="L808">
        <v>14</v>
      </c>
      <c r="N808" t="s">
        <v>801</v>
      </c>
      <c r="O808">
        <v>22</v>
      </c>
      <c r="P808">
        <v>10</v>
      </c>
      <c r="Q808" s="4">
        <v>1605</v>
      </c>
      <c r="R808" s="4">
        <v>3210</v>
      </c>
      <c r="S808" t="s">
        <v>529</v>
      </c>
      <c r="T808" t="s">
        <v>154</v>
      </c>
      <c r="U808" t="s">
        <v>155</v>
      </c>
      <c r="V808" t="s">
        <v>21</v>
      </c>
      <c r="W808" t="s">
        <v>827</v>
      </c>
      <c r="X808" t="s">
        <v>531</v>
      </c>
      <c r="Y808" t="s">
        <v>858</v>
      </c>
      <c r="Z808">
        <v>34</v>
      </c>
      <c r="AA808" s="2">
        <v>44966</v>
      </c>
      <c r="AB808" t="s">
        <v>529</v>
      </c>
      <c r="AC808" t="s">
        <v>874</v>
      </c>
      <c r="AD808" s="2">
        <v>45198</v>
      </c>
      <c r="AE808">
        <v>8</v>
      </c>
      <c r="AF808">
        <v>13</v>
      </c>
      <c r="AG808" t="s">
        <v>858</v>
      </c>
      <c r="AH808">
        <v>8</v>
      </c>
      <c r="AI808" t="s">
        <v>858</v>
      </c>
    </row>
    <row r="809" spans="1:35" x14ac:dyDescent="0.3">
      <c r="A809">
        <v>353</v>
      </c>
      <c r="B809" t="s">
        <v>447</v>
      </c>
      <c r="C809">
        <v>55</v>
      </c>
      <c r="D809">
        <v>2</v>
      </c>
      <c r="E809" s="2">
        <v>45159</v>
      </c>
      <c r="F809" s="3">
        <v>0.40517361111111111</v>
      </c>
      <c r="G809" s="2">
        <v>45162</v>
      </c>
      <c r="H809" s="3">
        <v>0.59182870370370366</v>
      </c>
      <c r="I809" t="s">
        <v>776</v>
      </c>
      <c r="J809" t="s">
        <v>641</v>
      </c>
      <c r="K809" t="s">
        <v>801</v>
      </c>
      <c r="L809">
        <v>9</v>
      </c>
      <c r="N809" t="s">
        <v>801</v>
      </c>
      <c r="O809">
        <v>14</v>
      </c>
      <c r="P809">
        <v>3</v>
      </c>
      <c r="Q809" s="4">
        <v>1904</v>
      </c>
      <c r="R809" s="4">
        <v>3808</v>
      </c>
      <c r="S809" t="s">
        <v>529</v>
      </c>
      <c r="T809" t="s">
        <v>448</v>
      </c>
      <c r="U809" t="s">
        <v>449</v>
      </c>
      <c r="V809" t="s">
        <v>21</v>
      </c>
      <c r="W809" t="s">
        <v>830</v>
      </c>
      <c r="X809" t="s">
        <v>583</v>
      </c>
      <c r="Y809" t="s">
        <v>858</v>
      </c>
      <c r="Z809">
        <v>34</v>
      </c>
      <c r="AA809" s="2">
        <v>44980</v>
      </c>
      <c r="AB809" t="s">
        <v>529</v>
      </c>
      <c r="AC809" t="s">
        <v>874</v>
      </c>
      <c r="AD809" s="2">
        <v>45167</v>
      </c>
      <c r="AE809">
        <v>7</v>
      </c>
      <c r="AF809">
        <v>11</v>
      </c>
      <c r="AG809" t="s">
        <v>858</v>
      </c>
      <c r="AH809">
        <v>8</v>
      </c>
      <c r="AI809" t="s">
        <v>858</v>
      </c>
    </row>
    <row r="810" spans="1:35" x14ac:dyDescent="0.3">
      <c r="A810">
        <v>355</v>
      </c>
      <c r="B810" t="s">
        <v>496</v>
      </c>
      <c r="C810">
        <v>10</v>
      </c>
      <c r="D810">
        <v>1</v>
      </c>
      <c r="E810" s="2">
        <v>45284</v>
      </c>
      <c r="F810" s="3">
        <v>0.20328703703703704</v>
      </c>
      <c r="G810" s="2">
        <v>45293</v>
      </c>
      <c r="H810" s="3">
        <v>0.40177083333333335</v>
      </c>
      <c r="I810" t="s">
        <v>309</v>
      </c>
      <c r="J810" t="s">
        <v>624</v>
      </c>
      <c r="K810" t="s">
        <v>795</v>
      </c>
      <c r="L810">
        <v>4</v>
      </c>
      <c r="N810" t="s">
        <v>696</v>
      </c>
      <c r="O810">
        <v>9</v>
      </c>
      <c r="P810">
        <v>9</v>
      </c>
      <c r="Q810" s="4">
        <v>259</v>
      </c>
      <c r="R810" s="4">
        <v>259</v>
      </c>
      <c r="S810" t="s">
        <v>529</v>
      </c>
      <c r="T810" t="s">
        <v>497</v>
      </c>
      <c r="U810" t="s">
        <v>273</v>
      </c>
      <c r="V810" t="s">
        <v>21</v>
      </c>
      <c r="W810" t="s">
        <v>625</v>
      </c>
      <c r="X810" t="s">
        <v>587</v>
      </c>
      <c r="Y810" t="s">
        <v>853</v>
      </c>
      <c r="Z810">
        <v>52</v>
      </c>
      <c r="AA810" s="2">
        <v>44942</v>
      </c>
      <c r="AB810" t="s">
        <v>529</v>
      </c>
      <c r="AC810" t="s">
        <v>874</v>
      </c>
      <c r="AD810" s="2">
        <v>45284</v>
      </c>
      <c r="AE810">
        <v>12</v>
      </c>
      <c r="AF810">
        <v>17</v>
      </c>
      <c r="AG810" t="s">
        <v>850</v>
      </c>
      <c r="AH810">
        <v>12</v>
      </c>
      <c r="AI810" t="s">
        <v>853</v>
      </c>
    </row>
    <row r="811" spans="1:35" x14ac:dyDescent="0.3">
      <c r="A811">
        <v>356</v>
      </c>
      <c r="B811" t="s">
        <v>153</v>
      </c>
      <c r="C811">
        <v>14</v>
      </c>
      <c r="D811">
        <v>1</v>
      </c>
      <c r="E811" s="2">
        <v>45115</v>
      </c>
      <c r="F811" s="3">
        <v>2.8935185185185185E-2</v>
      </c>
      <c r="G811" s="2">
        <v>45116</v>
      </c>
      <c r="H811" s="3">
        <v>0.18868055555555555</v>
      </c>
      <c r="I811" t="s">
        <v>85</v>
      </c>
      <c r="J811" t="s">
        <v>624</v>
      </c>
      <c r="K811" t="s">
        <v>800</v>
      </c>
      <c r="L811">
        <v>0</v>
      </c>
      <c r="N811" t="s">
        <v>800</v>
      </c>
      <c r="O811">
        <v>4</v>
      </c>
      <c r="P811">
        <v>1</v>
      </c>
      <c r="Q811" s="4">
        <v>1915</v>
      </c>
      <c r="R811" s="4">
        <v>1915</v>
      </c>
      <c r="S811" t="s">
        <v>529</v>
      </c>
      <c r="T811" t="s">
        <v>154</v>
      </c>
      <c r="U811" t="s">
        <v>155</v>
      </c>
      <c r="V811" t="s">
        <v>21</v>
      </c>
      <c r="W811" t="s">
        <v>709</v>
      </c>
      <c r="X811" t="s">
        <v>531</v>
      </c>
      <c r="Y811" t="s">
        <v>855</v>
      </c>
      <c r="Z811">
        <v>27</v>
      </c>
      <c r="AA811" s="2">
        <v>44966</v>
      </c>
      <c r="AB811" t="s">
        <v>529</v>
      </c>
      <c r="AC811" t="s">
        <v>874</v>
      </c>
      <c r="AD811" s="2">
        <v>45198</v>
      </c>
      <c r="AE811">
        <v>8</v>
      </c>
      <c r="AF811">
        <v>13</v>
      </c>
      <c r="AG811" t="s">
        <v>855</v>
      </c>
      <c r="AH811">
        <v>7</v>
      </c>
      <c r="AI811" t="s">
        <v>855</v>
      </c>
    </row>
    <row r="812" spans="1:35" x14ac:dyDescent="0.3">
      <c r="A812">
        <v>360</v>
      </c>
      <c r="B812" t="s">
        <v>496</v>
      </c>
      <c r="C812">
        <v>41</v>
      </c>
      <c r="D812">
        <v>1</v>
      </c>
      <c r="E812" s="2">
        <v>45236</v>
      </c>
      <c r="F812" s="3">
        <v>0.1332986111111111</v>
      </c>
      <c r="G812" s="2">
        <v>45239</v>
      </c>
      <c r="H812" s="3">
        <v>0.73994212962962957</v>
      </c>
      <c r="I812" t="s">
        <v>561</v>
      </c>
      <c r="J812" t="s">
        <v>763</v>
      </c>
      <c r="K812" t="s">
        <v>764</v>
      </c>
      <c r="L812">
        <v>3</v>
      </c>
      <c r="N812" t="s">
        <v>764</v>
      </c>
      <c r="O812">
        <v>17</v>
      </c>
      <c r="P812">
        <v>3</v>
      </c>
      <c r="Q812" s="4">
        <v>1977</v>
      </c>
      <c r="R812" s="4">
        <v>1977</v>
      </c>
      <c r="S812" t="s">
        <v>529</v>
      </c>
      <c r="T812" t="s">
        <v>497</v>
      </c>
      <c r="U812" t="s">
        <v>273</v>
      </c>
      <c r="V812" t="s">
        <v>21</v>
      </c>
      <c r="W812" t="s">
        <v>766</v>
      </c>
      <c r="X812" t="s">
        <v>589</v>
      </c>
      <c r="Y812" t="s">
        <v>851</v>
      </c>
      <c r="Z812">
        <v>45</v>
      </c>
      <c r="AA812" s="2">
        <v>44942</v>
      </c>
      <c r="AB812" t="s">
        <v>529</v>
      </c>
      <c r="AC812" t="s">
        <v>874</v>
      </c>
      <c r="AD812" s="2">
        <v>45284</v>
      </c>
      <c r="AE812">
        <v>12</v>
      </c>
      <c r="AF812">
        <v>17</v>
      </c>
      <c r="AG812" t="s">
        <v>851</v>
      </c>
      <c r="AH812">
        <v>11</v>
      </c>
      <c r="AI812" t="s">
        <v>851</v>
      </c>
    </row>
    <row r="813" spans="1:35" x14ac:dyDescent="0.3">
      <c r="A813">
        <v>365</v>
      </c>
      <c r="B813" t="s">
        <v>153</v>
      </c>
      <c r="C813">
        <v>8</v>
      </c>
      <c r="D813">
        <v>5</v>
      </c>
      <c r="E813" s="2">
        <v>45078</v>
      </c>
      <c r="F813" s="3">
        <v>0.6470717592592593</v>
      </c>
      <c r="G813" s="2">
        <v>45081</v>
      </c>
      <c r="H813" s="3">
        <v>0.4274189814814815</v>
      </c>
      <c r="I813" t="s">
        <v>234</v>
      </c>
      <c r="J813" t="s">
        <v>627</v>
      </c>
      <c r="K813" t="s">
        <v>802</v>
      </c>
      <c r="L813">
        <v>15</v>
      </c>
      <c r="N813" t="s">
        <v>802</v>
      </c>
      <c r="O813">
        <v>10</v>
      </c>
      <c r="P813">
        <v>3</v>
      </c>
      <c r="Q813" s="4">
        <v>252</v>
      </c>
      <c r="R813" s="4">
        <v>1260</v>
      </c>
      <c r="S813" t="s">
        <v>529</v>
      </c>
      <c r="T813" t="s">
        <v>154</v>
      </c>
      <c r="U813" t="s">
        <v>155</v>
      </c>
      <c r="V813" t="s">
        <v>21</v>
      </c>
      <c r="W813" t="s">
        <v>635</v>
      </c>
      <c r="X813" t="s">
        <v>589</v>
      </c>
      <c r="Y813" t="s">
        <v>856</v>
      </c>
      <c r="Z813">
        <v>22</v>
      </c>
      <c r="AA813" s="2">
        <v>44966</v>
      </c>
      <c r="AB813" t="s">
        <v>529</v>
      </c>
      <c r="AC813" t="s">
        <v>874</v>
      </c>
      <c r="AD813" s="2">
        <v>45198</v>
      </c>
      <c r="AE813">
        <v>8</v>
      </c>
      <c r="AF813">
        <v>13</v>
      </c>
      <c r="AG813" t="s">
        <v>856</v>
      </c>
      <c r="AH813">
        <v>6</v>
      </c>
      <c r="AI813" t="s">
        <v>856</v>
      </c>
    </row>
    <row r="814" spans="1:35" x14ac:dyDescent="0.3">
      <c r="A814">
        <v>371</v>
      </c>
      <c r="B814" t="s">
        <v>452</v>
      </c>
      <c r="C814">
        <v>23</v>
      </c>
      <c r="D814">
        <v>4</v>
      </c>
      <c r="E814" s="2">
        <v>45061</v>
      </c>
      <c r="F814" s="3">
        <v>6.1087962962962962E-2</v>
      </c>
      <c r="G814" s="2">
        <v>45065</v>
      </c>
      <c r="H814" s="3">
        <v>0.43665509259259261</v>
      </c>
      <c r="I814" t="s">
        <v>200</v>
      </c>
      <c r="J814" t="s">
        <v>627</v>
      </c>
      <c r="K814" t="s">
        <v>798</v>
      </c>
      <c r="L814">
        <v>1</v>
      </c>
      <c r="N814" t="s">
        <v>798</v>
      </c>
      <c r="O814">
        <v>10</v>
      </c>
      <c r="P814">
        <v>4</v>
      </c>
      <c r="Q814" s="4">
        <v>1098</v>
      </c>
      <c r="R814" s="4">
        <v>4392</v>
      </c>
      <c r="S814" t="s">
        <v>529</v>
      </c>
      <c r="T814" t="s">
        <v>453</v>
      </c>
      <c r="U814" t="s">
        <v>454</v>
      </c>
      <c r="V814" t="s">
        <v>21</v>
      </c>
      <c r="W814" t="s">
        <v>655</v>
      </c>
      <c r="X814" t="s">
        <v>589</v>
      </c>
      <c r="Y814" t="s">
        <v>798</v>
      </c>
      <c r="Z814">
        <v>20</v>
      </c>
      <c r="AA814" s="2">
        <v>44927</v>
      </c>
      <c r="AB814" t="s">
        <v>529</v>
      </c>
      <c r="AC814" t="s">
        <v>874</v>
      </c>
      <c r="AD814" s="2">
        <v>45165</v>
      </c>
      <c r="AE814">
        <v>8</v>
      </c>
      <c r="AF814">
        <v>9</v>
      </c>
      <c r="AG814" t="s">
        <v>798</v>
      </c>
      <c r="AH814">
        <v>5</v>
      </c>
      <c r="AI814" t="s">
        <v>798</v>
      </c>
    </row>
    <row r="815" spans="1:35" x14ac:dyDescent="0.3">
      <c r="A815">
        <v>373</v>
      </c>
      <c r="B815" t="s">
        <v>143</v>
      </c>
      <c r="C815">
        <v>65</v>
      </c>
      <c r="D815">
        <v>2</v>
      </c>
      <c r="E815" s="2">
        <v>45084</v>
      </c>
      <c r="F815" s="3">
        <v>0.8674884259259259</v>
      </c>
      <c r="G815" s="2">
        <v>45087</v>
      </c>
      <c r="H815" s="3">
        <v>0.99837962962962967</v>
      </c>
      <c r="I815" t="s">
        <v>333</v>
      </c>
      <c r="J815" t="s">
        <v>629</v>
      </c>
      <c r="K815" t="s">
        <v>802</v>
      </c>
      <c r="L815">
        <v>20</v>
      </c>
      <c r="N815" t="s">
        <v>802</v>
      </c>
      <c r="O815">
        <v>23</v>
      </c>
      <c r="P815">
        <v>3</v>
      </c>
      <c r="Q815" s="4">
        <v>1895</v>
      </c>
      <c r="R815" s="4">
        <v>3790</v>
      </c>
      <c r="S815" t="s">
        <v>529</v>
      </c>
      <c r="T815" t="s">
        <v>144</v>
      </c>
      <c r="U815" t="s">
        <v>145</v>
      </c>
      <c r="V815" t="s">
        <v>21</v>
      </c>
      <c r="W815" t="s">
        <v>645</v>
      </c>
      <c r="X815" t="s">
        <v>641</v>
      </c>
      <c r="Y815" t="s">
        <v>856</v>
      </c>
      <c r="Z815">
        <v>23</v>
      </c>
      <c r="AA815" s="2">
        <v>44941</v>
      </c>
      <c r="AB815" t="s">
        <v>529</v>
      </c>
      <c r="AC815" t="s">
        <v>874</v>
      </c>
      <c r="AD815" s="2">
        <v>45106</v>
      </c>
      <c r="AE815">
        <v>6</v>
      </c>
      <c r="AF815">
        <v>9</v>
      </c>
      <c r="AG815" t="s">
        <v>856</v>
      </c>
      <c r="AH815">
        <v>6</v>
      </c>
      <c r="AI815" t="s">
        <v>856</v>
      </c>
    </row>
    <row r="816" spans="1:35" x14ac:dyDescent="0.3">
      <c r="A816">
        <v>386</v>
      </c>
      <c r="B816" t="s">
        <v>457</v>
      </c>
      <c r="C816">
        <v>5</v>
      </c>
      <c r="D816">
        <v>4</v>
      </c>
      <c r="E816" s="2">
        <v>45081</v>
      </c>
      <c r="F816" s="3">
        <v>0.53315972222222219</v>
      </c>
      <c r="G816" s="2">
        <v>45091</v>
      </c>
      <c r="H816" s="3">
        <v>0.89908564814814818</v>
      </c>
      <c r="I816" t="s">
        <v>542</v>
      </c>
      <c r="J816" t="s">
        <v>629</v>
      </c>
      <c r="K816" t="s">
        <v>802</v>
      </c>
      <c r="L816">
        <v>12</v>
      </c>
      <c r="N816" t="s">
        <v>802</v>
      </c>
      <c r="O816">
        <v>21</v>
      </c>
      <c r="P816">
        <v>10</v>
      </c>
      <c r="Q816" s="4">
        <v>1444</v>
      </c>
      <c r="R816" s="4">
        <v>5776</v>
      </c>
      <c r="S816" t="s">
        <v>529</v>
      </c>
      <c r="T816" t="s">
        <v>458</v>
      </c>
      <c r="U816" t="s">
        <v>459</v>
      </c>
      <c r="V816" t="s">
        <v>21</v>
      </c>
      <c r="W816" t="s">
        <v>644</v>
      </c>
      <c r="X816" t="s">
        <v>531</v>
      </c>
      <c r="Y816" t="s">
        <v>856</v>
      </c>
      <c r="Z816">
        <v>23</v>
      </c>
      <c r="AA816" s="2">
        <v>44968</v>
      </c>
      <c r="AB816" t="s">
        <v>529</v>
      </c>
      <c r="AC816" t="s">
        <v>874</v>
      </c>
      <c r="AD816" s="2">
        <v>45238</v>
      </c>
      <c r="AE816">
        <v>9</v>
      </c>
      <c r="AF816">
        <v>12</v>
      </c>
      <c r="AG816" t="s">
        <v>856</v>
      </c>
      <c r="AH816">
        <v>6</v>
      </c>
      <c r="AI816" t="s">
        <v>856</v>
      </c>
    </row>
    <row r="817" spans="1:35" x14ac:dyDescent="0.3">
      <c r="A817">
        <v>388</v>
      </c>
      <c r="B817" t="s">
        <v>336</v>
      </c>
      <c r="C817">
        <v>36</v>
      </c>
      <c r="D817">
        <v>2</v>
      </c>
      <c r="E817" s="2">
        <v>45240</v>
      </c>
      <c r="F817" s="3">
        <v>1.0532407407407407E-2</v>
      </c>
      <c r="G817" s="2">
        <v>45248</v>
      </c>
      <c r="H817" s="3">
        <v>0.44243055555555555</v>
      </c>
      <c r="I817" t="s">
        <v>774</v>
      </c>
      <c r="J817" t="s">
        <v>624</v>
      </c>
      <c r="K817" t="s">
        <v>764</v>
      </c>
      <c r="L817">
        <v>0</v>
      </c>
      <c r="N817" t="s">
        <v>764</v>
      </c>
      <c r="O817">
        <v>10</v>
      </c>
      <c r="P817">
        <v>8</v>
      </c>
      <c r="Q817" s="4">
        <v>203</v>
      </c>
      <c r="R817" s="4">
        <v>406</v>
      </c>
      <c r="S817" t="s">
        <v>529</v>
      </c>
      <c r="T817" t="s">
        <v>337</v>
      </c>
      <c r="U817" t="s">
        <v>338</v>
      </c>
      <c r="V817" t="s">
        <v>21</v>
      </c>
      <c r="W817" t="s">
        <v>642</v>
      </c>
      <c r="X817" t="s">
        <v>600</v>
      </c>
      <c r="Y817" t="s">
        <v>851</v>
      </c>
      <c r="Z817">
        <v>45</v>
      </c>
      <c r="AA817" s="2">
        <v>45013</v>
      </c>
      <c r="AB817" t="s">
        <v>529</v>
      </c>
      <c r="AC817" t="s">
        <v>874</v>
      </c>
      <c r="AD817" s="2">
        <v>45240</v>
      </c>
      <c r="AE817">
        <v>8</v>
      </c>
      <c r="AF817">
        <v>10</v>
      </c>
      <c r="AG817" t="s">
        <v>851</v>
      </c>
      <c r="AH817">
        <v>11</v>
      </c>
      <c r="AI817" t="s">
        <v>851</v>
      </c>
    </row>
    <row r="818" spans="1:35" x14ac:dyDescent="0.3">
      <c r="A818">
        <v>399</v>
      </c>
      <c r="B818" t="s">
        <v>54</v>
      </c>
      <c r="C818">
        <v>68</v>
      </c>
      <c r="D818">
        <v>1</v>
      </c>
      <c r="E818" s="2">
        <v>44965</v>
      </c>
      <c r="F818" s="3">
        <v>0.26512731481481483</v>
      </c>
      <c r="G818" s="2">
        <v>44972</v>
      </c>
      <c r="H818" s="3">
        <v>0.29738425925925926</v>
      </c>
      <c r="I818" t="s">
        <v>690</v>
      </c>
      <c r="J818" t="s">
        <v>720</v>
      </c>
      <c r="K818" t="s">
        <v>663</v>
      </c>
      <c r="L818">
        <v>6</v>
      </c>
      <c r="N818" t="s">
        <v>663</v>
      </c>
      <c r="O818">
        <v>7</v>
      </c>
      <c r="P818">
        <v>7</v>
      </c>
      <c r="Q818" s="4">
        <v>597</v>
      </c>
      <c r="R818" s="4">
        <v>597</v>
      </c>
      <c r="S818" t="s">
        <v>529</v>
      </c>
      <c r="T818" t="s">
        <v>55</v>
      </c>
      <c r="U818" t="s">
        <v>56</v>
      </c>
      <c r="V818" t="s">
        <v>21</v>
      </c>
      <c r="W818" t="s">
        <v>735</v>
      </c>
      <c r="X818" t="s">
        <v>583</v>
      </c>
      <c r="Y818" t="s">
        <v>849</v>
      </c>
      <c r="Z818">
        <v>6</v>
      </c>
      <c r="AA818" s="2">
        <v>44928</v>
      </c>
      <c r="AB818" t="s">
        <v>529</v>
      </c>
      <c r="AC818" t="s">
        <v>874</v>
      </c>
      <c r="AD818" s="2">
        <v>45282</v>
      </c>
      <c r="AE818">
        <v>12</v>
      </c>
      <c r="AF818">
        <v>16</v>
      </c>
      <c r="AG818" t="s">
        <v>849</v>
      </c>
      <c r="AH818">
        <v>2</v>
      </c>
      <c r="AI818" t="s">
        <v>849</v>
      </c>
    </row>
    <row r="819" spans="1:35" x14ac:dyDescent="0.3">
      <c r="A819">
        <v>401</v>
      </c>
      <c r="B819" t="s">
        <v>447</v>
      </c>
      <c r="C819">
        <v>9</v>
      </c>
      <c r="D819">
        <v>5</v>
      </c>
      <c r="E819" s="2">
        <v>45167</v>
      </c>
      <c r="F819" s="3">
        <v>0.82885416666666667</v>
      </c>
      <c r="G819" s="2">
        <v>45173</v>
      </c>
      <c r="H819" s="3">
        <v>0.30494212962962963</v>
      </c>
      <c r="I819" t="s">
        <v>278</v>
      </c>
      <c r="J819" t="s">
        <v>641</v>
      </c>
      <c r="K819" t="s">
        <v>801</v>
      </c>
      <c r="L819">
        <v>19</v>
      </c>
      <c r="N819" t="s">
        <v>803</v>
      </c>
      <c r="O819">
        <v>7</v>
      </c>
      <c r="P819">
        <v>6</v>
      </c>
      <c r="Q819" s="4">
        <v>1605</v>
      </c>
      <c r="R819" s="4">
        <v>8025</v>
      </c>
      <c r="S819" t="s">
        <v>529</v>
      </c>
      <c r="T819" t="s">
        <v>448</v>
      </c>
      <c r="U819" t="s">
        <v>449</v>
      </c>
      <c r="V819" t="s">
        <v>21</v>
      </c>
      <c r="W819" t="s">
        <v>827</v>
      </c>
      <c r="X819" t="s">
        <v>531</v>
      </c>
      <c r="Y819" t="s">
        <v>858</v>
      </c>
      <c r="Z819">
        <v>35</v>
      </c>
      <c r="AA819" s="2">
        <v>44980</v>
      </c>
      <c r="AB819" t="s">
        <v>529</v>
      </c>
      <c r="AC819" t="s">
        <v>874</v>
      </c>
      <c r="AD819" s="2">
        <v>45167</v>
      </c>
      <c r="AE819">
        <v>7</v>
      </c>
      <c r="AF819">
        <v>11</v>
      </c>
      <c r="AG819" t="s">
        <v>857</v>
      </c>
      <c r="AH819">
        <v>8</v>
      </c>
      <c r="AI819" t="s">
        <v>858</v>
      </c>
    </row>
    <row r="820" spans="1:35" x14ac:dyDescent="0.3">
      <c r="A820">
        <v>405</v>
      </c>
      <c r="B820" t="s">
        <v>178</v>
      </c>
      <c r="C820">
        <v>49</v>
      </c>
      <c r="D820">
        <v>1</v>
      </c>
      <c r="E820" s="2">
        <v>44967</v>
      </c>
      <c r="F820" s="3">
        <v>0.96196759259259257</v>
      </c>
      <c r="G820" s="2">
        <v>44975</v>
      </c>
      <c r="H820" s="3">
        <v>0.61641203703703706</v>
      </c>
      <c r="I820" t="s">
        <v>685</v>
      </c>
      <c r="J820" t="s">
        <v>720</v>
      </c>
      <c r="K820" t="s">
        <v>663</v>
      </c>
      <c r="L820">
        <v>23</v>
      </c>
      <c r="N820" t="s">
        <v>663</v>
      </c>
      <c r="O820">
        <v>14</v>
      </c>
      <c r="P820">
        <v>8</v>
      </c>
      <c r="Q820" s="4">
        <v>903</v>
      </c>
      <c r="R820" s="4">
        <v>903</v>
      </c>
      <c r="S820" t="s">
        <v>529</v>
      </c>
      <c r="T820" t="s">
        <v>179</v>
      </c>
      <c r="U820" t="s">
        <v>180</v>
      </c>
      <c r="V820" t="s">
        <v>21</v>
      </c>
      <c r="W820" t="s">
        <v>724</v>
      </c>
      <c r="X820" t="s">
        <v>531</v>
      </c>
      <c r="Y820" t="s">
        <v>849</v>
      </c>
      <c r="Z820">
        <v>6</v>
      </c>
      <c r="AA820" s="2">
        <v>44965</v>
      </c>
      <c r="AB820" t="s">
        <v>529</v>
      </c>
      <c r="AC820" t="s">
        <v>874</v>
      </c>
      <c r="AD820" s="2">
        <v>45170</v>
      </c>
      <c r="AE820">
        <v>7</v>
      </c>
      <c r="AF820">
        <v>10</v>
      </c>
      <c r="AG820" t="s">
        <v>849</v>
      </c>
      <c r="AH820">
        <v>2</v>
      </c>
      <c r="AI820" t="s">
        <v>849</v>
      </c>
    </row>
    <row r="821" spans="1:35" x14ac:dyDescent="0.3">
      <c r="A821">
        <v>406</v>
      </c>
      <c r="B821" t="s">
        <v>257</v>
      </c>
      <c r="C821">
        <v>55</v>
      </c>
      <c r="D821">
        <v>4</v>
      </c>
      <c r="E821" s="2">
        <v>45163</v>
      </c>
      <c r="F821" s="3">
        <v>0.66616898148148151</v>
      </c>
      <c r="G821" s="2">
        <v>45171</v>
      </c>
      <c r="H821" s="3">
        <v>0.26658564814814817</v>
      </c>
      <c r="I821" t="s">
        <v>328</v>
      </c>
      <c r="J821" t="s">
        <v>641</v>
      </c>
      <c r="K821" t="s">
        <v>801</v>
      </c>
      <c r="L821">
        <v>15</v>
      </c>
      <c r="N821" t="s">
        <v>803</v>
      </c>
      <c r="O821">
        <v>6</v>
      </c>
      <c r="P821">
        <v>8</v>
      </c>
      <c r="Q821" s="4">
        <v>1904</v>
      </c>
      <c r="R821" s="4">
        <v>7616</v>
      </c>
      <c r="S821" t="s">
        <v>529</v>
      </c>
      <c r="T821" t="s">
        <v>258</v>
      </c>
      <c r="U821" t="s">
        <v>259</v>
      </c>
      <c r="V821" t="s">
        <v>21</v>
      </c>
      <c r="W821" t="s">
        <v>830</v>
      </c>
      <c r="X821" t="s">
        <v>583</v>
      </c>
      <c r="Y821" t="s">
        <v>858</v>
      </c>
      <c r="Z821">
        <v>34</v>
      </c>
      <c r="AA821" s="2">
        <v>44983</v>
      </c>
      <c r="AB821" t="s">
        <v>529</v>
      </c>
      <c r="AC821" t="s">
        <v>874</v>
      </c>
      <c r="AD821" s="2">
        <v>45251</v>
      </c>
      <c r="AE821">
        <v>9</v>
      </c>
      <c r="AF821">
        <v>8</v>
      </c>
      <c r="AG821" t="s">
        <v>857</v>
      </c>
      <c r="AH821">
        <v>8</v>
      </c>
      <c r="AI821" t="s">
        <v>858</v>
      </c>
    </row>
    <row r="822" spans="1:35" x14ac:dyDescent="0.3">
      <c r="A822">
        <v>421</v>
      </c>
      <c r="B822" t="s">
        <v>336</v>
      </c>
      <c r="C822">
        <v>38</v>
      </c>
      <c r="D822">
        <v>4</v>
      </c>
      <c r="E822" s="2">
        <v>45146</v>
      </c>
      <c r="F822" s="3">
        <v>0.84479166666666672</v>
      </c>
      <c r="G822" s="2">
        <v>45150</v>
      </c>
      <c r="H822" s="3">
        <v>0.7944444444444444</v>
      </c>
      <c r="I822" t="s">
        <v>150</v>
      </c>
      <c r="J822" t="s">
        <v>624</v>
      </c>
      <c r="K822" t="s">
        <v>801</v>
      </c>
      <c r="L822">
        <v>20</v>
      </c>
      <c r="N822" t="s">
        <v>801</v>
      </c>
      <c r="O822">
        <v>19</v>
      </c>
      <c r="P822">
        <v>4</v>
      </c>
      <c r="Q822" s="4">
        <v>562</v>
      </c>
      <c r="R822" s="4">
        <v>2248</v>
      </c>
      <c r="S822" t="s">
        <v>529</v>
      </c>
      <c r="T822" t="s">
        <v>337</v>
      </c>
      <c r="U822" t="s">
        <v>338</v>
      </c>
      <c r="V822" t="s">
        <v>21</v>
      </c>
      <c r="W822" t="s">
        <v>651</v>
      </c>
      <c r="X822" t="s">
        <v>587</v>
      </c>
      <c r="Y822" t="s">
        <v>858</v>
      </c>
      <c r="Z822">
        <v>32</v>
      </c>
      <c r="AA822" s="2">
        <v>45013</v>
      </c>
      <c r="AB822" t="s">
        <v>529</v>
      </c>
      <c r="AC822" t="s">
        <v>874</v>
      </c>
      <c r="AD822" s="2">
        <v>45240</v>
      </c>
      <c r="AE822">
        <v>8</v>
      </c>
      <c r="AF822">
        <v>10</v>
      </c>
      <c r="AG822" t="s">
        <v>858</v>
      </c>
      <c r="AH822">
        <v>8</v>
      </c>
      <c r="AI822" t="s">
        <v>858</v>
      </c>
    </row>
    <row r="823" spans="1:35" x14ac:dyDescent="0.3">
      <c r="A823">
        <v>446</v>
      </c>
      <c r="B823" t="s">
        <v>398</v>
      </c>
      <c r="C823">
        <v>33</v>
      </c>
      <c r="D823">
        <v>5</v>
      </c>
      <c r="E823" s="2">
        <v>44969</v>
      </c>
      <c r="F823" s="3">
        <v>0.12087962962962963</v>
      </c>
      <c r="G823" s="2">
        <v>44972</v>
      </c>
      <c r="H823" s="3">
        <v>0.46074074074074073</v>
      </c>
      <c r="I823" t="s">
        <v>621</v>
      </c>
      <c r="J823" t="s">
        <v>720</v>
      </c>
      <c r="K823" t="s">
        <v>663</v>
      </c>
      <c r="L823">
        <v>2</v>
      </c>
      <c r="N823" t="s">
        <v>663</v>
      </c>
      <c r="O823">
        <v>11</v>
      </c>
      <c r="P823">
        <v>3</v>
      </c>
      <c r="Q823" s="4">
        <v>314</v>
      </c>
      <c r="R823" s="4">
        <v>1570</v>
      </c>
      <c r="S823" t="s">
        <v>529</v>
      </c>
      <c r="T823" t="s">
        <v>399</v>
      </c>
      <c r="U823" t="s">
        <v>400</v>
      </c>
      <c r="V823" t="s">
        <v>21</v>
      </c>
      <c r="W823" t="s">
        <v>729</v>
      </c>
      <c r="X823" t="s">
        <v>531</v>
      </c>
      <c r="Y823" t="s">
        <v>849</v>
      </c>
      <c r="Z823">
        <v>7</v>
      </c>
      <c r="AA823" s="2">
        <v>44964</v>
      </c>
      <c r="AB823" t="s">
        <v>529</v>
      </c>
      <c r="AC823" t="s">
        <v>874</v>
      </c>
      <c r="AD823" s="2">
        <v>45075</v>
      </c>
      <c r="AE823">
        <v>4</v>
      </c>
      <c r="AF823">
        <v>9</v>
      </c>
      <c r="AG823" t="s">
        <v>849</v>
      </c>
      <c r="AH823">
        <v>2</v>
      </c>
      <c r="AI823" t="s">
        <v>849</v>
      </c>
    </row>
    <row r="824" spans="1:35" x14ac:dyDescent="0.3">
      <c r="A824">
        <v>465</v>
      </c>
      <c r="B824" t="s">
        <v>158</v>
      </c>
      <c r="C824">
        <v>55</v>
      </c>
      <c r="D824">
        <v>5</v>
      </c>
      <c r="E824" s="2">
        <v>45161</v>
      </c>
      <c r="F824" s="3">
        <v>0.99041666666666661</v>
      </c>
      <c r="G824" s="2">
        <v>45164</v>
      </c>
      <c r="H824" s="3">
        <v>0.56193287037037032</v>
      </c>
      <c r="I824" t="s">
        <v>61</v>
      </c>
      <c r="J824" t="s">
        <v>641</v>
      </c>
      <c r="K824" t="s">
        <v>801</v>
      </c>
      <c r="L824">
        <v>23</v>
      </c>
      <c r="N824" t="s">
        <v>801</v>
      </c>
      <c r="O824">
        <v>13</v>
      </c>
      <c r="P824">
        <v>3</v>
      </c>
      <c r="Q824" s="4">
        <v>1904</v>
      </c>
      <c r="R824" s="4">
        <v>9520</v>
      </c>
      <c r="S824" t="s">
        <v>529</v>
      </c>
      <c r="T824" t="s">
        <v>159</v>
      </c>
      <c r="U824" t="s">
        <v>160</v>
      </c>
      <c r="V824" t="s">
        <v>21</v>
      </c>
      <c r="W824" t="s">
        <v>830</v>
      </c>
      <c r="X824" t="s">
        <v>583</v>
      </c>
      <c r="Y824" t="s">
        <v>858</v>
      </c>
      <c r="Z824">
        <v>34</v>
      </c>
      <c r="AA824" s="2">
        <v>44985</v>
      </c>
      <c r="AB824" t="s">
        <v>529</v>
      </c>
      <c r="AC824" t="s">
        <v>874</v>
      </c>
      <c r="AD824" s="2">
        <v>45236</v>
      </c>
      <c r="AE824">
        <v>9</v>
      </c>
      <c r="AF824">
        <v>11</v>
      </c>
      <c r="AG824" t="s">
        <v>858</v>
      </c>
      <c r="AH824">
        <v>8</v>
      </c>
      <c r="AI824" t="s">
        <v>858</v>
      </c>
    </row>
    <row r="825" spans="1:35" x14ac:dyDescent="0.3">
      <c r="A825">
        <v>475</v>
      </c>
      <c r="B825" t="s">
        <v>496</v>
      </c>
      <c r="C825">
        <v>46</v>
      </c>
      <c r="D825">
        <v>2</v>
      </c>
      <c r="E825" s="2">
        <v>45264</v>
      </c>
      <c r="F825" s="3">
        <v>0.30651620370370369</v>
      </c>
      <c r="G825" s="2">
        <v>45268</v>
      </c>
      <c r="H825" s="3">
        <v>0.56414351851851852</v>
      </c>
      <c r="I825" t="s">
        <v>822</v>
      </c>
      <c r="J825" t="s">
        <v>627</v>
      </c>
      <c r="K825" t="s">
        <v>795</v>
      </c>
      <c r="L825">
        <v>7</v>
      </c>
      <c r="N825" t="s">
        <v>795</v>
      </c>
      <c r="O825">
        <v>13</v>
      </c>
      <c r="P825">
        <v>4</v>
      </c>
      <c r="Q825" s="4">
        <v>758</v>
      </c>
      <c r="R825" s="4">
        <v>1516</v>
      </c>
      <c r="S825" t="s">
        <v>529</v>
      </c>
      <c r="T825" t="s">
        <v>497</v>
      </c>
      <c r="U825" t="s">
        <v>273</v>
      </c>
      <c r="V825" t="s">
        <v>21</v>
      </c>
      <c r="W825" t="s">
        <v>658</v>
      </c>
      <c r="X825" t="s">
        <v>587</v>
      </c>
      <c r="Y825" t="s">
        <v>853</v>
      </c>
      <c r="Z825">
        <v>49</v>
      </c>
      <c r="AA825" s="2">
        <v>44942</v>
      </c>
      <c r="AB825" t="s">
        <v>529</v>
      </c>
      <c r="AC825" t="s">
        <v>874</v>
      </c>
      <c r="AD825" s="2">
        <v>45284</v>
      </c>
      <c r="AE825">
        <v>12</v>
      </c>
      <c r="AF825">
        <v>17</v>
      </c>
      <c r="AG825" t="s">
        <v>853</v>
      </c>
      <c r="AH825">
        <v>12</v>
      </c>
      <c r="AI825" t="s">
        <v>853</v>
      </c>
    </row>
    <row r="826" spans="1:35" x14ac:dyDescent="0.3">
      <c r="A826">
        <v>477</v>
      </c>
      <c r="B826" t="s">
        <v>496</v>
      </c>
      <c r="C826">
        <v>33</v>
      </c>
      <c r="D826">
        <v>4</v>
      </c>
      <c r="E826" s="2">
        <v>44969</v>
      </c>
      <c r="F826" s="3">
        <v>0.72093750000000001</v>
      </c>
      <c r="G826" s="2">
        <v>44971</v>
      </c>
      <c r="H826" s="3">
        <v>0.13324074074074074</v>
      </c>
      <c r="I826" t="s">
        <v>100</v>
      </c>
      <c r="J826" t="s">
        <v>720</v>
      </c>
      <c r="K826" t="s">
        <v>663</v>
      </c>
      <c r="L826">
        <v>17</v>
      </c>
      <c r="N826" t="s">
        <v>663</v>
      </c>
      <c r="O826">
        <v>3</v>
      </c>
      <c r="P826">
        <v>2</v>
      </c>
      <c r="Q826" s="4">
        <v>314</v>
      </c>
      <c r="R826" s="4">
        <v>1256</v>
      </c>
      <c r="S826" t="s">
        <v>529</v>
      </c>
      <c r="T826" t="s">
        <v>497</v>
      </c>
      <c r="U826" t="s">
        <v>273</v>
      </c>
      <c r="V826" t="s">
        <v>21</v>
      </c>
      <c r="W826" t="s">
        <v>729</v>
      </c>
      <c r="X826" t="s">
        <v>531</v>
      </c>
      <c r="Y826" t="s">
        <v>849</v>
      </c>
      <c r="Z826">
        <v>7</v>
      </c>
      <c r="AA826" s="2">
        <v>44942</v>
      </c>
      <c r="AB826" t="s">
        <v>529</v>
      </c>
      <c r="AC826" t="s">
        <v>874</v>
      </c>
      <c r="AD826" s="2">
        <v>45284</v>
      </c>
      <c r="AE826">
        <v>12</v>
      </c>
      <c r="AF826">
        <v>17</v>
      </c>
      <c r="AG826" t="s">
        <v>849</v>
      </c>
      <c r="AH826">
        <v>2</v>
      </c>
      <c r="AI826" t="s">
        <v>849</v>
      </c>
    </row>
    <row r="827" spans="1:35" x14ac:dyDescent="0.3">
      <c r="A827">
        <v>485</v>
      </c>
      <c r="B827" t="s">
        <v>158</v>
      </c>
      <c r="C827">
        <v>43</v>
      </c>
      <c r="D827">
        <v>4</v>
      </c>
      <c r="E827" s="2">
        <v>45236</v>
      </c>
      <c r="F827" s="3">
        <v>0.80583333333333329</v>
      </c>
      <c r="G827" s="2">
        <v>45244</v>
      </c>
      <c r="H827" s="3">
        <v>0.81057870370370366</v>
      </c>
      <c r="I827" t="s">
        <v>395</v>
      </c>
      <c r="J827" t="s">
        <v>763</v>
      </c>
      <c r="K827" t="s">
        <v>764</v>
      </c>
      <c r="L827">
        <v>19</v>
      </c>
      <c r="N827" t="s">
        <v>764</v>
      </c>
      <c r="O827">
        <v>19</v>
      </c>
      <c r="P827">
        <v>8</v>
      </c>
      <c r="Q827" s="4">
        <v>750</v>
      </c>
      <c r="R827" s="4">
        <v>3000</v>
      </c>
      <c r="S827" t="s">
        <v>529</v>
      </c>
      <c r="T827" t="s">
        <v>159</v>
      </c>
      <c r="U827" t="s">
        <v>160</v>
      </c>
      <c r="V827" t="s">
        <v>21</v>
      </c>
      <c r="W827" t="s">
        <v>767</v>
      </c>
      <c r="X827" t="s">
        <v>641</v>
      </c>
      <c r="Y827" t="s">
        <v>851</v>
      </c>
      <c r="Z827">
        <v>45</v>
      </c>
      <c r="AA827" s="2">
        <v>44985</v>
      </c>
      <c r="AB827" t="s">
        <v>529</v>
      </c>
      <c r="AC827" t="s">
        <v>874</v>
      </c>
      <c r="AD827" s="2">
        <v>45236</v>
      </c>
      <c r="AE827">
        <v>9</v>
      </c>
      <c r="AF827">
        <v>11</v>
      </c>
      <c r="AG827" t="s">
        <v>851</v>
      </c>
      <c r="AH827">
        <v>11</v>
      </c>
      <c r="AI827" t="s">
        <v>851</v>
      </c>
    </row>
    <row r="828" spans="1:35" x14ac:dyDescent="0.3">
      <c r="A828">
        <v>488</v>
      </c>
      <c r="B828" t="s">
        <v>138</v>
      </c>
      <c r="C828">
        <v>21</v>
      </c>
      <c r="D828">
        <v>4</v>
      </c>
      <c r="E828" s="2">
        <v>45166</v>
      </c>
      <c r="F828" s="3">
        <v>0.92604166666666665</v>
      </c>
      <c r="G828" s="2">
        <v>45167</v>
      </c>
      <c r="H828" s="3">
        <v>0.22695601851851852</v>
      </c>
      <c r="I828" t="s">
        <v>105</v>
      </c>
      <c r="J828" t="s">
        <v>641</v>
      </c>
      <c r="K828" t="s">
        <v>801</v>
      </c>
      <c r="L828">
        <v>22</v>
      </c>
      <c r="N828" t="s">
        <v>801</v>
      </c>
      <c r="O828">
        <v>5</v>
      </c>
      <c r="P828">
        <v>1</v>
      </c>
      <c r="Q828" s="4">
        <v>1561</v>
      </c>
      <c r="R828" s="4">
        <v>6244</v>
      </c>
      <c r="S828" t="s">
        <v>529</v>
      </c>
      <c r="T828" t="s">
        <v>139</v>
      </c>
      <c r="U828" t="s">
        <v>140</v>
      </c>
      <c r="V828" t="s">
        <v>21</v>
      </c>
      <c r="W828" t="s">
        <v>668</v>
      </c>
      <c r="X828" t="s">
        <v>531</v>
      </c>
      <c r="Y828" t="s">
        <v>858</v>
      </c>
      <c r="Z828">
        <v>35</v>
      </c>
      <c r="AA828" s="2">
        <v>44927</v>
      </c>
      <c r="AB828" t="s">
        <v>529</v>
      </c>
      <c r="AC828" t="s">
        <v>874</v>
      </c>
      <c r="AD828" s="2">
        <v>45187</v>
      </c>
      <c r="AE828">
        <v>9</v>
      </c>
      <c r="AF828">
        <v>6</v>
      </c>
      <c r="AG828" t="s">
        <v>858</v>
      </c>
      <c r="AH828">
        <v>8</v>
      </c>
      <c r="AI828" t="s">
        <v>858</v>
      </c>
    </row>
    <row r="829" spans="1:35" x14ac:dyDescent="0.3">
      <c r="A829">
        <v>498</v>
      </c>
      <c r="B829" t="s">
        <v>500</v>
      </c>
      <c r="C829">
        <v>19</v>
      </c>
      <c r="D829">
        <v>4</v>
      </c>
      <c r="E829" s="2">
        <v>44970</v>
      </c>
      <c r="F829" s="3">
        <v>0.8991203703703704</v>
      </c>
      <c r="G829" s="2">
        <v>44977</v>
      </c>
      <c r="H829" s="3">
        <v>0.88500000000000001</v>
      </c>
      <c r="I829" t="s">
        <v>718</v>
      </c>
      <c r="J829" t="s">
        <v>720</v>
      </c>
      <c r="K829" t="s">
        <v>663</v>
      </c>
      <c r="L829">
        <v>21</v>
      </c>
      <c r="N829" t="s">
        <v>663</v>
      </c>
      <c r="O829">
        <v>21</v>
      </c>
      <c r="P829">
        <v>7</v>
      </c>
      <c r="Q829" s="4">
        <v>1234</v>
      </c>
      <c r="R829" s="4">
        <v>4936</v>
      </c>
      <c r="S829" t="s">
        <v>529</v>
      </c>
      <c r="T829" t="s">
        <v>501</v>
      </c>
      <c r="U829" t="s">
        <v>502</v>
      </c>
      <c r="V829" t="s">
        <v>21</v>
      </c>
      <c r="W829" t="s">
        <v>726</v>
      </c>
      <c r="X829" t="s">
        <v>597</v>
      </c>
      <c r="Y829" t="s">
        <v>849</v>
      </c>
      <c r="Z829">
        <v>7</v>
      </c>
      <c r="AA829" s="2">
        <v>44963</v>
      </c>
      <c r="AB829" t="s">
        <v>529</v>
      </c>
      <c r="AC829" t="s">
        <v>874</v>
      </c>
      <c r="AD829" s="2">
        <v>45233</v>
      </c>
      <c r="AE829">
        <v>9</v>
      </c>
      <c r="AF829">
        <v>8</v>
      </c>
      <c r="AG829" t="s">
        <v>849</v>
      </c>
      <c r="AH829">
        <v>2</v>
      </c>
      <c r="AI829" t="s">
        <v>849</v>
      </c>
    </row>
    <row r="830" spans="1:35" x14ac:dyDescent="0.3">
      <c r="A830">
        <v>501</v>
      </c>
      <c r="B830" t="s">
        <v>336</v>
      </c>
      <c r="C830">
        <v>46</v>
      </c>
      <c r="D830">
        <v>2</v>
      </c>
      <c r="E830" s="2">
        <v>45171</v>
      </c>
      <c r="F830" s="3">
        <v>0.68589120370370371</v>
      </c>
      <c r="G830" s="2">
        <v>45177</v>
      </c>
      <c r="H830" s="3">
        <v>0.315</v>
      </c>
      <c r="I830" t="s">
        <v>790</v>
      </c>
      <c r="J830" t="s">
        <v>627</v>
      </c>
      <c r="K830" t="s">
        <v>803</v>
      </c>
      <c r="L830">
        <v>16</v>
      </c>
      <c r="N830" t="s">
        <v>803</v>
      </c>
      <c r="O830">
        <v>7</v>
      </c>
      <c r="P830">
        <v>6</v>
      </c>
      <c r="Q830" s="4">
        <v>758</v>
      </c>
      <c r="R830" s="4">
        <v>1516</v>
      </c>
      <c r="S830" t="s">
        <v>529</v>
      </c>
      <c r="T830" t="s">
        <v>337</v>
      </c>
      <c r="U830" t="s">
        <v>338</v>
      </c>
      <c r="V830" t="s">
        <v>21</v>
      </c>
      <c r="W830" t="s">
        <v>658</v>
      </c>
      <c r="X830" t="s">
        <v>587</v>
      </c>
      <c r="Y830" t="s">
        <v>857</v>
      </c>
      <c r="Z830">
        <v>35</v>
      </c>
      <c r="AA830" s="2">
        <v>45013</v>
      </c>
      <c r="AB830" t="s">
        <v>529</v>
      </c>
      <c r="AC830" t="s">
        <v>874</v>
      </c>
      <c r="AD830" s="2">
        <v>45240</v>
      </c>
      <c r="AE830">
        <v>8</v>
      </c>
      <c r="AF830">
        <v>10</v>
      </c>
      <c r="AG830" t="s">
        <v>857</v>
      </c>
      <c r="AH830">
        <v>9</v>
      </c>
      <c r="AI830" t="s">
        <v>857</v>
      </c>
    </row>
    <row r="831" spans="1:35" x14ac:dyDescent="0.3">
      <c r="A831">
        <v>502</v>
      </c>
      <c r="B831" t="s">
        <v>496</v>
      </c>
      <c r="C831">
        <v>22</v>
      </c>
      <c r="D831">
        <v>5</v>
      </c>
      <c r="E831" s="2">
        <v>45101</v>
      </c>
      <c r="F831" s="3">
        <v>0.23148148148148148</v>
      </c>
      <c r="G831" s="2">
        <v>45107</v>
      </c>
      <c r="H831" s="3">
        <v>3.8703703703703705E-2</v>
      </c>
      <c r="I831" t="s">
        <v>702</v>
      </c>
      <c r="J831" t="s">
        <v>629</v>
      </c>
      <c r="K831" t="s">
        <v>802</v>
      </c>
      <c r="L831">
        <v>5</v>
      </c>
      <c r="N831" t="s">
        <v>802</v>
      </c>
      <c r="O831">
        <v>0</v>
      </c>
      <c r="P831">
        <v>6</v>
      </c>
      <c r="Q831" s="4">
        <v>1639</v>
      </c>
      <c r="R831" s="4">
        <v>8195</v>
      </c>
      <c r="S831" t="s">
        <v>529</v>
      </c>
      <c r="T831" t="s">
        <v>497</v>
      </c>
      <c r="U831" t="s">
        <v>273</v>
      </c>
      <c r="V831" t="s">
        <v>21</v>
      </c>
      <c r="W831" t="s">
        <v>710</v>
      </c>
      <c r="X831" t="s">
        <v>583</v>
      </c>
      <c r="Y831" t="s">
        <v>856</v>
      </c>
      <c r="Z831">
        <v>25</v>
      </c>
      <c r="AA831" s="2">
        <v>44942</v>
      </c>
      <c r="AB831" t="s">
        <v>529</v>
      </c>
      <c r="AC831" t="s">
        <v>874</v>
      </c>
      <c r="AD831" s="2">
        <v>45284</v>
      </c>
      <c r="AE831">
        <v>12</v>
      </c>
      <c r="AF831">
        <v>17</v>
      </c>
      <c r="AG831" t="s">
        <v>856</v>
      </c>
      <c r="AH831">
        <v>6</v>
      </c>
      <c r="AI831" t="s">
        <v>856</v>
      </c>
    </row>
    <row r="832" spans="1:35" x14ac:dyDescent="0.3">
      <c r="A832">
        <v>505</v>
      </c>
      <c r="B832" t="s">
        <v>153</v>
      </c>
      <c r="C832">
        <v>45</v>
      </c>
      <c r="D832">
        <v>3</v>
      </c>
      <c r="E832" s="2">
        <v>45079</v>
      </c>
      <c r="F832" s="3">
        <v>0.555150462962963</v>
      </c>
      <c r="G832" s="2">
        <v>45082</v>
      </c>
      <c r="H832" s="3">
        <v>8.3009259259259255E-2</v>
      </c>
      <c r="I832" t="s">
        <v>671</v>
      </c>
      <c r="J832" t="s">
        <v>624</v>
      </c>
      <c r="K832" t="s">
        <v>802</v>
      </c>
      <c r="L832">
        <v>13</v>
      </c>
      <c r="N832" t="s">
        <v>802</v>
      </c>
      <c r="O832">
        <v>1</v>
      </c>
      <c r="P832">
        <v>3</v>
      </c>
      <c r="Q832" s="4">
        <v>722</v>
      </c>
      <c r="R832" s="4">
        <v>2166</v>
      </c>
      <c r="S832" t="s">
        <v>529</v>
      </c>
      <c r="T832" t="s">
        <v>154</v>
      </c>
      <c r="U832" t="s">
        <v>155</v>
      </c>
      <c r="V832" t="s">
        <v>21</v>
      </c>
      <c r="W832" t="s">
        <v>640</v>
      </c>
      <c r="X832" t="s">
        <v>641</v>
      </c>
      <c r="Y832" t="s">
        <v>856</v>
      </c>
      <c r="Z832">
        <v>22</v>
      </c>
      <c r="AA832" s="2">
        <v>44966</v>
      </c>
      <c r="AB832" t="s">
        <v>529</v>
      </c>
      <c r="AC832" t="s">
        <v>874</v>
      </c>
      <c r="AD832" s="2">
        <v>45198</v>
      </c>
      <c r="AE832">
        <v>8</v>
      </c>
      <c r="AF832">
        <v>13</v>
      </c>
      <c r="AG832" t="s">
        <v>856</v>
      </c>
      <c r="AH832">
        <v>6</v>
      </c>
      <c r="AI832" t="s">
        <v>856</v>
      </c>
    </row>
    <row r="833" spans="1:35" x14ac:dyDescent="0.3">
      <c r="A833">
        <v>512</v>
      </c>
      <c r="B833" t="s">
        <v>54</v>
      </c>
      <c r="C833">
        <v>41</v>
      </c>
      <c r="D833">
        <v>1</v>
      </c>
      <c r="E833" s="2">
        <v>45235</v>
      </c>
      <c r="F833" s="3">
        <v>0.11297453703703704</v>
      </c>
      <c r="G833" s="2">
        <v>45241</v>
      </c>
      <c r="H833" s="3">
        <v>0.54907407407407405</v>
      </c>
      <c r="I833" t="s">
        <v>546</v>
      </c>
      <c r="J833" t="s">
        <v>763</v>
      </c>
      <c r="K833" t="s">
        <v>764</v>
      </c>
      <c r="L833">
        <v>2</v>
      </c>
      <c r="N833" t="s">
        <v>764</v>
      </c>
      <c r="O833">
        <v>13</v>
      </c>
      <c r="P833">
        <v>6</v>
      </c>
      <c r="Q833" s="4">
        <v>1977</v>
      </c>
      <c r="R833" s="4">
        <v>1977</v>
      </c>
      <c r="S833" t="s">
        <v>529</v>
      </c>
      <c r="T833" t="s">
        <v>55</v>
      </c>
      <c r="U833" t="s">
        <v>56</v>
      </c>
      <c r="V833" t="s">
        <v>21</v>
      </c>
      <c r="W833" t="s">
        <v>766</v>
      </c>
      <c r="X833" t="s">
        <v>589</v>
      </c>
      <c r="Y833" t="s">
        <v>851</v>
      </c>
      <c r="Z833">
        <v>45</v>
      </c>
      <c r="AA833" s="2">
        <v>44928</v>
      </c>
      <c r="AB833" t="s">
        <v>529</v>
      </c>
      <c r="AC833" t="s">
        <v>874</v>
      </c>
      <c r="AD833" s="2">
        <v>45282</v>
      </c>
      <c r="AE833">
        <v>12</v>
      </c>
      <c r="AF833">
        <v>16</v>
      </c>
      <c r="AG833" t="s">
        <v>851</v>
      </c>
      <c r="AH833">
        <v>11</v>
      </c>
      <c r="AI833" t="s">
        <v>851</v>
      </c>
    </row>
    <row r="834" spans="1:35" x14ac:dyDescent="0.3">
      <c r="A834">
        <v>520</v>
      </c>
      <c r="B834" t="s">
        <v>143</v>
      </c>
      <c r="C834">
        <v>14</v>
      </c>
      <c r="D834">
        <v>5</v>
      </c>
      <c r="E834" s="2">
        <v>45023</v>
      </c>
      <c r="F834" s="3">
        <v>0.19711805555555556</v>
      </c>
      <c r="G834" s="2">
        <v>45024</v>
      </c>
      <c r="H834" s="3">
        <v>0.34837962962962965</v>
      </c>
      <c r="I834" t="s">
        <v>711</v>
      </c>
      <c r="J834" t="s">
        <v>624</v>
      </c>
      <c r="K834" t="s">
        <v>796</v>
      </c>
      <c r="L834">
        <v>4</v>
      </c>
      <c r="N834" t="s">
        <v>796</v>
      </c>
      <c r="O834">
        <v>8</v>
      </c>
      <c r="P834">
        <v>1</v>
      </c>
      <c r="Q834" s="4">
        <v>1915</v>
      </c>
      <c r="R834" s="4">
        <v>9575</v>
      </c>
      <c r="S834" t="s">
        <v>529</v>
      </c>
      <c r="T834" t="s">
        <v>144</v>
      </c>
      <c r="U834" t="s">
        <v>145</v>
      </c>
      <c r="V834" t="s">
        <v>21</v>
      </c>
      <c r="W834" t="s">
        <v>709</v>
      </c>
      <c r="X834" t="s">
        <v>531</v>
      </c>
      <c r="Y834" t="s">
        <v>854</v>
      </c>
      <c r="Z834">
        <v>14</v>
      </c>
      <c r="AA834" s="2">
        <v>44941</v>
      </c>
      <c r="AB834" t="s">
        <v>529</v>
      </c>
      <c r="AC834" t="s">
        <v>874</v>
      </c>
      <c r="AD834" s="2">
        <v>45106</v>
      </c>
      <c r="AE834">
        <v>6</v>
      </c>
      <c r="AF834">
        <v>9</v>
      </c>
      <c r="AG834" t="s">
        <v>854</v>
      </c>
      <c r="AH834">
        <v>4</v>
      </c>
      <c r="AI834" t="s">
        <v>854</v>
      </c>
    </row>
    <row r="835" spans="1:35" x14ac:dyDescent="0.3">
      <c r="A835">
        <v>528</v>
      </c>
      <c r="B835" t="s">
        <v>17</v>
      </c>
      <c r="C835">
        <v>27</v>
      </c>
      <c r="D835">
        <v>3</v>
      </c>
      <c r="E835" s="2">
        <v>45165</v>
      </c>
      <c r="F835" s="3">
        <v>0.20921296296296296</v>
      </c>
      <c r="G835" s="2">
        <v>45168</v>
      </c>
      <c r="H835" s="3">
        <v>0.71091435185185181</v>
      </c>
      <c r="I835" t="s">
        <v>675</v>
      </c>
      <c r="J835" t="s">
        <v>641</v>
      </c>
      <c r="K835" t="s">
        <v>801</v>
      </c>
      <c r="L835">
        <v>5</v>
      </c>
      <c r="N835" t="s">
        <v>801</v>
      </c>
      <c r="O835">
        <v>17</v>
      </c>
      <c r="P835">
        <v>3</v>
      </c>
      <c r="Q835" s="4">
        <v>548</v>
      </c>
      <c r="R835" s="4">
        <v>1644</v>
      </c>
      <c r="S835" t="s">
        <v>529</v>
      </c>
      <c r="T835" t="s">
        <v>18</v>
      </c>
      <c r="U835" t="s">
        <v>19</v>
      </c>
      <c r="V835" t="s">
        <v>21</v>
      </c>
      <c r="W835" t="s">
        <v>828</v>
      </c>
      <c r="X835" t="s">
        <v>587</v>
      </c>
      <c r="Y835" t="s">
        <v>858</v>
      </c>
      <c r="Z835">
        <v>35</v>
      </c>
      <c r="AA835" s="2">
        <v>44969</v>
      </c>
      <c r="AB835" t="s">
        <v>529</v>
      </c>
      <c r="AC835" t="s">
        <v>874</v>
      </c>
      <c r="AD835" s="2">
        <v>45165</v>
      </c>
      <c r="AE835">
        <v>7</v>
      </c>
      <c r="AF835">
        <v>5</v>
      </c>
      <c r="AG835" t="s">
        <v>858</v>
      </c>
      <c r="AH835">
        <v>8</v>
      </c>
      <c r="AI835" t="s">
        <v>858</v>
      </c>
    </row>
    <row r="836" spans="1:35" x14ac:dyDescent="0.3">
      <c r="A836">
        <v>530</v>
      </c>
      <c r="B836" t="s">
        <v>54</v>
      </c>
      <c r="C836">
        <v>5</v>
      </c>
      <c r="D836">
        <v>2</v>
      </c>
      <c r="E836" s="2">
        <v>45157</v>
      </c>
      <c r="F836" s="3">
        <v>0.44815972222222222</v>
      </c>
      <c r="G836" s="2">
        <v>45165</v>
      </c>
      <c r="H836" s="3">
        <v>1.6620370370370369E-2</v>
      </c>
      <c r="I836" t="s">
        <v>295</v>
      </c>
      <c r="J836" t="s">
        <v>629</v>
      </c>
      <c r="K836" t="s">
        <v>801</v>
      </c>
      <c r="L836">
        <v>10</v>
      </c>
      <c r="N836" t="s">
        <v>801</v>
      </c>
      <c r="O836">
        <v>0</v>
      </c>
      <c r="P836">
        <v>8</v>
      </c>
      <c r="Q836" s="4">
        <v>1444</v>
      </c>
      <c r="R836" s="4">
        <v>2888</v>
      </c>
      <c r="S836" t="s">
        <v>529</v>
      </c>
      <c r="T836" t="s">
        <v>55</v>
      </c>
      <c r="U836" t="s">
        <v>56</v>
      </c>
      <c r="V836" t="s">
        <v>21</v>
      </c>
      <c r="W836" t="s">
        <v>644</v>
      </c>
      <c r="X836" t="s">
        <v>531</v>
      </c>
      <c r="Y836" t="s">
        <v>858</v>
      </c>
      <c r="Z836">
        <v>33</v>
      </c>
      <c r="AA836" s="2">
        <v>44928</v>
      </c>
      <c r="AB836" t="s">
        <v>529</v>
      </c>
      <c r="AC836" t="s">
        <v>874</v>
      </c>
      <c r="AD836" s="2">
        <v>45282</v>
      </c>
      <c r="AE836">
        <v>12</v>
      </c>
      <c r="AF836">
        <v>16</v>
      </c>
      <c r="AG836" t="s">
        <v>858</v>
      </c>
      <c r="AH836">
        <v>8</v>
      </c>
      <c r="AI836" t="s">
        <v>858</v>
      </c>
    </row>
    <row r="837" spans="1:35" x14ac:dyDescent="0.3">
      <c r="A837">
        <v>531</v>
      </c>
      <c r="B837" t="s">
        <v>158</v>
      </c>
      <c r="C837">
        <v>28</v>
      </c>
      <c r="D837">
        <v>5</v>
      </c>
      <c r="E837" s="2">
        <v>45167</v>
      </c>
      <c r="F837" s="3">
        <v>0.56398148148148153</v>
      </c>
      <c r="G837" s="2">
        <v>45176</v>
      </c>
      <c r="H837" s="3">
        <v>0.36332175925925925</v>
      </c>
      <c r="I837" t="s">
        <v>578</v>
      </c>
      <c r="J837" t="s">
        <v>641</v>
      </c>
      <c r="K837" t="s">
        <v>801</v>
      </c>
      <c r="L837">
        <v>13</v>
      </c>
      <c r="N837" t="s">
        <v>803</v>
      </c>
      <c r="O837">
        <v>8</v>
      </c>
      <c r="P837">
        <v>9</v>
      </c>
      <c r="Q837" s="4">
        <v>1778</v>
      </c>
      <c r="R837" s="4">
        <v>8890</v>
      </c>
      <c r="S837" t="s">
        <v>529</v>
      </c>
      <c r="T837" t="s">
        <v>159</v>
      </c>
      <c r="U837" t="s">
        <v>160</v>
      </c>
      <c r="V837" t="s">
        <v>21</v>
      </c>
      <c r="W837" t="s">
        <v>834</v>
      </c>
      <c r="X837" t="s">
        <v>589</v>
      </c>
      <c r="Y837" t="s">
        <v>858</v>
      </c>
      <c r="Z837">
        <v>35</v>
      </c>
      <c r="AA837" s="2">
        <v>44985</v>
      </c>
      <c r="AB837" t="s">
        <v>529</v>
      </c>
      <c r="AC837" t="s">
        <v>874</v>
      </c>
      <c r="AD837" s="2">
        <v>45236</v>
      </c>
      <c r="AE837">
        <v>9</v>
      </c>
      <c r="AF837">
        <v>11</v>
      </c>
      <c r="AG837" t="s">
        <v>857</v>
      </c>
      <c r="AH837">
        <v>8</v>
      </c>
      <c r="AI837" t="s">
        <v>858</v>
      </c>
    </row>
    <row r="838" spans="1:35" x14ac:dyDescent="0.3">
      <c r="A838">
        <v>540</v>
      </c>
      <c r="B838" t="s">
        <v>413</v>
      </c>
      <c r="C838">
        <v>22</v>
      </c>
      <c r="D838">
        <v>4</v>
      </c>
      <c r="E838" s="2">
        <v>45175</v>
      </c>
      <c r="F838" s="3">
        <v>0.79693287037037042</v>
      </c>
      <c r="G838" s="2">
        <v>45178</v>
      </c>
      <c r="H838" s="3">
        <v>5.9722222222222225E-2</v>
      </c>
      <c r="I838" t="s">
        <v>806</v>
      </c>
      <c r="J838" t="s">
        <v>629</v>
      </c>
      <c r="K838" t="s">
        <v>803</v>
      </c>
      <c r="L838">
        <v>19</v>
      </c>
      <c r="N838" t="s">
        <v>803</v>
      </c>
      <c r="O838">
        <v>1</v>
      </c>
      <c r="P838">
        <v>3</v>
      </c>
      <c r="Q838" s="4">
        <v>1639</v>
      </c>
      <c r="R838" s="4">
        <v>6556</v>
      </c>
      <c r="S838" t="s">
        <v>529</v>
      </c>
      <c r="T838" t="s">
        <v>414</v>
      </c>
      <c r="U838" t="s">
        <v>415</v>
      </c>
      <c r="V838" t="s">
        <v>21</v>
      </c>
      <c r="W838" t="s">
        <v>710</v>
      </c>
      <c r="X838" t="s">
        <v>583</v>
      </c>
      <c r="Y838" t="s">
        <v>857</v>
      </c>
      <c r="Z838">
        <v>36</v>
      </c>
      <c r="AA838" s="2">
        <v>44937</v>
      </c>
      <c r="AB838" t="s">
        <v>529</v>
      </c>
      <c r="AC838" t="s">
        <v>874</v>
      </c>
      <c r="AD838" s="2">
        <v>45289</v>
      </c>
      <c r="AE838">
        <v>12</v>
      </c>
      <c r="AF838">
        <v>8</v>
      </c>
      <c r="AG838" t="s">
        <v>857</v>
      </c>
      <c r="AH838">
        <v>9</v>
      </c>
      <c r="AI838" t="s">
        <v>857</v>
      </c>
    </row>
    <row r="839" spans="1:35" x14ac:dyDescent="0.3">
      <c r="A839">
        <v>555</v>
      </c>
      <c r="B839" t="s">
        <v>500</v>
      </c>
      <c r="C839">
        <v>56</v>
      </c>
      <c r="D839">
        <v>4</v>
      </c>
      <c r="E839" s="2">
        <v>45105</v>
      </c>
      <c r="F839" s="3">
        <v>0.50396990740740744</v>
      </c>
      <c r="G839" s="2">
        <v>45107</v>
      </c>
      <c r="H839" s="3">
        <v>0.74875000000000003</v>
      </c>
      <c r="I839" t="s">
        <v>410</v>
      </c>
      <c r="J839" t="s">
        <v>627</v>
      </c>
      <c r="K839" t="s">
        <v>802</v>
      </c>
      <c r="L839">
        <v>12</v>
      </c>
      <c r="N839" t="s">
        <v>802</v>
      </c>
      <c r="O839">
        <v>17</v>
      </c>
      <c r="P839">
        <v>2</v>
      </c>
      <c r="Q839" s="4">
        <v>1272</v>
      </c>
      <c r="R839" s="4">
        <v>5088</v>
      </c>
      <c r="S839" t="s">
        <v>529</v>
      </c>
      <c r="T839" t="s">
        <v>501</v>
      </c>
      <c r="U839" t="s">
        <v>502</v>
      </c>
      <c r="V839" t="s">
        <v>21</v>
      </c>
      <c r="W839" t="s">
        <v>668</v>
      </c>
      <c r="X839" t="s">
        <v>641</v>
      </c>
      <c r="Y839" t="s">
        <v>856</v>
      </c>
      <c r="Z839">
        <v>26</v>
      </c>
      <c r="AA839" s="2">
        <v>44963</v>
      </c>
      <c r="AB839" t="s">
        <v>529</v>
      </c>
      <c r="AC839" t="s">
        <v>874</v>
      </c>
      <c r="AD839" s="2">
        <v>45233</v>
      </c>
      <c r="AE839">
        <v>9</v>
      </c>
      <c r="AF839">
        <v>8</v>
      </c>
      <c r="AG839" t="s">
        <v>856</v>
      </c>
      <c r="AH839">
        <v>6</v>
      </c>
      <c r="AI839" t="s">
        <v>856</v>
      </c>
    </row>
    <row r="840" spans="1:35" x14ac:dyDescent="0.3">
      <c r="A840">
        <v>558</v>
      </c>
      <c r="B840" t="s">
        <v>457</v>
      </c>
      <c r="C840">
        <v>64</v>
      </c>
      <c r="D840">
        <v>3</v>
      </c>
      <c r="E840" s="2">
        <v>45160</v>
      </c>
      <c r="F840" s="3">
        <v>2.9837962962962962E-2</v>
      </c>
      <c r="G840" s="2">
        <v>45163</v>
      </c>
      <c r="H840" s="3">
        <v>1.726851851851852E-2</v>
      </c>
      <c r="I840" t="s">
        <v>821</v>
      </c>
      <c r="J840" t="s">
        <v>641</v>
      </c>
      <c r="K840" t="s">
        <v>801</v>
      </c>
      <c r="L840">
        <v>0</v>
      </c>
      <c r="N840" t="s">
        <v>801</v>
      </c>
      <c r="O840">
        <v>0</v>
      </c>
      <c r="P840">
        <v>3</v>
      </c>
      <c r="Q840" s="4">
        <v>1878</v>
      </c>
      <c r="R840" s="4">
        <v>5634</v>
      </c>
      <c r="S840" t="s">
        <v>529</v>
      </c>
      <c r="T840" t="s">
        <v>458</v>
      </c>
      <c r="U840" t="s">
        <v>459</v>
      </c>
      <c r="V840" t="s">
        <v>21</v>
      </c>
      <c r="W840" t="s">
        <v>831</v>
      </c>
      <c r="X840" t="s">
        <v>583</v>
      </c>
      <c r="Y840" t="s">
        <v>858</v>
      </c>
      <c r="Z840">
        <v>34</v>
      </c>
      <c r="AA840" s="2">
        <v>44968</v>
      </c>
      <c r="AB840" t="s">
        <v>529</v>
      </c>
      <c r="AC840" t="s">
        <v>874</v>
      </c>
      <c r="AD840" s="2">
        <v>45238</v>
      </c>
      <c r="AE840">
        <v>9</v>
      </c>
      <c r="AF840">
        <v>12</v>
      </c>
      <c r="AG840" t="s">
        <v>858</v>
      </c>
      <c r="AH840">
        <v>8</v>
      </c>
      <c r="AI840" t="s">
        <v>858</v>
      </c>
    </row>
    <row r="841" spans="1:35" x14ac:dyDescent="0.3">
      <c r="A841">
        <v>561</v>
      </c>
      <c r="B841" t="s">
        <v>496</v>
      </c>
      <c r="C841">
        <v>49</v>
      </c>
      <c r="D841">
        <v>5</v>
      </c>
      <c r="E841" s="2">
        <v>44969</v>
      </c>
      <c r="F841" s="3">
        <v>0.5170717592592593</v>
      </c>
      <c r="G841" s="2">
        <v>44978</v>
      </c>
      <c r="H841" s="3">
        <v>0.72469907407407408</v>
      </c>
      <c r="I841" t="s">
        <v>747</v>
      </c>
      <c r="J841" t="s">
        <v>720</v>
      </c>
      <c r="K841" t="s">
        <v>663</v>
      </c>
      <c r="L841">
        <v>12</v>
      </c>
      <c r="N841" t="s">
        <v>663</v>
      </c>
      <c r="O841">
        <v>17</v>
      </c>
      <c r="P841">
        <v>9</v>
      </c>
      <c r="Q841" s="4">
        <v>903</v>
      </c>
      <c r="R841" s="4">
        <v>4515</v>
      </c>
      <c r="S841" t="s">
        <v>529</v>
      </c>
      <c r="T841" t="s">
        <v>497</v>
      </c>
      <c r="U841" t="s">
        <v>273</v>
      </c>
      <c r="V841" t="s">
        <v>21</v>
      </c>
      <c r="W841" t="s">
        <v>724</v>
      </c>
      <c r="X841" t="s">
        <v>531</v>
      </c>
      <c r="Y841" t="s">
        <v>849</v>
      </c>
      <c r="Z841">
        <v>7</v>
      </c>
      <c r="AA841" s="2">
        <v>44942</v>
      </c>
      <c r="AB841" t="s">
        <v>529</v>
      </c>
      <c r="AC841" t="s">
        <v>874</v>
      </c>
      <c r="AD841" s="2">
        <v>45284</v>
      </c>
      <c r="AE841">
        <v>12</v>
      </c>
      <c r="AF841">
        <v>17</v>
      </c>
      <c r="AG841" t="s">
        <v>849</v>
      </c>
      <c r="AH841">
        <v>2</v>
      </c>
      <c r="AI841" t="s">
        <v>849</v>
      </c>
    </row>
    <row r="842" spans="1:35" x14ac:dyDescent="0.3">
      <c r="A842">
        <v>562</v>
      </c>
      <c r="B842" t="s">
        <v>336</v>
      </c>
      <c r="C842">
        <v>24</v>
      </c>
      <c r="D842">
        <v>4</v>
      </c>
      <c r="E842" s="2">
        <v>45147</v>
      </c>
      <c r="F842" s="3">
        <v>0.38773148148148145</v>
      </c>
      <c r="G842" s="2">
        <v>45154</v>
      </c>
      <c r="H842" s="3">
        <v>6.535879629629629E-2</v>
      </c>
      <c r="I842" t="s">
        <v>546</v>
      </c>
      <c r="J842" t="s">
        <v>624</v>
      </c>
      <c r="K842" t="s">
        <v>801</v>
      </c>
      <c r="L842">
        <v>9</v>
      </c>
      <c r="N842" t="s">
        <v>801</v>
      </c>
      <c r="O842">
        <v>1</v>
      </c>
      <c r="P842">
        <v>7</v>
      </c>
      <c r="Q842" s="4">
        <v>535</v>
      </c>
      <c r="R842" s="4">
        <v>2140</v>
      </c>
      <c r="S842" t="s">
        <v>529</v>
      </c>
      <c r="T842" t="s">
        <v>337</v>
      </c>
      <c r="U842" t="s">
        <v>338</v>
      </c>
      <c r="V842" t="s">
        <v>21</v>
      </c>
      <c r="W842" t="s">
        <v>700</v>
      </c>
      <c r="X842" t="s">
        <v>597</v>
      </c>
      <c r="Y842" t="s">
        <v>858</v>
      </c>
      <c r="Z842">
        <v>32</v>
      </c>
      <c r="AA842" s="2">
        <v>45013</v>
      </c>
      <c r="AB842" t="s">
        <v>529</v>
      </c>
      <c r="AC842" t="s">
        <v>874</v>
      </c>
      <c r="AD842" s="2">
        <v>45240</v>
      </c>
      <c r="AE842">
        <v>8</v>
      </c>
      <c r="AF842">
        <v>10</v>
      </c>
      <c r="AG842" t="s">
        <v>858</v>
      </c>
      <c r="AH842">
        <v>8</v>
      </c>
      <c r="AI842" t="s">
        <v>858</v>
      </c>
    </row>
    <row r="843" spans="1:35" x14ac:dyDescent="0.3">
      <c r="A843">
        <v>563</v>
      </c>
      <c r="B843" t="s">
        <v>389</v>
      </c>
      <c r="C843">
        <v>58</v>
      </c>
      <c r="D843">
        <v>5</v>
      </c>
      <c r="E843" s="2">
        <v>44968</v>
      </c>
      <c r="F843" s="3">
        <v>0.4884027777777778</v>
      </c>
      <c r="G843" s="2">
        <v>44976</v>
      </c>
      <c r="H843" s="3">
        <v>0.21144675925925926</v>
      </c>
      <c r="I843" t="s">
        <v>249</v>
      </c>
      <c r="J843" t="s">
        <v>720</v>
      </c>
      <c r="K843" t="s">
        <v>663</v>
      </c>
      <c r="L843">
        <v>11</v>
      </c>
      <c r="N843" t="s">
        <v>663</v>
      </c>
      <c r="O843">
        <v>5</v>
      </c>
      <c r="P843">
        <v>8</v>
      </c>
      <c r="Q843" s="4">
        <v>1492</v>
      </c>
      <c r="R843" s="4">
        <v>7460</v>
      </c>
      <c r="S843" t="s">
        <v>529</v>
      </c>
      <c r="T843" t="s">
        <v>390</v>
      </c>
      <c r="U843" t="s">
        <v>19</v>
      </c>
      <c r="V843" t="s">
        <v>21</v>
      </c>
      <c r="W843" t="s">
        <v>722</v>
      </c>
      <c r="X843" t="s">
        <v>587</v>
      </c>
      <c r="Y843" t="s">
        <v>849</v>
      </c>
      <c r="Z843">
        <v>6</v>
      </c>
      <c r="AA843" s="2">
        <v>44932</v>
      </c>
      <c r="AB843" t="s">
        <v>529</v>
      </c>
      <c r="AC843" t="s">
        <v>874</v>
      </c>
      <c r="AD843" s="2">
        <v>45165</v>
      </c>
      <c r="AE843">
        <v>8</v>
      </c>
      <c r="AF843">
        <v>11</v>
      </c>
      <c r="AG843" t="s">
        <v>849</v>
      </c>
      <c r="AH843">
        <v>2</v>
      </c>
      <c r="AI843" t="s">
        <v>849</v>
      </c>
    </row>
    <row r="844" spans="1:35" x14ac:dyDescent="0.3">
      <c r="A844">
        <v>569</v>
      </c>
      <c r="B844" t="s">
        <v>148</v>
      </c>
      <c r="C844">
        <v>53</v>
      </c>
      <c r="D844">
        <v>2</v>
      </c>
      <c r="E844" s="2">
        <v>45166</v>
      </c>
      <c r="F844" s="3">
        <v>0.58383101851851849</v>
      </c>
      <c r="G844" s="2">
        <v>45173</v>
      </c>
      <c r="H844" s="3">
        <v>0.74747685185185186</v>
      </c>
      <c r="I844" t="s">
        <v>435</v>
      </c>
      <c r="J844" t="s">
        <v>641</v>
      </c>
      <c r="K844" t="s">
        <v>801</v>
      </c>
      <c r="L844">
        <v>14</v>
      </c>
      <c r="N844" t="s">
        <v>803</v>
      </c>
      <c r="O844">
        <v>17</v>
      </c>
      <c r="P844">
        <v>7</v>
      </c>
      <c r="Q844" s="4">
        <v>1672</v>
      </c>
      <c r="R844" s="4">
        <v>3344</v>
      </c>
      <c r="S844" t="s">
        <v>529</v>
      </c>
      <c r="T844" t="s">
        <v>149</v>
      </c>
      <c r="U844" t="s">
        <v>150</v>
      </c>
      <c r="V844" t="s">
        <v>21</v>
      </c>
      <c r="W844" t="s">
        <v>833</v>
      </c>
      <c r="X844" t="s">
        <v>589</v>
      </c>
      <c r="Y844" t="s">
        <v>858</v>
      </c>
      <c r="Z844">
        <v>35</v>
      </c>
      <c r="AA844" s="2">
        <v>44965</v>
      </c>
      <c r="AB844" t="s">
        <v>529</v>
      </c>
      <c r="AC844" t="s">
        <v>874</v>
      </c>
      <c r="AD844" s="2">
        <v>45166</v>
      </c>
      <c r="AE844">
        <v>7</v>
      </c>
      <c r="AF844">
        <v>8</v>
      </c>
      <c r="AG844" t="s">
        <v>857</v>
      </c>
      <c r="AH844">
        <v>8</v>
      </c>
      <c r="AI844" t="s">
        <v>858</v>
      </c>
    </row>
    <row r="845" spans="1:35" x14ac:dyDescent="0.3">
      <c r="A845">
        <v>576</v>
      </c>
      <c r="B845" t="s">
        <v>374</v>
      </c>
      <c r="C845">
        <v>53</v>
      </c>
      <c r="D845">
        <v>4</v>
      </c>
      <c r="E845" s="2">
        <v>45158</v>
      </c>
      <c r="F845" s="3">
        <v>0.29487268518518517</v>
      </c>
      <c r="G845" s="2">
        <v>45164</v>
      </c>
      <c r="H845" s="3">
        <v>0.33471064814814816</v>
      </c>
      <c r="I845" t="s">
        <v>687</v>
      </c>
      <c r="J845" t="s">
        <v>641</v>
      </c>
      <c r="K845" t="s">
        <v>801</v>
      </c>
      <c r="L845">
        <v>7</v>
      </c>
      <c r="N845" t="s">
        <v>801</v>
      </c>
      <c r="O845">
        <v>8</v>
      </c>
      <c r="P845">
        <v>6</v>
      </c>
      <c r="Q845" s="4">
        <v>1672</v>
      </c>
      <c r="R845" s="4">
        <v>6688</v>
      </c>
      <c r="S845" t="s">
        <v>529</v>
      </c>
      <c r="T845" t="s">
        <v>375</v>
      </c>
      <c r="U845" t="s">
        <v>376</v>
      </c>
      <c r="V845" t="s">
        <v>21</v>
      </c>
      <c r="W845" t="s">
        <v>833</v>
      </c>
      <c r="X845" t="s">
        <v>589</v>
      </c>
      <c r="Y845" t="s">
        <v>858</v>
      </c>
      <c r="Z845">
        <v>34</v>
      </c>
      <c r="AA845" s="2">
        <v>44983</v>
      </c>
      <c r="AB845" t="s">
        <v>529</v>
      </c>
      <c r="AC845" t="s">
        <v>874</v>
      </c>
      <c r="AD845" s="2">
        <v>45158</v>
      </c>
      <c r="AE845">
        <v>6</v>
      </c>
      <c r="AF845">
        <v>7</v>
      </c>
      <c r="AG845" t="s">
        <v>858</v>
      </c>
      <c r="AH845">
        <v>8</v>
      </c>
      <c r="AI845" t="s">
        <v>858</v>
      </c>
    </row>
    <row r="846" spans="1:35" x14ac:dyDescent="0.3">
      <c r="A846">
        <v>577</v>
      </c>
      <c r="B846" t="s">
        <v>54</v>
      </c>
      <c r="C846">
        <v>20</v>
      </c>
      <c r="D846">
        <v>4</v>
      </c>
      <c r="E846" s="2">
        <v>45227</v>
      </c>
      <c r="F846" s="3">
        <v>0.61905092592592592</v>
      </c>
      <c r="G846" s="2">
        <v>45235</v>
      </c>
      <c r="H846" s="3">
        <v>0.78524305555555551</v>
      </c>
      <c r="I846" t="s">
        <v>657</v>
      </c>
      <c r="J846" t="s">
        <v>627</v>
      </c>
      <c r="K846" t="s">
        <v>793</v>
      </c>
      <c r="L846">
        <v>14</v>
      </c>
      <c r="N846" t="s">
        <v>764</v>
      </c>
      <c r="O846">
        <v>18</v>
      </c>
      <c r="P846">
        <v>8</v>
      </c>
      <c r="Q846" s="4">
        <v>697</v>
      </c>
      <c r="R846" s="4">
        <v>2788</v>
      </c>
      <c r="S846" t="s">
        <v>529</v>
      </c>
      <c r="T846" t="s">
        <v>55</v>
      </c>
      <c r="U846" t="s">
        <v>56</v>
      </c>
      <c r="V846" t="s">
        <v>21</v>
      </c>
      <c r="W846" t="s">
        <v>666</v>
      </c>
      <c r="X846" t="s">
        <v>531</v>
      </c>
      <c r="Y846" t="s">
        <v>852</v>
      </c>
      <c r="Z846">
        <v>43</v>
      </c>
      <c r="AA846" s="2">
        <v>44928</v>
      </c>
      <c r="AB846" t="s">
        <v>529</v>
      </c>
      <c r="AC846" t="s">
        <v>874</v>
      </c>
      <c r="AD846" s="2">
        <v>45282</v>
      </c>
      <c r="AE846">
        <v>12</v>
      </c>
      <c r="AF846">
        <v>16</v>
      </c>
      <c r="AG846" t="s">
        <v>851</v>
      </c>
      <c r="AH846">
        <v>10</v>
      </c>
      <c r="AI846" t="s">
        <v>852</v>
      </c>
    </row>
    <row r="847" spans="1:35" x14ac:dyDescent="0.3">
      <c r="A847">
        <v>578</v>
      </c>
      <c r="B847" t="s">
        <v>54</v>
      </c>
      <c r="C847">
        <v>18</v>
      </c>
      <c r="D847">
        <v>4</v>
      </c>
      <c r="E847" s="2">
        <v>45138</v>
      </c>
      <c r="F847" s="3">
        <v>0.76921296296296293</v>
      </c>
      <c r="G847" s="2">
        <v>45144</v>
      </c>
      <c r="H847" s="3">
        <v>0.69681712962962961</v>
      </c>
      <c r="I847" t="s">
        <v>478</v>
      </c>
      <c r="J847" t="s">
        <v>624</v>
      </c>
      <c r="K847" t="s">
        <v>800</v>
      </c>
      <c r="L847">
        <v>18</v>
      </c>
      <c r="N847" t="s">
        <v>801</v>
      </c>
      <c r="O847">
        <v>16</v>
      </c>
      <c r="P847">
        <v>6</v>
      </c>
      <c r="Q847" s="4">
        <v>781</v>
      </c>
      <c r="R847" s="4">
        <v>3124</v>
      </c>
      <c r="S847" t="s">
        <v>529</v>
      </c>
      <c r="T847" t="s">
        <v>55</v>
      </c>
      <c r="U847" t="s">
        <v>56</v>
      </c>
      <c r="V847" t="s">
        <v>21</v>
      </c>
      <c r="W847" t="s">
        <v>704</v>
      </c>
      <c r="X847" t="s">
        <v>600</v>
      </c>
      <c r="Y847" t="s">
        <v>855</v>
      </c>
      <c r="Z847">
        <v>31</v>
      </c>
      <c r="AA847" s="2">
        <v>44928</v>
      </c>
      <c r="AB847" t="s">
        <v>529</v>
      </c>
      <c r="AC847" t="s">
        <v>874</v>
      </c>
      <c r="AD847" s="2">
        <v>45282</v>
      </c>
      <c r="AE847">
        <v>12</v>
      </c>
      <c r="AF847">
        <v>16</v>
      </c>
      <c r="AG847" t="s">
        <v>858</v>
      </c>
      <c r="AH847">
        <v>7</v>
      </c>
      <c r="AI847" t="s">
        <v>855</v>
      </c>
    </row>
    <row r="848" spans="1:35" x14ac:dyDescent="0.3">
      <c r="A848">
        <v>581</v>
      </c>
      <c r="B848" t="s">
        <v>413</v>
      </c>
      <c r="C848">
        <v>18</v>
      </c>
      <c r="D848">
        <v>2</v>
      </c>
      <c r="E848" s="2">
        <v>45109</v>
      </c>
      <c r="F848" s="3">
        <v>8.9155092592592591E-2</v>
      </c>
      <c r="G848" s="2">
        <v>45118</v>
      </c>
      <c r="H848" s="3">
        <v>0.62290509259259264</v>
      </c>
      <c r="I848" t="s">
        <v>343</v>
      </c>
      <c r="J848" t="s">
        <v>624</v>
      </c>
      <c r="K848" t="s">
        <v>800</v>
      </c>
      <c r="L848">
        <v>2</v>
      </c>
      <c r="N848" t="s">
        <v>800</v>
      </c>
      <c r="O848">
        <v>14</v>
      </c>
      <c r="P848">
        <v>9</v>
      </c>
      <c r="Q848" s="4">
        <v>781</v>
      </c>
      <c r="R848" s="4">
        <v>1562</v>
      </c>
      <c r="S848" t="s">
        <v>529</v>
      </c>
      <c r="T848" t="s">
        <v>414</v>
      </c>
      <c r="U848" t="s">
        <v>415</v>
      </c>
      <c r="V848" t="s">
        <v>21</v>
      </c>
      <c r="W848" t="s">
        <v>704</v>
      </c>
      <c r="X848" t="s">
        <v>600</v>
      </c>
      <c r="Y848" t="s">
        <v>855</v>
      </c>
      <c r="Z848">
        <v>27</v>
      </c>
      <c r="AA848" s="2">
        <v>44937</v>
      </c>
      <c r="AB848" t="s">
        <v>529</v>
      </c>
      <c r="AC848" t="s">
        <v>874</v>
      </c>
      <c r="AD848" s="2">
        <v>45289</v>
      </c>
      <c r="AE848">
        <v>12</v>
      </c>
      <c r="AF848">
        <v>8</v>
      </c>
      <c r="AG848" t="s">
        <v>855</v>
      </c>
      <c r="AH848">
        <v>7</v>
      </c>
      <c r="AI848" t="s">
        <v>855</v>
      </c>
    </row>
    <row r="849" spans="1:35" x14ac:dyDescent="0.3">
      <c r="A849">
        <v>583</v>
      </c>
      <c r="B849" t="s">
        <v>138</v>
      </c>
      <c r="C849">
        <v>56</v>
      </c>
      <c r="D849">
        <v>4</v>
      </c>
      <c r="E849" s="2">
        <v>45187</v>
      </c>
      <c r="F849" s="3">
        <v>0.69959490740740737</v>
      </c>
      <c r="G849" s="2">
        <v>45191</v>
      </c>
      <c r="H849" s="3">
        <v>0.83232638888888888</v>
      </c>
      <c r="I849" t="s">
        <v>550</v>
      </c>
      <c r="J849" t="s">
        <v>627</v>
      </c>
      <c r="K849" t="s">
        <v>803</v>
      </c>
      <c r="L849">
        <v>16</v>
      </c>
      <c r="N849" t="s">
        <v>803</v>
      </c>
      <c r="O849">
        <v>19</v>
      </c>
      <c r="P849">
        <v>4</v>
      </c>
      <c r="Q849" s="4">
        <v>1272</v>
      </c>
      <c r="R849" s="4">
        <v>5088</v>
      </c>
      <c r="S849" t="s">
        <v>529</v>
      </c>
      <c r="T849" t="s">
        <v>139</v>
      </c>
      <c r="U849" t="s">
        <v>140</v>
      </c>
      <c r="V849" t="s">
        <v>21</v>
      </c>
      <c r="W849" t="s">
        <v>668</v>
      </c>
      <c r="X849" t="s">
        <v>641</v>
      </c>
      <c r="Y849" t="s">
        <v>857</v>
      </c>
      <c r="Z849">
        <v>38</v>
      </c>
      <c r="AA849" s="2">
        <v>44927</v>
      </c>
      <c r="AB849" t="s">
        <v>529</v>
      </c>
      <c r="AC849" t="s">
        <v>874</v>
      </c>
      <c r="AD849" s="2">
        <v>45187</v>
      </c>
      <c r="AE849">
        <v>9</v>
      </c>
      <c r="AF849">
        <v>6</v>
      </c>
      <c r="AG849" t="s">
        <v>857</v>
      </c>
      <c r="AH849">
        <v>9</v>
      </c>
      <c r="AI849" t="s">
        <v>857</v>
      </c>
    </row>
    <row r="850" spans="1:35" x14ac:dyDescent="0.3">
      <c r="A850">
        <v>584</v>
      </c>
      <c r="B850" t="s">
        <v>447</v>
      </c>
      <c r="C850">
        <v>34</v>
      </c>
      <c r="D850">
        <v>2</v>
      </c>
      <c r="E850" s="2">
        <v>45161</v>
      </c>
      <c r="F850" s="3">
        <v>0.3190972222222222</v>
      </c>
      <c r="G850" s="2">
        <v>45165</v>
      </c>
      <c r="H850" s="3">
        <v>0.67393518518518514</v>
      </c>
      <c r="I850" t="s">
        <v>748</v>
      </c>
      <c r="J850" t="s">
        <v>641</v>
      </c>
      <c r="K850" t="s">
        <v>801</v>
      </c>
      <c r="L850">
        <v>7</v>
      </c>
      <c r="N850" t="s">
        <v>801</v>
      </c>
      <c r="O850">
        <v>16</v>
      </c>
      <c r="P850">
        <v>4</v>
      </c>
      <c r="Q850" s="4">
        <v>1335</v>
      </c>
      <c r="R850" s="4">
        <v>2670</v>
      </c>
      <c r="S850" t="s">
        <v>529</v>
      </c>
      <c r="T850" t="s">
        <v>448</v>
      </c>
      <c r="U850" t="s">
        <v>449</v>
      </c>
      <c r="V850" t="s">
        <v>21</v>
      </c>
      <c r="W850" t="s">
        <v>832</v>
      </c>
      <c r="X850" t="s">
        <v>583</v>
      </c>
      <c r="Y850" t="s">
        <v>858</v>
      </c>
      <c r="Z850">
        <v>34</v>
      </c>
      <c r="AA850" s="2">
        <v>44980</v>
      </c>
      <c r="AB850" t="s">
        <v>529</v>
      </c>
      <c r="AC850" t="s">
        <v>874</v>
      </c>
      <c r="AD850" s="2">
        <v>45167</v>
      </c>
      <c r="AE850">
        <v>7</v>
      </c>
      <c r="AF850">
        <v>11</v>
      </c>
      <c r="AG850" t="s">
        <v>858</v>
      </c>
      <c r="AH850">
        <v>8</v>
      </c>
      <c r="AI850" t="s">
        <v>858</v>
      </c>
    </row>
    <row r="851" spans="1:35" x14ac:dyDescent="0.3">
      <c r="A851">
        <v>591</v>
      </c>
      <c r="B851" t="s">
        <v>23</v>
      </c>
      <c r="C851">
        <v>31</v>
      </c>
      <c r="D851">
        <v>3</v>
      </c>
      <c r="E851" s="2">
        <v>45113</v>
      </c>
      <c r="F851" s="3">
        <v>0.53888888888888886</v>
      </c>
      <c r="G851" s="2">
        <v>45121</v>
      </c>
      <c r="H851" s="3">
        <v>5.9027777777777778E-4</v>
      </c>
      <c r="I851" t="s">
        <v>175</v>
      </c>
      <c r="J851" t="s">
        <v>629</v>
      </c>
      <c r="K851" t="s">
        <v>800</v>
      </c>
      <c r="L851">
        <v>12</v>
      </c>
      <c r="N851" t="s">
        <v>800</v>
      </c>
      <c r="O851">
        <v>0</v>
      </c>
      <c r="P851">
        <v>8</v>
      </c>
      <c r="Q851" s="4">
        <v>1804</v>
      </c>
      <c r="R851" s="4">
        <v>5412</v>
      </c>
      <c r="S851" t="s">
        <v>529</v>
      </c>
      <c r="T851" t="s">
        <v>24</v>
      </c>
      <c r="U851" t="s">
        <v>25</v>
      </c>
      <c r="V851" t="s">
        <v>21</v>
      </c>
      <c r="W851" t="s">
        <v>630</v>
      </c>
      <c r="X851" t="s">
        <v>531</v>
      </c>
      <c r="Y851" t="s">
        <v>855</v>
      </c>
      <c r="Z851">
        <v>27</v>
      </c>
      <c r="AA851" s="2">
        <v>44988</v>
      </c>
      <c r="AB851" t="s">
        <v>529</v>
      </c>
      <c r="AC851" t="s">
        <v>874</v>
      </c>
      <c r="AD851" s="2">
        <v>45236</v>
      </c>
      <c r="AE851">
        <v>9</v>
      </c>
      <c r="AF851">
        <v>8</v>
      </c>
      <c r="AG851" t="s">
        <v>855</v>
      </c>
      <c r="AH851">
        <v>7</v>
      </c>
      <c r="AI851" t="s">
        <v>855</v>
      </c>
    </row>
    <row r="852" spans="1:35" x14ac:dyDescent="0.3">
      <c r="A852">
        <v>603</v>
      </c>
      <c r="B852" t="s">
        <v>398</v>
      </c>
      <c r="C852">
        <v>8</v>
      </c>
      <c r="D852">
        <v>3</v>
      </c>
      <c r="E852" s="2">
        <v>45075</v>
      </c>
      <c r="F852" s="3">
        <v>0.22496527777777778</v>
      </c>
      <c r="G852" s="2">
        <v>45084</v>
      </c>
      <c r="H852" s="3">
        <v>0.6352430555555556</v>
      </c>
      <c r="I852" t="s">
        <v>619</v>
      </c>
      <c r="J852" t="s">
        <v>627</v>
      </c>
      <c r="K852" t="s">
        <v>798</v>
      </c>
      <c r="L852">
        <v>5</v>
      </c>
      <c r="N852" t="s">
        <v>802</v>
      </c>
      <c r="O852">
        <v>15</v>
      </c>
      <c r="P852">
        <v>9</v>
      </c>
      <c r="Q852" s="4">
        <v>252</v>
      </c>
      <c r="R852" s="4">
        <v>756</v>
      </c>
      <c r="S852" t="s">
        <v>529</v>
      </c>
      <c r="T852" t="s">
        <v>399</v>
      </c>
      <c r="U852" t="s">
        <v>400</v>
      </c>
      <c r="V852" t="s">
        <v>21</v>
      </c>
      <c r="W852" t="s">
        <v>635</v>
      </c>
      <c r="X852" t="s">
        <v>589</v>
      </c>
      <c r="Y852" t="s">
        <v>798</v>
      </c>
      <c r="Z852">
        <v>22</v>
      </c>
      <c r="AA852" s="2">
        <v>44964</v>
      </c>
      <c r="AB852" t="s">
        <v>529</v>
      </c>
      <c r="AC852" t="s">
        <v>874</v>
      </c>
      <c r="AD852" s="2">
        <v>45075</v>
      </c>
      <c r="AE852">
        <v>4</v>
      </c>
      <c r="AF852">
        <v>9</v>
      </c>
      <c r="AG852" t="s">
        <v>856</v>
      </c>
      <c r="AH852">
        <v>5</v>
      </c>
      <c r="AI852" t="s">
        <v>798</v>
      </c>
    </row>
    <row r="853" spans="1:35" x14ac:dyDescent="0.3">
      <c r="A853">
        <v>609</v>
      </c>
      <c r="B853" t="s">
        <v>133</v>
      </c>
      <c r="C853">
        <v>25</v>
      </c>
      <c r="D853">
        <v>5</v>
      </c>
      <c r="E853" s="2">
        <v>45226</v>
      </c>
      <c r="F853" s="3">
        <v>0.46453703703703703</v>
      </c>
      <c r="G853" s="2">
        <v>45227</v>
      </c>
      <c r="H853" s="3">
        <v>0.99091435185185184</v>
      </c>
      <c r="I853" t="s">
        <v>657</v>
      </c>
      <c r="J853" t="s">
        <v>627</v>
      </c>
      <c r="K853" t="s">
        <v>793</v>
      </c>
      <c r="L853">
        <v>11</v>
      </c>
      <c r="N853" t="s">
        <v>793</v>
      </c>
      <c r="O853">
        <v>23</v>
      </c>
      <c r="P853">
        <v>1</v>
      </c>
      <c r="Q853" s="4">
        <v>1202</v>
      </c>
      <c r="R853" s="4">
        <v>6010</v>
      </c>
      <c r="S853" t="s">
        <v>529</v>
      </c>
      <c r="T853" t="s">
        <v>134</v>
      </c>
      <c r="U853" t="s">
        <v>135</v>
      </c>
      <c r="V853" t="s">
        <v>21</v>
      </c>
      <c r="W853" t="s">
        <v>628</v>
      </c>
      <c r="X853" t="s">
        <v>600</v>
      </c>
      <c r="Y853" t="s">
        <v>852</v>
      </c>
      <c r="Z853">
        <v>43</v>
      </c>
      <c r="AA853" s="2">
        <v>44927</v>
      </c>
      <c r="AB853" t="s">
        <v>529</v>
      </c>
      <c r="AC853" t="s">
        <v>874</v>
      </c>
      <c r="AD853" s="2">
        <v>45283</v>
      </c>
      <c r="AE853">
        <v>12</v>
      </c>
      <c r="AF853">
        <v>14</v>
      </c>
      <c r="AG853" t="s">
        <v>852</v>
      </c>
      <c r="AH853">
        <v>10</v>
      </c>
      <c r="AI853" t="s">
        <v>852</v>
      </c>
    </row>
    <row r="854" spans="1:35" x14ac:dyDescent="0.3">
      <c r="A854">
        <v>620</v>
      </c>
      <c r="B854" t="s">
        <v>374</v>
      </c>
      <c r="C854">
        <v>67</v>
      </c>
      <c r="D854">
        <v>3</v>
      </c>
      <c r="E854" s="2">
        <v>45118</v>
      </c>
      <c r="F854" s="3">
        <v>0.93265046296296295</v>
      </c>
      <c r="G854" s="2">
        <v>45125</v>
      </c>
      <c r="H854" s="3">
        <v>5.8912037037037034E-2</v>
      </c>
      <c r="I854" t="s">
        <v>757</v>
      </c>
      <c r="J854" t="s">
        <v>627</v>
      </c>
      <c r="K854" t="s">
        <v>800</v>
      </c>
      <c r="L854">
        <v>22</v>
      </c>
      <c r="N854" t="s">
        <v>800</v>
      </c>
      <c r="O854">
        <v>1</v>
      </c>
      <c r="P854">
        <v>7</v>
      </c>
      <c r="Q854" s="4">
        <v>1374</v>
      </c>
      <c r="R854" s="4">
        <v>4122</v>
      </c>
      <c r="S854" t="s">
        <v>529</v>
      </c>
      <c r="T854" t="s">
        <v>375</v>
      </c>
      <c r="U854" t="s">
        <v>376</v>
      </c>
      <c r="V854" t="s">
        <v>21</v>
      </c>
      <c r="W854" t="s">
        <v>647</v>
      </c>
      <c r="X854" t="s">
        <v>641</v>
      </c>
      <c r="Y854" t="s">
        <v>855</v>
      </c>
      <c r="Z854">
        <v>28</v>
      </c>
      <c r="AA854" s="2">
        <v>44983</v>
      </c>
      <c r="AB854" t="s">
        <v>529</v>
      </c>
      <c r="AC854" t="s">
        <v>874</v>
      </c>
      <c r="AD854" s="2">
        <v>45158</v>
      </c>
      <c r="AE854">
        <v>6</v>
      </c>
      <c r="AF854">
        <v>7</v>
      </c>
      <c r="AG854" t="s">
        <v>855</v>
      </c>
      <c r="AH854">
        <v>7</v>
      </c>
      <c r="AI854" t="s">
        <v>855</v>
      </c>
    </row>
    <row r="855" spans="1:35" x14ac:dyDescent="0.3">
      <c r="A855">
        <v>624</v>
      </c>
      <c r="B855" t="s">
        <v>133</v>
      </c>
      <c r="C855">
        <v>53</v>
      </c>
      <c r="D855">
        <v>5</v>
      </c>
      <c r="E855" s="2">
        <v>45167</v>
      </c>
      <c r="F855" s="3">
        <v>0.3888773148148148</v>
      </c>
      <c r="G855" s="2">
        <v>45170</v>
      </c>
      <c r="H855" s="3">
        <v>0.35409722222222223</v>
      </c>
      <c r="I855" t="s">
        <v>667</v>
      </c>
      <c r="J855" t="s">
        <v>641</v>
      </c>
      <c r="K855" t="s">
        <v>801</v>
      </c>
      <c r="L855">
        <v>9</v>
      </c>
      <c r="N855" t="s">
        <v>803</v>
      </c>
      <c r="O855">
        <v>8</v>
      </c>
      <c r="P855">
        <v>3</v>
      </c>
      <c r="Q855" s="4">
        <v>1672</v>
      </c>
      <c r="R855" s="4">
        <v>8360</v>
      </c>
      <c r="S855" t="s">
        <v>529</v>
      </c>
      <c r="T855" t="s">
        <v>134</v>
      </c>
      <c r="U855" t="s">
        <v>135</v>
      </c>
      <c r="V855" t="s">
        <v>21</v>
      </c>
      <c r="W855" t="s">
        <v>833</v>
      </c>
      <c r="X855" t="s">
        <v>589</v>
      </c>
      <c r="Y855" t="s">
        <v>858</v>
      </c>
      <c r="Z855">
        <v>35</v>
      </c>
      <c r="AA855" s="2">
        <v>44927</v>
      </c>
      <c r="AB855" t="s">
        <v>529</v>
      </c>
      <c r="AC855" t="s">
        <v>874</v>
      </c>
      <c r="AD855" s="2">
        <v>45283</v>
      </c>
      <c r="AE855">
        <v>12</v>
      </c>
      <c r="AF855">
        <v>14</v>
      </c>
      <c r="AG855" t="s">
        <v>857</v>
      </c>
      <c r="AH855">
        <v>8</v>
      </c>
      <c r="AI855" t="s">
        <v>858</v>
      </c>
    </row>
    <row r="856" spans="1:35" x14ac:dyDescent="0.3">
      <c r="A856">
        <v>626</v>
      </c>
      <c r="B856" t="s">
        <v>133</v>
      </c>
      <c r="C856">
        <v>40</v>
      </c>
      <c r="D856">
        <v>5</v>
      </c>
      <c r="E856" s="2">
        <v>45192</v>
      </c>
      <c r="F856" s="3">
        <v>0.63400462962962967</v>
      </c>
      <c r="G856" s="2">
        <v>45196</v>
      </c>
      <c r="H856" s="3">
        <v>0.34331018518518519</v>
      </c>
      <c r="I856" t="s">
        <v>741</v>
      </c>
      <c r="J856" t="s">
        <v>627</v>
      </c>
      <c r="K856" t="s">
        <v>803</v>
      </c>
      <c r="L856">
        <v>15</v>
      </c>
      <c r="N856" t="s">
        <v>803</v>
      </c>
      <c r="O856">
        <v>8</v>
      </c>
      <c r="P856">
        <v>4</v>
      </c>
      <c r="Q856" s="4">
        <v>1923</v>
      </c>
      <c r="R856" s="4">
        <v>9615</v>
      </c>
      <c r="S856" t="s">
        <v>529</v>
      </c>
      <c r="T856" t="s">
        <v>134</v>
      </c>
      <c r="U856" t="s">
        <v>135</v>
      </c>
      <c r="V856" t="s">
        <v>21</v>
      </c>
      <c r="W856" t="s">
        <v>662</v>
      </c>
      <c r="X856" t="s">
        <v>589</v>
      </c>
      <c r="Y856" t="s">
        <v>857</v>
      </c>
      <c r="Z856">
        <v>38</v>
      </c>
      <c r="AA856" s="2">
        <v>44927</v>
      </c>
      <c r="AB856" t="s">
        <v>529</v>
      </c>
      <c r="AC856" t="s">
        <v>874</v>
      </c>
      <c r="AD856" s="2">
        <v>45283</v>
      </c>
      <c r="AE856">
        <v>12</v>
      </c>
      <c r="AF856">
        <v>14</v>
      </c>
      <c r="AG856" t="s">
        <v>857</v>
      </c>
      <c r="AH856">
        <v>9</v>
      </c>
      <c r="AI856" t="s">
        <v>857</v>
      </c>
    </row>
    <row r="857" spans="1:35" x14ac:dyDescent="0.3">
      <c r="A857">
        <v>627</v>
      </c>
      <c r="B857" t="s">
        <v>133</v>
      </c>
      <c r="C857">
        <v>51</v>
      </c>
      <c r="D857">
        <v>4</v>
      </c>
      <c r="E857" s="2">
        <v>44962</v>
      </c>
      <c r="F857" s="3">
        <v>0.18778935185185186</v>
      </c>
      <c r="G857" s="2">
        <v>44965</v>
      </c>
      <c r="H857" s="3">
        <v>0.98486111111111108</v>
      </c>
      <c r="I857" t="s">
        <v>544</v>
      </c>
      <c r="J857" t="s">
        <v>629</v>
      </c>
      <c r="K857" t="s">
        <v>663</v>
      </c>
      <c r="L857">
        <v>4</v>
      </c>
      <c r="N857" t="s">
        <v>663</v>
      </c>
      <c r="O857">
        <v>23</v>
      </c>
      <c r="P857">
        <v>3</v>
      </c>
      <c r="Q857" s="4">
        <v>1084</v>
      </c>
      <c r="R857" s="4">
        <v>4336</v>
      </c>
      <c r="S857" t="s">
        <v>529</v>
      </c>
      <c r="T857" t="s">
        <v>134</v>
      </c>
      <c r="U857" t="s">
        <v>135</v>
      </c>
      <c r="V857" t="s">
        <v>21</v>
      </c>
      <c r="W857" t="s">
        <v>653</v>
      </c>
      <c r="X857" t="s">
        <v>583</v>
      </c>
      <c r="Y857" t="s">
        <v>849</v>
      </c>
      <c r="Z857">
        <v>6</v>
      </c>
      <c r="AA857" s="2">
        <v>44927</v>
      </c>
      <c r="AB857" t="s">
        <v>529</v>
      </c>
      <c r="AC857" t="s">
        <v>874</v>
      </c>
      <c r="AD857" s="2">
        <v>45283</v>
      </c>
      <c r="AE857">
        <v>12</v>
      </c>
      <c r="AF857">
        <v>14</v>
      </c>
      <c r="AG857" t="s">
        <v>849</v>
      </c>
      <c r="AH857">
        <v>2</v>
      </c>
      <c r="AI857" t="s">
        <v>849</v>
      </c>
    </row>
    <row r="858" spans="1:35" x14ac:dyDescent="0.3">
      <c r="A858">
        <v>640</v>
      </c>
      <c r="B858" t="s">
        <v>447</v>
      </c>
      <c r="C858">
        <v>59</v>
      </c>
      <c r="D858">
        <v>3</v>
      </c>
      <c r="E858" s="2">
        <v>45161</v>
      </c>
      <c r="F858" s="3">
        <v>0.26170138888888889</v>
      </c>
      <c r="G858" s="2">
        <v>45169</v>
      </c>
      <c r="H858" s="3">
        <v>0.79677083333333332</v>
      </c>
      <c r="I858" t="s">
        <v>703</v>
      </c>
      <c r="J858" t="s">
        <v>641</v>
      </c>
      <c r="K858" t="s">
        <v>801</v>
      </c>
      <c r="L858">
        <v>6</v>
      </c>
      <c r="N858" t="s">
        <v>801</v>
      </c>
      <c r="O858">
        <v>19</v>
      </c>
      <c r="P858">
        <v>8</v>
      </c>
      <c r="Q858" s="4">
        <v>811</v>
      </c>
      <c r="R858" s="4">
        <v>2433</v>
      </c>
      <c r="S858" t="s">
        <v>529</v>
      </c>
      <c r="T858" t="s">
        <v>448</v>
      </c>
      <c r="U858" t="s">
        <v>449</v>
      </c>
      <c r="V858" t="s">
        <v>21</v>
      </c>
      <c r="W858" t="s">
        <v>829</v>
      </c>
      <c r="X858" t="s">
        <v>587</v>
      </c>
      <c r="Y858" t="s">
        <v>858</v>
      </c>
      <c r="Z858">
        <v>34</v>
      </c>
      <c r="AA858" s="2">
        <v>44980</v>
      </c>
      <c r="AB858" t="s">
        <v>529</v>
      </c>
      <c r="AC858" t="s">
        <v>874</v>
      </c>
      <c r="AD858" s="2">
        <v>45167</v>
      </c>
      <c r="AE858">
        <v>7</v>
      </c>
      <c r="AF858">
        <v>11</v>
      </c>
      <c r="AG858" t="s">
        <v>858</v>
      </c>
      <c r="AH858">
        <v>8</v>
      </c>
      <c r="AI858" t="s">
        <v>858</v>
      </c>
    </row>
    <row r="859" spans="1:35" x14ac:dyDescent="0.3">
      <c r="A859">
        <v>645</v>
      </c>
      <c r="B859" t="s">
        <v>178</v>
      </c>
      <c r="C859">
        <v>50</v>
      </c>
      <c r="D859">
        <v>3</v>
      </c>
      <c r="E859" s="2">
        <v>44984</v>
      </c>
      <c r="F859" s="3">
        <v>7.4062500000000003E-2</v>
      </c>
      <c r="G859" s="2">
        <v>44985</v>
      </c>
      <c r="H859" s="3">
        <v>8.8321759259259253E-2</v>
      </c>
      <c r="I859" t="s">
        <v>110</v>
      </c>
      <c r="J859" t="s">
        <v>527</v>
      </c>
      <c r="K859" t="s">
        <v>663</v>
      </c>
      <c r="L859">
        <v>1</v>
      </c>
      <c r="N859" t="s">
        <v>663</v>
      </c>
      <c r="O859">
        <v>2</v>
      </c>
      <c r="P859">
        <v>1</v>
      </c>
      <c r="Q859" s="4">
        <v>422</v>
      </c>
      <c r="R859" s="4">
        <v>1266</v>
      </c>
      <c r="S859" t="s">
        <v>529</v>
      </c>
      <c r="T859" t="s">
        <v>179</v>
      </c>
      <c r="U859" t="s">
        <v>180</v>
      </c>
      <c r="V859" t="s">
        <v>21</v>
      </c>
      <c r="W859" t="s">
        <v>599</v>
      </c>
      <c r="X859" t="s">
        <v>600</v>
      </c>
      <c r="Y859" t="s">
        <v>849</v>
      </c>
      <c r="Z859">
        <v>9</v>
      </c>
      <c r="AA859" s="2">
        <v>44965</v>
      </c>
      <c r="AB859" t="s">
        <v>529</v>
      </c>
      <c r="AC859" t="s">
        <v>874</v>
      </c>
      <c r="AD859" s="2">
        <v>45170</v>
      </c>
      <c r="AE859">
        <v>7</v>
      </c>
      <c r="AF859">
        <v>10</v>
      </c>
      <c r="AG859" t="s">
        <v>849</v>
      </c>
      <c r="AH859">
        <v>2</v>
      </c>
      <c r="AI859" t="s">
        <v>849</v>
      </c>
    </row>
    <row r="860" spans="1:35" x14ac:dyDescent="0.3">
      <c r="A860">
        <v>663</v>
      </c>
      <c r="B860" t="s">
        <v>471</v>
      </c>
      <c r="C860">
        <v>15</v>
      </c>
      <c r="D860">
        <v>2</v>
      </c>
      <c r="E860" s="2">
        <v>45210</v>
      </c>
      <c r="F860" s="3">
        <v>0.61606481481481479</v>
      </c>
      <c r="G860" s="2">
        <v>45211</v>
      </c>
      <c r="H860" s="3">
        <v>0.9389467592592593</v>
      </c>
      <c r="I860" t="s">
        <v>550</v>
      </c>
      <c r="J860" t="s">
        <v>627</v>
      </c>
      <c r="K860" t="s">
        <v>793</v>
      </c>
      <c r="L860">
        <v>14</v>
      </c>
      <c r="N860" t="s">
        <v>793</v>
      </c>
      <c r="O860">
        <v>22</v>
      </c>
      <c r="P860">
        <v>1</v>
      </c>
      <c r="Q860" s="4">
        <v>1488</v>
      </c>
      <c r="R860" s="4">
        <v>2976</v>
      </c>
      <c r="S860" t="s">
        <v>529</v>
      </c>
      <c r="T860" t="s">
        <v>472</v>
      </c>
      <c r="U860" t="s">
        <v>473</v>
      </c>
      <c r="V860" t="s">
        <v>21</v>
      </c>
      <c r="W860" t="s">
        <v>819</v>
      </c>
      <c r="X860" t="s">
        <v>641</v>
      </c>
      <c r="Y860" t="s">
        <v>852</v>
      </c>
      <c r="Z860">
        <v>41</v>
      </c>
      <c r="AA860" s="2">
        <v>44945</v>
      </c>
      <c r="AB860" t="s">
        <v>529</v>
      </c>
      <c r="AC860" t="s">
        <v>874</v>
      </c>
      <c r="AD860" s="2">
        <v>45210</v>
      </c>
      <c r="AE860">
        <v>9</v>
      </c>
      <c r="AF860">
        <v>7</v>
      </c>
      <c r="AG860" t="s">
        <v>852</v>
      </c>
      <c r="AH860">
        <v>10</v>
      </c>
      <c r="AI860" t="s">
        <v>852</v>
      </c>
    </row>
    <row r="861" spans="1:35" x14ac:dyDescent="0.3">
      <c r="A861">
        <v>672</v>
      </c>
      <c r="B861" t="s">
        <v>257</v>
      </c>
      <c r="C861">
        <v>44</v>
      </c>
      <c r="D861">
        <v>5</v>
      </c>
      <c r="E861" s="2">
        <v>45237</v>
      </c>
      <c r="F861" s="3">
        <v>0.58767361111111116</v>
      </c>
      <c r="G861" s="2">
        <v>45239</v>
      </c>
      <c r="H861" s="3">
        <v>0.28237268518518521</v>
      </c>
      <c r="I861" t="s">
        <v>713</v>
      </c>
      <c r="J861" t="s">
        <v>763</v>
      </c>
      <c r="K861" t="s">
        <v>764</v>
      </c>
      <c r="L861">
        <v>14</v>
      </c>
      <c r="N861" t="s">
        <v>764</v>
      </c>
      <c r="O861">
        <v>6</v>
      </c>
      <c r="P861">
        <v>2</v>
      </c>
      <c r="Q861" s="4">
        <v>794</v>
      </c>
      <c r="R861" s="4">
        <v>3970</v>
      </c>
      <c r="S861" t="s">
        <v>529</v>
      </c>
      <c r="T861" t="s">
        <v>258</v>
      </c>
      <c r="U861" t="s">
        <v>259</v>
      </c>
      <c r="V861" t="s">
        <v>21</v>
      </c>
      <c r="W861" t="s">
        <v>769</v>
      </c>
      <c r="X861" t="s">
        <v>600</v>
      </c>
      <c r="Y861" t="s">
        <v>851</v>
      </c>
      <c r="Z861">
        <v>45</v>
      </c>
      <c r="AA861" s="2">
        <v>44983</v>
      </c>
      <c r="AB861" t="s">
        <v>529</v>
      </c>
      <c r="AC861" t="s">
        <v>874</v>
      </c>
      <c r="AD861" s="2">
        <v>45251</v>
      </c>
      <c r="AE861">
        <v>9</v>
      </c>
      <c r="AF861">
        <v>8</v>
      </c>
      <c r="AG861" t="s">
        <v>851</v>
      </c>
      <c r="AH861">
        <v>11</v>
      </c>
      <c r="AI861" t="s">
        <v>851</v>
      </c>
    </row>
    <row r="862" spans="1:35" x14ac:dyDescent="0.3">
      <c r="A862">
        <v>673</v>
      </c>
      <c r="B862" t="s">
        <v>54</v>
      </c>
      <c r="C862">
        <v>33</v>
      </c>
      <c r="D862">
        <v>3</v>
      </c>
      <c r="E862" s="2">
        <v>44961</v>
      </c>
      <c r="F862" s="3">
        <v>0.24640046296296297</v>
      </c>
      <c r="G862" s="2">
        <v>44964</v>
      </c>
      <c r="H862" s="3">
        <v>0.1844675925925926</v>
      </c>
      <c r="I862" t="s">
        <v>386</v>
      </c>
      <c r="J862" t="s">
        <v>720</v>
      </c>
      <c r="K862" t="s">
        <v>663</v>
      </c>
      <c r="L862">
        <v>5</v>
      </c>
      <c r="N862" t="s">
        <v>663</v>
      </c>
      <c r="O862">
        <v>4</v>
      </c>
      <c r="P862">
        <v>3</v>
      </c>
      <c r="Q862" s="4">
        <v>314</v>
      </c>
      <c r="R862" s="4">
        <v>942</v>
      </c>
      <c r="S862" t="s">
        <v>529</v>
      </c>
      <c r="T862" t="s">
        <v>55</v>
      </c>
      <c r="U862" t="s">
        <v>56</v>
      </c>
      <c r="V862" t="s">
        <v>21</v>
      </c>
      <c r="W862" t="s">
        <v>729</v>
      </c>
      <c r="X862" t="s">
        <v>531</v>
      </c>
      <c r="Y862" t="s">
        <v>849</v>
      </c>
      <c r="Z862">
        <v>5</v>
      </c>
      <c r="AA862" s="2">
        <v>44928</v>
      </c>
      <c r="AB862" t="s">
        <v>529</v>
      </c>
      <c r="AC862" t="s">
        <v>874</v>
      </c>
      <c r="AD862" s="2">
        <v>45282</v>
      </c>
      <c r="AE862">
        <v>12</v>
      </c>
      <c r="AF862">
        <v>16</v>
      </c>
      <c r="AG862" t="s">
        <v>849</v>
      </c>
      <c r="AH862">
        <v>2</v>
      </c>
      <c r="AI862" t="s">
        <v>849</v>
      </c>
    </row>
    <row r="863" spans="1:35" x14ac:dyDescent="0.3">
      <c r="A863">
        <v>683</v>
      </c>
      <c r="B863" t="s">
        <v>133</v>
      </c>
      <c r="C863">
        <v>27</v>
      </c>
      <c r="D863">
        <v>3</v>
      </c>
      <c r="E863" s="2">
        <v>45161</v>
      </c>
      <c r="F863" s="3">
        <v>0.89372685185185186</v>
      </c>
      <c r="G863" s="2">
        <v>45168</v>
      </c>
      <c r="H863" s="3">
        <v>0.80912037037037032</v>
      </c>
      <c r="I863" t="s">
        <v>817</v>
      </c>
      <c r="J863" t="s">
        <v>641</v>
      </c>
      <c r="K863" t="s">
        <v>801</v>
      </c>
      <c r="L863">
        <v>21</v>
      </c>
      <c r="N863" t="s">
        <v>801</v>
      </c>
      <c r="O863">
        <v>19</v>
      </c>
      <c r="P863">
        <v>7</v>
      </c>
      <c r="Q863" s="4">
        <v>548</v>
      </c>
      <c r="R863" s="4">
        <v>1644</v>
      </c>
      <c r="S863" t="s">
        <v>529</v>
      </c>
      <c r="T863" t="s">
        <v>134</v>
      </c>
      <c r="U863" t="s">
        <v>135</v>
      </c>
      <c r="V863" t="s">
        <v>21</v>
      </c>
      <c r="W863" t="s">
        <v>828</v>
      </c>
      <c r="X863" t="s">
        <v>587</v>
      </c>
      <c r="Y863" t="s">
        <v>858</v>
      </c>
      <c r="Z863">
        <v>34</v>
      </c>
      <c r="AA863" s="2">
        <v>44927</v>
      </c>
      <c r="AB863" t="s">
        <v>529</v>
      </c>
      <c r="AC863" t="s">
        <v>874</v>
      </c>
      <c r="AD863" s="2">
        <v>45283</v>
      </c>
      <c r="AE863">
        <v>12</v>
      </c>
      <c r="AF863">
        <v>14</v>
      </c>
      <c r="AG863" t="s">
        <v>858</v>
      </c>
      <c r="AH863">
        <v>8</v>
      </c>
      <c r="AI863" t="s">
        <v>858</v>
      </c>
    </row>
    <row r="864" spans="1:35" x14ac:dyDescent="0.3">
      <c r="A864">
        <v>684</v>
      </c>
      <c r="B864" t="s">
        <v>158</v>
      </c>
      <c r="C864">
        <v>70</v>
      </c>
      <c r="D864">
        <v>3</v>
      </c>
      <c r="E864" s="2">
        <v>45186</v>
      </c>
      <c r="F864" s="3">
        <v>6.5162037037037032E-2</v>
      </c>
      <c r="G864" s="2">
        <v>45194</v>
      </c>
      <c r="H864" s="3">
        <v>0.11434027777777778</v>
      </c>
      <c r="I864" t="s">
        <v>468</v>
      </c>
      <c r="J864" t="s">
        <v>624</v>
      </c>
      <c r="K864" t="s">
        <v>803</v>
      </c>
      <c r="L864">
        <v>1</v>
      </c>
      <c r="N864" t="s">
        <v>803</v>
      </c>
      <c r="O864">
        <v>2</v>
      </c>
      <c r="P864">
        <v>8</v>
      </c>
      <c r="Q864" s="4">
        <v>866</v>
      </c>
      <c r="R864" s="4">
        <v>2598</v>
      </c>
      <c r="S864" t="s">
        <v>529</v>
      </c>
      <c r="T864" t="s">
        <v>159</v>
      </c>
      <c r="U864" t="s">
        <v>160</v>
      </c>
      <c r="V864" t="s">
        <v>21</v>
      </c>
      <c r="W864" t="s">
        <v>645</v>
      </c>
      <c r="X864" t="s">
        <v>589</v>
      </c>
      <c r="Y864" t="s">
        <v>857</v>
      </c>
      <c r="Z864">
        <v>38</v>
      </c>
      <c r="AA864" s="2">
        <v>44985</v>
      </c>
      <c r="AB864" t="s">
        <v>529</v>
      </c>
      <c r="AC864" t="s">
        <v>874</v>
      </c>
      <c r="AD864" s="2">
        <v>45236</v>
      </c>
      <c r="AE864">
        <v>9</v>
      </c>
      <c r="AF864">
        <v>11</v>
      </c>
      <c r="AG864" t="s">
        <v>857</v>
      </c>
      <c r="AH864">
        <v>9</v>
      </c>
      <c r="AI864" t="s">
        <v>857</v>
      </c>
    </row>
    <row r="865" spans="1:35" x14ac:dyDescent="0.3">
      <c r="A865">
        <v>691</v>
      </c>
      <c r="B865" t="s">
        <v>23</v>
      </c>
      <c r="C865">
        <v>48</v>
      </c>
      <c r="D865">
        <v>5</v>
      </c>
      <c r="E865" s="2">
        <v>45236</v>
      </c>
      <c r="F865" s="3">
        <v>0.22410879629629629</v>
      </c>
      <c r="G865" s="2">
        <v>45240</v>
      </c>
      <c r="H865" s="3">
        <v>0.46418981481481481</v>
      </c>
      <c r="I865" t="s">
        <v>781</v>
      </c>
      <c r="J865" t="s">
        <v>763</v>
      </c>
      <c r="K865" t="s">
        <v>764</v>
      </c>
      <c r="L865">
        <v>5</v>
      </c>
      <c r="N865" t="s">
        <v>764</v>
      </c>
      <c r="O865">
        <v>11</v>
      </c>
      <c r="P865">
        <v>4</v>
      </c>
      <c r="Q865" s="4">
        <v>433</v>
      </c>
      <c r="R865" s="4">
        <v>2165</v>
      </c>
      <c r="S865" t="s">
        <v>529</v>
      </c>
      <c r="T865" t="s">
        <v>24</v>
      </c>
      <c r="U865" t="s">
        <v>25</v>
      </c>
      <c r="V865" t="s">
        <v>21</v>
      </c>
      <c r="W865" t="s">
        <v>772</v>
      </c>
      <c r="X865" t="s">
        <v>531</v>
      </c>
      <c r="Y865" t="s">
        <v>851</v>
      </c>
      <c r="Z865">
        <v>45</v>
      </c>
      <c r="AA865" s="2">
        <v>44988</v>
      </c>
      <c r="AB865" t="s">
        <v>529</v>
      </c>
      <c r="AC865" t="s">
        <v>874</v>
      </c>
      <c r="AD865" s="2">
        <v>45236</v>
      </c>
      <c r="AE865">
        <v>9</v>
      </c>
      <c r="AF865">
        <v>8</v>
      </c>
      <c r="AG865" t="s">
        <v>851</v>
      </c>
      <c r="AH865">
        <v>11</v>
      </c>
      <c r="AI865" t="s">
        <v>851</v>
      </c>
    </row>
    <row r="866" spans="1:35" x14ac:dyDescent="0.3">
      <c r="A866">
        <v>706</v>
      </c>
      <c r="B866" t="s">
        <v>457</v>
      </c>
      <c r="C866">
        <v>67</v>
      </c>
      <c r="D866">
        <v>2</v>
      </c>
      <c r="E866" s="2">
        <v>45042</v>
      </c>
      <c r="F866" s="3">
        <v>0.23276620370370371</v>
      </c>
      <c r="G866" s="2">
        <v>45050</v>
      </c>
      <c r="H866" s="3">
        <v>0.55081018518518521</v>
      </c>
      <c r="I866" t="s">
        <v>61</v>
      </c>
      <c r="J866" t="s">
        <v>627</v>
      </c>
      <c r="K866" t="s">
        <v>796</v>
      </c>
      <c r="L866">
        <v>5</v>
      </c>
      <c r="N866" t="s">
        <v>798</v>
      </c>
      <c r="O866">
        <v>13</v>
      </c>
      <c r="P866">
        <v>8</v>
      </c>
      <c r="Q866" s="4">
        <v>1374</v>
      </c>
      <c r="R866" s="4">
        <v>2748</v>
      </c>
      <c r="S866" t="s">
        <v>529</v>
      </c>
      <c r="T866" t="s">
        <v>458</v>
      </c>
      <c r="U866" t="s">
        <v>459</v>
      </c>
      <c r="V866" t="s">
        <v>21</v>
      </c>
      <c r="W866" t="s">
        <v>647</v>
      </c>
      <c r="X866" t="s">
        <v>641</v>
      </c>
      <c r="Y866" t="s">
        <v>854</v>
      </c>
      <c r="Z866">
        <v>17</v>
      </c>
      <c r="AA866" s="2">
        <v>44968</v>
      </c>
      <c r="AB866" t="s">
        <v>529</v>
      </c>
      <c r="AC866" t="s">
        <v>874</v>
      </c>
      <c r="AD866" s="2">
        <v>45238</v>
      </c>
      <c r="AE866">
        <v>9</v>
      </c>
      <c r="AF866">
        <v>12</v>
      </c>
      <c r="AG866" t="s">
        <v>798</v>
      </c>
      <c r="AH866">
        <v>4</v>
      </c>
      <c r="AI866" t="s">
        <v>854</v>
      </c>
    </row>
    <row r="867" spans="1:35" x14ac:dyDescent="0.3">
      <c r="A867">
        <v>734</v>
      </c>
      <c r="B867" t="s">
        <v>54</v>
      </c>
      <c r="C867">
        <v>49</v>
      </c>
      <c r="D867">
        <v>3</v>
      </c>
      <c r="E867" s="2">
        <v>44968</v>
      </c>
      <c r="F867" s="3">
        <v>0.48931712962962964</v>
      </c>
      <c r="G867" s="2">
        <v>44971</v>
      </c>
      <c r="H867" s="3">
        <v>0.37923611111111111</v>
      </c>
      <c r="I867" t="s">
        <v>756</v>
      </c>
      <c r="J867" t="s">
        <v>720</v>
      </c>
      <c r="K867" t="s">
        <v>663</v>
      </c>
      <c r="L867">
        <v>11</v>
      </c>
      <c r="N867" t="s">
        <v>663</v>
      </c>
      <c r="O867">
        <v>9</v>
      </c>
      <c r="P867">
        <v>3</v>
      </c>
      <c r="Q867" s="4">
        <v>903</v>
      </c>
      <c r="R867" s="4">
        <v>2709</v>
      </c>
      <c r="S867" t="s">
        <v>529</v>
      </c>
      <c r="T867" t="s">
        <v>55</v>
      </c>
      <c r="U867" t="s">
        <v>56</v>
      </c>
      <c r="V867" t="s">
        <v>21</v>
      </c>
      <c r="W867" t="s">
        <v>724</v>
      </c>
      <c r="X867" t="s">
        <v>531</v>
      </c>
      <c r="Y867" t="s">
        <v>849</v>
      </c>
      <c r="Z867">
        <v>6</v>
      </c>
      <c r="AA867" s="2">
        <v>44928</v>
      </c>
      <c r="AB867" t="s">
        <v>529</v>
      </c>
      <c r="AC867" t="s">
        <v>874</v>
      </c>
      <c r="AD867" s="2">
        <v>45282</v>
      </c>
      <c r="AE867">
        <v>12</v>
      </c>
      <c r="AF867">
        <v>16</v>
      </c>
      <c r="AG867" t="s">
        <v>849</v>
      </c>
      <c r="AH867">
        <v>2</v>
      </c>
      <c r="AI867" t="s">
        <v>849</v>
      </c>
    </row>
    <row r="868" spans="1:35" x14ac:dyDescent="0.3">
      <c r="A868">
        <v>736</v>
      </c>
      <c r="B868" t="s">
        <v>54</v>
      </c>
      <c r="C868">
        <v>70</v>
      </c>
      <c r="D868">
        <v>5</v>
      </c>
      <c r="E868" s="2">
        <v>45048</v>
      </c>
      <c r="F868" s="3">
        <v>0.15768518518518518</v>
      </c>
      <c r="G868" s="2">
        <v>45057</v>
      </c>
      <c r="H868" s="3">
        <v>0.19356481481481483</v>
      </c>
      <c r="I868" t="s">
        <v>747</v>
      </c>
      <c r="J868" t="s">
        <v>624</v>
      </c>
      <c r="K868" t="s">
        <v>798</v>
      </c>
      <c r="L868">
        <v>3</v>
      </c>
      <c r="N868" t="s">
        <v>798</v>
      </c>
      <c r="O868">
        <v>4</v>
      </c>
      <c r="P868">
        <v>9</v>
      </c>
      <c r="Q868" s="4">
        <v>866</v>
      </c>
      <c r="R868" s="4">
        <v>4330</v>
      </c>
      <c r="S868" t="s">
        <v>529</v>
      </c>
      <c r="T868" t="s">
        <v>55</v>
      </c>
      <c r="U868" t="s">
        <v>56</v>
      </c>
      <c r="V868" t="s">
        <v>21</v>
      </c>
      <c r="W868" t="s">
        <v>645</v>
      </c>
      <c r="X868" t="s">
        <v>589</v>
      </c>
      <c r="Y868" t="s">
        <v>798</v>
      </c>
      <c r="Z868">
        <v>18</v>
      </c>
      <c r="AA868" s="2">
        <v>44928</v>
      </c>
      <c r="AB868" t="s">
        <v>529</v>
      </c>
      <c r="AC868" t="s">
        <v>874</v>
      </c>
      <c r="AD868" s="2">
        <v>45282</v>
      </c>
      <c r="AE868">
        <v>12</v>
      </c>
      <c r="AF868">
        <v>16</v>
      </c>
      <c r="AG868" t="s">
        <v>798</v>
      </c>
      <c r="AH868">
        <v>5</v>
      </c>
      <c r="AI868" t="s">
        <v>798</v>
      </c>
    </row>
    <row r="869" spans="1:35" x14ac:dyDescent="0.3">
      <c r="A869">
        <v>739</v>
      </c>
      <c r="B869" t="s">
        <v>471</v>
      </c>
      <c r="C869">
        <v>24</v>
      </c>
      <c r="D869">
        <v>5</v>
      </c>
      <c r="E869" s="2">
        <v>44956</v>
      </c>
      <c r="F869" s="3">
        <v>0.40543981481481484</v>
      </c>
      <c r="G869" s="2">
        <v>44960</v>
      </c>
      <c r="H869" s="3">
        <v>0.43996527777777777</v>
      </c>
      <c r="I869" t="s">
        <v>699</v>
      </c>
      <c r="J869" t="s">
        <v>624</v>
      </c>
      <c r="K869" t="s">
        <v>696</v>
      </c>
      <c r="L869">
        <v>9</v>
      </c>
      <c r="N869" t="s">
        <v>663</v>
      </c>
      <c r="O869">
        <v>10</v>
      </c>
      <c r="P869">
        <v>4</v>
      </c>
      <c r="Q869" s="4">
        <v>535</v>
      </c>
      <c r="R869" s="4">
        <v>2675</v>
      </c>
      <c r="S869" t="s">
        <v>529</v>
      </c>
      <c r="T869" t="s">
        <v>472</v>
      </c>
      <c r="U869" t="s">
        <v>473</v>
      </c>
      <c r="V869" t="s">
        <v>21</v>
      </c>
      <c r="W869" t="s">
        <v>700</v>
      </c>
      <c r="X869" t="s">
        <v>597</v>
      </c>
      <c r="Y869" t="s">
        <v>850</v>
      </c>
      <c r="Z869">
        <v>5</v>
      </c>
      <c r="AA869" s="2">
        <v>44945</v>
      </c>
      <c r="AB869" t="s">
        <v>529</v>
      </c>
      <c r="AC869" t="s">
        <v>874</v>
      </c>
      <c r="AD869" s="2">
        <v>45210</v>
      </c>
      <c r="AE869">
        <v>9</v>
      </c>
      <c r="AF869">
        <v>7</v>
      </c>
      <c r="AG869" t="s">
        <v>849</v>
      </c>
      <c r="AH869">
        <v>1</v>
      </c>
      <c r="AI869" t="s">
        <v>850</v>
      </c>
    </row>
    <row r="870" spans="1:35" x14ac:dyDescent="0.3">
      <c r="A870">
        <v>742</v>
      </c>
      <c r="B870" t="s">
        <v>447</v>
      </c>
      <c r="C870">
        <v>53</v>
      </c>
      <c r="D870">
        <v>5</v>
      </c>
      <c r="E870" s="2">
        <v>45162</v>
      </c>
      <c r="F870" s="3">
        <v>0.82646990740740744</v>
      </c>
      <c r="G870" s="2">
        <v>45164</v>
      </c>
      <c r="H870" s="3">
        <v>0.6653472222222222</v>
      </c>
      <c r="I870" t="s">
        <v>19</v>
      </c>
      <c r="J870" t="s">
        <v>641</v>
      </c>
      <c r="K870" t="s">
        <v>801</v>
      </c>
      <c r="L870">
        <v>19</v>
      </c>
      <c r="N870" t="s">
        <v>801</v>
      </c>
      <c r="O870">
        <v>15</v>
      </c>
      <c r="P870">
        <v>2</v>
      </c>
      <c r="Q870" s="4">
        <v>1672</v>
      </c>
      <c r="R870" s="4">
        <v>8360</v>
      </c>
      <c r="S870" t="s">
        <v>529</v>
      </c>
      <c r="T870" t="s">
        <v>448</v>
      </c>
      <c r="U870" t="s">
        <v>449</v>
      </c>
      <c r="V870" t="s">
        <v>21</v>
      </c>
      <c r="W870" t="s">
        <v>833</v>
      </c>
      <c r="X870" t="s">
        <v>589</v>
      </c>
      <c r="Y870" t="s">
        <v>858</v>
      </c>
      <c r="Z870">
        <v>34</v>
      </c>
      <c r="AA870" s="2">
        <v>44980</v>
      </c>
      <c r="AB870" t="s">
        <v>529</v>
      </c>
      <c r="AC870" t="s">
        <v>874</v>
      </c>
      <c r="AD870" s="2">
        <v>45167</v>
      </c>
      <c r="AE870">
        <v>7</v>
      </c>
      <c r="AF870">
        <v>11</v>
      </c>
      <c r="AG870" t="s">
        <v>858</v>
      </c>
      <c r="AH870">
        <v>8</v>
      </c>
      <c r="AI870" t="s">
        <v>858</v>
      </c>
    </row>
    <row r="871" spans="1:35" x14ac:dyDescent="0.3">
      <c r="A871">
        <v>749</v>
      </c>
      <c r="B871" t="s">
        <v>496</v>
      </c>
      <c r="C871">
        <v>12</v>
      </c>
      <c r="D871">
        <v>2</v>
      </c>
      <c r="E871" s="2">
        <v>45096</v>
      </c>
      <c r="F871" s="3">
        <v>0.5508912037037037</v>
      </c>
      <c r="G871" s="2">
        <v>45101</v>
      </c>
      <c r="H871" s="3">
        <v>0.15084490740740741</v>
      </c>
      <c r="I871" t="s">
        <v>814</v>
      </c>
      <c r="J871" t="s">
        <v>627</v>
      </c>
      <c r="K871" t="s">
        <v>802</v>
      </c>
      <c r="L871">
        <v>13</v>
      </c>
      <c r="N871" t="s">
        <v>802</v>
      </c>
      <c r="O871">
        <v>3</v>
      </c>
      <c r="P871">
        <v>5</v>
      </c>
      <c r="Q871" s="4">
        <v>672</v>
      </c>
      <c r="R871" s="4">
        <v>1344</v>
      </c>
      <c r="S871" t="s">
        <v>529</v>
      </c>
      <c r="T871" t="s">
        <v>497</v>
      </c>
      <c r="U871" t="s">
        <v>273</v>
      </c>
      <c r="V871" t="s">
        <v>21</v>
      </c>
      <c r="W871" t="s">
        <v>631</v>
      </c>
      <c r="X871" t="s">
        <v>600</v>
      </c>
      <c r="Y871" t="s">
        <v>856</v>
      </c>
      <c r="Z871">
        <v>25</v>
      </c>
      <c r="AA871" s="2">
        <v>44942</v>
      </c>
      <c r="AB871" t="s">
        <v>529</v>
      </c>
      <c r="AC871" t="s">
        <v>874</v>
      </c>
      <c r="AD871" s="2">
        <v>45284</v>
      </c>
      <c r="AE871">
        <v>12</v>
      </c>
      <c r="AF871">
        <v>17</v>
      </c>
      <c r="AG871" t="s">
        <v>856</v>
      </c>
      <c r="AH871">
        <v>6</v>
      </c>
      <c r="AI871" t="s">
        <v>856</v>
      </c>
    </row>
    <row r="872" spans="1:35" x14ac:dyDescent="0.3">
      <c r="A872">
        <v>761</v>
      </c>
      <c r="B872" t="s">
        <v>54</v>
      </c>
      <c r="C872">
        <v>24</v>
      </c>
      <c r="D872">
        <v>5</v>
      </c>
      <c r="E872" s="2">
        <v>45034</v>
      </c>
      <c r="F872" s="3">
        <v>0.14251157407407408</v>
      </c>
      <c r="G872" s="2">
        <v>45041</v>
      </c>
      <c r="H872" s="3">
        <v>0.4956712962962963</v>
      </c>
      <c r="I872" t="s">
        <v>667</v>
      </c>
      <c r="J872" t="s">
        <v>624</v>
      </c>
      <c r="K872" t="s">
        <v>796</v>
      </c>
      <c r="L872">
        <v>3</v>
      </c>
      <c r="N872" t="s">
        <v>796</v>
      </c>
      <c r="O872">
        <v>11</v>
      </c>
      <c r="P872">
        <v>7</v>
      </c>
      <c r="Q872" s="4">
        <v>535</v>
      </c>
      <c r="R872" s="4">
        <v>2675</v>
      </c>
      <c r="S872" t="s">
        <v>529</v>
      </c>
      <c r="T872" t="s">
        <v>55</v>
      </c>
      <c r="U872" t="s">
        <v>56</v>
      </c>
      <c r="V872" t="s">
        <v>21</v>
      </c>
      <c r="W872" t="s">
        <v>700</v>
      </c>
      <c r="X872" t="s">
        <v>597</v>
      </c>
      <c r="Y872" t="s">
        <v>854</v>
      </c>
      <c r="Z872">
        <v>16</v>
      </c>
      <c r="AA872" s="2">
        <v>44928</v>
      </c>
      <c r="AB872" t="s">
        <v>529</v>
      </c>
      <c r="AC872" t="s">
        <v>874</v>
      </c>
      <c r="AD872" s="2">
        <v>45282</v>
      </c>
      <c r="AE872">
        <v>12</v>
      </c>
      <c r="AF872">
        <v>16</v>
      </c>
      <c r="AG872" t="s">
        <v>854</v>
      </c>
      <c r="AH872">
        <v>4</v>
      </c>
      <c r="AI872" t="s">
        <v>854</v>
      </c>
    </row>
    <row r="873" spans="1:35" x14ac:dyDescent="0.3">
      <c r="A873">
        <v>766</v>
      </c>
      <c r="B873" t="s">
        <v>389</v>
      </c>
      <c r="C873">
        <v>1</v>
      </c>
      <c r="D873">
        <v>4</v>
      </c>
      <c r="E873" s="2">
        <v>45109</v>
      </c>
      <c r="F873" s="3">
        <v>0.68672453703703706</v>
      </c>
      <c r="G873" s="2">
        <v>45114</v>
      </c>
      <c r="H873" s="3">
        <v>1.3703703703703704E-2</v>
      </c>
      <c r="I873" t="s">
        <v>811</v>
      </c>
      <c r="J873" t="s">
        <v>629</v>
      </c>
      <c r="K873" t="s">
        <v>800</v>
      </c>
      <c r="L873">
        <v>16</v>
      </c>
      <c r="N873" t="s">
        <v>800</v>
      </c>
      <c r="O873">
        <v>0</v>
      </c>
      <c r="P873">
        <v>5</v>
      </c>
      <c r="Q873" s="4">
        <v>1935</v>
      </c>
      <c r="R873" s="4">
        <v>7740</v>
      </c>
      <c r="S873" t="s">
        <v>529</v>
      </c>
      <c r="T873" t="s">
        <v>390</v>
      </c>
      <c r="U873" t="s">
        <v>19</v>
      </c>
      <c r="V873" t="s">
        <v>21</v>
      </c>
      <c r="W873" t="s">
        <v>652</v>
      </c>
      <c r="X873" t="s">
        <v>583</v>
      </c>
      <c r="Y873" t="s">
        <v>855</v>
      </c>
      <c r="Z873">
        <v>27</v>
      </c>
      <c r="AA873" s="2">
        <v>44932</v>
      </c>
      <c r="AB873" t="s">
        <v>529</v>
      </c>
      <c r="AC873" t="s">
        <v>874</v>
      </c>
      <c r="AD873" s="2">
        <v>45165</v>
      </c>
      <c r="AE873">
        <v>8</v>
      </c>
      <c r="AF873">
        <v>11</v>
      </c>
      <c r="AG873" t="s">
        <v>855</v>
      </c>
      <c r="AH873">
        <v>7</v>
      </c>
      <c r="AI873" t="s">
        <v>855</v>
      </c>
    </row>
    <row r="874" spans="1:35" x14ac:dyDescent="0.3">
      <c r="A874">
        <v>769</v>
      </c>
      <c r="B874" t="s">
        <v>158</v>
      </c>
      <c r="C874">
        <v>28</v>
      </c>
      <c r="D874">
        <v>2</v>
      </c>
      <c r="E874" s="2">
        <v>45163</v>
      </c>
      <c r="F874" s="3">
        <v>0.40114583333333331</v>
      </c>
      <c r="G874" s="2">
        <v>45171</v>
      </c>
      <c r="H874" s="3">
        <v>0.84050925925925923</v>
      </c>
      <c r="I874" t="s">
        <v>751</v>
      </c>
      <c r="J874" t="s">
        <v>641</v>
      </c>
      <c r="K874" t="s">
        <v>801</v>
      </c>
      <c r="L874">
        <v>9</v>
      </c>
      <c r="N874" t="s">
        <v>803</v>
      </c>
      <c r="O874">
        <v>20</v>
      </c>
      <c r="P874">
        <v>8</v>
      </c>
      <c r="Q874" s="4">
        <v>1778</v>
      </c>
      <c r="R874" s="4">
        <v>3556</v>
      </c>
      <c r="S874" t="s">
        <v>529</v>
      </c>
      <c r="T874" t="s">
        <v>159</v>
      </c>
      <c r="U874" t="s">
        <v>160</v>
      </c>
      <c r="V874" t="s">
        <v>21</v>
      </c>
      <c r="W874" t="s">
        <v>834</v>
      </c>
      <c r="X874" t="s">
        <v>589</v>
      </c>
      <c r="Y874" t="s">
        <v>858</v>
      </c>
      <c r="Z874">
        <v>34</v>
      </c>
      <c r="AA874" s="2">
        <v>44985</v>
      </c>
      <c r="AB874" t="s">
        <v>529</v>
      </c>
      <c r="AC874" t="s">
        <v>874</v>
      </c>
      <c r="AD874" s="2">
        <v>45236</v>
      </c>
      <c r="AE874">
        <v>9</v>
      </c>
      <c r="AF874">
        <v>11</v>
      </c>
      <c r="AG874" t="s">
        <v>857</v>
      </c>
      <c r="AH874">
        <v>8</v>
      </c>
      <c r="AI874" t="s">
        <v>858</v>
      </c>
    </row>
    <row r="875" spans="1:35" x14ac:dyDescent="0.3">
      <c r="A875">
        <v>775</v>
      </c>
      <c r="B875" t="s">
        <v>389</v>
      </c>
      <c r="C875">
        <v>45</v>
      </c>
      <c r="D875">
        <v>1</v>
      </c>
      <c r="E875" s="2">
        <v>44976</v>
      </c>
      <c r="F875" s="3">
        <v>0.15844907407407408</v>
      </c>
      <c r="G875" s="2">
        <v>44981</v>
      </c>
      <c r="H875" s="3">
        <v>0.98040509259259256</v>
      </c>
      <c r="I875" t="s">
        <v>343</v>
      </c>
      <c r="J875" t="s">
        <v>624</v>
      </c>
      <c r="K875" t="s">
        <v>663</v>
      </c>
      <c r="L875">
        <v>3</v>
      </c>
      <c r="N875" t="s">
        <v>663</v>
      </c>
      <c r="O875">
        <v>23</v>
      </c>
      <c r="P875">
        <v>5</v>
      </c>
      <c r="Q875" s="4">
        <v>722</v>
      </c>
      <c r="R875" s="4">
        <v>722</v>
      </c>
      <c r="S875" t="s">
        <v>529</v>
      </c>
      <c r="T875" t="s">
        <v>390</v>
      </c>
      <c r="U875" t="s">
        <v>19</v>
      </c>
      <c r="V875" t="s">
        <v>21</v>
      </c>
      <c r="W875" t="s">
        <v>640</v>
      </c>
      <c r="X875" t="s">
        <v>641</v>
      </c>
      <c r="Y875" t="s">
        <v>849</v>
      </c>
      <c r="Z875">
        <v>8</v>
      </c>
      <c r="AA875" s="2">
        <v>44932</v>
      </c>
      <c r="AB875" t="s">
        <v>529</v>
      </c>
      <c r="AC875" t="s">
        <v>874</v>
      </c>
      <c r="AD875" s="2">
        <v>45165</v>
      </c>
      <c r="AE875">
        <v>8</v>
      </c>
      <c r="AF875">
        <v>11</v>
      </c>
      <c r="AG875" t="s">
        <v>849</v>
      </c>
      <c r="AH875">
        <v>2</v>
      </c>
      <c r="AI875" t="s">
        <v>849</v>
      </c>
    </row>
    <row r="876" spans="1:35" x14ac:dyDescent="0.3">
      <c r="A876">
        <v>778</v>
      </c>
      <c r="B876" t="s">
        <v>178</v>
      </c>
      <c r="C876">
        <v>61</v>
      </c>
      <c r="D876">
        <v>4</v>
      </c>
      <c r="E876" s="2">
        <v>45056</v>
      </c>
      <c r="F876" s="3">
        <v>0.16574074074074074</v>
      </c>
      <c r="G876" s="2">
        <v>45059</v>
      </c>
      <c r="H876" s="3">
        <v>0.49811342592592595</v>
      </c>
      <c r="I876" t="s">
        <v>777</v>
      </c>
      <c r="J876" t="s">
        <v>627</v>
      </c>
      <c r="K876" t="s">
        <v>798</v>
      </c>
      <c r="L876">
        <v>3</v>
      </c>
      <c r="N876" t="s">
        <v>798</v>
      </c>
      <c r="O876">
        <v>11</v>
      </c>
      <c r="P876">
        <v>3</v>
      </c>
      <c r="Q876" s="4">
        <v>810</v>
      </c>
      <c r="R876" s="4">
        <v>3240</v>
      </c>
      <c r="S876" t="s">
        <v>529</v>
      </c>
      <c r="T876" t="s">
        <v>179</v>
      </c>
      <c r="U876" t="s">
        <v>180</v>
      </c>
      <c r="V876" t="s">
        <v>21</v>
      </c>
      <c r="W876" t="s">
        <v>706</v>
      </c>
      <c r="X876" t="s">
        <v>600</v>
      </c>
      <c r="Y876" t="s">
        <v>798</v>
      </c>
      <c r="Z876">
        <v>19</v>
      </c>
      <c r="AA876" s="2">
        <v>44965</v>
      </c>
      <c r="AB876" t="s">
        <v>529</v>
      </c>
      <c r="AC876" t="s">
        <v>874</v>
      </c>
      <c r="AD876" s="2">
        <v>45170</v>
      </c>
      <c r="AE876">
        <v>7</v>
      </c>
      <c r="AF876">
        <v>10</v>
      </c>
      <c r="AG876" t="s">
        <v>798</v>
      </c>
      <c r="AH876">
        <v>5</v>
      </c>
      <c r="AI876" t="s">
        <v>798</v>
      </c>
    </row>
    <row r="877" spans="1:35" x14ac:dyDescent="0.3">
      <c r="A877">
        <v>783</v>
      </c>
      <c r="B877" t="s">
        <v>133</v>
      </c>
      <c r="C877">
        <v>55</v>
      </c>
      <c r="D877">
        <v>5</v>
      </c>
      <c r="E877" s="2">
        <v>45166</v>
      </c>
      <c r="F877" s="3">
        <v>0.18850694444444444</v>
      </c>
      <c r="G877" s="2">
        <v>45167</v>
      </c>
      <c r="H877" s="3">
        <v>0.21586805555555555</v>
      </c>
      <c r="I877" t="s">
        <v>812</v>
      </c>
      <c r="J877" t="s">
        <v>641</v>
      </c>
      <c r="K877" t="s">
        <v>801</v>
      </c>
      <c r="L877">
        <v>4</v>
      </c>
      <c r="N877" t="s">
        <v>801</v>
      </c>
      <c r="O877">
        <v>5</v>
      </c>
      <c r="P877">
        <v>1</v>
      </c>
      <c r="Q877" s="4">
        <v>1904</v>
      </c>
      <c r="R877" s="4">
        <v>9520</v>
      </c>
      <c r="S877" t="s">
        <v>529</v>
      </c>
      <c r="T877" t="s">
        <v>134</v>
      </c>
      <c r="U877" t="s">
        <v>135</v>
      </c>
      <c r="V877" t="s">
        <v>21</v>
      </c>
      <c r="W877" t="s">
        <v>830</v>
      </c>
      <c r="X877" t="s">
        <v>583</v>
      </c>
      <c r="Y877" t="s">
        <v>858</v>
      </c>
      <c r="Z877">
        <v>35</v>
      </c>
      <c r="AA877" s="2">
        <v>44927</v>
      </c>
      <c r="AB877" t="s">
        <v>529</v>
      </c>
      <c r="AC877" t="s">
        <v>874</v>
      </c>
      <c r="AD877" s="2">
        <v>45283</v>
      </c>
      <c r="AE877">
        <v>12</v>
      </c>
      <c r="AF877">
        <v>14</v>
      </c>
      <c r="AG877" t="s">
        <v>858</v>
      </c>
      <c r="AH877">
        <v>8</v>
      </c>
      <c r="AI877" t="s">
        <v>858</v>
      </c>
    </row>
    <row r="878" spans="1:35" x14ac:dyDescent="0.3">
      <c r="A878">
        <v>788</v>
      </c>
      <c r="B878" t="s">
        <v>496</v>
      </c>
      <c r="C878">
        <v>53</v>
      </c>
      <c r="D878">
        <v>3</v>
      </c>
      <c r="E878" s="2">
        <v>45162</v>
      </c>
      <c r="F878" s="3">
        <v>0.20761574074074074</v>
      </c>
      <c r="G878" s="2">
        <v>45165</v>
      </c>
      <c r="H878" s="3">
        <v>0.37282407407407409</v>
      </c>
      <c r="I878" t="s">
        <v>595</v>
      </c>
      <c r="J878" t="s">
        <v>641</v>
      </c>
      <c r="K878" t="s">
        <v>801</v>
      </c>
      <c r="L878">
        <v>4</v>
      </c>
      <c r="N878" t="s">
        <v>801</v>
      </c>
      <c r="O878">
        <v>8</v>
      </c>
      <c r="P878">
        <v>3</v>
      </c>
      <c r="Q878" s="4">
        <v>1672</v>
      </c>
      <c r="R878" s="4">
        <v>5016</v>
      </c>
      <c r="S878" t="s">
        <v>529</v>
      </c>
      <c r="T878" t="s">
        <v>497</v>
      </c>
      <c r="U878" t="s">
        <v>273</v>
      </c>
      <c r="V878" t="s">
        <v>21</v>
      </c>
      <c r="W878" t="s">
        <v>833</v>
      </c>
      <c r="X878" t="s">
        <v>589</v>
      </c>
      <c r="Y878" t="s">
        <v>858</v>
      </c>
      <c r="Z878">
        <v>34</v>
      </c>
      <c r="AA878" s="2">
        <v>44942</v>
      </c>
      <c r="AB878" t="s">
        <v>529</v>
      </c>
      <c r="AC878" t="s">
        <v>874</v>
      </c>
      <c r="AD878" s="2">
        <v>45284</v>
      </c>
      <c r="AE878">
        <v>12</v>
      </c>
      <c r="AF878">
        <v>17</v>
      </c>
      <c r="AG878" t="s">
        <v>858</v>
      </c>
      <c r="AH878">
        <v>8</v>
      </c>
      <c r="AI878" t="s">
        <v>858</v>
      </c>
    </row>
    <row r="879" spans="1:35" x14ac:dyDescent="0.3">
      <c r="A879">
        <v>796</v>
      </c>
      <c r="B879" t="s">
        <v>23</v>
      </c>
      <c r="C879">
        <v>61</v>
      </c>
      <c r="D879">
        <v>4</v>
      </c>
      <c r="E879" s="2">
        <v>45051</v>
      </c>
      <c r="F879" s="3">
        <v>0.32877314814814818</v>
      </c>
      <c r="G879" s="2">
        <v>45060</v>
      </c>
      <c r="H879" s="3">
        <v>0.33917824074074077</v>
      </c>
      <c r="I879" t="s">
        <v>551</v>
      </c>
      <c r="J879" t="s">
        <v>627</v>
      </c>
      <c r="K879" t="s">
        <v>798</v>
      </c>
      <c r="L879">
        <v>7</v>
      </c>
      <c r="N879" t="s">
        <v>798</v>
      </c>
      <c r="O879">
        <v>8</v>
      </c>
      <c r="P879">
        <v>9</v>
      </c>
      <c r="Q879" s="4">
        <v>810</v>
      </c>
      <c r="R879" s="4">
        <v>3240</v>
      </c>
      <c r="S879" t="s">
        <v>529</v>
      </c>
      <c r="T879" t="s">
        <v>24</v>
      </c>
      <c r="U879" t="s">
        <v>25</v>
      </c>
      <c r="V879" t="s">
        <v>21</v>
      </c>
      <c r="W879" t="s">
        <v>706</v>
      </c>
      <c r="X879" t="s">
        <v>600</v>
      </c>
      <c r="Y879" t="s">
        <v>798</v>
      </c>
      <c r="Z879">
        <v>18</v>
      </c>
      <c r="AA879" s="2">
        <v>44988</v>
      </c>
      <c r="AB879" t="s">
        <v>529</v>
      </c>
      <c r="AC879" t="s">
        <v>874</v>
      </c>
      <c r="AD879" s="2">
        <v>45236</v>
      </c>
      <c r="AE879">
        <v>9</v>
      </c>
      <c r="AF879">
        <v>8</v>
      </c>
      <c r="AG879" t="s">
        <v>798</v>
      </c>
      <c r="AH879">
        <v>5</v>
      </c>
      <c r="AI879" t="s">
        <v>798</v>
      </c>
    </row>
    <row r="880" spans="1:35" x14ac:dyDescent="0.3">
      <c r="A880">
        <v>805</v>
      </c>
      <c r="B880" t="s">
        <v>153</v>
      </c>
      <c r="C880">
        <v>24</v>
      </c>
      <c r="D880">
        <v>3</v>
      </c>
      <c r="E880" s="2">
        <v>45088</v>
      </c>
      <c r="F880" s="3">
        <v>0.61050925925925925</v>
      </c>
      <c r="G880" s="2">
        <v>45091</v>
      </c>
      <c r="H880" s="3">
        <v>0.7550810185185185</v>
      </c>
      <c r="I880" t="s">
        <v>690</v>
      </c>
      <c r="J880" t="s">
        <v>624</v>
      </c>
      <c r="K880" t="s">
        <v>802</v>
      </c>
      <c r="L880">
        <v>14</v>
      </c>
      <c r="N880" t="s">
        <v>802</v>
      </c>
      <c r="O880">
        <v>18</v>
      </c>
      <c r="P880">
        <v>3</v>
      </c>
      <c r="Q880" s="4">
        <v>535</v>
      </c>
      <c r="R880" s="4">
        <v>1605</v>
      </c>
      <c r="S880" t="s">
        <v>529</v>
      </c>
      <c r="T880" t="s">
        <v>154</v>
      </c>
      <c r="U880" t="s">
        <v>155</v>
      </c>
      <c r="V880" t="s">
        <v>21</v>
      </c>
      <c r="W880" t="s">
        <v>700</v>
      </c>
      <c r="X880" t="s">
        <v>597</v>
      </c>
      <c r="Y880" t="s">
        <v>856</v>
      </c>
      <c r="Z880">
        <v>24</v>
      </c>
      <c r="AA880" s="2">
        <v>44966</v>
      </c>
      <c r="AB880" t="s">
        <v>529</v>
      </c>
      <c r="AC880" t="s">
        <v>874</v>
      </c>
      <c r="AD880" s="2">
        <v>45198</v>
      </c>
      <c r="AE880">
        <v>8</v>
      </c>
      <c r="AF880">
        <v>13</v>
      </c>
      <c r="AG880" t="s">
        <v>856</v>
      </c>
      <c r="AH880">
        <v>6</v>
      </c>
      <c r="AI880" t="s">
        <v>856</v>
      </c>
    </row>
    <row r="881" spans="1:35" x14ac:dyDescent="0.3">
      <c r="A881">
        <v>808</v>
      </c>
      <c r="B881" t="s">
        <v>23</v>
      </c>
      <c r="C881">
        <v>9</v>
      </c>
      <c r="D881">
        <v>2</v>
      </c>
      <c r="E881" s="2">
        <v>45167</v>
      </c>
      <c r="F881" s="3">
        <v>0.65045138888888887</v>
      </c>
      <c r="G881" s="2">
        <v>45168</v>
      </c>
      <c r="H881" s="3">
        <v>0.42454861111111108</v>
      </c>
      <c r="I881" t="s">
        <v>420</v>
      </c>
      <c r="J881" t="s">
        <v>641</v>
      </c>
      <c r="K881" t="s">
        <v>801</v>
      </c>
      <c r="L881">
        <v>15</v>
      </c>
      <c r="N881" t="s">
        <v>801</v>
      </c>
      <c r="O881">
        <v>10</v>
      </c>
      <c r="P881">
        <v>1</v>
      </c>
      <c r="Q881" s="4">
        <v>1605</v>
      </c>
      <c r="R881" s="4">
        <v>3210</v>
      </c>
      <c r="S881" t="s">
        <v>529</v>
      </c>
      <c r="T881" t="s">
        <v>24</v>
      </c>
      <c r="U881" t="s">
        <v>25</v>
      </c>
      <c r="V881" t="s">
        <v>21</v>
      </c>
      <c r="W881" t="s">
        <v>827</v>
      </c>
      <c r="X881" t="s">
        <v>531</v>
      </c>
      <c r="Y881" t="s">
        <v>858</v>
      </c>
      <c r="Z881">
        <v>35</v>
      </c>
      <c r="AA881" s="2">
        <v>44988</v>
      </c>
      <c r="AB881" t="s">
        <v>529</v>
      </c>
      <c r="AC881" t="s">
        <v>874</v>
      </c>
      <c r="AD881" s="2">
        <v>45236</v>
      </c>
      <c r="AE881">
        <v>9</v>
      </c>
      <c r="AF881">
        <v>8</v>
      </c>
      <c r="AG881" t="s">
        <v>858</v>
      </c>
      <c r="AH881">
        <v>8</v>
      </c>
      <c r="AI881" t="s">
        <v>858</v>
      </c>
    </row>
    <row r="882" spans="1:35" x14ac:dyDescent="0.3">
      <c r="A882">
        <v>817</v>
      </c>
      <c r="B882" t="s">
        <v>336</v>
      </c>
      <c r="C882">
        <v>21</v>
      </c>
      <c r="D882">
        <v>2</v>
      </c>
      <c r="E882" s="2">
        <v>45166</v>
      </c>
      <c r="F882" s="3">
        <v>0.23402777777777778</v>
      </c>
      <c r="G882" s="2">
        <v>45170</v>
      </c>
      <c r="H882" s="3">
        <v>0.92017361111111107</v>
      </c>
      <c r="I882" t="s">
        <v>542</v>
      </c>
      <c r="J882" t="s">
        <v>641</v>
      </c>
      <c r="K882" t="s">
        <v>801</v>
      </c>
      <c r="L882">
        <v>5</v>
      </c>
      <c r="N882" t="s">
        <v>803</v>
      </c>
      <c r="O882">
        <v>22</v>
      </c>
      <c r="P882">
        <v>4</v>
      </c>
      <c r="Q882" s="4">
        <v>1561</v>
      </c>
      <c r="R882" s="4">
        <v>3122</v>
      </c>
      <c r="S882" t="s">
        <v>529</v>
      </c>
      <c r="T882" t="s">
        <v>337</v>
      </c>
      <c r="U882" t="s">
        <v>338</v>
      </c>
      <c r="V882" t="s">
        <v>21</v>
      </c>
      <c r="W882" t="s">
        <v>668</v>
      </c>
      <c r="X882" t="s">
        <v>531</v>
      </c>
      <c r="Y882" t="s">
        <v>858</v>
      </c>
      <c r="Z882">
        <v>35</v>
      </c>
      <c r="AA882" s="2">
        <v>45013</v>
      </c>
      <c r="AB882" t="s">
        <v>529</v>
      </c>
      <c r="AC882" t="s">
        <v>874</v>
      </c>
      <c r="AD882" s="2">
        <v>45240</v>
      </c>
      <c r="AE882">
        <v>8</v>
      </c>
      <c r="AF882">
        <v>10</v>
      </c>
      <c r="AG882" t="s">
        <v>857</v>
      </c>
      <c r="AH882">
        <v>8</v>
      </c>
      <c r="AI882" t="s">
        <v>858</v>
      </c>
    </row>
    <row r="883" spans="1:35" x14ac:dyDescent="0.3">
      <c r="A883">
        <v>820</v>
      </c>
      <c r="B883" t="s">
        <v>178</v>
      </c>
      <c r="C883">
        <v>64</v>
      </c>
      <c r="D883">
        <v>3</v>
      </c>
      <c r="E883" s="2">
        <v>45160</v>
      </c>
      <c r="F883" s="3">
        <v>0.24424768518518519</v>
      </c>
      <c r="G883" s="2">
        <v>45164</v>
      </c>
      <c r="H883" s="3">
        <v>0.20304398148148148</v>
      </c>
      <c r="I883" t="s">
        <v>838</v>
      </c>
      <c r="J883" t="s">
        <v>641</v>
      </c>
      <c r="K883" t="s">
        <v>801</v>
      </c>
      <c r="L883">
        <v>5</v>
      </c>
      <c r="N883" t="s">
        <v>801</v>
      </c>
      <c r="O883">
        <v>4</v>
      </c>
      <c r="P883">
        <v>4</v>
      </c>
      <c r="Q883" s="4">
        <v>1878</v>
      </c>
      <c r="R883" s="4">
        <v>5634</v>
      </c>
      <c r="S883" t="s">
        <v>529</v>
      </c>
      <c r="T883" t="s">
        <v>179</v>
      </c>
      <c r="U883" t="s">
        <v>180</v>
      </c>
      <c r="V883" t="s">
        <v>21</v>
      </c>
      <c r="W883" t="s">
        <v>831</v>
      </c>
      <c r="X883" t="s">
        <v>583</v>
      </c>
      <c r="Y883" t="s">
        <v>858</v>
      </c>
      <c r="Z883">
        <v>34</v>
      </c>
      <c r="AA883" s="2">
        <v>44965</v>
      </c>
      <c r="AB883" t="s">
        <v>529</v>
      </c>
      <c r="AC883" t="s">
        <v>874</v>
      </c>
      <c r="AD883" s="2">
        <v>45170</v>
      </c>
      <c r="AE883">
        <v>7</v>
      </c>
      <c r="AF883">
        <v>10</v>
      </c>
      <c r="AG883" t="s">
        <v>858</v>
      </c>
      <c r="AH883">
        <v>8</v>
      </c>
      <c r="AI883" t="s">
        <v>858</v>
      </c>
    </row>
    <row r="884" spans="1:35" x14ac:dyDescent="0.3">
      <c r="A884">
        <v>827</v>
      </c>
      <c r="B884" t="s">
        <v>433</v>
      </c>
      <c r="C884">
        <v>9</v>
      </c>
      <c r="D884">
        <v>1</v>
      </c>
      <c r="E884" s="2">
        <v>45167</v>
      </c>
      <c r="F884" s="3">
        <v>0.9241435185185185</v>
      </c>
      <c r="G884" s="2">
        <v>45168</v>
      </c>
      <c r="H884" s="3">
        <v>3.605324074074074E-2</v>
      </c>
      <c r="I884" t="s">
        <v>817</v>
      </c>
      <c r="J884" t="s">
        <v>641</v>
      </c>
      <c r="K884" t="s">
        <v>801</v>
      </c>
      <c r="L884">
        <v>22</v>
      </c>
      <c r="N884" t="s">
        <v>801</v>
      </c>
      <c r="O884">
        <v>0</v>
      </c>
      <c r="P884">
        <v>1</v>
      </c>
      <c r="Q884" s="4">
        <v>1605</v>
      </c>
      <c r="R884" s="4">
        <v>1605</v>
      </c>
      <c r="S884" t="s">
        <v>529</v>
      </c>
      <c r="T884" t="s">
        <v>434</v>
      </c>
      <c r="U884" t="s">
        <v>435</v>
      </c>
      <c r="V884" t="s">
        <v>21</v>
      </c>
      <c r="W884" t="s">
        <v>827</v>
      </c>
      <c r="X884" t="s">
        <v>531</v>
      </c>
      <c r="Y884" t="s">
        <v>858</v>
      </c>
      <c r="Z884">
        <v>35</v>
      </c>
      <c r="AA884" s="2">
        <v>44987</v>
      </c>
      <c r="AB884" t="s">
        <v>529</v>
      </c>
      <c r="AC884" t="s">
        <v>874</v>
      </c>
      <c r="AD884" s="2">
        <v>45253</v>
      </c>
      <c r="AE884">
        <v>9</v>
      </c>
      <c r="AF884">
        <v>5</v>
      </c>
      <c r="AG884" t="s">
        <v>858</v>
      </c>
      <c r="AH884">
        <v>8</v>
      </c>
      <c r="AI884" t="s">
        <v>858</v>
      </c>
    </row>
    <row r="885" spans="1:35" x14ac:dyDescent="0.3">
      <c r="A885">
        <v>831</v>
      </c>
      <c r="B885" t="s">
        <v>398</v>
      </c>
      <c r="C885">
        <v>56</v>
      </c>
      <c r="D885">
        <v>5</v>
      </c>
      <c r="E885" s="2">
        <v>45070</v>
      </c>
      <c r="F885" s="3">
        <v>0.77885416666666663</v>
      </c>
      <c r="G885" s="2">
        <v>45080</v>
      </c>
      <c r="H885" s="3">
        <v>0.79603009259259261</v>
      </c>
      <c r="I885" t="s">
        <v>805</v>
      </c>
      <c r="J885" t="s">
        <v>627</v>
      </c>
      <c r="K885" t="s">
        <v>798</v>
      </c>
      <c r="L885">
        <v>18</v>
      </c>
      <c r="N885" t="s">
        <v>802</v>
      </c>
      <c r="O885">
        <v>19</v>
      </c>
      <c r="P885">
        <v>10</v>
      </c>
      <c r="Q885" s="4">
        <v>1272</v>
      </c>
      <c r="R885" s="4">
        <v>6360</v>
      </c>
      <c r="S885" t="s">
        <v>529</v>
      </c>
      <c r="T885" t="s">
        <v>399</v>
      </c>
      <c r="U885" t="s">
        <v>400</v>
      </c>
      <c r="V885" t="s">
        <v>21</v>
      </c>
      <c r="W885" t="s">
        <v>668</v>
      </c>
      <c r="X885" t="s">
        <v>641</v>
      </c>
      <c r="Y885" t="s">
        <v>798</v>
      </c>
      <c r="Z885">
        <v>21</v>
      </c>
      <c r="AA885" s="2">
        <v>44964</v>
      </c>
      <c r="AB885" t="s">
        <v>529</v>
      </c>
      <c r="AC885" t="s">
        <v>874</v>
      </c>
      <c r="AD885" s="2">
        <v>45075</v>
      </c>
      <c r="AE885">
        <v>4</v>
      </c>
      <c r="AF885">
        <v>9</v>
      </c>
      <c r="AG885" t="s">
        <v>856</v>
      </c>
      <c r="AH885">
        <v>5</v>
      </c>
      <c r="AI885" t="s">
        <v>798</v>
      </c>
    </row>
    <row r="886" spans="1:35" x14ac:dyDescent="0.3">
      <c r="A886">
        <v>832</v>
      </c>
      <c r="B886" t="s">
        <v>143</v>
      </c>
      <c r="C886">
        <v>65</v>
      </c>
      <c r="D886">
        <v>4</v>
      </c>
      <c r="E886" s="2">
        <v>44958</v>
      </c>
      <c r="F886" s="3">
        <v>0.78916666666666668</v>
      </c>
      <c r="G886" s="2">
        <v>44967</v>
      </c>
      <c r="H886" s="3">
        <v>9.6863425925925922E-2</v>
      </c>
      <c r="I886" t="s">
        <v>639</v>
      </c>
      <c r="J886" t="s">
        <v>629</v>
      </c>
      <c r="K886" t="s">
        <v>663</v>
      </c>
      <c r="L886">
        <v>18</v>
      </c>
      <c r="N886" t="s">
        <v>663</v>
      </c>
      <c r="O886">
        <v>2</v>
      </c>
      <c r="P886">
        <v>9</v>
      </c>
      <c r="Q886" s="4">
        <v>1895</v>
      </c>
      <c r="R886" s="4">
        <v>7580</v>
      </c>
      <c r="S886" t="s">
        <v>529</v>
      </c>
      <c r="T886" t="s">
        <v>144</v>
      </c>
      <c r="U886" t="s">
        <v>145</v>
      </c>
      <c r="V886" t="s">
        <v>21</v>
      </c>
      <c r="W886" t="s">
        <v>645</v>
      </c>
      <c r="X886" t="s">
        <v>641</v>
      </c>
      <c r="Y886" t="s">
        <v>849</v>
      </c>
      <c r="Z886">
        <v>5</v>
      </c>
      <c r="AA886" s="2">
        <v>44941</v>
      </c>
      <c r="AB886" t="s">
        <v>529</v>
      </c>
      <c r="AC886" t="s">
        <v>874</v>
      </c>
      <c r="AD886" s="2">
        <v>45106</v>
      </c>
      <c r="AE886">
        <v>6</v>
      </c>
      <c r="AF886">
        <v>9</v>
      </c>
      <c r="AG886" t="s">
        <v>849</v>
      </c>
      <c r="AH886">
        <v>2</v>
      </c>
      <c r="AI886" t="s">
        <v>849</v>
      </c>
    </row>
    <row r="887" spans="1:35" x14ac:dyDescent="0.3">
      <c r="A887">
        <v>834</v>
      </c>
      <c r="B887" t="s">
        <v>158</v>
      </c>
      <c r="C887">
        <v>60</v>
      </c>
      <c r="D887">
        <v>5</v>
      </c>
      <c r="E887" s="2">
        <v>45233</v>
      </c>
      <c r="F887" s="3">
        <v>0.77453703703703702</v>
      </c>
      <c r="G887" s="2">
        <v>45242</v>
      </c>
      <c r="H887" s="3">
        <v>0.58459490740740738</v>
      </c>
      <c r="I887" t="s">
        <v>556</v>
      </c>
      <c r="J887" t="s">
        <v>763</v>
      </c>
      <c r="K887" t="s">
        <v>764</v>
      </c>
      <c r="L887">
        <v>18</v>
      </c>
      <c r="N887" t="s">
        <v>764</v>
      </c>
      <c r="O887">
        <v>14</v>
      </c>
      <c r="P887">
        <v>9</v>
      </c>
      <c r="Q887" s="4">
        <v>827</v>
      </c>
      <c r="R887" s="4">
        <v>4135</v>
      </c>
      <c r="S887" t="s">
        <v>529</v>
      </c>
      <c r="T887" t="s">
        <v>159</v>
      </c>
      <c r="U887" t="s">
        <v>160</v>
      </c>
      <c r="V887" t="s">
        <v>21</v>
      </c>
      <c r="W887" t="s">
        <v>768</v>
      </c>
      <c r="X887" t="s">
        <v>589</v>
      </c>
      <c r="Y887" t="s">
        <v>851</v>
      </c>
      <c r="Z887">
        <v>44</v>
      </c>
      <c r="AA887" s="2">
        <v>44985</v>
      </c>
      <c r="AB887" t="s">
        <v>529</v>
      </c>
      <c r="AC887" t="s">
        <v>874</v>
      </c>
      <c r="AD887" s="2">
        <v>45236</v>
      </c>
      <c r="AE887">
        <v>9</v>
      </c>
      <c r="AF887">
        <v>11</v>
      </c>
      <c r="AG887" t="s">
        <v>851</v>
      </c>
      <c r="AH887">
        <v>11</v>
      </c>
      <c r="AI887" t="s">
        <v>851</v>
      </c>
    </row>
    <row r="888" spans="1:35" x14ac:dyDescent="0.3">
      <c r="A888">
        <v>835</v>
      </c>
      <c r="B888" t="s">
        <v>447</v>
      </c>
      <c r="C888">
        <v>32</v>
      </c>
      <c r="D888">
        <v>2</v>
      </c>
      <c r="E888" s="2">
        <v>45112</v>
      </c>
      <c r="F888" s="3">
        <v>0.73325231481481479</v>
      </c>
      <c r="G888" s="2">
        <v>45113</v>
      </c>
      <c r="H888" s="3">
        <v>0.98207175925925927</v>
      </c>
      <c r="I888" t="s">
        <v>493</v>
      </c>
      <c r="J888" t="s">
        <v>624</v>
      </c>
      <c r="K888" t="s">
        <v>800</v>
      </c>
      <c r="L888">
        <v>17</v>
      </c>
      <c r="N888" t="s">
        <v>800</v>
      </c>
      <c r="O888">
        <v>23</v>
      </c>
      <c r="P888">
        <v>1</v>
      </c>
      <c r="Q888" s="4">
        <v>1792</v>
      </c>
      <c r="R888" s="4">
        <v>3584</v>
      </c>
      <c r="S888" t="s">
        <v>529</v>
      </c>
      <c r="T888" t="s">
        <v>448</v>
      </c>
      <c r="U888" t="s">
        <v>449</v>
      </c>
      <c r="V888" t="s">
        <v>21</v>
      </c>
      <c r="W888" t="s">
        <v>636</v>
      </c>
      <c r="X888" t="s">
        <v>583</v>
      </c>
      <c r="Y888" t="s">
        <v>855</v>
      </c>
      <c r="Z888">
        <v>27</v>
      </c>
      <c r="AA888" s="2">
        <v>44980</v>
      </c>
      <c r="AB888" t="s">
        <v>529</v>
      </c>
      <c r="AC888" t="s">
        <v>874</v>
      </c>
      <c r="AD888" s="2">
        <v>45167</v>
      </c>
      <c r="AE888">
        <v>7</v>
      </c>
      <c r="AF888">
        <v>11</v>
      </c>
      <c r="AG888" t="s">
        <v>855</v>
      </c>
      <c r="AH888">
        <v>7</v>
      </c>
      <c r="AI888" t="s">
        <v>855</v>
      </c>
    </row>
    <row r="889" spans="1:35" x14ac:dyDescent="0.3">
      <c r="A889">
        <v>855</v>
      </c>
      <c r="B889" t="s">
        <v>178</v>
      </c>
      <c r="C889">
        <v>57</v>
      </c>
      <c r="D889">
        <v>5</v>
      </c>
      <c r="E889" s="2">
        <v>45145</v>
      </c>
      <c r="F889" s="3">
        <v>0.99318287037037034</v>
      </c>
      <c r="G889" s="2">
        <v>45155</v>
      </c>
      <c r="H889" s="3">
        <v>0.84424768518518523</v>
      </c>
      <c r="I889" t="s">
        <v>671</v>
      </c>
      <c r="J889" t="s">
        <v>624</v>
      </c>
      <c r="K889" t="s">
        <v>801</v>
      </c>
      <c r="L889">
        <v>23</v>
      </c>
      <c r="N889" t="s">
        <v>801</v>
      </c>
      <c r="O889">
        <v>20</v>
      </c>
      <c r="P889">
        <v>10</v>
      </c>
      <c r="Q889" s="4">
        <v>1582</v>
      </c>
      <c r="R889" s="4">
        <v>7910</v>
      </c>
      <c r="S889" t="s">
        <v>529</v>
      </c>
      <c r="T889" t="s">
        <v>179</v>
      </c>
      <c r="U889" t="s">
        <v>180</v>
      </c>
      <c r="V889" t="s">
        <v>21</v>
      </c>
      <c r="W889" t="s">
        <v>633</v>
      </c>
      <c r="X889" t="s">
        <v>531</v>
      </c>
      <c r="Y889" t="s">
        <v>858</v>
      </c>
      <c r="Z889">
        <v>32</v>
      </c>
      <c r="AA889" s="2">
        <v>44965</v>
      </c>
      <c r="AB889" t="s">
        <v>529</v>
      </c>
      <c r="AC889" t="s">
        <v>874</v>
      </c>
      <c r="AD889" s="2">
        <v>45170</v>
      </c>
      <c r="AE889">
        <v>7</v>
      </c>
      <c r="AF889">
        <v>10</v>
      </c>
      <c r="AG889" t="s">
        <v>858</v>
      </c>
      <c r="AH889">
        <v>8</v>
      </c>
      <c r="AI889" t="s">
        <v>858</v>
      </c>
    </row>
    <row r="890" spans="1:35" x14ac:dyDescent="0.3">
      <c r="A890">
        <v>856</v>
      </c>
      <c r="B890" t="s">
        <v>389</v>
      </c>
      <c r="C890">
        <v>21</v>
      </c>
      <c r="D890">
        <v>2</v>
      </c>
      <c r="E890" s="2">
        <v>45165</v>
      </c>
      <c r="F890" s="3">
        <v>0.73623842592592592</v>
      </c>
      <c r="G890" s="2">
        <v>45171</v>
      </c>
      <c r="H890" s="3">
        <v>0.67835648148148153</v>
      </c>
      <c r="I890" t="s">
        <v>66</v>
      </c>
      <c r="J890" t="s">
        <v>641</v>
      </c>
      <c r="K890" t="s">
        <v>801</v>
      </c>
      <c r="L890">
        <v>17</v>
      </c>
      <c r="N890" t="s">
        <v>803</v>
      </c>
      <c r="O890">
        <v>16</v>
      </c>
      <c r="P890">
        <v>6</v>
      </c>
      <c r="Q890" s="4">
        <v>1561</v>
      </c>
      <c r="R890" s="4">
        <v>3122</v>
      </c>
      <c r="S890" t="s">
        <v>529</v>
      </c>
      <c r="T890" t="s">
        <v>390</v>
      </c>
      <c r="U890" t="s">
        <v>19</v>
      </c>
      <c r="V890" t="s">
        <v>21</v>
      </c>
      <c r="W890" t="s">
        <v>668</v>
      </c>
      <c r="X890" t="s">
        <v>531</v>
      </c>
      <c r="Y890" t="s">
        <v>858</v>
      </c>
      <c r="Z890">
        <v>35</v>
      </c>
      <c r="AA890" s="2">
        <v>44932</v>
      </c>
      <c r="AB890" t="s">
        <v>529</v>
      </c>
      <c r="AC890" t="s">
        <v>874</v>
      </c>
      <c r="AD890" s="2">
        <v>45165</v>
      </c>
      <c r="AE890">
        <v>8</v>
      </c>
      <c r="AF890">
        <v>11</v>
      </c>
      <c r="AG890" t="s">
        <v>857</v>
      </c>
      <c r="AH890">
        <v>8</v>
      </c>
      <c r="AI890" t="s">
        <v>858</v>
      </c>
    </row>
    <row r="891" spans="1:35" x14ac:dyDescent="0.3">
      <c r="A891">
        <v>863</v>
      </c>
      <c r="B891" t="s">
        <v>496</v>
      </c>
      <c r="C891">
        <v>20</v>
      </c>
      <c r="D891">
        <v>3</v>
      </c>
      <c r="E891" s="2">
        <v>45082</v>
      </c>
      <c r="F891" s="3">
        <v>0.39449074074074075</v>
      </c>
      <c r="G891" s="2">
        <v>45092</v>
      </c>
      <c r="H891" s="3">
        <v>0.13408564814814813</v>
      </c>
      <c r="I891" t="s">
        <v>824</v>
      </c>
      <c r="J891" t="s">
        <v>627</v>
      </c>
      <c r="K891" t="s">
        <v>802</v>
      </c>
      <c r="L891">
        <v>9</v>
      </c>
      <c r="N891" t="s">
        <v>802</v>
      </c>
      <c r="O891">
        <v>3</v>
      </c>
      <c r="P891">
        <v>10</v>
      </c>
      <c r="Q891" s="4">
        <v>697</v>
      </c>
      <c r="R891" s="4">
        <v>2091</v>
      </c>
      <c r="S891" t="s">
        <v>529</v>
      </c>
      <c r="T891" t="s">
        <v>497</v>
      </c>
      <c r="U891" t="s">
        <v>273</v>
      </c>
      <c r="V891" t="s">
        <v>21</v>
      </c>
      <c r="W891" t="s">
        <v>666</v>
      </c>
      <c r="X891" t="s">
        <v>531</v>
      </c>
      <c r="Y891" t="s">
        <v>856</v>
      </c>
      <c r="Z891">
        <v>23</v>
      </c>
      <c r="AA891" s="2">
        <v>44942</v>
      </c>
      <c r="AB891" t="s">
        <v>529</v>
      </c>
      <c r="AC891" t="s">
        <v>874</v>
      </c>
      <c r="AD891" s="2">
        <v>45284</v>
      </c>
      <c r="AE891">
        <v>12</v>
      </c>
      <c r="AF891">
        <v>17</v>
      </c>
      <c r="AG891" t="s">
        <v>856</v>
      </c>
      <c r="AH891">
        <v>6</v>
      </c>
      <c r="AI891" t="s">
        <v>856</v>
      </c>
    </row>
    <row r="892" spans="1:35" x14ac:dyDescent="0.3">
      <c r="A892">
        <v>864</v>
      </c>
      <c r="B892" t="s">
        <v>178</v>
      </c>
      <c r="C892">
        <v>11</v>
      </c>
      <c r="D892">
        <v>1</v>
      </c>
      <c r="E892" s="2">
        <v>44968</v>
      </c>
      <c r="F892" s="3">
        <v>0.8155324074074074</v>
      </c>
      <c r="G892" s="2">
        <v>44972</v>
      </c>
      <c r="H892" s="3">
        <v>0.33724537037037039</v>
      </c>
      <c r="I892" t="s">
        <v>548</v>
      </c>
      <c r="J892" t="s">
        <v>720</v>
      </c>
      <c r="K892" t="s">
        <v>663</v>
      </c>
      <c r="L892">
        <v>19</v>
      </c>
      <c r="N892" t="s">
        <v>663</v>
      </c>
      <c r="O892">
        <v>8</v>
      </c>
      <c r="P892">
        <v>4</v>
      </c>
      <c r="Q892" s="4">
        <v>1096</v>
      </c>
      <c r="R892" s="4">
        <v>1096</v>
      </c>
      <c r="S892" t="s">
        <v>529</v>
      </c>
      <c r="T892" t="s">
        <v>179</v>
      </c>
      <c r="U892" t="s">
        <v>180</v>
      </c>
      <c r="V892" t="s">
        <v>21</v>
      </c>
      <c r="W892" t="s">
        <v>728</v>
      </c>
      <c r="X892" t="s">
        <v>597</v>
      </c>
      <c r="Y892" t="s">
        <v>849</v>
      </c>
      <c r="Z892">
        <v>6</v>
      </c>
      <c r="AA892" s="2">
        <v>44965</v>
      </c>
      <c r="AB892" t="s">
        <v>529</v>
      </c>
      <c r="AC892" t="s">
        <v>874</v>
      </c>
      <c r="AD892" s="2">
        <v>45170</v>
      </c>
      <c r="AE892">
        <v>7</v>
      </c>
      <c r="AF892">
        <v>10</v>
      </c>
      <c r="AG892" t="s">
        <v>849</v>
      </c>
      <c r="AH892">
        <v>2</v>
      </c>
      <c r="AI892" t="s">
        <v>849</v>
      </c>
    </row>
    <row r="893" spans="1:35" x14ac:dyDescent="0.3">
      <c r="A893">
        <v>868</v>
      </c>
      <c r="B893" t="s">
        <v>496</v>
      </c>
      <c r="C893">
        <v>32</v>
      </c>
      <c r="D893">
        <v>1</v>
      </c>
      <c r="E893" s="2">
        <v>45160</v>
      </c>
      <c r="F893" s="3">
        <v>4.2557870370370371E-2</v>
      </c>
      <c r="G893" s="2">
        <v>45168</v>
      </c>
      <c r="H893" s="3">
        <v>0.42305555555555557</v>
      </c>
      <c r="I893" t="s">
        <v>343</v>
      </c>
      <c r="J893" t="s">
        <v>624</v>
      </c>
      <c r="K893" t="s">
        <v>801</v>
      </c>
      <c r="L893">
        <v>1</v>
      </c>
      <c r="N893" t="s">
        <v>801</v>
      </c>
      <c r="O893">
        <v>10</v>
      </c>
      <c r="P893">
        <v>8</v>
      </c>
      <c r="Q893" s="4">
        <v>1792</v>
      </c>
      <c r="R893" s="4">
        <v>1792</v>
      </c>
      <c r="S893" t="s">
        <v>529</v>
      </c>
      <c r="T893" t="s">
        <v>497</v>
      </c>
      <c r="U893" t="s">
        <v>273</v>
      </c>
      <c r="V893" t="s">
        <v>21</v>
      </c>
      <c r="W893" t="s">
        <v>636</v>
      </c>
      <c r="X893" t="s">
        <v>583</v>
      </c>
      <c r="Y893" t="s">
        <v>858</v>
      </c>
      <c r="Z893">
        <v>34</v>
      </c>
      <c r="AA893" s="2">
        <v>44942</v>
      </c>
      <c r="AB893" t="s">
        <v>529</v>
      </c>
      <c r="AC893" t="s">
        <v>874</v>
      </c>
      <c r="AD893" s="2">
        <v>45284</v>
      </c>
      <c r="AE893">
        <v>12</v>
      </c>
      <c r="AF893">
        <v>17</v>
      </c>
      <c r="AG893" t="s">
        <v>858</v>
      </c>
      <c r="AH893">
        <v>8</v>
      </c>
      <c r="AI893" t="s">
        <v>858</v>
      </c>
    </row>
    <row r="894" spans="1:35" x14ac:dyDescent="0.3">
      <c r="A894">
        <v>873</v>
      </c>
      <c r="B894" t="s">
        <v>148</v>
      </c>
      <c r="C894">
        <v>64</v>
      </c>
      <c r="D894">
        <v>4</v>
      </c>
      <c r="E894" s="2">
        <v>45164</v>
      </c>
      <c r="F894" s="3">
        <v>0.45624999999999999</v>
      </c>
      <c r="G894" s="2">
        <v>45174</v>
      </c>
      <c r="H894" s="3">
        <v>0.65656250000000005</v>
      </c>
      <c r="I894" t="s">
        <v>664</v>
      </c>
      <c r="J894" t="s">
        <v>641</v>
      </c>
      <c r="K894" t="s">
        <v>801</v>
      </c>
      <c r="L894">
        <v>10</v>
      </c>
      <c r="N894" t="s">
        <v>803</v>
      </c>
      <c r="O894">
        <v>15</v>
      </c>
      <c r="P894">
        <v>10</v>
      </c>
      <c r="Q894" s="4">
        <v>1878</v>
      </c>
      <c r="R894" s="4">
        <v>7512</v>
      </c>
      <c r="S894" t="s">
        <v>529</v>
      </c>
      <c r="T894" t="s">
        <v>149</v>
      </c>
      <c r="U894" t="s">
        <v>150</v>
      </c>
      <c r="V894" t="s">
        <v>21</v>
      </c>
      <c r="W894" t="s">
        <v>831</v>
      </c>
      <c r="X894" t="s">
        <v>583</v>
      </c>
      <c r="Y894" t="s">
        <v>858</v>
      </c>
      <c r="Z894">
        <v>34</v>
      </c>
      <c r="AA894" s="2">
        <v>44965</v>
      </c>
      <c r="AB894" t="s">
        <v>529</v>
      </c>
      <c r="AC894" t="s">
        <v>874</v>
      </c>
      <c r="AD894" s="2">
        <v>45166</v>
      </c>
      <c r="AE894">
        <v>7</v>
      </c>
      <c r="AF894">
        <v>8</v>
      </c>
      <c r="AG894" t="s">
        <v>857</v>
      </c>
      <c r="AH894">
        <v>8</v>
      </c>
      <c r="AI894" t="s">
        <v>858</v>
      </c>
    </row>
    <row r="895" spans="1:35" x14ac:dyDescent="0.3">
      <c r="A895">
        <v>882</v>
      </c>
      <c r="B895" t="s">
        <v>447</v>
      </c>
      <c r="C895">
        <v>64</v>
      </c>
      <c r="D895">
        <v>2</v>
      </c>
      <c r="E895" s="2">
        <v>45167</v>
      </c>
      <c r="F895" s="3">
        <v>0.23101851851851851</v>
      </c>
      <c r="G895" s="2">
        <v>45177</v>
      </c>
      <c r="H895" s="3">
        <v>0.67700231481481477</v>
      </c>
      <c r="I895" t="s">
        <v>328</v>
      </c>
      <c r="J895" t="s">
        <v>641</v>
      </c>
      <c r="K895" t="s">
        <v>801</v>
      </c>
      <c r="L895">
        <v>5</v>
      </c>
      <c r="N895" t="s">
        <v>803</v>
      </c>
      <c r="O895">
        <v>16</v>
      </c>
      <c r="P895">
        <v>10</v>
      </c>
      <c r="Q895" s="4">
        <v>1878</v>
      </c>
      <c r="R895" s="4">
        <v>3756</v>
      </c>
      <c r="S895" t="s">
        <v>529</v>
      </c>
      <c r="T895" t="s">
        <v>448</v>
      </c>
      <c r="U895" t="s">
        <v>449</v>
      </c>
      <c r="V895" t="s">
        <v>21</v>
      </c>
      <c r="W895" t="s">
        <v>831</v>
      </c>
      <c r="X895" t="s">
        <v>583</v>
      </c>
      <c r="Y895" t="s">
        <v>858</v>
      </c>
      <c r="Z895">
        <v>35</v>
      </c>
      <c r="AA895" s="2">
        <v>44980</v>
      </c>
      <c r="AB895" t="s">
        <v>529</v>
      </c>
      <c r="AC895" t="s">
        <v>874</v>
      </c>
      <c r="AD895" s="2">
        <v>45167</v>
      </c>
      <c r="AE895">
        <v>7</v>
      </c>
      <c r="AF895">
        <v>11</v>
      </c>
      <c r="AG895" t="s">
        <v>857</v>
      </c>
      <c r="AH895">
        <v>8</v>
      </c>
      <c r="AI895" t="s">
        <v>858</v>
      </c>
    </row>
    <row r="896" spans="1:35" x14ac:dyDescent="0.3">
      <c r="A896">
        <v>887</v>
      </c>
      <c r="B896" t="s">
        <v>457</v>
      </c>
      <c r="C896">
        <v>51</v>
      </c>
      <c r="D896">
        <v>3</v>
      </c>
      <c r="E896" s="2">
        <v>45106</v>
      </c>
      <c r="F896" s="3">
        <v>0.72255787037037034</v>
      </c>
      <c r="G896" s="2">
        <v>45107</v>
      </c>
      <c r="H896" s="3">
        <v>0.41377314814814814</v>
      </c>
      <c r="I896" t="s">
        <v>812</v>
      </c>
      <c r="J896" t="s">
        <v>629</v>
      </c>
      <c r="K896" t="s">
        <v>802</v>
      </c>
      <c r="L896">
        <v>17</v>
      </c>
      <c r="N896" t="s">
        <v>802</v>
      </c>
      <c r="O896">
        <v>9</v>
      </c>
      <c r="P896">
        <v>1</v>
      </c>
      <c r="Q896" s="4">
        <v>1084</v>
      </c>
      <c r="R896" s="4">
        <v>3252</v>
      </c>
      <c r="S896" t="s">
        <v>529</v>
      </c>
      <c r="T896" t="s">
        <v>458</v>
      </c>
      <c r="U896" t="s">
        <v>459</v>
      </c>
      <c r="V896" t="s">
        <v>21</v>
      </c>
      <c r="W896" t="s">
        <v>653</v>
      </c>
      <c r="X896" t="s">
        <v>583</v>
      </c>
      <c r="Y896" t="s">
        <v>856</v>
      </c>
      <c r="Z896">
        <v>26</v>
      </c>
      <c r="AA896" s="2">
        <v>44968</v>
      </c>
      <c r="AB896" t="s">
        <v>529</v>
      </c>
      <c r="AC896" t="s">
        <v>874</v>
      </c>
      <c r="AD896" s="2">
        <v>45238</v>
      </c>
      <c r="AE896">
        <v>9</v>
      </c>
      <c r="AF896">
        <v>12</v>
      </c>
      <c r="AG896" t="s">
        <v>856</v>
      </c>
      <c r="AH896">
        <v>6</v>
      </c>
      <c r="AI896" t="s">
        <v>856</v>
      </c>
    </row>
    <row r="897" spans="1:35" x14ac:dyDescent="0.3">
      <c r="A897">
        <v>892</v>
      </c>
      <c r="B897" t="s">
        <v>138</v>
      </c>
      <c r="C897">
        <v>11</v>
      </c>
      <c r="D897">
        <v>4</v>
      </c>
      <c r="E897" s="2">
        <v>44963</v>
      </c>
      <c r="F897" s="3">
        <v>0.77296296296296296</v>
      </c>
      <c r="G897" s="2">
        <v>44964</v>
      </c>
      <c r="H897" s="3">
        <v>6.0347222222222219E-2</v>
      </c>
      <c r="I897" t="s">
        <v>556</v>
      </c>
      <c r="J897" t="s">
        <v>720</v>
      </c>
      <c r="K897" t="s">
        <v>663</v>
      </c>
      <c r="L897">
        <v>18</v>
      </c>
      <c r="N897" t="s">
        <v>663</v>
      </c>
      <c r="O897">
        <v>1</v>
      </c>
      <c r="P897">
        <v>1</v>
      </c>
      <c r="Q897" s="4">
        <v>1096</v>
      </c>
      <c r="R897" s="4">
        <v>4384</v>
      </c>
      <c r="S897" t="s">
        <v>529</v>
      </c>
      <c r="T897" t="s">
        <v>139</v>
      </c>
      <c r="U897" t="s">
        <v>140</v>
      </c>
      <c r="V897" t="s">
        <v>21</v>
      </c>
      <c r="W897" t="s">
        <v>728</v>
      </c>
      <c r="X897" t="s">
        <v>597</v>
      </c>
      <c r="Y897" t="s">
        <v>849</v>
      </c>
      <c r="Z897">
        <v>6</v>
      </c>
      <c r="AA897" s="2">
        <v>44927</v>
      </c>
      <c r="AB897" t="s">
        <v>529</v>
      </c>
      <c r="AC897" t="s">
        <v>874</v>
      </c>
      <c r="AD897" s="2">
        <v>45187</v>
      </c>
      <c r="AE897">
        <v>9</v>
      </c>
      <c r="AF897">
        <v>6</v>
      </c>
      <c r="AG897" t="s">
        <v>849</v>
      </c>
      <c r="AH897">
        <v>2</v>
      </c>
      <c r="AI897" t="s">
        <v>849</v>
      </c>
    </row>
    <row r="898" spans="1:35" x14ac:dyDescent="0.3">
      <c r="A898">
        <v>900</v>
      </c>
      <c r="B898" t="s">
        <v>148</v>
      </c>
      <c r="C898">
        <v>57</v>
      </c>
      <c r="D898">
        <v>3</v>
      </c>
      <c r="E898" s="2">
        <v>45023</v>
      </c>
      <c r="F898" s="3">
        <v>0.63124999999999998</v>
      </c>
      <c r="G898" s="2">
        <v>45031</v>
      </c>
      <c r="H898" s="3">
        <v>0.35478009259259258</v>
      </c>
      <c r="I898" t="s">
        <v>560</v>
      </c>
      <c r="J898" t="s">
        <v>624</v>
      </c>
      <c r="K898" t="s">
        <v>796</v>
      </c>
      <c r="L898">
        <v>15</v>
      </c>
      <c r="N898" t="s">
        <v>796</v>
      </c>
      <c r="O898">
        <v>8</v>
      </c>
      <c r="P898">
        <v>8</v>
      </c>
      <c r="Q898" s="4">
        <v>1582</v>
      </c>
      <c r="R898" s="4">
        <v>4746</v>
      </c>
      <c r="S898" t="s">
        <v>529</v>
      </c>
      <c r="T898" t="s">
        <v>149</v>
      </c>
      <c r="U898" t="s">
        <v>150</v>
      </c>
      <c r="V898" t="s">
        <v>21</v>
      </c>
      <c r="W898" t="s">
        <v>633</v>
      </c>
      <c r="X898" t="s">
        <v>531</v>
      </c>
      <c r="Y898" t="s">
        <v>854</v>
      </c>
      <c r="Z898">
        <v>14</v>
      </c>
      <c r="AA898" s="2">
        <v>44965</v>
      </c>
      <c r="AB898" t="s">
        <v>529</v>
      </c>
      <c r="AC898" t="s">
        <v>874</v>
      </c>
      <c r="AD898" s="2">
        <v>45166</v>
      </c>
      <c r="AE898">
        <v>7</v>
      </c>
      <c r="AF898">
        <v>8</v>
      </c>
      <c r="AG898" t="s">
        <v>854</v>
      </c>
      <c r="AH898">
        <v>4</v>
      </c>
      <c r="AI898" t="s">
        <v>854</v>
      </c>
    </row>
    <row r="899" spans="1:35" x14ac:dyDescent="0.3">
      <c r="A899">
        <v>903</v>
      </c>
      <c r="B899" t="s">
        <v>336</v>
      </c>
      <c r="C899">
        <v>63</v>
      </c>
      <c r="D899">
        <v>2</v>
      </c>
      <c r="E899" s="2">
        <v>45184</v>
      </c>
      <c r="F899" s="3">
        <v>0.73776620370370372</v>
      </c>
      <c r="G899" s="2">
        <v>45191</v>
      </c>
      <c r="H899" s="3">
        <v>0.81155092592592593</v>
      </c>
      <c r="I899" t="s">
        <v>718</v>
      </c>
      <c r="J899" t="s">
        <v>629</v>
      </c>
      <c r="K899" t="s">
        <v>803</v>
      </c>
      <c r="L899">
        <v>17</v>
      </c>
      <c r="N899" t="s">
        <v>803</v>
      </c>
      <c r="O899">
        <v>19</v>
      </c>
      <c r="P899">
        <v>7</v>
      </c>
      <c r="Q899" s="4">
        <v>1348</v>
      </c>
      <c r="R899" s="4">
        <v>2696</v>
      </c>
      <c r="S899" t="s">
        <v>529</v>
      </c>
      <c r="T899" t="s">
        <v>337</v>
      </c>
      <c r="U899" t="s">
        <v>338</v>
      </c>
      <c r="V899" t="s">
        <v>21</v>
      </c>
      <c r="W899" t="s">
        <v>684</v>
      </c>
      <c r="X899" t="s">
        <v>589</v>
      </c>
      <c r="Y899" t="s">
        <v>857</v>
      </c>
      <c r="Z899">
        <v>37</v>
      </c>
      <c r="AA899" s="2">
        <v>45013</v>
      </c>
      <c r="AB899" t="s">
        <v>529</v>
      </c>
      <c r="AC899" t="s">
        <v>874</v>
      </c>
      <c r="AD899" s="2">
        <v>45240</v>
      </c>
      <c r="AE899">
        <v>8</v>
      </c>
      <c r="AF899">
        <v>10</v>
      </c>
      <c r="AG899" t="s">
        <v>857</v>
      </c>
      <c r="AH899">
        <v>9</v>
      </c>
      <c r="AI899" t="s">
        <v>857</v>
      </c>
    </row>
    <row r="900" spans="1:35" x14ac:dyDescent="0.3">
      <c r="A900">
        <v>908</v>
      </c>
      <c r="B900" t="s">
        <v>452</v>
      </c>
      <c r="C900">
        <v>28</v>
      </c>
      <c r="D900">
        <v>5</v>
      </c>
      <c r="E900" s="2">
        <v>45160</v>
      </c>
      <c r="F900" s="3">
        <v>0.66070601851851851</v>
      </c>
      <c r="G900" s="2">
        <v>45162</v>
      </c>
      <c r="H900" s="3">
        <v>0.95148148148148148</v>
      </c>
      <c r="I900" t="s">
        <v>569</v>
      </c>
      <c r="J900" t="s">
        <v>641</v>
      </c>
      <c r="K900" t="s">
        <v>801</v>
      </c>
      <c r="L900">
        <v>15</v>
      </c>
      <c r="N900" t="s">
        <v>801</v>
      </c>
      <c r="O900">
        <v>22</v>
      </c>
      <c r="P900">
        <v>2</v>
      </c>
      <c r="Q900" s="4">
        <v>1778</v>
      </c>
      <c r="R900" s="4">
        <v>8890</v>
      </c>
      <c r="S900" t="s">
        <v>529</v>
      </c>
      <c r="T900" t="s">
        <v>453</v>
      </c>
      <c r="U900" t="s">
        <v>454</v>
      </c>
      <c r="V900" t="s">
        <v>21</v>
      </c>
      <c r="W900" t="s">
        <v>834</v>
      </c>
      <c r="X900" t="s">
        <v>589</v>
      </c>
      <c r="Y900" t="s">
        <v>858</v>
      </c>
      <c r="Z900">
        <v>34</v>
      </c>
      <c r="AA900" s="2">
        <v>44927</v>
      </c>
      <c r="AB900" t="s">
        <v>529</v>
      </c>
      <c r="AC900" t="s">
        <v>874</v>
      </c>
      <c r="AD900" s="2">
        <v>45165</v>
      </c>
      <c r="AE900">
        <v>8</v>
      </c>
      <c r="AF900">
        <v>9</v>
      </c>
      <c r="AG900" t="s">
        <v>858</v>
      </c>
      <c r="AH900">
        <v>8</v>
      </c>
      <c r="AI900" t="s">
        <v>858</v>
      </c>
    </row>
    <row r="901" spans="1:35" x14ac:dyDescent="0.3">
      <c r="A901">
        <v>910</v>
      </c>
      <c r="B901" t="s">
        <v>336</v>
      </c>
      <c r="C901">
        <v>55</v>
      </c>
      <c r="D901">
        <v>4</v>
      </c>
      <c r="E901" s="2">
        <v>45164</v>
      </c>
      <c r="F901" s="3">
        <v>8.5682870370370368E-2</v>
      </c>
      <c r="G901" s="2">
        <v>45173</v>
      </c>
      <c r="H901" s="3">
        <v>0.71053240740740742</v>
      </c>
      <c r="I901" t="s">
        <v>210</v>
      </c>
      <c r="J901" t="s">
        <v>641</v>
      </c>
      <c r="K901" t="s">
        <v>801</v>
      </c>
      <c r="L901">
        <v>2</v>
      </c>
      <c r="N901" t="s">
        <v>803</v>
      </c>
      <c r="O901">
        <v>17</v>
      </c>
      <c r="P901">
        <v>9</v>
      </c>
      <c r="Q901" s="4">
        <v>1904</v>
      </c>
      <c r="R901" s="4">
        <v>7616</v>
      </c>
      <c r="S901" t="s">
        <v>529</v>
      </c>
      <c r="T901" t="s">
        <v>337</v>
      </c>
      <c r="U901" t="s">
        <v>338</v>
      </c>
      <c r="V901" t="s">
        <v>21</v>
      </c>
      <c r="W901" t="s">
        <v>830</v>
      </c>
      <c r="X901" t="s">
        <v>583</v>
      </c>
      <c r="Y901" t="s">
        <v>858</v>
      </c>
      <c r="Z901">
        <v>34</v>
      </c>
      <c r="AA901" s="2">
        <v>45013</v>
      </c>
      <c r="AB901" t="s">
        <v>529</v>
      </c>
      <c r="AC901" t="s">
        <v>874</v>
      </c>
      <c r="AD901" s="2">
        <v>45240</v>
      </c>
      <c r="AE901">
        <v>8</v>
      </c>
      <c r="AF901">
        <v>10</v>
      </c>
      <c r="AG901" t="s">
        <v>857</v>
      </c>
      <c r="AH901">
        <v>8</v>
      </c>
      <c r="AI901" t="s">
        <v>858</v>
      </c>
    </row>
    <row r="902" spans="1:35" x14ac:dyDescent="0.3">
      <c r="A902">
        <v>920</v>
      </c>
      <c r="B902" t="s">
        <v>143</v>
      </c>
      <c r="C902">
        <v>45</v>
      </c>
      <c r="D902">
        <v>1</v>
      </c>
      <c r="E902" s="2">
        <v>45106</v>
      </c>
      <c r="F902" s="3">
        <v>0.84936342592592595</v>
      </c>
      <c r="G902" s="2">
        <v>45115</v>
      </c>
      <c r="H902" s="3">
        <v>0.98723379629629626</v>
      </c>
      <c r="I902" t="s">
        <v>715</v>
      </c>
      <c r="J902" t="s">
        <v>624</v>
      </c>
      <c r="K902" t="s">
        <v>802</v>
      </c>
      <c r="L902">
        <v>20</v>
      </c>
      <c r="N902" t="s">
        <v>800</v>
      </c>
      <c r="O902">
        <v>23</v>
      </c>
      <c r="P902">
        <v>9</v>
      </c>
      <c r="Q902" s="4">
        <v>722</v>
      </c>
      <c r="R902" s="4">
        <v>722</v>
      </c>
      <c r="S902" t="s">
        <v>529</v>
      </c>
      <c r="T902" t="s">
        <v>144</v>
      </c>
      <c r="U902" t="s">
        <v>145</v>
      </c>
      <c r="V902" t="s">
        <v>21</v>
      </c>
      <c r="W902" t="s">
        <v>640</v>
      </c>
      <c r="X902" t="s">
        <v>641</v>
      </c>
      <c r="Y902" t="s">
        <v>856</v>
      </c>
      <c r="Z902">
        <v>26</v>
      </c>
      <c r="AA902" s="2">
        <v>44941</v>
      </c>
      <c r="AB902" t="s">
        <v>529</v>
      </c>
      <c r="AC902" t="s">
        <v>874</v>
      </c>
      <c r="AD902" s="2">
        <v>45106</v>
      </c>
      <c r="AE902">
        <v>6</v>
      </c>
      <c r="AF902">
        <v>9</v>
      </c>
      <c r="AG902" t="s">
        <v>855</v>
      </c>
      <c r="AH902">
        <v>6</v>
      </c>
      <c r="AI902" t="s">
        <v>856</v>
      </c>
    </row>
    <row r="903" spans="1:35" x14ac:dyDescent="0.3">
      <c r="A903">
        <v>927</v>
      </c>
      <c r="B903" t="s">
        <v>500</v>
      </c>
      <c r="C903">
        <v>43</v>
      </c>
      <c r="D903">
        <v>4</v>
      </c>
      <c r="E903" s="2">
        <v>45233</v>
      </c>
      <c r="F903" s="3">
        <v>0.27656249999999999</v>
      </c>
      <c r="G903" s="2">
        <v>45241</v>
      </c>
      <c r="H903" s="3">
        <v>0.20853009259259259</v>
      </c>
      <c r="I903" t="s">
        <v>749</v>
      </c>
      <c r="J903" t="s">
        <v>763</v>
      </c>
      <c r="K903" t="s">
        <v>764</v>
      </c>
      <c r="L903">
        <v>6</v>
      </c>
      <c r="N903" t="s">
        <v>764</v>
      </c>
      <c r="O903">
        <v>5</v>
      </c>
      <c r="P903">
        <v>8</v>
      </c>
      <c r="Q903" s="4">
        <v>750</v>
      </c>
      <c r="R903" s="4">
        <v>3000</v>
      </c>
      <c r="S903" t="s">
        <v>529</v>
      </c>
      <c r="T903" t="s">
        <v>501</v>
      </c>
      <c r="U903" t="s">
        <v>502</v>
      </c>
      <c r="V903" t="s">
        <v>21</v>
      </c>
      <c r="W903" t="s">
        <v>767</v>
      </c>
      <c r="X903" t="s">
        <v>641</v>
      </c>
      <c r="Y903" t="s">
        <v>851</v>
      </c>
      <c r="Z903">
        <v>44</v>
      </c>
      <c r="AA903" s="2">
        <v>44963</v>
      </c>
      <c r="AB903" t="s">
        <v>529</v>
      </c>
      <c r="AC903" t="s">
        <v>874</v>
      </c>
      <c r="AD903" s="2">
        <v>45233</v>
      </c>
      <c r="AE903">
        <v>9</v>
      </c>
      <c r="AF903">
        <v>8</v>
      </c>
      <c r="AG903" t="s">
        <v>851</v>
      </c>
      <c r="AH903">
        <v>11</v>
      </c>
      <c r="AI903" t="s">
        <v>851</v>
      </c>
    </row>
    <row r="904" spans="1:35" x14ac:dyDescent="0.3">
      <c r="A904">
        <v>942</v>
      </c>
      <c r="B904" t="s">
        <v>133</v>
      </c>
      <c r="C904">
        <v>51</v>
      </c>
      <c r="D904">
        <v>1</v>
      </c>
      <c r="E904" s="2">
        <v>45283</v>
      </c>
      <c r="F904" s="3">
        <v>0.20813657407407407</v>
      </c>
      <c r="G904" s="2">
        <v>45286</v>
      </c>
      <c r="H904" s="3">
        <v>0.66414351851851849</v>
      </c>
      <c r="I904" t="s">
        <v>175</v>
      </c>
      <c r="J904" t="s">
        <v>629</v>
      </c>
      <c r="K904" t="s">
        <v>795</v>
      </c>
      <c r="L904">
        <v>4</v>
      </c>
      <c r="N904" t="s">
        <v>795</v>
      </c>
      <c r="O904">
        <v>15</v>
      </c>
      <c r="P904">
        <v>3</v>
      </c>
      <c r="Q904" s="4">
        <v>1084</v>
      </c>
      <c r="R904" s="4">
        <v>1084</v>
      </c>
      <c r="S904" t="s">
        <v>529</v>
      </c>
      <c r="T904" t="s">
        <v>134</v>
      </c>
      <c r="U904" t="s">
        <v>135</v>
      </c>
      <c r="V904" t="s">
        <v>21</v>
      </c>
      <c r="W904" t="s">
        <v>653</v>
      </c>
      <c r="X904" t="s">
        <v>583</v>
      </c>
      <c r="Y904" t="s">
        <v>853</v>
      </c>
      <c r="Z904">
        <v>51</v>
      </c>
      <c r="AA904" s="2">
        <v>44927</v>
      </c>
      <c r="AB904" t="s">
        <v>529</v>
      </c>
      <c r="AC904" t="s">
        <v>874</v>
      </c>
      <c r="AD904" s="2">
        <v>45283</v>
      </c>
      <c r="AE904">
        <v>12</v>
      </c>
      <c r="AF904">
        <v>14</v>
      </c>
      <c r="AG904" t="s">
        <v>853</v>
      </c>
      <c r="AH904">
        <v>12</v>
      </c>
      <c r="AI904" t="s">
        <v>853</v>
      </c>
    </row>
    <row r="905" spans="1:35" x14ac:dyDescent="0.3">
      <c r="A905">
        <v>943</v>
      </c>
      <c r="B905" t="s">
        <v>143</v>
      </c>
      <c r="C905">
        <v>22</v>
      </c>
      <c r="D905">
        <v>4</v>
      </c>
      <c r="E905" s="2">
        <v>44976</v>
      </c>
      <c r="F905" s="3">
        <v>0.60218749999999999</v>
      </c>
      <c r="G905" s="2">
        <v>44979</v>
      </c>
      <c r="H905" s="3">
        <v>0.79582175925925924</v>
      </c>
      <c r="I905" t="s">
        <v>676</v>
      </c>
      <c r="J905" t="s">
        <v>629</v>
      </c>
      <c r="K905" t="s">
        <v>663</v>
      </c>
      <c r="L905">
        <v>14</v>
      </c>
      <c r="N905" t="s">
        <v>663</v>
      </c>
      <c r="O905">
        <v>19</v>
      </c>
      <c r="P905">
        <v>3</v>
      </c>
      <c r="Q905" s="4">
        <v>1639</v>
      </c>
      <c r="R905" s="4">
        <v>6556</v>
      </c>
      <c r="S905" t="s">
        <v>529</v>
      </c>
      <c r="T905" t="s">
        <v>144</v>
      </c>
      <c r="U905" t="s">
        <v>145</v>
      </c>
      <c r="V905" t="s">
        <v>21</v>
      </c>
      <c r="W905" t="s">
        <v>710</v>
      </c>
      <c r="X905" t="s">
        <v>583</v>
      </c>
      <c r="Y905" t="s">
        <v>849</v>
      </c>
      <c r="Z905">
        <v>8</v>
      </c>
      <c r="AA905" s="2">
        <v>44941</v>
      </c>
      <c r="AB905" t="s">
        <v>529</v>
      </c>
      <c r="AC905" t="s">
        <v>874</v>
      </c>
      <c r="AD905" s="2">
        <v>45106</v>
      </c>
      <c r="AE905">
        <v>6</v>
      </c>
      <c r="AF905">
        <v>9</v>
      </c>
      <c r="AG905" t="s">
        <v>849</v>
      </c>
      <c r="AH905">
        <v>2</v>
      </c>
      <c r="AI905" t="s">
        <v>849</v>
      </c>
    </row>
    <row r="906" spans="1:35" x14ac:dyDescent="0.3">
      <c r="A906">
        <v>944</v>
      </c>
      <c r="B906" t="s">
        <v>133</v>
      </c>
      <c r="C906">
        <v>67</v>
      </c>
      <c r="D906">
        <v>4</v>
      </c>
      <c r="E906" s="2">
        <v>45247</v>
      </c>
      <c r="F906" s="3">
        <v>0.8573263888888889</v>
      </c>
      <c r="G906" s="2">
        <v>45251</v>
      </c>
      <c r="H906" s="3">
        <v>0.69490740740740742</v>
      </c>
      <c r="I906" t="s">
        <v>594</v>
      </c>
      <c r="J906" t="s">
        <v>627</v>
      </c>
      <c r="K906" t="s">
        <v>764</v>
      </c>
      <c r="L906">
        <v>20</v>
      </c>
      <c r="N906" t="s">
        <v>764</v>
      </c>
      <c r="O906">
        <v>16</v>
      </c>
      <c r="P906">
        <v>4</v>
      </c>
      <c r="Q906" s="4">
        <v>1374</v>
      </c>
      <c r="R906" s="4">
        <v>5496</v>
      </c>
      <c r="S906" t="s">
        <v>529</v>
      </c>
      <c r="T906" t="s">
        <v>134</v>
      </c>
      <c r="U906" t="s">
        <v>135</v>
      </c>
      <c r="V906" t="s">
        <v>21</v>
      </c>
      <c r="W906" t="s">
        <v>647</v>
      </c>
      <c r="X906" t="s">
        <v>641</v>
      </c>
      <c r="Y906" t="s">
        <v>851</v>
      </c>
      <c r="Z906">
        <v>46</v>
      </c>
      <c r="AA906" s="2">
        <v>44927</v>
      </c>
      <c r="AB906" t="s">
        <v>529</v>
      </c>
      <c r="AC906" t="s">
        <v>874</v>
      </c>
      <c r="AD906" s="2">
        <v>45283</v>
      </c>
      <c r="AE906">
        <v>12</v>
      </c>
      <c r="AF906">
        <v>14</v>
      </c>
      <c r="AG906" t="s">
        <v>851</v>
      </c>
      <c r="AH906">
        <v>11</v>
      </c>
      <c r="AI906" t="s">
        <v>851</v>
      </c>
    </row>
    <row r="907" spans="1:35" x14ac:dyDescent="0.3">
      <c r="A907">
        <v>947</v>
      </c>
      <c r="B907" t="s">
        <v>500</v>
      </c>
      <c r="C907">
        <v>38</v>
      </c>
      <c r="D907">
        <v>3</v>
      </c>
      <c r="E907" s="2">
        <v>45205</v>
      </c>
      <c r="F907" s="3">
        <v>0.80299768518518522</v>
      </c>
      <c r="G907" s="2">
        <v>45207</v>
      </c>
      <c r="H907" s="3">
        <v>0.97554398148148147</v>
      </c>
      <c r="I907" t="s">
        <v>739</v>
      </c>
      <c r="J907" t="s">
        <v>624</v>
      </c>
      <c r="K907" t="s">
        <v>793</v>
      </c>
      <c r="L907">
        <v>19</v>
      </c>
      <c r="N907" t="s">
        <v>793</v>
      </c>
      <c r="O907">
        <v>23</v>
      </c>
      <c r="P907">
        <v>2</v>
      </c>
      <c r="Q907" s="4">
        <v>562</v>
      </c>
      <c r="R907" s="4">
        <v>1686</v>
      </c>
      <c r="S907" t="s">
        <v>529</v>
      </c>
      <c r="T907" t="s">
        <v>501</v>
      </c>
      <c r="U907" t="s">
        <v>502</v>
      </c>
      <c r="V907" t="s">
        <v>21</v>
      </c>
      <c r="W907" t="s">
        <v>651</v>
      </c>
      <c r="X907" t="s">
        <v>587</v>
      </c>
      <c r="Y907" t="s">
        <v>852</v>
      </c>
      <c r="Z907">
        <v>40</v>
      </c>
      <c r="AA907" s="2">
        <v>44963</v>
      </c>
      <c r="AB907" t="s">
        <v>529</v>
      </c>
      <c r="AC907" t="s">
        <v>874</v>
      </c>
      <c r="AD907" s="2">
        <v>45233</v>
      </c>
      <c r="AE907">
        <v>9</v>
      </c>
      <c r="AF907">
        <v>8</v>
      </c>
      <c r="AG907" t="s">
        <v>852</v>
      </c>
      <c r="AH907">
        <v>10</v>
      </c>
      <c r="AI907" t="s">
        <v>852</v>
      </c>
    </row>
    <row r="908" spans="1:35" x14ac:dyDescent="0.3">
      <c r="A908">
        <v>951</v>
      </c>
      <c r="B908" t="s">
        <v>133</v>
      </c>
      <c r="C908">
        <v>20</v>
      </c>
      <c r="D908">
        <v>1</v>
      </c>
      <c r="E908" s="2">
        <v>45253</v>
      </c>
      <c r="F908" s="3">
        <v>0.64871527777777782</v>
      </c>
      <c r="G908" s="2">
        <v>45255</v>
      </c>
      <c r="H908" s="3">
        <v>0.7941435185185185</v>
      </c>
      <c r="I908" t="s">
        <v>792</v>
      </c>
      <c r="J908" t="s">
        <v>627</v>
      </c>
      <c r="K908" t="s">
        <v>764</v>
      </c>
      <c r="L908">
        <v>15</v>
      </c>
      <c r="N908" t="s">
        <v>764</v>
      </c>
      <c r="O908">
        <v>19</v>
      </c>
      <c r="P908">
        <v>2</v>
      </c>
      <c r="Q908" s="4">
        <v>697</v>
      </c>
      <c r="R908" s="4">
        <v>697</v>
      </c>
      <c r="S908" t="s">
        <v>529</v>
      </c>
      <c r="T908" t="s">
        <v>134</v>
      </c>
      <c r="U908" t="s">
        <v>135</v>
      </c>
      <c r="V908" t="s">
        <v>21</v>
      </c>
      <c r="W908" t="s">
        <v>666</v>
      </c>
      <c r="X908" t="s">
        <v>531</v>
      </c>
      <c r="Y908" t="s">
        <v>851</v>
      </c>
      <c r="Z908">
        <v>47</v>
      </c>
      <c r="AA908" s="2">
        <v>44927</v>
      </c>
      <c r="AB908" t="s">
        <v>529</v>
      </c>
      <c r="AC908" t="s">
        <v>874</v>
      </c>
      <c r="AD908" s="2">
        <v>45283</v>
      </c>
      <c r="AE908">
        <v>12</v>
      </c>
      <c r="AF908">
        <v>14</v>
      </c>
      <c r="AG908" t="s">
        <v>851</v>
      </c>
      <c r="AH908">
        <v>11</v>
      </c>
      <c r="AI908" t="s">
        <v>851</v>
      </c>
    </row>
    <row r="909" spans="1:35" x14ac:dyDescent="0.3">
      <c r="A909">
        <v>952</v>
      </c>
      <c r="B909" t="s">
        <v>148</v>
      </c>
      <c r="C909">
        <v>49</v>
      </c>
      <c r="D909">
        <v>4</v>
      </c>
      <c r="E909" s="2">
        <v>44969</v>
      </c>
      <c r="F909" s="3">
        <v>0.11674768518518519</v>
      </c>
      <c r="G909" s="2">
        <v>44979</v>
      </c>
      <c r="H909" s="3">
        <v>0.38829861111111114</v>
      </c>
      <c r="I909" t="s">
        <v>540</v>
      </c>
      <c r="J909" t="s">
        <v>720</v>
      </c>
      <c r="K909" t="s">
        <v>663</v>
      </c>
      <c r="L909">
        <v>2</v>
      </c>
      <c r="N909" t="s">
        <v>663</v>
      </c>
      <c r="O909">
        <v>9</v>
      </c>
      <c r="P909">
        <v>10</v>
      </c>
      <c r="Q909" s="4">
        <v>903</v>
      </c>
      <c r="R909" s="4">
        <v>3612</v>
      </c>
      <c r="S909" t="s">
        <v>529</v>
      </c>
      <c r="T909" t="s">
        <v>149</v>
      </c>
      <c r="U909" t="s">
        <v>150</v>
      </c>
      <c r="V909" t="s">
        <v>21</v>
      </c>
      <c r="W909" t="s">
        <v>724</v>
      </c>
      <c r="X909" t="s">
        <v>531</v>
      </c>
      <c r="Y909" t="s">
        <v>849</v>
      </c>
      <c r="Z909">
        <v>7</v>
      </c>
      <c r="AA909" s="2">
        <v>44965</v>
      </c>
      <c r="AB909" t="s">
        <v>529</v>
      </c>
      <c r="AC909" t="s">
        <v>874</v>
      </c>
      <c r="AD909" s="2">
        <v>45166</v>
      </c>
      <c r="AE909">
        <v>7</v>
      </c>
      <c r="AF909">
        <v>8</v>
      </c>
      <c r="AG909" t="s">
        <v>849</v>
      </c>
      <c r="AH909">
        <v>2</v>
      </c>
      <c r="AI909" t="s">
        <v>849</v>
      </c>
    </row>
    <row r="910" spans="1:35" x14ac:dyDescent="0.3">
      <c r="A910">
        <v>962</v>
      </c>
      <c r="B910" t="s">
        <v>153</v>
      </c>
      <c r="C910">
        <v>17</v>
      </c>
      <c r="D910">
        <v>5</v>
      </c>
      <c r="E910" s="2">
        <v>45198</v>
      </c>
      <c r="F910" s="3">
        <v>0.49714120370370368</v>
      </c>
      <c r="G910" s="2">
        <v>45200</v>
      </c>
      <c r="H910" s="3">
        <v>0.6771759259259259</v>
      </c>
      <c r="I910" t="s">
        <v>304</v>
      </c>
      <c r="J910" t="s">
        <v>627</v>
      </c>
      <c r="K910" t="s">
        <v>803</v>
      </c>
      <c r="L910">
        <v>11</v>
      </c>
      <c r="N910" t="s">
        <v>793</v>
      </c>
      <c r="O910">
        <v>16</v>
      </c>
      <c r="P910">
        <v>2</v>
      </c>
      <c r="Q910" s="4">
        <v>1899</v>
      </c>
      <c r="R910" s="4">
        <v>9495</v>
      </c>
      <c r="S910" t="s">
        <v>529</v>
      </c>
      <c r="T910" t="s">
        <v>154</v>
      </c>
      <c r="U910" t="s">
        <v>155</v>
      </c>
      <c r="V910" t="s">
        <v>21</v>
      </c>
      <c r="W910" t="s">
        <v>638</v>
      </c>
      <c r="X910" t="s">
        <v>583</v>
      </c>
      <c r="Y910" t="s">
        <v>857</v>
      </c>
      <c r="Z910">
        <v>39</v>
      </c>
      <c r="AA910" s="2">
        <v>44966</v>
      </c>
      <c r="AB910" t="s">
        <v>529</v>
      </c>
      <c r="AC910" t="s">
        <v>874</v>
      </c>
      <c r="AD910" s="2">
        <v>45198</v>
      </c>
      <c r="AE910">
        <v>8</v>
      </c>
      <c r="AF910">
        <v>13</v>
      </c>
      <c r="AG910" t="s">
        <v>852</v>
      </c>
      <c r="AH910">
        <v>9</v>
      </c>
      <c r="AI910" t="s">
        <v>857</v>
      </c>
    </row>
    <row r="911" spans="1:35" x14ac:dyDescent="0.3">
      <c r="A911">
        <v>968</v>
      </c>
      <c r="B911" t="s">
        <v>23</v>
      </c>
      <c r="C911">
        <v>9</v>
      </c>
      <c r="D911">
        <v>2</v>
      </c>
      <c r="E911" s="2">
        <v>45163</v>
      </c>
      <c r="F911" s="3">
        <v>0.99678240740740742</v>
      </c>
      <c r="G911" s="2">
        <v>45170</v>
      </c>
      <c r="H911" s="3">
        <v>0.85012731481481485</v>
      </c>
      <c r="I911" t="s">
        <v>782</v>
      </c>
      <c r="J911" t="s">
        <v>641</v>
      </c>
      <c r="K911" t="s">
        <v>801</v>
      </c>
      <c r="L911">
        <v>23</v>
      </c>
      <c r="N911" t="s">
        <v>803</v>
      </c>
      <c r="O911">
        <v>20</v>
      </c>
      <c r="P911">
        <v>7</v>
      </c>
      <c r="Q911" s="4">
        <v>1605</v>
      </c>
      <c r="R911" s="4">
        <v>3210</v>
      </c>
      <c r="S911" t="s">
        <v>529</v>
      </c>
      <c r="T911" t="s">
        <v>24</v>
      </c>
      <c r="U911" t="s">
        <v>25</v>
      </c>
      <c r="V911" t="s">
        <v>21</v>
      </c>
      <c r="W911" t="s">
        <v>827</v>
      </c>
      <c r="X911" t="s">
        <v>531</v>
      </c>
      <c r="Y911" t="s">
        <v>858</v>
      </c>
      <c r="Z911">
        <v>34</v>
      </c>
      <c r="AA911" s="2">
        <v>44988</v>
      </c>
      <c r="AB911" t="s">
        <v>529</v>
      </c>
      <c r="AC911" t="s">
        <v>874</v>
      </c>
      <c r="AD911" s="2">
        <v>45236</v>
      </c>
      <c r="AE911">
        <v>9</v>
      </c>
      <c r="AF911">
        <v>8</v>
      </c>
      <c r="AG911" t="s">
        <v>857</v>
      </c>
      <c r="AH911">
        <v>8</v>
      </c>
      <c r="AI911" t="s">
        <v>858</v>
      </c>
    </row>
    <row r="912" spans="1:35" x14ac:dyDescent="0.3">
      <c r="A912">
        <v>972</v>
      </c>
      <c r="B912" t="s">
        <v>143</v>
      </c>
      <c r="C912">
        <v>30</v>
      </c>
      <c r="D912">
        <v>2</v>
      </c>
      <c r="E912" s="2">
        <v>45046</v>
      </c>
      <c r="F912" s="3">
        <v>6.5671296296296297E-2</v>
      </c>
      <c r="G912" s="2">
        <v>45048</v>
      </c>
      <c r="H912" s="3">
        <v>0.22724537037037038</v>
      </c>
      <c r="I912" t="s">
        <v>618</v>
      </c>
      <c r="J912" t="s">
        <v>627</v>
      </c>
      <c r="K912" t="s">
        <v>796</v>
      </c>
      <c r="L912">
        <v>1</v>
      </c>
      <c r="N912" t="s">
        <v>798</v>
      </c>
      <c r="O912">
        <v>5</v>
      </c>
      <c r="P912">
        <v>2</v>
      </c>
      <c r="Q912" s="4">
        <v>751</v>
      </c>
      <c r="R912" s="4">
        <v>1502</v>
      </c>
      <c r="S912" t="s">
        <v>529</v>
      </c>
      <c r="T912" t="s">
        <v>144</v>
      </c>
      <c r="U912" t="s">
        <v>145</v>
      </c>
      <c r="V912" t="s">
        <v>21</v>
      </c>
      <c r="W912" t="s">
        <v>794</v>
      </c>
      <c r="X912" t="s">
        <v>531</v>
      </c>
      <c r="Y912" t="s">
        <v>854</v>
      </c>
      <c r="Z912">
        <v>18</v>
      </c>
      <c r="AA912" s="2">
        <v>44941</v>
      </c>
      <c r="AB912" t="s">
        <v>529</v>
      </c>
      <c r="AC912" t="s">
        <v>874</v>
      </c>
      <c r="AD912" s="2">
        <v>45106</v>
      </c>
      <c r="AE912">
        <v>6</v>
      </c>
      <c r="AF912">
        <v>9</v>
      </c>
      <c r="AG912" t="s">
        <v>798</v>
      </c>
      <c r="AH912">
        <v>4</v>
      </c>
      <c r="AI912" t="s">
        <v>854</v>
      </c>
    </row>
    <row r="913" spans="1:35" x14ac:dyDescent="0.3">
      <c r="A913">
        <v>983</v>
      </c>
      <c r="B913" t="s">
        <v>471</v>
      </c>
      <c r="C913">
        <v>70</v>
      </c>
      <c r="D913">
        <v>1</v>
      </c>
      <c r="E913" s="2">
        <v>45010</v>
      </c>
      <c r="F913" s="3">
        <v>0.40259259259259261</v>
      </c>
      <c r="G913" s="2">
        <v>45017</v>
      </c>
      <c r="H913" s="3">
        <v>0.27688657407407408</v>
      </c>
      <c r="I913" t="s">
        <v>683</v>
      </c>
      <c r="J913" t="s">
        <v>624</v>
      </c>
      <c r="K913" t="s">
        <v>528</v>
      </c>
      <c r="L913">
        <v>9</v>
      </c>
      <c r="N913" t="s">
        <v>796</v>
      </c>
      <c r="O913">
        <v>6</v>
      </c>
      <c r="P913">
        <v>7</v>
      </c>
      <c r="Q913" s="4">
        <v>866</v>
      </c>
      <c r="R913" s="4">
        <v>866</v>
      </c>
      <c r="S913" t="s">
        <v>529</v>
      </c>
      <c r="T913" t="s">
        <v>472</v>
      </c>
      <c r="U913" t="s">
        <v>473</v>
      </c>
      <c r="V913" t="s">
        <v>21</v>
      </c>
      <c r="W913" t="s">
        <v>645</v>
      </c>
      <c r="X913" t="s">
        <v>589</v>
      </c>
      <c r="Y913" t="s">
        <v>848</v>
      </c>
      <c r="Z913">
        <v>12</v>
      </c>
      <c r="AA913" s="2">
        <v>44945</v>
      </c>
      <c r="AB913" t="s">
        <v>529</v>
      </c>
      <c r="AC913" t="s">
        <v>874</v>
      </c>
      <c r="AD913" s="2">
        <v>45210</v>
      </c>
      <c r="AE913">
        <v>9</v>
      </c>
      <c r="AF913">
        <v>7</v>
      </c>
      <c r="AG913" t="s">
        <v>854</v>
      </c>
      <c r="AH913">
        <v>3</v>
      </c>
      <c r="AI913" t="s">
        <v>848</v>
      </c>
    </row>
    <row r="914" spans="1:35" x14ac:dyDescent="0.3">
      <c r="A914">
        <v>986</v>
      </c>
      <c r="B914" t="s">
        <v>433</v>
      </c>
      <c r="C914">
        <v>1</v>
      </c>
      <c r="D914">
        <v>2</v>
      </c>
      <c r="E914" s="2">
        <v>45233</v>
      </c>
      <c r="F914" s="3">
        <v>0.69576388888888885</v>
      </c>
      <c r="G914" s="2">
        <v>45235</v>
      </c>
      <c r="H914" s="3">
        <v>0.94685185185185183</v>
      </c>
      <c r="I914" t="s">
        <v>537</v>
      </c>
      <c r="J914" t="s">
        <v>629</v>
      </c>
      <c r="K914" t="s">
        <v>764</v>
      </c>
      <c r="L914">
        <v>16</v>
      </c>
      <c r="N914" t="s">
        <v>764</v>
      </c>
      <c r="O914">
        <v>22</v>
      </c>
      <c r="P914">
        <v>2</v>
      </c>
      <c r="Q914" s="4">
        <v>1935</v>
      </c>
      <c r="R914" s="4">
        <v>3870</v>
      </c>
      <c r="S914" t="s">
        <v>529</v>
      </c>
      <c r="T914" t="s">
        <v>434</v>
      </c>
      <c r="U914" t="s">
        <v>435</v>
      </c>
      <c r="V914" t="s">
        <v>21</v>
      </c>
      <c r="W914" t="s">
        <v>652</v>
      </c>
      <c r="X914" t="s">
        <v>583</v>
      </c>
      <c r="Y914" t="s">
        <v>851</v>
      </c>
      <c r="Z914">
        <v>44</v>
      </c>
      <c r="AA914" s="2">
        <v>44987</v>
      </c>
      <c r="AB914" t="s">
        <v>529</v>
      </c>
      <c r="AC914" t="s">
        <v>874</v>
      </c>
      <c r="AD914" s="2">
        <v>45253</v>
      </c>
      <c r="AE914">
        <v>9</v>
      </c>
      <c r="AF914">
        <v>5</v>
      </c>
      <c r="AG914" t="s">
        <v>851</v>
      </c>
      <c r="AH914">
        <v>11</v>
      </c>
      <c r="AI914" t="s">
        <v>851</v>
      </c>
    </row>
    <row r="915" spans="1:35" x14ac:dyDescent="0.3">
      <c r="A915">
        <v>992</v>
      </c>
      <c r="B915" t="s">
        <v>457</v>
      </c>
      <c r="C915">
        <v>43</v>
      </c>
      <c r="D915">
        <v>3</v>
      </c>
      <c r="E915" s="2">
        <v>45232</v>
      </c>
      <c r="F915" s="3">
        <v>0.58962962962962961</v>
      </c>
      <c r="G915" s="2">
        <v>45233</v>
      </c>
      <c r="H915" s="3">
        <v>0.81434027777777773</v>
      </c>
      <c r="I915" t="s">
        <v>646</v>
      </c>
      <c r="J915" t="s">
        <v>763</v>
      </c>
      <c r="K915" t="s">
        <v>764</v>
      </c>
      <c r="L915">
        <v>14</v>
      </c>
      <c r="N915" t="s">
        <v>764</v>
      </c>
      <c r="O915">
        <v>19</v>
      </c>
      <c r="P915">
        <v>1</v>
      </c>
      <c r="Q915" s="4">
        <v>750</v>
      </c>
      <c r="R915" s="4">
        <v>2250</v>
      </c>
      <c r="S915" t="s">
        <v>529</v>
      </c>
      <c r="T915" t="s">
        <v>458</v>
      </c>
      <c r="U915" t="s">
        <v>459</v>
      </c>
      <c r="V915" t="s">
        <v>21</v>
      </c>
      <c r="W915" t="s">
        <v>767</v>
      </c>
      <c r="X915" t="s">
        <v>641</v>
      </c>
      <c r="Y915" t="s">
        <v>851</v>
      </c>
      <c r="Z915">
        <v>44</v>
      </c>
      <c r="AA915" s="2">
        <v>44968</v>
      </c>
      <c r="AB915" t="s">
        <v>529</v>
      </c>
      <c r="AC915" t="s">
        <v>874</v>
      </c>
      <c r="AD915" s="2">
        <v>45238</v>
      </c>
      <c r="AE915">
        <v>9</v>
      </c>
      <c r="AF915">
        <v>12</v>
      </c>
      <c r="AG915" t="s">
        <v>851</v>
      </c>
      <c r="AH915">
        <v>11</v>
      </c>
      <c r="AI915" t="s">
        <v>851</v>
      </c>
    </row>
    <row r="916" spans="1:35" x14ac:dyDescent="0.3">
      <c r="A916">
        <v>993</v>
      </c>
      <c r="B916" t="s">
        <v>413</v>
      </c>
      <c r="C916">
        <v>61</v>
      </c>
      <c r="D916">
        <v>5</v>
      </c>
      <c r="E916" s="2">
        <v>45207</v>
      </c>
      <c r="F916" s="3">
        <v>0.89868055555555559</v>
      </c>
      <c r="G916" s="2">
        <v>45213</v>
      </c>
      <c r="H916" s="3">
        <v>0.66386574074074078</v>
      </c>
      <c r="I916" t="s">
        <v>538</v>
      </c>
      <c r="J916" t="s">
        <v>627</v>
      </c>
      <c r="K916" t="s">
        <v>793</v>
      </c>
      <c r="L916">
        <v>21</v>
      </c>
      <c r="N916" t="s">
        <v>793</v>
      </c>
      <c r="O916">
        <v>15</v>
      </c>
      <c r="P916">
        <v>6</v>
      </c>
      <c r="Q916" s="4">
        <v>810</v>
      </c>
      <c r="R916" s="4">
        <v>4050</v>
      </c>
      <c r="S916" t="s">
        <v>529</v>
      </c>
      <c r="T916" t="s">
        <v>414</v>
      </c>
      <c r="U916" t="s">
        <v>415</v>
      </c>
      <c r="V916" t="s">
        <v>21</v>
      </c>
      <c r="W916" t="s">
        <v>706</v>
      </c>
      <c r="X916" t="s">
        <v>600</v>
      </c>
      <c r="Y916" t="s">
        <v>852</v>
      </c>
      <c r="Z916">
        <v>41</v>
      </c>
      <c r="AA916" s="2">
        <v>44937</v>
      </c>
      <c r="AB916" t="s">
        <v>529</v>
      </c>
      <c r="AC916" t="s">
        <v>874</v>
      </c>
      <c r="AD916" s="2">
        <v>45289</v>
      </c>
      <c r="AE916">
        <v>12</v>
      </c>
      <c r="AF916">
        <v>8</v>
      </c>
      <c r="AG916" t="s">
        <v>852</v>
      </c>
      <c r="AH916">
        <v>10</v>
      </c>
      <c r="AI916" t="s">
        <v>852</v>
      </c>
    </row>
    <row r="917" spans="1:35" x14ac:dyDescent="0.3">
      <c r="A917">
        <v>995</v>
      </c>
      <c r="B917" t="s">
        <v>447</v>
      </c>
      <c r="C917">
        <v>57</v>
      </c>
      <c r="D917">
        <v>2</v>
      </c>
      <c r="E917" s="2">
        <v>45127</v>
      </c>
      <c r="F917" s="3">
        <v>2.8217592592592593E-2</v>
      </c>
      <c r="G917" s="2">
        <v>45134</v>
      </c>
      <c r="H917" s="3">
        <v>0.48753472222222222</v>
      </c>
      <c r="I917" t="s">
        <v>602</v>
      </c>
      <c r="J917" t="s">
        <v>624</v>
      </c>
      <c r="K917" t="s">
        <v>800</v>
      </c>
      <c r="L917">
        <v>0</v>
      </c>
      <c r="N917" t="s">
        <v>800</v>
      </c>
      <c r="O917">
        <v>11</v>
      </c>
      <c r="P917">
        <v>7</v>
      </c>
      <c r="Q917" s="4">
        <v>1582</v>
      </c>
      <c r="R917" s="4">
        <v>3164</v>
      </c>
      <c r="S917" t="s">
        <v>529</v>
      </c>
      <c r="T917" t="s">
        <v>448</v>
      </c>
      <c r="U917" t="s">
        <v>449</v>
      </c>
      <c r="V917" t="s">
        <v>21</v>
      </c>
      <c r="W917" t="s">
        <v>633</v>
      </c>
      <c r="X917" t="s">
        <v>531</v>
      </c>
      <c r="Y917" t="s">
        <v>855</v>
      </c>
      <c r="Z917">
        <v>29</v>
      </c>
      <c r="AA917" s="2">
        <v>44980</v>
      </c>
      <c r="AB917" t="s">
        <v>529</v>
      </c>
      <c r="AC917" t="s">
        <v>874</v>
      </c>
      <c r="AD917" s="2">
        <v>45167</v>
      </c>
      <c r="AE917">
        <v>7</v>
      </c>
      <c r="AF917">
        <v>11</v>
      </c>
      <c r="AG917" t="s">
        <v>855</v>
      </c>
      <c r="AH917">
        <v>7</v>
      </c>
      <c r="AI917" t="s">
        <v>855</v>
      </c>
    </row>
    <row r="918" spans="1:35" x14ac:dyDescent="0.3">
      <c r="A918">
        <v>996</v>
      </c>
      <c r="B918" t="s">
        <v>389</v>
      </c>
      <c r="C918">
        <v>25</v>
      </c>
      <c r="D918">
        <v>5</v>
      </c>
      <c r="E918" s="2">
        <v>45059</v>
      </c>
      <c r="F918" s="3">
        <v>0.2882986111111111</v>
      </c>
      <c r="G918" s="2">
        <v>45065</v>
      </c>
      <c r="H918" s="3">
        <v>0.23703703703703705</v>
      </c>
      <c r="I918" t="s">
        <v>670</v>
      </c>
      <c r="J918" t="s">
        <v>627</v>
      </c>
      <c r="K918" t="s">
        <v>798</v>
      </c>
      <c r="L918">
        <v>6</v>
      </c>
      <c r="N918" t="s">
        <v>798</v>
      </c>
      <c r="O918">
        <v>5</v>
      </c>
      <c r="P918">
        <v>6</v>
      </c>
      <c r="Q918" s="4">
        <v>1202</v>
      </c>
      <c r="R918" s="4">
        <v>6010</v>
      </c>
      <c r="S918" t="s">
        <v>529</v>
      </c>
      <c r="T918" t="s">
        <v>390</v>
      </c>
      <c r="U918" t="s">
        <v>19</v>
      </c>
      <c r="V918" t="s">
        <v>21</v>
      </c>
      <c r="W918" t="s">
        <v>628</v>
      </c>
      <c r="X918" t="s">
        <v>600</v>
      </c>
      <c r="Y918" t="s">
        <v>798</v>
      </c>
      <c r="Z918">
        <v>19</v>
      </c>
      <c r="AA918" s="2">
        <v>44932</v>
      </c>
      <c r="AB918" t="s">
        <v>529</v>
      </c>
      <c r="AC918" t="s">
        <v>874</v>
      </c>
      <c r="AD918" s="2">
        <v>45165</v>
      </c>
      <c r="AE918">
        <v>8</v>
      </c>
      <c r="AF918">
        <v>11</v>
      </c>
      <c r="AG918" t="s">
        <v>798</v>
      </c>
      <c r="AH918">
        <v>5</v>
      </c>
      <c r="AI918" t="s">
        <v>798</v>
      </c>
    </row>
    <row r="919" spans="1:35" x14ac:dyDescent="0.3">
      <c r="A919">
        <v>36</v>
      </c>
      <c r="B919" t="s">
        <v>158</v>
      </c>
      <c r="C919">
        <v>66</v>
      </c>
      <c r="D919">
        <v>1</v>
      </c>
      <c r="E919" s="2">
        <v>44989</v>
      </c>
      <c r="F919" s="3">
        <v>0.43672453703703706</v>
      </c>
      <c r="G919" s="2">
        <v>44999</v>
      </c>
      <c r="H919" s="3">
        <v>0.34362268518518518</v>
      </c>
      <c r="I919" t="s">
        <v>459</v>
      </c>
      <c r="J919" t="s">
        <v>527</v>
      </c>
      <c r="K919" t="s">
        <v>528</v>
      </c>
      <c r="L919">
        <v>10</v>
      </c>
      <c r="N919" t="s">
        <v>528</v>
      </c>
      <c r="O919">
        <v>8</v>
      </c>
      <c r="P919">
        <v>10</v>
      </c>
      <c r="Q919" s="4">
        <v>610</v>
      </c>
      <c r="R919" s="4">
        <v>610</v>
      </c>
      <c r="S919" t="s">
        <v>529</v>
      </c>
      <c r="T919" t="s">
        <v>159</v>
      </c>
      <c r="U919" t="s">
        <v>160</v>
      </c>
      <c r="V919" t="s">
        <v>21</v>
      </c>
      <c r="W919" t="s">
        <v>530</v>
      </c>
      <c r="X919" t="s">
        <v>531</v>
      </c>
      <c r="Y919" t="s">
        <v>848</v>
      </c>
      <c r="Z919">
        <v>9</v>
      </c>
      <c r="AA919" s="2">
        <v>44985</v>
      </c>
      <c r="AB919" t="s">
        <v>529</v>
      </c>
      <c r="AC919" t="s">
        <v>874</v>
      </c>
      <c r="AD919" s="2">
        <v>45236</v>
      </c>
      <c r="AE919">
        <v>9</v>
      </c>
      <c r="AF919">
        <v>11</v>
      </c>
      <c r="AG919" t="s">
        <v>848</v>
      </c>
      <c r="AH919">
        <v>3</v>
      </c>
      <c r="AI919" t="s">
        <v>848</v>
      </c>
    </row>
    <row r="920" spans="1:35" x14ac:dyDescent="0.3">
      <c r="A920">
        <v>85</v>
      </c>
      <c r="B920" t="s">
        <v>218</v>
      </c>
      <c r="C920">
        <v>26</v>
      </c>
      <c r="D920">
        <v>2</v>
      </c>
      <c r="E920" s="2">
        <v>44989</v>
      </c>
      <c r="F920" s="3">
        <v>0.89953703703703702</v>
      </c>
      <c r="G920" s="2">
        <v>44999</v>
      </c>
      <c r="H920" s="3">
        <v>0.61692129629629633</v>
      </c>
      <c r="I920" t="s">
        <v>234</v>
      </c>
      <c r="J920" t="s">
        <v>527</v>
      </c>
      <c r="K920" t="s">
        <v>528</v>
      </c>
      <c r="L920">
        <v>21</v>
      </c>
      <c r="N920" t="s">
        <v>528</v>
      </c>
      <c r="O920">
        <v>14</v>
      </c>
      <c r="P920">
        <v>10</v>
      </c>
      <c r="Q920" s="4">
        <v>289</v>
      </c>
      <c r="R920" s="4">
        <v>578</v>
      </c>
      <c r="S920" t="s">
        <v>529</v>
      </c>
      <c r="T920" t="s">
        <v>219</v>
      </c>
      <c r="U920" t="s">
        <v>220</v>
      </c>
      <c r="V920" t="s">
        <v>32</v>
      </c>
      <c r="W920" t="s">
        <v>532</v>
      </c>
      <c r="X920" t="s">
        <v>531</v>
      </c>
      <c r="Y920" t="s">
        <v>848</v>
      </c>
      <c r="Z920">
        <v>9</v>
      </c>
      <c r="AA920" s="2">
        <v>44969</v>
      </c>
      <c r="AB920" t="s">
        <v>529</v>
      </c>
      <c r="AC920" t="s">
        <v>874</v>
      </c>
      <c r="AD920" s="2">
        <v>45236</v>
      </c>
      <c r="AE920">
        <v>9</v>
      </c>
      <c r="AF920">
        <v>13</v>
      </c>
      <c r="AG920" t="s">
        <v>848</v>
      </c>
      <c r="AH920">
        <v>3</v>
      </c>
      <c r="AI920" t="s">
        <v>848</v>
      </c>
    </row>
    <row r="921" spans="1:35" x14ac:dyDescent="0.3">
      <c r="A921">
        <v>62</v>
      </c>
      <c r="B921" t="s">
        <v>374</v>
      </c>
      <c r="C921">
        <v>6</v>
      </c>
      <c r="D921">
        <v>4</v>
      </c>
      <c r="E921" s="2">
        <v>44987</v>
      </c>
      <c r="F921" s="3">
        <v>0.64642361111111113</v>
      </c>
      <c r="G921" s="2">
        <v>44991</v>
      </c>
      <c r="H921" s="3">
        <v>0.99421296296296291</v>
      </c>
      <c r="I921" t="s">
        <v>249</v>
      </c>
      <c r="J921" t="s">
        <v>527</v>
      </c>
      <c r="K921" t="s">
        <v>528</v>
      </c>
      <c r="L921">
        <v>15</v>
      </c>
      <c r="N921" t="s">
        <v>528</v>
      </c>
      <c r="O921">
        <v>23</v>
      </c>
      <c r="P921">
        <v>4</v>
      </c>
      <c r="Q921" s="4">
        <v>1112</v>
      </c>
      <c r="R921" s="4">
        <v>4448</v>
      </c>
      <c r="S921" t="s">
        <v>529</v>
      </c>
      <c r="T921" t="s">
        <v>375</v>
      </c>
      <c r="U921" t="s">
        <v>376</v>
      </c>
      <c r="V921" t="s">
        <v>21</v>
      </c>
      <c r="W921" t="s">
        <v>586</v>
      </c>
      <c r="X921" t="s">
        <v>587</v>
      </c>
      <c r="Y921" t="s">
        <v>848</v>
      </c>
      <c r="Z921">
        <v>9</v>
      </c>
      <c r="AA921" s="2">
        <v>44983</v>
      </c>
      <c r="AB921" t="s">
        <v>529</v>
      </c>
      <c r="AC921" t="s">
        <v>874</v>
      </c>
      <c r="AD921" s="2">
        <v>45158</v>
      </c>
      <c r="AE921">
        <v>6</v>
      </c>
      <c r="AF921">
        <v>7</v>
      </c>
      <c r="AG921" t="s">
        <v>848</v>
      </c>
      <c r="AH921">
        <v>3</v>
      </c>
      <c r="AI921" t="s">
        <v>848</v>
      </c>
    </row>
    <row r="922" spans="1:35" x14ac:dyDescent="0.3">
      <c r="A922">
        <v>13</v>
      </c>
      <c r="B922" t="s">
        <v>133</v>
      </c>
      <c r="C922">
        <v>20</v>
      </c>
      <c r="D922">
        <v>3</v>
      </c>
      <c r="E922" s="2">
        <v>44981</v>
      </c>
      <c r="F922" s="3">
        <v>0.69949074074074069</v>
      </c>
      <c r="G922" s="2">
        <v>44989</v>
      </c>
      <c r="H922" s="3">
        <v>0.10251157407407407</v>
      </c>
      <c r="I922" t="s">
        <v>665</v>
      </c>
      <c r="J922" t="s">
        <v>627</v>
      </c>
      <c r="K922" t="s">
        <v>663</v>
      </c>
      <c r="L922">
        <v>16</v>
      </c>
      <c r="N922" t="s">
        <v>528</v>
      </c>
      <c r="O922">
        <v>2</v>
      </c>
      <c r="P922">
        <v>8</v>
      </c>
      <c r="Q922" s="4">
        <v>697</v>
      </c>
      <c r="R922" s="4">
        <v>2091</v>
      </c>
      <c r="S922" t="s">
        <v>529</v>
      </c>
      <c r="T922" t="s">
        <v>134</v>
      </c>
      <c r="U922" t="s">
        <v>135</v>
      </c>
      <c r="V922" t="s">
        <v>21</v>
      </c>
      <c r="W922" t="s">
        <v>666</v>
      </c>
      <c r="X922" t="s">
        <v>531</v>
      </c>
      <c r="Y922" t="s">
        <v>849</v>
      </c>
      <c r="Z922">
        <v>8</v>
      </c>
      <c r="AA922" s="2">
        <v>44927</v>
      </c>
      <c r="AB922" t="s">
        <v>529</v>
      </c>
      <c r="AC922" t="s">
        <v>874</v>
      </c>
      <c r="AD922" s="2">
        <v>45283</v>
      </c>
      <c r="AE922">
        <v>12</v>
      </c>
      <c r="AF922">
        <v>14</v>
      </c>
      <c r="AG922" t="s">
        <v>848</v>
      </c>
      <c r="AH922">
        <v>2</v>
      </c>
      <c r="AI922" t="s">
        <v>849</v>
      </c>
    </row>
    <row r="923" spans="1:35" x14ac:dyDescent="0.3">
      <c r="A923">
        <v>96</v>
      </c>
      <c r="B923" t="s">
        <v>496</v>
      </c>
      <c r="C923">
        <v>25</v>
      </c>
      <c r="D923">
        <v>3</v>
      </c>
      <c r="E923" s="2">
        <v>44999</v>
      </c>
      <c r="F923" s="3">
        <v>0.62524305555555559</v>
      </c>
      <c r="G923" s="2">
        <v>45008</v>
      </c>
      <c r="H923" s="3">
        <v>0.37229166666666669</v>
      </c>
      <c r="I923" t="s">
        <v>626</v>
      </c>
      <c r="J923" t="s">
        <v>627</v>
      </c>
      <c r="K923" t="s">
        <v>528</v>
      </c>
      <c r="L923">
        <v>15</v>
      </c>
      <c r="N923" t="s">
        <v>528</v>
      </c>
      <c r="O923">
        <v>8</v>
      </c>
      <c r="P923">
        <v>9</v>
      </c>
      <c r="Q923" s="4">
        <v>1202</v>
      </c>
      <c r="R923" s="4">
        <v>3606</v>
      </c>
      <c r="S923" t="s">
        <v>529</v>
      </c>
      <c r="T923" t="s">
        <v>497</v>
      </c>
      <c r="U923" t="s">
        <v>273</v>
      </c>
      <c r="V923" t="s">
        <v>21</v>
      </c>
      <c r="W923" t="s">
        <v>628</v>
      </c>
      <c r="X923" t="s">
        <v>600</v>
      </c>
      <c r="Y923" t="s">
        <v>848</v>
      </c>
      <c r="Z923">
        <v>11</v>
      </c>
      <c r="AA923" s="2">
        <v>44942</v>
      </c>
      <c r="AB923" t="s">
        <v>529</v>
      </c>
      <c r="AC923" t="s">
        <v>874</v>
      </c>
      <c r="AD923" s="2">
        <v>45284</v>
      </c>
      <c r="AE923">
        <v>12</v>
      </c>
      <c r="AF923">
        <v>17</v>
      </c>
      <c r="AG923" t="s">
        <v>848</v>
      </c>
      <c r="AH923">
        <v>3</v>
      </c>
      <c r="AI923" t="s">
        <v>848</v>
      </c>
    </row>
    <row r="924" spans="1:35" x14ac:dyDescent="0.3">
      <c r="A924">
        <v>10</v>
      </c>
      <c r="B924" t="s">
        <v>496</v>
      </c>
      <c r="C924">
        <v>56</v>
      </c>
      <c r="D924">
        <v>3</v>
      </c>
      <c r="E924" s="2">
        <v>44983</v>
      </c>
      <c r="F924" s="3">
        <v>1.2106481481481482E-2</v>
      </c>
      <c r="G924" s="2">
        <v>44993</v>
      </c>
      <c r="H924" s="3">
        <v>0.86646990740740737</v>
      </c>
      <c r="I924" t="s">
        <v>667</v>
      </c>
      <c r="J924" t="s">
        <v>627</v>
      </c>
      <c r="K924" t="s">
        <v>663</v>
      </c>
      <c r="L924">
        <v>0</v>
      </c>
      <c r="N924" t="s">
        <v>528</v>
      </c>
      <c r="O924">
        <v>20</v>
      </c>
      <c r="P924">
        <v>10</v>
      </c>
      <c r="Q924" s="4">
        <v>1272</v>
      </c>
      <c r="R924" s="4">
        <v>3816</v>
      </c>
      <c r="S924" t="s">
        <v>529</v>
      </c>
      <c r="T924" t="s">
        <v>497</v>
      </c>
      <c r="U924" t="s">
        <v>273</v>
      </c>
      <c r="V924" t="s">
        <v>21</v>
      </c>
      <c r="W924" t="s">
        <v>668</v>
      </c>
      <c r="X924" t="s">
        <v>641</v>
      </c>
      <c r="Y924" t="s">
        <v>849</v>
      </c>
      <c r="Z924">
        <v>9</v>
      </c>
      <c r="AA924" s="2">
        <v>44942</v>
      </c>
      <c r="AB924" t="s">
        <v>529</v>
      </c>
      <c r="AC924" t="s">
        <v>874</v>
      </c>
      <c r="AD924" s="2">
        <v>45284</v>
      </c>
      <c r="AE924">
        <v>12</v>
      </c>
      <c r="AF924">
        <v>17</v>
      </c>
      <c r="AG924" t="s">
        <v>848</v>
      </c>
      <c r="AH924">
        <v>2</v>
      </c>
      <c r="AI924" t="s">
        <v>849</v>
      </c>
    </row>
    <row r="925" spans="1:35" x14ac:dyDescent="0.3">
      <c r="A925">
        <v>94</v>
      </c>
      <c r="B925" t="s">
        <v>496</v>
      </c>
      <c r="C925">
        <v>69</v>
      </c>
      <c r="D925">
        <v>5</v>
      </c>
      <c r="E925" s="2">
        <v>44987</v>
      </c>
      <c r="F925" s="3">
        <v>0.61884259259259256</v>
      </c>
      <c r="G925" s="2">
        <v>44996</v>
      </c>
      <c r="H925" s="3">
        <v>0.34362268518518518</v>
      </c>
      <c r="I925" t="s">
        <v>435</v>
      </c>
      <c r="J925" t="s">
        <v>527</v>
      </c>
      <c r="K925" t="s">
        <v>528</v>
      </c>
      <c r="L925">
        <v>14</v>
      </c>
      <c r="N925" t="s">
        <v>528</v>
      </c>
      <c r="O925">
        <v>8</v>
      </c>
      <c r="P925">
        <v>9</v>
      </c>
      <c r="Q925" s="4">
        <v>998</v>
      </c>
      <c r="R925" s="4">
        <v>4990</v>
      </c>
      <c r="S925" t="s">
        <v>529</v>
      </c>
      <c r="T925" t="s">
        <v>497</v>
      </c>
      <c r="U925" t="s">
        <v>273</v>
      </c>
      <c r="V925" t="s">
        <v>21</v>
      </c>
      <c r="W925" t="s">
        <v>590</v>
      </c>
      <c r="X925" t="s">
        <v>587</v>
      </c>
      <c r="Y925" t="s">
        <v>848</v>
      </c>
      <c r="Z925">
        <v>9</v>
      </c>
      <c r="AA925" s="2">
        <v>44942</v>
      </c>
      <c r="AB925" t="s">
        <v>529</v>
      </c>
      <c r="AC925" t="s">
        <v>874</v>
      </c>
      <c r="AD925" s="2">
        <v>45284</v>
      </c>
      <c r="AE925">
        <v>12</v>
      </c>
      <c r="AF925">
        <v>17</v>
      </c>
      <c r="AG925" t="s">
        <v>848</v>
      </c>
      <c r="AH925">
        <v>3</v>
      </c>
      <c r="AI925" t="s">
        <v>848</v>
      </c>
    </row>
    <row r="926" spans="1:35" x14ac:dyDescent="0.3">
      <c r="A926">
        <v>57</v>
      </c>
      <c r="B926" t="s">
        <v>452</v>
      </c>
      <c r="C926">
        <v>35</v>
      </c>
      <c r="D926">
        <v>5</v>
      </c>
      <c r="E926" s="2">
        <v>44983</v>
      </c>
      <c r="F926" s="3">
        <v>0.33350694444444445</v>
      </c>
      <c r="G926" s="2">
        <v>44991</v>
      </c>
      <c r="H926" s="3">
        <v>0.5191203703703704</v>
      </c>
      <c r="I926" t="s">
        <v>669</v>
      </c>
      <c r="J926" t="s">
        <v>527</v>
      </c>
      <c r="K926" t="s">
        <v>663</v>
      </c>
      <c r="L926">
        <v>8</v>
      </c>
      <c r="N926" t="s">
        <v>528</v>
      </c>
      <c r="O926">
        <v>12</v>
      </c>
      <c r="P926">
        <v>8</v>
      </c>
      <c r="Q926" s="4">
        <v>1865</v>
      </c>
      <c r="R926" s="4">
        <v>9325</v>
      </c>
      <c r="S926" t="s">
        <v>529</v>
      </c>
      <c r="T926" t="s">
        <v>453</v>
      </c>
      <c r="U926" t="s">
        <v>454</v>
      </c>
      <c r="V926" t="s">
        <v>21</v>
      </c>
      <c r="W926" t="s">
        <v>539</v>
      </c>
      <c r="X926" t="s">
        <v>531</v>
      </c>
      <c r="Y926" t="s">
        <v>849</v>
      </c>
      <c r="Z926">
        <v>9</v>
      </c>
      <c r="AA926" s="2">
        <v>44927</v>
      </c>
      <c r="AB926" t="s">
        <v>529</v>
      </c>
      <c r="AC926" t="s">
        <v>874</v>
      </c>
      <c r="AD926" s="2">
        <v>45165</v>
      </c>
      <c r="AE926">
        <v>8</v>
      </c>
      <c r="AF926">
        <v>9</v>
      </c>
      <c r="AG926" t="s">
        <v>848</v>
      </c>
      <c r="AH926">
        <v>2</v>
      </c>
      <c r="AI926" t="s">
        <v>849</v>
      </c>
    </row>
    <row r="927" spans="1:35" x14ac:dyDescent="0.3">
      <c r="A927">
        <v>42</v>
      </c>
      <c r="B927" t="s">
        <v>403</v>
      </c>
      <c r="C927">
        <v>35</v>
      </c>
      <c r="D927">
        <v>1</v>
      </c>
      <c r="E927" s="2">
        <v>44983</v>
      </c>
      <c r="F927" s="3">
        <v>5.9953703703703705E-3</v>
      </c>
      <c r="G927" s="2">
        <v>44992</v>
      </c>
      <c r="H927" s="3">
        <v>0.72115740740740741</v>
      </c>
      <c r="I927" t="s">
        <v>670</v>
      </c>
      <c r="J927" t="s">
        <v>527</v>
      </c>
      <c r="K927" t="s">
        <v>663</v>
      </c>
      <c r="L927">
        <v>0</v>
      </c>
      <c r="N927" t="s">
        <v>528</v>
      </c>
      <c r="O927">
        <v>17</v>
      </c>
      <c r="P927">
        <v>9</v>
      </c>
      <c r="Q927" s="4">
        <v>1865</v>
      </c>
      <c r="R927" s="4">
        <v>1865</v>
      </c>
      <c r="S927" t="s">
        <v>529</v>
      </c>
      <c r="T927" t="s">
        <v>404</v>
      </c>
      <c r="U927" t="s">
        <v>405</v>
      </c>
      <c r="V927" t="s">
        <v>32</v>
      </c>
      <c r="W927" t="s">
        <v>539</v>
      </c>
      <c r="X927" t="s">
        <v>531</v>
      </c>
      <c r="Y927" t="s">
        <v>849</v>
      </c>
      <c r="Z927">
        <v>9</v>
      </c>
      <c r="AA927" s="2">
        <v>44967</v>
      </c>
      <c r="AB927" t="s">
        <v>529</v>
      </c>
      <c r="AC927" t="s">
        <v>874</v>
      </c>
      <c r="AD927" s="2">
        <v>45237</v>
      </c>
      <c r="AE927">
        <v>9</v>
      </c>
      <c r="AF927">
        <v>8</v>
      </c>
      <c r="AG927" t="s">
        <v>848</v>
      </c>
      <c r="AH927">
        <v>2</v>
      </c>
      <c r="AI927" t="s">
        <v>849</v>
      </c>
    </row>
    <row r="928" spans="1:35" x14ac:dyDescent="0.3">
      <c r="A928">
        <v>109</v>
      </c>
      <c r="B928" t="s">
        <v>374</v>
      </c>
      <c r="C928">
        <v>50</v>
      </c>
      <c r="D928">
        <v>5</v>
      </c>
      <c r="E928" s="2">
        <v>44984</v>
      </c>
      <c r="F928" s="3">
        <v>0.64986111111111111</v>
      </c>
      <c r="G928" s="2">
        <v>44986</v>
      </c>
      <c r="H928" s="3">
        <v>0.3603703703703704</v>
      </c>
      <c r="I928" t="s">
        <v>665</v>
      </c>
      <c r="J928" t="s">
        <v>527</v>
      </c>
      <c r="K928" t="s">
        <v>663</v>
      </c>
      <c r="L928">
        <v>15</v>
      </c>
      <c r="N928" t="s">
        <v>528</v>
      </c>
      <c r="O928">
        <v>8</v>
      </c>
      <c r="P928">
        <v>2</v>
      </c>
      <c r="Q928" s="4">
        <v>422</v>
      </c>
      <c r="R928" s="4">
        <v>2110</v>
      </c>
      <c r="S928" t="s">
        <v>529</v>
      </c>
      <c r="T928" t="s">
        <v>375</v>
      </c>
      <c r="U928" t="s">
        <v>376</v>
      </c>
      <c r="V928" t="s">
        <v>21</v>
      </c>
      <c r="W928" t="s">
        <v>599</v>
      </c>
      <c r="X928" t="s">
        <v>600</v>
      </c>
      <c r="Y928" t="s">
        <v>849</v>
      </c>
      <c r="Z928">
        <v>9</v>
      </c>
      <c r="AA928" s="2">
        <v>44983</v>
      </c>
      <c r="AB928" t="s">
        <v>529</v>
      </c>
      <c r="AC928" t="s">
        <v>874</v>
      </c>
      <c r="AD928" s="2">
        <v>45158</v>
      </c>
      <c r="AE928">
        <v>6</v>
      </c>
      <c r="AF928">
        <v>7</v>
      </c>
      <c r="AG928" t="s">
        <v>848</v>
      </c>
      <c r="AH928">
        <v>2</v>
      </c>
      <c r="AI928" t="s">
        <v>849</v>
      </c>
    </row>
    <row r="929" spans="1:35" x14ac:dyDescent="0.3">
      <c r="A929">
        <v>119</v>
      </c>
      <c r="B929" t="s">
        <v>64</v>
      </c>
      <c r="C929">
        <v>6</v>
      </c>
      <c r="D929">
        <v>4</v>
      </c>
      <c r="E929" s="2">
        <v>44989</v>
      </c>
      <c r="F929" s="3">
        <v>0.45983796296296298</v>
      </c>
      <c r="G929" s="2">
        <v>44997</v>
      </c>
      <c r="H929" s="3">
        <v>0.51548611111111109</v>
      </c>
      <c r="I929" t="s">
        <v>591</v>
      </c>
      <c r="J929" t="s">
        <v>527</v>
      </c>
      <c r="K929" t="s">
        <v>528</v>
      </c>
      <c r="L929">
        <v>11</v>
      </c>
      <c r="N929" t="s">
        <v>528</v>
      </c>
      <c r="O929">
        <v>12</v>
      </c>
      <c r="P929">
        <v>8</v>
      </c>
      <c r="Q929" s="4">
        <v>1112</v>
      </c>
      <c r="R929" s="4">
        <v>4448</v>
      </c>
      <c r="S929" t="s">
        <v>529</v>
      </c>
      <c r="T929" t="s">
        <v>65</v>
      </c>
      <c r="U929" t="s">
        <v>66</v>
      </c>
      <c r="V929" t="s">
        <v>32</v>
      </c>
      <c r="W929" t="s">
        <v>586</v>
      </c>
      <c r="X929" t="s">
        <v>587</v>
      </c>
      <c r="Y929" t="s">
        <v>848</v>
      </c>
      <c r="Z929">
        <v>9</v>
      </c>
      <c r="AA929" s="2">
        <v>44966</v>
      </c>
      <c r="AB929" t="s">
        <v>529</v>
      </c>
      <c r="AC929" t="s">
        <v>874</v>
      </c>
      <c r="AD929" s="2">
        <v>45162</v>
      </c>
      <c r="AE929">
        <v>7</v>
      </c>
      <c r="AF929">
        <v>8</v>
      </c>
      <c r="AG929" t="s">
        <v>848</v>
      </c>
      <c r="AH929">
        <v>3</v>
      </c>
      <c r="AI929" t="s">
        <v>848</v>
      </c>
    </row>
    <row r="930" spans="1:35" x14ac:dyDescent="0.3">
      <c r="A930">
        <v>137</v>
      </c>
      <c r="B930" t="s">
        <v>355</v>
      </c>
      <c r="C930">
        <v>47</v>
      </c>
      <c r="D930">
        <v>2</v>
      </c>
      <c r="E930" s="2">
        <v>44990</v>
      </c>
      <c r="F930" s="3">
        <v>0.6711111111111111</v>
      </c>
      <c r="G930" s="2">
        <v>44996</v>
      </c>
      <c r="H930" s="3">
        <v>0.3120486111111111</v>
      </c>
      <c r="I930" t="s">
        <v>478</v>
      </c>
      <c r="J930" t="s">
        <v>527</v>
      </c>
      <c r="K930" t="s">
        <v>528</v>
      </c>
      <c r="L930">
        <v>16</v>
      </c>
      <c r="N930" t="s">
        <v>528</v>
      </c>
      <c r="O930">
        <v>7</v>
      </c>
      <c r="P930">
        <v>6</v>
      </c>
      <c r="Q930" s="4">
        <v>1638</v>
      </c>
      <c r="R930" s="4">
        <v>3276</v>
      </c>
      <c r="S930" t="s">
        <v>529</v>
      </c>
      <c r="T930" t="s">
        <v>356</v>
      </c>
      <c r="U930" t="s">
        <v>185</v>
      </c>
      <c r="V930" t="s">
        <v>32</v>
      </c>
      <c r="W930" t="s">
        <v>534</v>
      </c>
      <c r="X930" t="s">
        <v>531</v>
      </c>
      <c r="Y930" t="s">
        <v>848</v>
      </c>
      <c r="Z930">
        <v>10</v>
      </c>
      <c r="AA930" s="2">
        <v>44965</v>
      </c>
      <c r="AB930" t="s">
        <v>529</v>
      </c>
      <c r="AC930" t="s">
        <v>874</v>
      </c>
      <c r="AD930" s="2">
        <v>45204</v>
      </c>
      <c r="AE930">
        <v>8</v>
      </c>
      <c r="AF930">
        <v>11</v>
      </c>
      <c r="AG930" t="s">
        <v>848</v>
      </c>
      <c r="AH930">
        <v>3</v>
      </c>
      <c r="AI930" t="s">
        <v>848</v>
      </c>
    </row>
    <row r="931" spans="1:35" x14ac:dyDescent="0.3">
      <c r="A931">
        <v>147</v>
      </c>
      <c r="B931" t="s">
        <v>403</v>
      </c>
      <c r="C931">
        <v>8</v>
      </c>
      <c r="D931">
        <v>4</v>
      </c>
      <c r="E931" s="2">
        <v>45002</v>
      </c>
      <c r="F931" s="3">
        <v>0.81128472222222225</v>
      </c>
      <c r="G931" s="2">
        <v>45008</v>
      </c>
      <c r="H931" s="3">
        <v>0.57721064814814815</v>
      </c>
      <c r="I931" t="s">
        <v>634</v>
      </c>
      <c r="J931" t="s">
        <v>627</v>
      </c>
      <c r="K931" t="s">
        <v>528</v>
      </c>
      <c r="L931">
        <v>19</v>
      </c>
      <c r="N931" t="s">
        <v>528</v>
      </c>
      <c r="O931">
        <v>13</v>
      </c>
      <c r="P931">
        <v>6</v>
      </c>
      <c r="Q931" s="4">
        <v>252</v>
      </c>
      <c r="R931" s="4">
        <v>1008</v>
      </c>
      <c r="S931" t="s">
        <v>529</v>
      </c>
      <c r="T931" t="s">
        <v>404</v>
      </c>
      <c r="U931" t="s">
        <v>405</v>
      </c>
      <c r="V931" t="s">
        <v>32</v>
      </c>
      <c r="W931" t="s">
        <v>635</v>
      </c>
      <c r="X931" t="s">
        <v>589</v>
      </c>
      <c r="Y931" t="s">
        <v>848</v>
      </c>
      <c r="Z931">
        <v>11</v>
      </c>
      <c r="AA931" s="2">
        <v>44967</v>
      </c>
      <c r="AB931" t="s">
        <v>529</v>
      </c>
      <c r="AC931" t="s">
        <v>874</v>
      </c>
      <c r="AD931" s="2">
        <v>45237</v>
      </c>
      <c r="AE931">
        <v>9</v>
      </c>
      <c r="AF931">
        <v>8</v>
      </c>
      <c r="AG931" t="s">
        <v>848</v>
      </c>
      <c r="AH931">
        <v>3</v>
      </c>
      <c r="AI931" t="s">
        <v>848</v>
      </c>
    </row>
    <row r="932" spans="1:35" x14ac:dyDescent="0.3">
      <c r="A932">
        <v>153</v>
      </c>
      <c r="B932" t="s">
        <v>471</v>
      </c>
      <c r="C932">
        <v>16</v>
      </c>
      <c r="D932">
        <v>4</v>
      </c>
      <c r="E932" s="2">
        <v>44989</v>
      </c>
      <c r="F932" s="3">
        <v>0.51041666666666663</v>
      </c>
      <c r="G932" s="2">
        <v>44995</v>
      </c>
      <c r="H932" s="3">
        <v>0.25327546296296294</v>
      </c>
      <c r="I932" t="s">
        <v>593</v>
      </c>
      <c r="J932" t="s">
        <v>527</v>
      </c>
      <c r="K932" t="s">
        <v>528</v>
      </c>
      <c r="L932">
        <v>12</v>
      </c>
      <c r="N932" t="s">
        <v>528</v>
      </c>
      <c r="O932">
        <v>6</v>
      </c>
      <c r="P932">
        <v>6</v>
      </c>
      <c r="Q932" s="4">
        <v>1721</v>
      </c>
      <c r="R932" s="4">
        <v>6884</v>
      </c>
      <c r="S932" t="s">
        <v>529</v>
      </c>
      <c r="T932" t="s">
        <v>472</v>
      </c>
      <c r="U932" t="s">
        <v>473</v>
      </c>
      <c r="V932" t="s">
        <v>21</v>
      </c>
      <c r="W932" t="s">
        <v>588</v>
      </c>
      <c r="X932" t="s">
        <v>589</v>
      </c>
      <c r="Y932" t="s">
        <v>848</v>
      </c>
      <c r="Z932">
        <v>9</v>
      </c>
      <c r="AA932" s="2">
        <v>44945</v>
      </c>
      <c r="AB932" t="s">
        <v>529</v>
      </c>
      <c r="AC932" t="s">
        <v>874</v>
      </c>
      <c r="AD932" s="2">
        <v>45210</v>
      </c>
      <c r="AE932">
        <v>9</v>
      </c>
      <c r="AF932">
        <v>7</v>
      </c>
      <c r="AG932" t="s">
        <v>848</v>
      </c>
      <c r="AH932">
        <v>3</v>
      </c>
      <c r="AI932" t="s">
        <v>848</v>
      </c>
    </row>
    <row r="933" spans="1:35" x14ac:dyDescent="0.3">
      <c r="A933">
        <v>168</v>
      </c>
      <c r="B933" t="s">
        <v>462</v>
      </c>
      <c r="C933">
        <v>35</v>
      </c>
      <c r="D933">
        <v>2</v>
      </c>
      <c r="E933" s="2">
        <v>44989</v>
      </c>
      <c r="F933" s="3">
        <v>0.65003472222222225</v>
      </c>
      <c r="G933" s="2">
        <v>44992</v>
      </c>
      <c r="H933" s="3">
        <v>0.46020833333333333</v>
      </c>
      <c r="I933" t="s">
        <v>540</v>
      </c>
      <c r="J933" t="s">
        <v>527</v>
      </c>
      <c r="K933" t="s">
        <v>528</v>
      </c>
      <c r="L933">
        <v>15</v>
      </c>
      <c r="N933" t="s">
        <v>528</v>
      </c>
      <c r="O933">
        <v>11</v>
      </c>
      <c r="P933">
        <v>3</v>
      </c>
      <c r="Q933" s="4">
        <v>1865</v>
      </c>
      <c r="R933" s="4">
        <v>3730</v>
      </c>
      <c r="S933" t="s">
        <v>529</v>
      </c>
      <c r="T933" t="s">
        <v>463</v>
      </c>
      <c r="U933" t="s">
        <v>195</v>
      </c>
      <c r="V933" t="s">
        <v>32</v>
      </c>
      <c r="W933" t="s">
        <v>539</v>
      </c>
      <c r="X933" t="s">
        <v>531</v>
      </c>
      <c r="Y933" t="s">
        <v>848</v>
      </c>
      <c r="Z933">
        <v>9</v>
      </c>
      <c r="AA933" s="2">
        <v>44931</v>
      </c>
      <c r="AB933" t="s">
        <v>529</v>
      </c>
      <c r="AC933" t="s">
        <v>874</v>
      </c>
      <c r="AD933" s="2">
        <v>45287</v>
      </c>
      <c r="AE933">
        <v>12</v>
      </c>
      <c r="AF933">
        <v>12</v>
      </c>
      <c r="AG933" t="s">
        <v>848</v>
      </c>
      <c r="AH933">
        <v>3</v>
      </c>
      <c r="AI933" t="s">
        <v>848</v>
      </c>
    </row>
    <row r="934" spans="1:35" x14ac:dyDescent="0.3">
      <c r="A934">
        <v>172</v>
      </c>
      <c r="B934" t="s">
        <v>355</v>
      </c>
      <c r="C934">
        <v>62</v>
      </c>
      <c r="D934">
        <v>4</v>
      </c>
      <c r="E934" s="2">
        <v>44988</v>
      </c>
      <c r="F934" s="3">
        <v>0.19449074074074074</v>
      </c>
      <c r="G934" s="2">
        <v>44993</v>
      </c>
      <c r="H934" s="3">
        <v>0.21721064814814814</v>
      </c>
      <c r="I934" t="s">
        <v>541</v>
      </c>
      <c r="J934" t="s">
        <v>527</v>
      </c>
      <c r="K934" t="s">
        <v>528</v>
      </c>
      <c r="L934">
        <v>4</v>
      </c>
      <c r="N934" t="s">
        <v>528</v>
      </c>
      <c r="O934">
        <v>5</v>
      </c>
      <c r="P934">
        <v>5</v>
      </c>
      <c r="Q934" s="4">
        <v>1356</v>
      </c>
      <c r="R934" s="4">
        <v>5424</v>
      </c>
      <c r="S934" t="s">
        <v>529</v>
      </c>
      <c r="T934" t="s">
        <v>356</v>
      </c>
      <c r="U934" t="s">
        <v>185</v>
      </c>
      <c r="V934" t="s">
        <v>32</v>
      </c>
      <c r="W934" t="s">
        <v>536</v>
      </c>
      <c r="X934" t="s">
        <v>531</v>
      </c>
      <c r="Y934" t="s">
        <v>848</v>
      </c>
      <c r="Z934">
        <v>9</v>
      </c>
      <c r="AA934" s="2">
        <v>44965</v>
      </c>
      <c r="AB934" t="s">
        <v>529</v>
      </c>
      <c r="AC934" t="s">
        <v>874</v>
      </c>
      <c r="AD934" s="2">
        <v>45204</v>
      </c>
      <c r="AE934">
        <v>8</v>
      </c>
      <c r="AF934">
        <v>11</v>
      </c>
      <c r="AG934" t="s">
        <v>848</v>
      </c>
      <c r="AH934">
        <v>3</v>
      </c>
      <c r="AI934" t="s">
        <v>848</v>
      </c>
    </row>
    <row r="935" spans="1:35" x14ac:dyDescent="0.3">
      <c r="A935">
        <v>176</v>
      </c>
      <c r="B935" t="s">
        <v>208</v>
      </c>
      <c r="C935">
        <v>17</v>
      </c>
      <c r="D935">
        <v>2</v>
      </c>
      <c r="E935" s="2">
        <v>44995</v>
      </c>
      <c r="F935" s="3">
        <v>0.14914351851851851</v>
      </c>
      <c r="G935" s="2">
        <v>45001</v>
      </c>
      <c r="H935" s="3">
        <v>0.72559027777777774</v>
      </c>
      <c r="I935" t="s">
        <v>637</v>
      </c>
      <c r="J935" t="s">
        <v>627</v>
      </c>
      <c r="K935" t="s">
        <v>528</v>
      </c>
      <c r="L935">
        <v>3</v>
      </c>
      <c r="N935" t="s">
        <v>528</v>
      </c>
      <c r="O935">
        <v>17</v>
      </c>
      <c r="P935">
        <v>6</v>
      </c>
      <c r="Q935" s="4">
        <v>1899</v>
      </c>
      <c r="R935" s="4">
        <v>3798</v>
      </c>
      <c r="S935" t="s">
        <v>529</v>
      </c>
      <c r="T935" t="s">
        <v>209</v>
      </c>
      <c r="U935" t="s">
        <v>210</v>
      </c>
      <c r="V935" t="s">
        <v>32</v>
      </c>
      <c r="W935" t="s">
        <v>638</v>
      </c>
      <c r="X935" t="s">
        <v>583</v>
      </c>
      <c r="Y935" t="s">
        <v>848</v>
      </c>
      <c r="Z935">
        <v>10</v>
      </c>
      <c r="AA935" s="2">
        <v>44984</v>
      </c>
      <c r="AB935" t="s">
        <v>529</v>
      </c>
      <c r="AC935" t="s">
        <v>874</v>
      </c>
      <c r="AD935" s="2">
        <v>45167</v>
      </c>
      <c r="AE935">
        <v>7</v>
      </c>
      <c r="AF935">
        <v>7</v>
      </c>
      <c r="AG935" t="s">
        <v>848</v>
      </c>
      <c r="AH935">
        <v>3</v>
      </c>
      <c r="AI935" t="s">
        <v>848</v>
      </c>
    </row>
    <row r="936" spans="1:35" x14ac:dyDescent="0.3">
      <c r="A936">
        <v>214</v>
      </c>
      <c r="B936" t="s">
        <v>496</v>
      </c>
      <c r="C936">
        <v>13</v>
      </c>
      <c r="D936">
        <v>3</v>
      </c>
      <c r="E936" s="2">
        <v>44986</v>
      </c>
      <c r="F936" s="3">
        <v>0.32633101851851853</v>
      </c>
      <c r="G936" s="2">
        <v>44992</v>
      </c>
      <c r="H936" s="3">
        <v>0.35237268518518516</v>
      </c>
      <c r="I936" t="s">
        <v>595</v>
      </c>
      <c r="J936" t="s">
        <v>527</v>
      </c>
      <c r="K936" t="s">
        <v>528</v>
      </c>
      <c r="L936">
        <v>7</v>
      </c>
      <c r="N936" t="s">
        <v>528</v>
      </c>
      <c r="O936">
        <v>8</v>
      </c>
      <c r="P936">
        <v>6</v>
      </c>
      <c r="Q936" s="4">
        <v>1141</v>
      </c>
      <c r="R936" s="4">
        <v>3423</v>
      </c>
      <c r="S936" t="s">
        <v>529</v>
      </c>
      <c r="T936" t="s">
        <v>497</v>
      </c>
      <c r="U936" t="s">
        <v>273</v>
      </c>
      <c r="V936" t="s">
        <v>21</v>
      </c>
      <c r="W936" t="s">
        <v>596</v>
      </c>
      <c r="X936" t="s">
        <v>597</v>
      </c>
      <c r="Y936" t="s">
        <v>848</v>
      </c>
      <c r="Z936">
        <v>9</v>
      </c>
      <c r="AA936" s="2">
        <v>44942</v>
      </c>
      <c r="AB936" t="s">
        <v>529</v>
      </c>
      <c r="AC936" t="s">
        <v>874</v>
      </c>
      <c r="AD936" s="2">
        <v>45284</v>
      </c>
      <c r="AE936">
        <v>12</v>
      </c>
      <c r="AF936">
        <v>17</v>
      </c>
      <c r="AG936" t="s">
        <v>848</v>
      </c>
      <c r="AH936">
        <v>3</v>
      </c>
      <c r="AI936" t="s">
        <v>848</v>
      </c>
    </row>
    <row r="937" spans="1:35" x14ac:dyDescent="0.3">
      <c r="A937">
        <v>219</v>
      </c>
      <c r="B937" t="s">
        <v>148</v>
      </c>
      <c r="C937">
        <v>16</v>
      </c>
      <c r="D937">
        <v>5</v>
      </c>
      <c r="E937" s="2">
        <v>44990</v>
      </c>
      <c r="F937" s="3">
        <v>2.508101851851852E-2</v>
      </c>
      <c r="G937" s="2">
        <v>44996</v>
      </c>
      <c r="H937" s="3">
        <v>0.44172453703703701</v>
      </c>
      <c r="I937" t="s">
        <v>598</v>
      </c>
      <c r="J937" t="s">
        <v>527</v>
      </c>
      <c r="K937" t="s">
        <v>528</v>
      </c>
      <c r="L937">
        <v>0</v>
      </c>
      <c r="N937" t="s">
        <v>528</v>
      </c>
      <c r="O937">
        <v>10</v>
      </c>
      <c r="P937">
        <v>6</v>
      </c>
      <c r="Q937" s="4">
        <v>1721</v>
      </c>
      <c r="R937" s="4">
        <v>8605</v>
      </c>
      <c r="S937" t="s">
        <v>529</v>
      </c>
      <c r="T937" t="s">
        <v>149</v>
      </c>
      <c r="U937" t="s">
        <v>150</v>
      </c>
      <c r="V937" t="s">
        <v>21</v>
      </c>
      <c r="W937" t="s">
        <v>588</v>
      </c>
      <c r="X937" t="s">
        <v>589</v>
      </c>
      <c r="Y937" t="s">
        <v>848</v>
      </c>
      <c r="Z937">
        <v>10</v>
      </c>
      <c r="AA937" s="2">
        <v>44965</v>
      </c>
      <c r="AB937" t="s">
        <v>529</v>
      </c>
      <c r="AC937" t="s">
        <v>874</v>
      </c>
      <c r="AD937" s="2">
        <v>45166</v>
      </c>
      <c r="AE937">
        <v>7</v>
      </c>
      <c r="AF937">
        <v>8</v>
      </c>
      <c r="AG937" t="s">
        <v>848</v>
      </c>
      <c r="AH937">
        <v>3</v>
      </c>
      <c r="AI937" t="s">
        <v>848</v>
      </c>
    </row>
    <row r="938" spans="1:35" x14ac:dyDescent="0.3">
      <c r="A938">
        <v>220</v>
      </c>
      <c r="B938" t="s">
        <v>17</v>
      </c>
      <c r="C938">
        <v>26</v>
      </c>
      <c r="D938">
        <v>3</v>
      </c>
      <c r="E938" s="2">
        <v>44991</v>
      </c>
      <c r="F938" s="3">
        <v>0.51868055555555559</v>
      </c>
      <c r="G938" s="2">
        <v>45000</v>
      </c>
      <c r="H938" s="3">
        <v>0.6124074074074074</v>
      </c>
      <c r="I938" t="s">
        <v>542</v>
      </c>
      <c r="J938" t="s">
        <v>527</v>
      </c>
      <c r="K938" t="s">
        <v>528</v>
      </c>
      <c r="L938">
        <v>12</v>
      </c>
      <c r="N938" t="s">
        <v>528</v>
      </c>
      <c r="O938">
        <v>14</v>
      </c>
      <c r="P938">
        <v>9</v>
      </c>
      <c r="Q938" s="4">
        <v>289</v>
      </c>
      <c r="R938" s="4">
        <v>867</v>
      </c>
      <c r="S938" t="s">
        <v>529</v>
      </c>
      <c r="T938" t="s">
        <v>18</v>
      </c>
      <c r="U938" t="s">
        <v>19</v>
      </c>
      <c r="V938" t="s">
        <v>21</v>
      </c>
      <c r="W938" t="s">
        <v>532</v>
      </c>
      <c r="X938" t="s">
        <v>531</v>
      </c>
      <c r="Y938" t="s">
        <v>848</v>
      </c>
      <c r="Z938">
        <v>10</v>
      </c>
      <c r="AA938" s="2">
        <v>44969</v>
      </c>
      <c r="AB938" t="s">
        <v>529</v>
      </c>
      <c r="AC938" t="s">
        <v>874</v>
      </c>
      <c r="AD938" s="2">
        <v>45165</v>
      </c>
      <c r="AE938">
        <v>7</v>
      </c>
      <c r="AF938">
        <v>5</v>
      </c>
      <c r="AG938" t="s">
        <v>848</v>
      </c>
      <c r="AH938">
        <v>3</v>
      </c>
      <c r="AI938" t="s">
        <v>848</v>
      </c>
    </row>
    <row r="939" spans="1:35" x14ac:dyDescent="0.3">
      <c r="A939">
        <v>222</v>
      </c>
      <c r="B939" t="s">
        <v>496</v>
      </c>
      <c r="C939">
        <v>6</v>
      </c>
      <c r="D939">
        <v>5</v>
      </c>
      <c r="E939" s="2">
        <v>44983</v>
      </c>
      <c r="F939" s="3">
        <v>0.24820601851851851</v>
      </c>
      <c r="G939" s="2">
        <v>44992</v>
      </c>
      <c r="H939" s="3">
        <v>0.76446759259259256</v>
      </c>
      <c r="I939" t="s">
        <v>674</v>
      </c>
      <c r="J939" t="s">
        <v>527</v>
      </c>
      <c r="K939" t="s">
        <v>663</v>
      </c>
      <c r="L939">
        <v>5</v>
      </c>
      <c r="N939" t="s">
        <v>528</v>
      </c>
      <c r="O939">
        <v>18</v>
      </c>
      <c r="P939">
        <v>9</v>
      </c>
      <c r="Q939" s="4">
        <v>1112</v>
      </c>
      <c r="R939" s="4">
        <v>5560</v>
      </c>
      <c r="S939" t="s">
        <v>529</v>
      </c>
      <c r="T939" t="s">
        <v>497</v>
      </c>
      <c r="U939" t="s">
        <v>273</v>
      </c>
      <c r="V939" t="s">
        <v>21</v>
      </c>
      <c r="W939" t="s">
        <v>586</v>
      </c>
      <c r="X939" t="s">
        <v>587</v>
      </c>
      <c r="Y939" t="s">
        <v>849</v>
      </c>
      <c r="Z939">
        <v>9</v>
      </c>
      <c r="AA939" s="2">
        <v>44942</v>
      </c>
      <c r="AB939" t="s">
        <v>529</v>
      </c>
      <c r="AC939" t="s">
        <v>874</v>
      </c>
      <c r="AD939" s="2">
        <v>45284</v>
      </c>
      <c r="AE939">
        <v>12</v>
      </c>
      <c r="AF939">
        <v>17</v>
      </c>
      <c r="AG939" t="s">
        <v>848</v>
      </c>
      <c r="AH939">
        <v>2</v>
      </c>
      <c r="AI939" t="s">
        <v>849</v>
      </c>
    </row>
    <row r="940" spans="1:35" x14ac:dyDescent="0.3">
      <c r="A940">
        <v>240</v>
      </c>
      <c r="B940" t="s">
        <v>374</v>
      </c>
      <c r="C940">
        <v>5</v>
      </c>
      <c r="D940">
        <v>5</v>
      </c>
      <c r="E940" s="2">
        <v>45010</v>
      </c>
      <c r="F940" s="3">
        <v>0.25252314814814814</v>
      </c>
      <c r="G940" s="2">
        <v>45015</v>
      </c>
      <c r="H940" s="3">
        <v>0.6551851851851852</v>
      </c>
      <c r="I940" t="s">
        <v>643</v>
      </c>
      <c r="J940" t="s">
        <v>629</v>
      </c>
      <c r="K940" t="s">
        <v>528</v>
      </c>
      <c r="L940">
        <v>6</v>
      </c>
      <c r="N940" t="s">
        <v>528</v>
      </c>
      <c r="O940">
        <v>15</v>
      </c>
      <c r="P940">
        <v>5</v>
      </c>
      <c r="Q940" s="4">
        <v>1444</v>
      </c>
      <c r="R940" s="4">
        <v>7220</v>
      </c>
      <c r="S940" t="s">
        <v>529</v>
      </c>
      <c r="T940" t="s">
        <v>375</v>
      </c>
      <c r="U940" t="s">
        <v>376</v>
      </c>
      <c r="V940" t="s">
        <v>21</v>
      </c>
      <c r="W940" t="s">
        <v>644</v>
      </c>
      <c r="X940" t="s">
        <v>531</v>
      </c>
      <c r="Y940" t="s">
        <v>848</v>
      </c>
      <c r="Z940">
        <v>12</v>
      </c>
      <c r="AA940" s="2">
        <v>44983</v>
      </c>
      <c r="AB940" t="s">
        <v>529</v>
      </c>
      <c r="AC940" t="s">
        <v>874</v>
      </c>
      <c r="AD940" s="2">
        <v>45158</v>
      </c>
      <c r="AE940">
        <v>6</v>
      </c>
      <c r="AF940">
        <v>7</v>
      </c>
      <c r="AG940" t="s">
        <v>848</v>
      </c>
      <c r="AH940">
        <v>3</v>
      </c>
      <c r="AI940" t="s">
        <v>848</v>
      </c>
    </row>
    <row r="941" spans="1:35" x14ac:dyDescent="0.3">
      <c r="A941">
        <v>244</v>
      </c>
      <c r="B941" t="s">
        <v>218</v>
      </c>
      <c r="C941">
        <v>65</v>
      </c>
      <c r="D941">
        <v>3</v>
      </c>
      <c r="E941" s="2">
        <v>45005</v>
      </c>
      <c r="F941" s="3">
        <v>0.62917824074074069</v>
      </c>
      <c r="G941" s="2">
        <v>45015</v>
      </c>
      <c r="H941" s="3">
        <v>0.29629629629629628</v>
      </c>
      <c r="I941" t="s">
        <v>254</v>
      </c>
      <c r="J941" t="s">
        <v>629</v>
      </c>
      <c r="K941" t="s">
        <v>528</v>
      </c>
      <c r="L941">
        <v>15</v>
      </c>
      <c r="N941" t="s">
        <v>528</v>
      </c>
      <c r="O941">
        <v>7</v>
      </c>
      <c r="P941">
        <v>10</v>
      </c>
      <c r="Q941" s="4">
        <v>1895</v>
      </c>
      <c r="R941" s="4">
        <v>5685</v>
      </c>
      <c r="S941" t="s">
        <v>529</v>
      </c>
      <c r="T941" t="s">
        <v>219</v>
      </c>
      <c r="U941" t="s">
        <v>220</v>
      </c>
      <c r="V941" t="s">
        <v>32</v>
      </c>
      <c r="W941" t="s">
        <v>645</v>
      </c>
      <c r="X941" t="s">
        <v>641</v>
      </c>
      <c r="Y941" t="s">
        <v>848</v>
      </c>
      <c r="Z941">
        <v>12</v>
      </c>
      <c r="AA941" s="2">
        <v>44969</v>
      </c>
      <c r="AB941" t="s">
        <v>529</v>
      </c>
      <c r="AC941" t="s">
        <v>874</v>
      </c>
      <c r="AD941" s="2">
        <v>45236</v>
      </c>
      <c r="AE941">
        <v>9</v>
      </c>
      <c r="AF941">
        <v>13</v>
      </c>
      <c r="AG941" t="s">
        <v>848</v>
      </c>
      <c r="AH941">
        <v>3</v>
      </c>
      <c r="AI941" t="s">
        <v>848</v>
      </c>
    </row>
    <row r="942" spans="1:35" x14ac:dyDescent="0.3">
      <c r="A942">
        <v>259</v>
      </c>
      <c r="B942" t="s">
        <v>17</v>
      </c>
      <c r="C942">
        <v>62</v>
      </c>
      <c r="D942">
        <v>1</v>
      </c>
      <c r="E942" s="2">
        <v>44990</v>
      </c>
      <c r="F942" s="3">
        <v>0.64020833333333338</v>
      </c>
      <c r="G942" s="2">
        <v>44995</v>
      </c>
      <c r="H942" s="3">
        <v>2.7893518518518519E-3</v>
      </c>
      <c r="I942" t="s">
        <v>544</v>
      </c>
      <c r="J942" t="s">
        <v>527</v>
      </c>
      <c r="K942" t="s">
        <v>528</v>
      </c>
      <c r="L942">
        <v>15</v>
      </c>
      <c r="N942" t="s">
        <v>528</v>
      </c>
      <c r="O942">
        <v>0</v>
      </c>
      <c r="P942">
        <v>5</v>
      </c>
      <c r="Q942" s="4">
        <v>1356</v>
      </c>
      <c r="R942" s="4">
        <v>1356</v>
      </c>
      <c r="S942" t="s">
        <v>529</v>
      </c>
      <c r="T942" t="s">
        <v>18</v>
      </c>
      <c r="U942" t="s">
        <v>19</v>
      </c>
      <c r="V942" t="s">
        <v>21</v>
      </c>
      <c r="W942" t="s">
        <v>536</v>
      </c>
      <c r="X942" t="s">
        <v>531</v>
      </c>
      <c r="Y942" t="s">
        <v>848</v>
      </c>
      <c r="Z942">
        <v>10</v>
      </c>
      <c r="AA942" s="2">
        <v>44969</v>
      </c>
      <c r="AB942" t="s">
        <v>529</v>
      </c>
      <c r="AC942" t="s">
        <v>874</v>
      </c>
      <c r="AD942" s="2">
        <v>45165</v>
      </c>
      <c r="AE942">
        <v>7</v>
      </c>
      <c r="AF942">
        <v>5</v>
      </c>
      <c r="AG942" t="s">
        <v>848</v>
      </c>
      <c r="AH942">
        <v>3</v>
      </c>
      <c r="AI942" t="s">
        <v>848</v>
      </c>
    </row>
    <row r="943" spans="1:35" x14ac:dyDescent="0.3">
      <c r="A943">
        <v>260</v>
      </c>
      <c r="B943" t="s">
        <v>500</v>
      </c>
      <c r="C943">
        <v>69</v>
      </c>
      <c r="D943">
        <v>5</v>
      </c>
      <c r="E943" s="2">
        <v>44991</v>
      </c>
      <c r="F943" s="3">
        <v>0.54596064814814815</v>
      </c>
      <c r="G943" s="2">
        <v>45001</v>
      </c>
      <c r="H943" s="3">
        <v>0.93229166666666663</v>
      </c>
      <c r="I943" t="s">
        <v>309</v>
      </c>
      <c r="J943" t="s">
        <v>527</v>
      </c>
      <c r="K943" t="s">
        <v>528</v>
      </c>
      <c r="L943">
        <v>13</v>
      </c>
      <c r="N943" t="s">
        <v>528</v>
      </c>
      <c r="O943">
        <v>22</v>
      </c>
      <c r="P943">
        <v>10</v>
      </c>
      <c r="Q943" s="4">
        <v>998</v>
      </c>
      <c r="R943" s="4">
        <v>4990</v>
      </c>
      <c r="S943" t="s">
        <v>529</v>
      </c>
      <c r="T943" t="s">
        <v>501</v>
      </c>
      <c r="U943" t="s">
        <v>502</v>
      </c>
      <c r="V943" t="s">
        <v>21</v>
      </c>
      <c r="W943" t="s">
        <v>590</v>
      </c>
      <c r="X943" t="s">
        <v>587</v>
      </c>
      <c r="Y943" t="s">
        <v>848</v>
      </c>
      <c r="Z943">
        <v>10</v>
      </c>
      <c r="AA943" s="2">
        <v>44963</v>
      </c>
      <c r="AB943" t="s">
        <v>529</v>
      </c>
      <c r="AC943" t="s">
        <v>874</v>
      </c>
      <c r="AD943" s="2">
        <v>45233</v>
      </c>
      <c r="AE943">
        <v>9</v>
      </c>
      <c r="AF943">
        <v>8</v>
      </c>
      <c r="AG943" t="s">
        <v>848</v>
      </c>
      <c r="AH943">
        <v>3</v>
      </c>
      <c r="AI943" t="s">
        <v>848</v>
      </c>
    </row>
    <row r="944" spans="1:35" x14ac:dyDescent="0.3">
      <c r="A944">
        <v>275</v>
      </c>
      <c r="B944" t="s">
        <v>153</v>
      </c>
      <c r="C944">
        <v>29</v>
      </c>
      <c r="D944">
        <v>1</v>
      </c>
      <c r="E944" s="2">
        <v>44987</v>
      </c>
      <c r="F944" s="3">
        <v>0.17623842592592592</v>
      </c>
      <c r="G944" s="2">
        <v>44990</v>
      </c>
      <c r="H944" s="3">
        <v>5.392361111111111E-2</v>
      </c>
      <c r="I944" t="s">
        <v>546</v>
      </c>
      <c r="J944" t="s">
        <v>527</v>
      </c>
      <c r="K944" t="s">
        <v>528</v>
      </c>
      <c r="L944">
        <v>4</v>
      </c>
      <c r="N944" t="s">
        <v>528</v>
      </c>
      <c r="O944">
        <v>1</v>
      </c>
      <c r="P944">
        <v>3</v>
      </c>
      <c r="Q944" s="4">
        <v>1252</v>
      </c>
      <c r="R944" s="4">
        <v>1252</v>
      </c>
      <c r="S944" t="s">
        <v>529</v>
      </c>
      <c r="T944" t="s">
        <v>154</v>
      </c>
      <c r="U944" t="s">
        <v>155</v>
      </c>
      <c r="V944" t="s">
        <v>21</v>
      </c>
      <c r="W944" t="s">
        <v>547</v>
      </c>
      <c r="X944" t="s">
        <v>531</v>
      </c>
      <c r="Y944" t="s">
        <v>848</v>
      </c>
      <c r="Z944">
        <v>9</v>
      </c>
      <c r="AA944" s="2">
        <v>44966</v>
      </c>
      <c r="AB944" t="s">
        <v>529</v>
      </c>
      <c r="AC944" t="s">
        <v>874</v>
      </c>
      <c r="AD944" s="2">
        <v>45198</v>
      </c>
      <c r="AE944">
        <v>8</v>
      </c>
      <c r="AF944">
        <v>13</v>
      </c>
      <c r="AG944" t="s">
        <v>848</v>
      </c>
      <c r="AH944">
        <v>3</v>
      </c>
      <c r="AI944" t="s">
        <v>848</v>
      </c>
    </row>
    <row r="945" spans="1:35" x14ac:dyDescent="0.3">
      <c r="A945">
        <v>285</v>
      </c>
      <c r="B945" t="s">
        <v>413</v>
      </c>
      <c r="C945">
        <v>7</v>
      </c>
      <c r="D945">
        <v>5</v>
      </c>
      <c r="E945" s="2">
        <v>44983</v>
      </c>
      <c r="F945" s="3">
        <v>0.72689814814814813</v>
      </c>
      <c r="G945" s="2">
        <v>44986</v>
      </c>
      <c r="H945" s="3">
        <v>0.53634259259259254</v>
      </c>
      <c r="I945" t="s">
        <v>675</v>
      </c>
      <c r="J945" t="s">
        <v>527</v>
      </c>
      <c r="K945" t="s">
        <v>663</v>
      </c>
      <c r="L945">
        <v>17</v>
      </c>
      <c r="N945" t="s">
        <v>528</v>
      </c>
      <c r="O945">
        <v>12</v>
      </c>
      <c r="P945">
        <v>3</v>
      </c>
      <c r="Q945" s="4">
        <v>409</v>
      </c>
      <c r="R945" s="4">
        <v>2045</v>
      </c>
      <c r="S945" t="s">
        <v>529</v>
      </c>
      <c r="T945" t="s">
        <v>414</v>
      </c>
      <c r="U945" t="s">
        <v>415</v>
      </c>
      <c r="V945" t="s">
        <v>21</v>
      </c>
      <c r="W945" t="s">
        <v>582</v>
      </c>
      <c r="X945" t="s">
        <v>583</v>
      </c>
      <c r="Y945" t="s">
        <v>849</v>
      </c>
      <c r="Z945">
        <v>9</v>
      </c>
      <c r="AA945" s="2">
        <v>44937</v>
      </c>
      <c r="AB945" t="s">
        <v>529</v>
      </c>
      <c r="AC945" t="s">
        <v>874</v>
      </c>
      <c r="AD945" s="2">
        <v>45289</v>
      </c>
      <c r="AE945">
        <v>12</v>
      </c>
      <c r="AF945">
        <v>8</v>
      </c>
      <c r="AG945" t="s">
        <v>848</v>
      </c>
      <c r="AH945">
        <v>2</v>
      </c>
      <c r="AI945" t="s">
        <v>849</v>
      </c>
    </row>
    <row r="946" spans="1:35" x14ac:dyDescent="0.3">
      <c r="A946">
        <v>290</v>
      </c>
      <c r="B946" t="s">
        <v>398</v>
      </c>
      <c r="C946">
        <v>69</v>
      </c>
      <c r="D946">
        <v>3</v>
      </c>
      <c r="E946" s="2">
        <v>44991</v>
      </c>
      <c r="F946" s="3">
        <v>0.43562499999999998</v>
      </c>
      <c r="G946" s="2">
        <v>44995</v>
      </c>
      <c r="H946" s="3">
        <v>0.6066435185185185</v>
      </c>
      <c r="I946" t="s">
        <v>603</v>
      </c>
      <c r="J946" t="s">
        <v>527</v>
      </c>
      <c r="K946" t="s">
        <v>528</v>
      </c>
      <c r="L946">
        <v>10</v>
      </c>
      <c r="N946" t="s">
        <v>528</v>
      </c>
      <c r="O946">
        <v>14</v>
      </c>
      <c r="P946">
        <v>4</v>
      </c>
      <c r="Q946" s="4">
        <v>998</v>
      </c>
      <c r="R946" s="4">
        <v>2994</v>
      </c>
      <c r="S946" t="s">
        <v>529</v>
      </c>
      <c r="T946" t="s">
        <v>399</v>
      </c>
      <c r="U946" t="s">
        <v>400</v>
      </c>
      <c r="V946" t="s">
        <v>21</v>
      </c>
      <c r="W946" t="s">
        <v>590</v>
      </c>
      <c r="X946" t="s">
        <v>587</v>
      </c>
      <c r="Y946" t="s">
        <v>848</v>
      </c>
      <c r="Z946">
        <v>10</v>
      </c>
      <c r="AA946" s="2">
        <v>44964</v>
      </c>
      <c r="AB946" t="s">
        <v>529</v>
      </c>
      <c r="AC946" t="s">
        <v>874</v>
      </c>
      <c r="AD946" s="2">
        <v>45075</v>
      </c>
      <c r="AE946">
        <v>4</v>
      </c>
      <c r="AF946">
        <v>9</v>
      </c>
      <c r="AG946" t="s">
        <v>848</v>
      </c>
      <c r="AH946">
        <v>3</v>
      </c>
      <c r="AI946" t="s">
        <v>848</v>
      </c>
    </row>
    <row r="947" spans="1:35" x14ac:dyDescent="0.3">
      <c r="A947">
        <v>301</v>
      </c>
      <c r="B947" t="s">
        <v>355</v>
      </c>
      <c r="C947">
        <v>6</v>
      </c>
      <c r="D947">
        <v>3</v>
      </c>
      <c r="E947" s="2">
        <v>44984</v>
      </c>
      <c r="F947" s="3">
        <v>0.2669212962962963</v>
      </c>
      <c r="G947" s="2">
        <v>44989</v>
      </c>
      <c r="H947" s="3">
        <v>0.70296296296296301</v>
      </c>
      <c r="I947" t="s">
        <v>268</v>
      </c>
      <c r="J947" t="s">
        <v>527</v>
      </c>
      <c r="K947" t="s">
        <v>663</v>
      </c>
      <c r="L947">
        <v>6</v>
      </c>
      <c r="N947" t="s">
        <v>528</v>
      </c>
      <c r="O947">
        <v>16</v>
      </c>
      <c r="P947">
        <v>5</v>
      </c>
      <c r="Q947" s="4">
        <v>1112</v>
      </c>
      <c r="R947" s="4">
        <v>3336</v>
      </c>
      <c r="S947" t="s">
        <v>529</v>
      </c>
      <c r="T947" t="s">
        <v>356</v>
      </c>
      <c r="U947" t="s">
        <v>185</v>
      </c>
      <c r="V947" t="s">
        <v>32</v>
      </c>
      <c r="W947" t="s">
        <v>586</v>
      </c>
      <c r="X947" t="s">
        <v>587</v>
      </c>
      <c r="Y947" t="s">
        <v>849</v>
      </c>
      <c r="Z947">
        <v>9</v>
      </c>
      <c r="AA947" s="2">
        <v>44965</v>
      </c>
      <c r="AB947" t="s">
        <v>529</v>
      </c>
      <c r="AC947" t="s">
        <v>874</v>
      </c>
      <c r="AD947" s="2">
        <v>45204</v>
      </c>
      <c r="AE947">
        <v>8</v>
      </c>
      <c r="AF947">
        <v>11</v>
      </c>
      <c r="AG947" t="s">
        <v>848</v>
      </c>
      <c r="AH947">
        <v>2</v>
      </c>
      <c r="AI947" t="s">
        <v>849</v>
      </c>
    </row>
    <row r="948" spans="1:35" x14ac:dyDescent="0.3">
      <c r="A948">
        <v>308</v>
      </c>
      <c r="B948" t="s">
        <v>39</v>
      </c>
      <c r="C948">
        <v>57</v>
      </c>
      <c r="D948">
        <v>1</v>
      </c>
      <c r="E948" s="2">
        <v>44994</v>
      </c>
      <c r="F948" s="3">
        <v>0.32929398148148148</v>
      </c>
      <c r="G948" s="2">
        <v>44997</v>
      </c>
      <c r="H948" s="3">
        <v>0.50791666666666668</v>
      </c>
      <c r="I948" t="s">
        <v>648</v>
      </c>
      <c r="J948" t="s">
        <v>624</v>
      </c>
      <c r="K948" t="s">
        <v>528</v>
      </c>
      <c r="L948">
        <v>7</v>
      </c>
      <c r="N948" t="s">
        <v>528</v>
      </c>
      <c r="O948">
        <v>12</v>
      </c>
      <c r="P948">
        <v>3</v>
      </c>
      <c r="Q948" s="4">
        <v>1582</v>
      </c>
      <c r="R948" s="4">
        <v>1582</v>
      </c>
      <c r="S948" t="s">
        <v>529</v>
      </c>
      <c r="T948" t="s">
        <v>40</v>
      </c>
      <c r="U948" t="s">
        <v>41</v>
      </c>
      <c r="V948" t="s">
        <v>32</v>
      </c>
      <c r="W948" t="s">
        <v>633</v>
      </c>
      <c r="X948" t="s">
        <v>531</v>
      </c>
      <c r="Y948" t="s">
        <v>848</v>
      </c>
      <c r="Z948">
        <v>10</v>
      </c>
      <c r="AA948" s="2">
        <v>44990</v>
      </c>
      <c r="AB948" t="s">
        <v>529</v>
      </c>
      <c r="AC948" t="s">
        <v>874</v>
      </c>
      <c r="AD948" s="2">
        <v>45167</v>
      </c>
      <c r="AE948">
        <v>6</v>
      </c>
      <c r="AF948">
        <v>4</v>
      </c>
      <c r="AG948" t="s">
        <v>848</v>
      </c>
      <c r="AH948">
        <v>3</v>
      </c>
      <c r="AI948" t="s">
        <v>848</v>
      </c>
    </row>
    <row r="949" spans="1:35" x14ac:dyDescent="0.3">
      <c r="A949">
        <v>321</v>
      </c>
      <c r="B949" t="s">
        <v>257</v>
      </c>
      <c r="C949">
        <v>12</v>
      </c>
      <c r="D949">
        <v>5</v>
      </c>
      <c r="E949" s="2">
        <v>44993</v>
      </c>
      <c r="F949" s="3">
        <v>0.47714120370370372</v>
      </c>
      <c r="G949" s="2">
        <v>45002</v>
      </c>
      <c r="H949" s="3">
        <v>0.41091435185185188</v>
      </c>
      <c r="I949" t="s">
        <v>649</v>
      </c>
      <c r="J949" t="s">
        <v>627</v>
      </c>
      <c r="K949" t="s">
        <v>528</v>
      </c>
      <c r="L949">
        <v>11</v>
      </c>
      <c r="N949" t="s">
        <v>528</v>
      </c>
      <c r="O949">
        <v>9</v>
      </c>
      <c r="P949">
        <v>9</v>
      </c>
      <c r="Q949" s="4">
        <v>672</v>
      </c>
      <c r="R949" s="4">
        <v>3360</v>
      </c>
      <c r="S949" t="s">
        <v>529</v>
      </c>
      <c r="T949" t="s">
        <v>258</v>
      </c>
      <c r="U949" t="s">
        <v>259</v>
      </c>
      <c r="V949" t="s">
        <v>21</v>
      </c>
      <c r="W949" t="s">
        <v>631</v>
      </c>
      <c r="X949" t="s">
        <v>600</v>
      </c>
      <c r="Y949" t="s">
        <v>848</v>
      </c>
      <c r="Z949">
        <v>10</v>
      </c>
      <c r="AA949" s="2">
        <v>44983</v>
      </c>
      <c r="AB949" t="s">
        <v>529</v>
      </c>
      <c r="AC949" t="s">
        <v>874</v>
      </c>
      <c r="AD949" s="2">
        <v>45251</v>
      </c>
      <c r="AE949">
        <v>9</v>
      </c>
      <c r="AF949">
        <v>8</v>
      </c>
      <c r="AG949" t="s">
        <v>848</v>
      </c>
      <c r="AH949">
        <v>3</v>
      </c>
      <c r="AI949" t="s">
        <v>848</v>
      </c>
    </row>
    <row r="950" spans="1:35" x14ac:dyDescent="0.3">
      <c r="A950">
        <v>346</v>
      </c>
      <c r="B950" t="s">
        <v>452</v>
      </c>
      <c r="C950">
        <v>50</v>
      </c>
      <c r="D950">
        <v>1</v>
      </c>
      <c r="E950" s="2">
        <v>44989</v>
      </c>
      <c r="F950" s="3">
        <v>0.9751967592592593</v>
      </c>
      <c r="G950" s="2">
        <v>44997</v>
      </c>
      <c r="H950" s="3">
        <v>0.69900462962962961</v>
      </c>
      <c r="I950" t="s">
        <v>605</v>
      </c>
      <c r="J950" t="s">
        <v>527</v>
      </c>
      <c r="K950" t="s">
        <v>528</v>
      </c>
      <c r="L950">
        <v>23</v>
      </c>
      <c r="N950" t="s">
        <v>528</v>
      </c>
      <c r="O950">
        <v>16</v>
      </c>
      <c r="P950">
        <v>8</v>
      </c>
      <c r="Q950" s="4">
        <v>422</v>
      </c>
      <c r="R950" s="4">
        <v>422</v>
      </c>
      <c r="S950" t="s">
        <v>529</v>
      </c>
      <c r="T950" t="s">
        <v>453</v>
      </c>
      <c r="U950" t="s">
        <v>454</v>
      </c>
      <c r="V950" t="s">
        <v>21</v>
      </c>
      <c r="W950" t="s">
        <v>599</v>
      </c>
      <c r="X950" t="s">
        <v>600</v>
      </c>
      <c r="Y950" t="s">
        <v>848</v>
      </c>
      <c r="Z950">
        <v>9</v>
      </c>
      <c r="AA950" s="2">
        <v>44927</v>
      </c>
      <c r="AB950" t="s">
        <v>529</v>
      </c>
      <c r="AC950" t="s">
        <v>874</v>
      </c>
      <c r="AD950" s="2">
        <v>45165</v>
      </c>
      <c r="AE950">
        <v>8</v>
      </c>
      <c r="AF950">
        <v>9</v>
      </c>
      <c r="AG950" t="s">
        <v>848</v>
      </c>
      <c r="AH950">
        <v>3</v>
      </c>
      <c r="AI950" t="s">
        <v>848</v>
      </c>
    </row>
    <row r="951" spans="1:35" x14ac:dyDescent="0.3">
      <c r="A951">
        <v>361</v>
      </c>
      <c r="B951" t="s">
        <v>257</v>
      </c>
      <c r="C951">
        <v>47</v>
      </c>
      <c r="D951">
        <v>4</v>
      </c>
      <c r="E951" s="2">
        <v>44988</v>
      </c>
      <c r="F951" s="3">
        <v>0.25689814814814815</v>
      </c>
      <c r="G951" s="2">
        <v>44996</v>
      </c>
      <c r="H951" s="3">
        <v>0.35636574074074073</v>
      </c>
      <c r="I951" t="s">
        <v>551</v>
      </c>
      <c r="J951" t="s">
        <v>527</v>
      </c>
      <c r="K951" t="s">
        <v>528</v>
      </c>
      <c r="L951">
        <v>6</v>
      </c>
      <c r="N951" t="s">
        <v>528</v>
      </c>
      <c r="O951">
        <v>8</v>
      </c>
      <c r="P951">
        <v>8</v>
      </c>
      <c r="Q951" s="4">
        <v>1638</v>
      </c>
      <c r="R951" s="4">
        <v>6552</v>
      </c>
      <c r="S951" t="s">
        <v>529</v>
      </c>
      <c r="T951" t="s">
        <v>258</v>
      </c>
      <c r="U951" t="s">
        <v>259</v>
      </c>
      <c r="V951" t="s">
        <v>21</v>
      </c>
      <c r="W951" t="s">
        <v>534</v>
      </c>
      <c r="X951" t="s">
        <v>531</v>
      </c>
      <c r="Y951" t="s">
        <v>848</v>
      </c>
      <c r="Z951">
        <v>9</v>
      </c>
      <c r="AA951" s="2">
        <v>44983</v>
      </c>
      <c r="AB951" t="s">
        <v>529</v>
      </c>
      <c r="AC951" t="s">
        <v>874</v>
      </c>
      <c r="AD951" s="2">
        <v>45251</v>
      </c>
      <c r="AE951">
        <v>9</v>
      </c>
      <c r="AF951">
        <v>8</v>
      </c>
      <c r="AG951" t="s">
        <v>848</v>
      </c>
      <c r="AH951">
        <v>3</v>
      </c>
      <c r="AI951" t="s">
        <v>848</v>
      </c>
    </row>
    <row r="952" spans="1:35" x14ac:dyDescent="0.3">
      <c r="A952">
        <v>362</v>
      </c>
      <c r="B952" t="s">
        <v>218</v>
      </c>
      <c r="C952">
        <v>31</v>
      </c>
      <c r="D952">
        <v>2</v>
      </c>
      <c r="E952" s="2">
        <v>44995</v>
      </c>
      <c r="F952" s="3">
        <v>0.15278935185185186</v>
      </c>
      <c r="G952" s="2">
        <v>45002</v>
      </c>
      <c r="H952" s="3">
        <v>0.44123842592592594</v>
      </c>
      <c r="I952" t="s">
        <v>606</v>
      </c>
      <c r="J952" t="s">
        <v>629</v>
      </c>
      <c r="K952" t="s">
        <v>528</v>
      </c>
      <c r="L952">
        <v>3</v>
      </c>
      <c r="N952" t="s">
        <v>528</v>
      </c>
      <c r="O952">
        <v>10</v>
      </c>
      <c r="P952">
        <v>7</v>
      </c>
      <c r="Q952" s="4">
        <v>1804</v>
      </c>
      <c r="R952" s="4">
        <v>3608</v>
      </c>
      <c r="S952" t="s">
        <v>529</v>
      </c>
      <c r="T952" t="s">
        <v>219</v>
      </c>
      <c r="U952" t="s">
        <v>220</v>
      </c>
      <c r="V952" t="s">
        <v>32</v>
      </c>
      <c r="W952" t="s">
        <v>630</v>
      </c>
      <c r="X952" t="s">
        <v>531</v>
      </c>
      <c r="Y952" t="s">
        <v>848</v>
      </c>
      <c r="Z952">
        <v>10</v>
      </c>
      <c r="AA952" s="2">
        <v>44969</v>
      </c>
      <c r="AB952" t="s">
        <v>529</v>
      </c>
      <c r="AC952" t="s">
        <v>874</v>
      </c>
      <c r="AD952" s="2">
        <v>45236</v>
      </c>
      <c r="AE952">
        <v>9</v>
      </c>
      <c r="AF952">
        <v>13</v>
      </c>
      <c r="AG952" t="s">
        <v>848</v>
      </c>
      <c r="AH952">
        <v>3</v>
      </c>
      <c r="AI952" t="s">
        <v>848</v>
      </c>
    </row>
    <row r="953" spans="1:35" x14ac:dyDescent="0.3">
      <c r="A953">
        <v>367</v>
      </c>
      <c r="B953" t="s">
        <v>64</v>
      </c>
      <c r="C953">
        <v>47</v>
      </c>
      <c r="D953">
        <v>5</v>
      </c>
      <c r="E953" s="2">
        <v>44988</v>
      </c>
      <c r="F953" s="3">
        <v>3.0659722222222224E-2</v>
      </c>
      <c r="G953" s="2">
        <v>44997</v>
      </c>
      <c r="H953" s="3">
        <v>0.62850694444444444</v>
      </c>
      <c r="I953" t="s">
        <v>552</v>
      </c>
      <c r="J953" t="s">
        <v>527</v>
      </c>
      <c r="K953" t="s">
        <v>528</v>
      </c>
      <c r="L953">
        <v>0</v>
      </c>
      <c r="N953" t="s">
        <v>528</v>
      </c>
      <c r="O953">
        <v>15</v>
      </c>
      <c r="P953">
        <v>9</v>
      </c>
      <c r="Q953" s="4">
        <v>1638</v>
      </c>
      <c r="R953" s="4">
        <v>8190</v>
      </c>
      <c r="S953" t="s">
        <v>529</v>
      </c>
      <c r="T953" t="s">
        <v>65</v>
      </c>
      <c r="U953" t="s">
        <v>66</v>
      </c>
      <c r="V953" t="s">
        <v>32</v>
      </c>
      <c r="W953" t="s">
        <v>534</v>
      </c>
      <c r="X953" t="s">
        <v>531</v>
      </c>
      <c r="Y953" t="s">
        <v>848</v>
      </c>
      <c r="Z953">
        <v>9</v>
      </c>
      <c r="AA953" s="2">
        <v>44966</v>
      </c>
      <c r="AB953" t="s">
        <v>529</v>
      </c>
      <c r="AC953" t="s">
        <v>874</v>
      </c>
      <c r="AD953" s="2">
        <v>45162</v>
      </c>
      <c r="AE953">
        <v>7</v>
      </c>
      <c r="AF953">
        <v>8</v>
      </c>
      <c r="AG953" t="s">
        <v>848</v>
      </c>
      <c r="AH953">
        <v>3</v>
      </c>
      <c r="AI953" t="s">
        <v>848</v>
      </c>
    </row>
    <row r="954" spans="1:35" x14ac:dyDescent="0.3">
      <c r="A954">
        <v>394</v>
      </c>
      <c r="B954" t="s">
        <v>153</v>
      </c>
      <c r="C954">
        <v>38</v>
      </c>
      <c r="D954">
        <v>5</v>
      </c>
      <c r="E954" s="2">
        <v>45008</v>
      </c>
      <c r="F954" s="3">
        <v>0.18515046296296298</v>
      </c>
      <c r="G954" s="2">
        <v>45016</v>
      </c>
      <c r="H954" s="3">
        <v>0.80969907407407404</v>
      </c>
      <c r="I954" t="s">
        <v>650</v>
      </c>
      <c r="J954" t="s">
        <v>624</v>
      </c>
      <c r="K954" t="s">
        <v>528</v>
      </c>
      <c r="L954">
        <v>4</v>
      </c>
      <c r="N954" t="s">
        <v>528</v>
      </c>
      <c r="O954">
        <v>19</v>
      </c>
      <c r="P954">
        <v>8</v>
      </c>
      <c r="Q954" s="4">
        <v>562</v>
      </c>
      <c r="R954" s="4">
        <v>2810</v>
      </c>
      <c r="S954" t="s">
        <v>529</v>
      </c>
      <c r="T954" t="s">
        <v>154</v>
      </c>
      <c r="U954" t="s">
        <v>155</v>
      </c>
      <c r="V954" t="s">
        <v>21</v>
      </c>
      <c r="W954" t="s">
        <v>651</v>
      </c>
      <c r="X954" t="s">
        <v>587</v>
      </c>
      <c r="Y954" t="s">
        <v>848</v>
      </c>
      <c r="Z954">
        <v>12</v>
      </c>
      <c r="AA954" s="2">
        <v>44966</v>
      </c>
      <c r="AB954" t="s">
        <v>529</v>
      </c>
      <c r="AC954" t="s">
        <v>874</v>
      </c>
      <c r="AD954" s="2">
        <v>45198</v>
      </c>
      <c r="AE954">
        <v>8</v>
      </c>
      <c r="AF954">
        <v>13</v>
      </c>
      <c r="AG954" t="s">
        <v>848</v>
      </c>
      <c r="AH954">
        <v>3</v>
      </c>
      <c r="AI954" t="s">
        <v>848</v>
      </c>
    </row>
    <row r="955" spans="1:35" x14ac:dyDescent="0.3">
      <c r="A955">
        <v>396</v>
      </c>
      <c r="B955" t="s">
        <v>346</v>
      </c>
      <c r="C955">
        <v>10</v>
      </c>
      <c r="D955">
        <v>5</v>
      </c>
      <c r="E955" s="2">
        <v>45000</v>
      </c>
      <c r="F955" s="3">
        <v>0.64650462962962962</v>
      </c>
      <c r="G955" s="2">
        <v>45001</v>
      </c>
      <c r="H955" s="3">
        <v>7.2928240740740738E-2</v>
      </c>
      <c r="I955" t="s">
        <v>619</v>
      </c>
      <c r="J955" t="s">
        <v>624</v>
      </c>
      <c r="K955" t="s">
        <v>528</v>
      </c>
      <c r="L955">
        <v>15</v>
      </c>
      <c r="N955" t="s">
        <v>528</v>
      </c>
      <c r="O955">
        <v>1</v>
      </c>
      <c r="P955">
        <v>1</v>
      </c>
      <c r="Q955" s="4">
        <v>259</v>
      </c>
      <c r="R955" s="4">
        <v>1295</v>
      </c>
      <c r="S955" t="s">
        <v>529</v>
      </c>
      <c r="T955" t="s">
        <v>347</v>
      </c>
      <c r="U955" t="s">
        <v>304</v>
      </c>
      <c r="V955" t="s">
        <v>32</v>
      </c>
      <c r="W955" t="s">
        <v>625</v>
      </c>
      <c r="X955" t="s">
        <v>587</v>
      </c>
      <c r="Y955" t="s">
        <v>848</v>
      </c>
      <c r="Z955">
        <v>11</v>
      </c>
      <c r="AA955" s="2">
        <v>44929</v>
      </c>
      <c r="AB955" t="s">
        <v>529</v>
      </c>
      <c r="AC955" t="s">
        <v>874</v>
      </c>
      <c r="AD955" s="2">
        <v>45281</v>
      </c>
      <c r="AE955">
        <v>12</v>
      </c>
      <c r="AF955">
        <v>8</v>
      </c>
      <c r="AG955" t="s">
        <v>848</v>
      </c>
      <c r="AH955">
        <v>3</v>
      </c>
      <c r="AI955" t="s">
        <v>848</v>
      </c>
    </row>
    <row r="956" spans="1:35" x14ac:dyDescent="0.3">
      <c r="A956">
        <v>433</v>
      </c>
      <c r="B956" t="s">
        <v>346</v>
      </c>
      <c r="C956">
        <v>7</v>
      </c>
      <c r="D956">
        <v>5</v>
      </c>
      <c r="E956" s="2">
        <v>44983</v>
      </c>
      <c r="F956" s="3">
        <v>0.98184027777777783</v>
      </c>
      <c r="G956" s="2">
        <v>44987</v>
      </c>
      <c r="H956" s="3">
        <v>0.18050925925925926</v>
      </c>
      <c r="I956" t="s">
        <v>594</v>
      </c>
      <c r="J956" t="s">
        <v>527</v>
      </c>
      <c r="K956" t="s">
        <v>663</v>
      </c>
      <c r="L956">
        <v>23</v>
      </c>
      <c r="N956" t="s">
        <v>528</v>
      </c>
      <c r="O956">
        <v>4</v>
      </c>
      <c r="P956">
        <v>4</v>
      </c>
      <c r="Q956" s="4">
        <v>409</v>
      </c>
      <c r="R956" s="4">
        <v>2045</v>
      </c>
      <c r="S956" t="s">
        <v>529</v>
      </c>
      <c r="T956" t="s">
        <v>347</v>
      </c>
      <c r="U956" t="s">
        <v>304</v>
      </c>
      <c r="V956" t="s">
        <v>32</v>
      </c>
      <c r="W956" t="s">
        <v>582</v>
      </c>
      <c r="X956" t="s">
        <v>583</v>
      </c>
      <c r="Y956" t="s">
        <v>849</v>
      </c>
      <c r="Z956">
        <v>9</v>
      </c>
      <c r="AA956" s="2">
        <v>44929</v>
      </c>
      <c r="AB956" t="s">
        <v>529</v>
      </c>
      <c r="AC956" t="s">
        <v>874</v>
      </c>
      <c r="AD956" s="2">
        <v>45281</v>
      </c>
      <c r="AE956">
        <v>12</v>
      </c>
      <c r="AF956">
        <v>8</v>
      </c>
      <c r="AG956" t="s">
        <v>848</v>
      </c>
      <c r="AH956">
        <v>2</v>
      </c>
      <c r="AI956" t="s">
        <v>849</v>
      </c>
    </row>
    <row r="957" spans="1:35" x14ac:dyDescent="0.3">
      <c r="A957">
        <v>440</v>
      </c>
      <c r="B957" t="s">
        <v>103</v>
      </c>
      <c r="C957">
        <v>13</v>
      </c>
      <c r="D957">
        <v>4</v>
      </c>
      <c r="E957" s="2">
        <v>44992</v>
      </c>
      <c r="F957" s="3">
        <v>0.39827546296296296</v>
      </c>
      <c r="G957" s="2">
        <v>44994</v>
      </c>
      <c r="H957" s="3">
        <v>5.6585648148148149E-2</v>
      </c>
      <c r="I957" t="s">
        <v>608</v>
      </c>
      <c r="J957" t="s">
        <v>527</v>
      </c>
      <c r="K957" t="s">
        <v>528</v>
      </c>
      <c r="L957">
        <v>9</v>
      </c>
      <c r="N957" t="s">
        <v>528</v>
      </c>
      <c r="O957">
        <v>1</v>
      </c>
      <c r="P957">
        <v>2</v>
      </c>
      <c r="Q957" s="4">
        <v>1141</v>
      </c>
      <c r="R957" s="4">
        <v>4564</v>
      </c>
      <c r="S957" t="s">
        <v>529</v>
      </c>
      <c r="T957" t="s">
        <v>104</v>
      </c>
      <c r="U957" t="s">
        <v>105</v>
      </c>
      <c r="V957" t="s">
        <v>32</v>
      </c>
      <c r="W957" t="s">
        <v>596</v>
      </c>
      <c r="X957" t="s">
        <v>597</v>
      </c>
      <c r="Y957" t="s">
        <v>848</v>
      </c>
      <c r="Z957">
        <v>10</v>
      </c>
      <c r="AA957" s="2">
        <v>44940</v>
      </c>
      <c r="AB957" t="s">
        <v>529</v>
      </c>
      <c r="AC957" t="s">
        <v>874</v>
      </c>
      <c r="AD957" s="2">
        <v>45280</v>
      </c>
      <c r="AE957">
        <v>12</v>
      </c>
      <c r="AF957">
        <v>11</v>
      </c>
      <c r="AG957" t="s">
        <v>848</v>
      </c>
      <c r="AH957">
        <v>3</v>
      </c>
      <c r="AI957" t="s">
        <v>848</v>
      </c>
    </row>
    <row r="958" spans="1:35" x14ac:dyDescent="0.3">
      <c r="A958">
        <v>494</v>
      </c>
      <c r="B958" t="s">
        <v>413</v>
      </c>
      <c r="C958">
        <v>7</v>
      </c>
      <c r="D958">
        <v>4</v>
      </c>
      <c r="E958" s="2">
        <v>44985</v>
      </c>
      <c r="F958" s="3">
        <v>0.13289351851851852</v>
      </c>
      <c r="G958" s="2">
        <v>44993</v>
      </c>
      <c r="H958" s="3">
        <v>0.79638888888888892</v>
      </c>
      <c r="I958" t="s">
        <v>593</v>
      </c>
      <c r="J958" t="s">
        <v>527</v>
      </c>
      <c r="K958" t="s">
        <v>663</v>
      </c>
      <c r="L958">
        <v>3</v>
      </c>
      <c r="N958" t="s">
        <v>528</v>
      </c>
      <c r="O958">
        <v>19</v>
      </c>
      <c r="P958">
        <v>8</v>
      </c>
      <c r="Q958" s="4">
        <v>409</v>
      </c>
      <c r="R958" s="4">
        <v>1636</v>
      </c>
      <c r="S958" t="s">
        <v>529</v>
      </c>
      <c r="T958" t="s">
        <v>414</v>
      </c>
      <c r="U958" t="s">
        <v>415</v>
      </c>
      <c r="V958" t="s">
        <v>21</v>
      </c>
      <c r="W958" t="s">
        <v>582</v>
      </c>
      <c r="X958" t="s">
        <v>583</v>
      </c>
      <c r="Y958" t="s">
        <v>849</v>
      </c>
      <c r="Z958">
        <v>9</v>
      </c>
      <c r="AA958" s="2">
        <v>44937</v>
      </c>
      <c r="AB958" t="s">
        <v>529</v>
      </c>
      <c r="AC958" t="s">
        <v>874</v>
      </c>
      <c r="AD958" s="2">
        <v>45289</v>
      </c>
      <c r="AE958">
        <v>12</v>
      </c>
      <c r="AF958">
        <v>8</v>
      </c>
      <c r="AG958" t="s">
        <v>848</v>
      </c>
      <c r="AH958">
        <v>2</v>
      </c>
      <c r="AI958" t="s">
        <v>849</v>
      </c>
    </row>
    <row r="959" spans="1:35" x14ac:dyDescent="0.3">
      <c r="A959">
        <v>507</v>
      </c>
      <c r="B959" t="s">
        <v>153</v>
      </c>
      <c r="C959">
        <v>13</v>
      </c>
      <c r="D959">
        <v>4</v>
      </c>
      <c r="E959" s="2">
        <v>44992</v>
      </c>
      <c r="F959" s="3">
        <v>1.9571759259259261E-2</v>
      </c>
      <c r="G959" s="2">
        <v>44998</v>
      </c>
      <c r="H959" s="3">
        <v>0.84138888888888885</v>
      </c>
      <c r="I959" t="s">
        <v>592</v>
      </c>
      <c r="J959" t="s">
        <v>527</v>
      </c>
      <c r="K959" t="s">
        <v>528</v>
      </c>
      <c r="L959">
        <v>0</v>
      </c>
      <c r="N959" t="s">
        <v>528</v>
      </c>
      <c r="O959">
        <v>20</v>
      </c>
      <c r="P959">
        <v>6</v>
      </c>
      <c r="Q959" s="4">
        <v>1141</v>
      </c>
      <c r="R959" s="4">
        <v>4564</v>
      </c>
      <c r="S959" t="s">
        <v>529</v>
      </c>
      <c r="T959" t="s">
        <v>154</v>
      </c>
      <c r="U959" t="s">
        <v>155</v>
      </c>
      <c r="V959" t="s">
        <v>21</v>
      </c>
      <c r="W959" t="s">
        <v>596</v>
      </c>
      <c r="X959" t="s">
        <v>597</v>
      </c>
      <c r="Y959" t="s">
        <v>848</v>
      </c>
      <c r="Z959">
        <v>10</v>
      </c>
      <c r="AA959" s="2">
        <v>44966</v>
      </c>
      <c r="AB959" t="s">
        <v>529</v>
      </c>
      <c r="AC959" t="s">
        <v>874</v>
      </c>
      <c r="AD959" s="2">
        <v>45198</v>
      </c>
      <c r="AE959">
        <v>8</v>
      </c>
      <c r="AF959">
        <v>13</v>
      </c>
      <c r="AG959" t="s">
        <v>848</v>
      </c>
      <c r="AH959">
        <v>3</v>
      </c>
      <c r="AI959" t="s">
        <v>848</v>
      </c>
    </row>
    <row r="960" spans="1:35" x14ac:dyDescent="0.3">
      <c r="A960">
        <v>525</v>
      </c>
      <c r="B960" t="s">
        <v>178</v>
      </c>
      <c r="C960">
        <v>16</v>
      </c>
      <c r="D960">
        <v>2</v>
      </c>
      <c r="E960" s="2">
        <v>44987</v>
      </c>
      <c r="F960" s="3">
        <v>0.83759259259259256</v>
      </c>
      <c r="G960" s="2">
        <v>44996</v>
      </c>
      <c r="H960" s="3">
        <v>0.93234953703703705</v>
      </c>
      <c r="I960" t="s">
        <v>609</v>
      </c>
      <c r="J960" t="s">
        <v>527</v>
      </c>
      <c r="K960" t="s">
        <v>528</v>
      </c>
      <c r="L960">
        <v>20</v>
      </c>
      <c r="N960" t="s">
        <v>528</v>
      </c>
      <c r="O960">
        <v>22</v>
      </c>
      <c r="P960">
        <v>9</v>
      </c>
      <c r="Q960" s="4">
        <v>1721</v>
      </c>
      <c r="R960" s="4">
        <v>3442</v>
      </c>
      <c r="S960" t="s">
        <v>529</v>
      </c>
      <c r="T960" t="s">
        <v>179</v>
      </c>
      <c r="U960" t="s">
        <v>180</v>
      </c>
      <c r="V960" t="s">
        <v>21</v>
      </c>
      <c r="W960" t="s">
        <v>588</v>
      </c>
      <c r="X960" t="s">
        <v>589</v>
      </c>
      <c r="Y960" t="s">
        <v>848</v>
      </c>
      <c r="Z960">
        <v>9</v>
      </c>
      <c r="AA960" s="2">
        <v>44965</v>
      </c>
      <c r="AB960" t="s">
        <v>529</v>
      </c>
      <c r="AC960" t="s">
        <v>874</v>
      </c>
      <c r="AD960" s="2">
        <v>45170</v>
      </c>
      <c r="AE960">
        <v>7</v>
      </c>
      <c r="AF960">
        <v>10</v>
      </c>
      <c r="AG960" t="s">
        <v>848</v>
      </c>
      <c r="AH960">
        <v>3</v>
      </c>
      <c r="AI960" t="s">
        <v>848</v>
      </c>
    </row>
    <row r="961" spans="1:35" x14ac:dyDescent="0.3">
      <c r="A961">
        <v>526</v>
      </c>
      <c r="B961" t="s">
        <v>54</v>
      </c>
      <c r="C961">
        <v>13</v>
      </c>
      <c r="D961">
        <v>5</v>
      </c>
      <c r="E961" s="2">
        <v>44987</v>
      </c>
      <c r="F961" s="3">
        <v>0.25439814814814815</v>
      </c>
      <c r="G961" s="2">
        <v>44993</v>
      </c>
      <c r="H961" s="3">
        <v>6.6030092592592599E-2</v>
      </c>
      <c r="I961" t="s">
        <v>610</v>
      </c>
      <c r="J961" t="s">
        <v>527</v>
      </c>
      <c r="K961" t="s">
        <v>528</v>
      </c>
      <c r="L961">
        <v>6</v>
      </c>
      <c r="N961" t="s">
        <v>528</v>
      </c>
      <c r="O961">
        <v>1</v>
      </c>
      <c r="P961">
        <v>6</v>
      </c>
      <c r="Q961" s="4">
        <v>1141</v>
      </c>
      <c r="R961" s="4">
        <v>5705</v>
      </c>
      <c r="S961" t="s">
        <v>529</v>
      </c>
      <c r="T961" t="s">
        <v>55</v>
      </c>
      <c r="U961" t="s">
        <v>56</v>
      </c>
      <c r="V961" t="s">
        <v>21</v>
      </c>
      <c r="W961" t="s">
        <v>596</v>
      </c>
      <c r="X961" t="s">
        <v>597</v>
      </c>
      <c r="Y961" t="s">
        <v>848</v>
      </c>
      <c r="Z961">
        <v>9</v>
      </c>
      <c r="AA961" s="2">
        <v>44928</v>
      </c>
      <c r="AB961" t="s">
        <v>529</v>
      </c>
      <c r="AC961" t="s">
        <v>874</v>
      </c>
      <c r="AD961" s="2">
        <v>45282</v>
      </c>
      <c r="AE961">
        <v>12</v>
      </c>
      <c r="AF961">
        <v>16</v>
      </c>
      <c r="AG961" t="s">
        <v>848</v>
      </c>
      <c r="AH961">
        <v>3</v>
      </c>
      <c r="AI961" t="s">
        <v>848</v>
      </c>
    </row>
    <row r="962" spans="1:35" x14ac:dyDescent="0.3">
      <c r="A962">
        <v>544</v>
      </c>
      <c r="B962" t="s">
        <v>163</v>
      </c>
      <c r="C962">
        <v>29</v>
      </c>
      <c r="D962">
        <v>2</v>
      </c>
      <c r="E962" s="2">
        <v>44986</v>
      </c>
      <c r="F962" s="3">
        <v>0.10548611111111111</v>
      </c>
      <c r="G962" s="2">
        <v>44996</v>
      </c>
      <c r="H962" s="3">
        <v>0.39851851851851849</v>
      </c>
      <c r="I962" t="s">
        <v>561</v>
      </c>
      <c r="J962" t="s">
        <v>527</v>
      </c>
      <c r="K962" t="s">
        <v>528</v>
      </c>
      <c r="L962">
        <v>2</v>
      </c>
      <c r="N962" t="s">
        <v>528</v>
      </c>
      <c r="O962">
        <v>9</v>
      </c>
      <c r="P962">
        <v>10</v>
      </c>
      <c r="Q962" s="4">
        <v>1252</v>
      </c>
      <c r="R962" s="4">
        <v>2504</v>
      </c>
      <c r="S962" t="s">
        <v>529</v>
      </c>
      <c r="T962" t="s">
        <v>164</v>
      </c>
      <c r="U962" t="s">
        <v>165</v>
      </c>
      <c r="V962" t="s">
        <v>32</v>
      </c>
      <c r="W962" t="s">
        <v>547</v>
      </c>
      <c r="X962" t="s">
        <v>531</v>
      </c>
      <c r="Y962" t="s">
        <v>848</v>
      </c>
      <c r="Z962">
        <v>9</v>
      </c>
      <c r="AA962" s="2">
        <v>44965</v>
      </c>
      <c r="AB962" t="s">
        <v>529</v>
      </c>
      <c r="AC962" t="s">
        <v>874</v>
      </c>
      <c r="AD962" s="2">
        <v>45166</v>
      </c>
      <c r="AE962">
        <v>7</v>
      </c>
      <c r="AF962">
        <v>12</v>
      </c>
      <c r="AG962" t="s">
        <v>848</v>
      </c>
      <c r="AH962">
        <v>3</v>
      </c>
      <c r="AI962" t="s">
        <v>848</v>
      </c>
    </row>
    <row r="963" spans="1:35" x14ac:dyDescent="0.3">
      <c r="A963">
        <v>557</v>
      </c>
      <c r="B963" t="s">
        <v>208</v>
      </c>
      <c r="C963">
        <v>47</v>
      </c>
      <c r="D963">
        <v>3</v>
      </c>
      <c r="E963" s="2">
        <v>44986</v>
      </c>
      <c r="F963" s="3">
        <v>0.1254861111111111</v>
      </c>
      <c r="G963" s="2">
        <v>44993</v>
      </c>
      <c r="H963" s="3">
        <v>9.0729166666666666E-2</v>
      </c>
      <c r="I963" t="s">
        <v>135</v>
      </c>
      <c r="J963" t="s">
        <v>527</v>
      </c>
      <c r="K963" t="s">
        <v>528</v>
      </c>
      <c r="L963">
        <v>3</v>
      </c>
      <c r="N963" t="s">
        <v>528</v>
      </c>
      <c r="O963">
        <v>2</v>
      </c>
      <c r="P963">
        <v>7</v>
      </c>
      <c r="Q963" s="4">
        <v>1638</v>
      </c>
      <c r="R963" s="4">
        <v>4914</v>
      </c>
      <c r="S963" t="s">
        <v>529</v>
      </c>
      <c r="T963" t="s">
        <v>209</v>
      </c>
      <c r="U963" t="s">
        <v>210</v>
      </c>
      <c r="V963" t="s">
        <v>32</v>
      </c>
      <c r="W963" t="s">
        <v>534</v>
      </c>
      <c r="X963" t="s">
        <v>531</v>
      </c>
      <c r="Y963" t="s">
        <v>848</v>
      </c>
      <c r="Z963">
        <v>9</v>
      </c>
      <c r="AA963" s="2">
        <v>44984</v>
      </c>
      <c r="AB963" t="s">
        <v>529</v>
      </c>
      <c r="AC963" t="s">
        <v>874</v>
      </c>
      <c r="AD963" s="2">
        <v>45167</v>
      </c>
      <c r="AE963">
        <v>7</v>
      </c>
      <c r="AF963">
        <v>7</v>
      </c>
      <c r="AG963" t="s">
        <v>848</v>
      </c>
      <c r="AH963">
        <v>3</v>
      </c>
      <c r="AI963" t="s">
        <v>848</v>
      </c>
    </row>
    <row r="964" spans="1:35" x14ac:dyDescent="0.3">
      <c r="A964">
        <v>567</v>
      </c>
      <c r="B964" t="s">
        <v>452</v>
      </c>
      <c r="C964">
        <v>66</v>
      </c>
      <c r="D964">
        <v>1</v>
      </c>
      <c r="E964" s="2">
        <v>44991</v>
      </c>
      <c r="F964" s="3">
        <v>0.25832175925925926</v>
      </c>
      <c r="G964" s="2">
        <v>45000</v>
      </c>
      <c r="H964" s="3">
        <v>0.78962962962962968</v>
      </c>
      <c r="I964" t="s">
        <v>562</v>
      </c>
      <c r="J964" t="s">
        <v>527</v>
      </c>
      <c r="K964" t="s">
        <v>528</v>
      </c>
      <c r="L964">
        <v>6</v>
      </c>
      <c r="N964" t="s">
        <v>528</v>
      </c>
      <c r="O964">
        <v>18</v>
      </c>
      <c r="P964">
        <v>9</v>
      </c>
      <c r="Q964" s="4">
        <v>610</v>
      </c>
      <c r="R964" s="4">
        <v>610</v>
      </c>
      <c r="S964" t="s">
        <v>529</v>
      </c>
      <c r="T964" t="s">
        <v>453</v>
      </c>
      <c r="U964" t="s">
        <v>454</v>
      </c>
      <c r="V964" t="s">
        <v>21</v>
      </c>
      <c r="W964" t="s">
        <v>530</v>
      </c>
      <c r="X964" t="s">
        <v>531</v>
      </c>
      <c r="Y964" t="s">
        <v>848</v>
      </c>
      <c r="Z964">
        <v>10</v>
      </c>
      <c r="AA964" s="2">
        <v>44927</v>
      </c>
      <c r="AB964" t="s">
        <v>529</v>
      </c>
      <c r="AC964" t="s">
        <v>874</v>
      </c>
      <c r="AD964" s="2">
        <v>45165</v>
      </c>
      <c r="AE964">
        <v>8</v>
      </c>
      <c r="AF964">
        <v>9</v>
      </c>
      <c r="AG964" t="s">
        <v>848</v>
      </c>
      <c r="AH964">
        <v>3</v>
      </c>
      <c r="AI964" t="s">
        <v>848</v>
      </c>
    </row>
    <row r="965" spans="1:35" x14ac:dyDescent="0.3">
      <c r="A965">
        <v>579</v>
      </c>
      <c r="B965" t="s">
        <v>462</v>
      </c>
      <c r="C965">
        <v>29</v>
      </c>
      <c r="D965">
        <v>2</v>
      </c>
      <c r="E965" s="2">
        <v>44992</v>
      </c>
      <c r="F965" s="3">
        <v>0.9018518518518519</v>
      </c>
      <c r="G965" s="2">
        <v>44999</v>
      </c>
      <c r="H965" s="3">
        <v>0.44798611111111108</v>
      </c>
      <c r="I965" t="s">
        <v>239</v>
      </c>
      <c r="J965" t="s">
        <v>527</v>
      </c>
      <c r="K965" t="s">
        <v>528</v>
      </c>
      <c r="L965">
        <v>21</v>
      </c>
      <c r="N965" t="s">
        <v>528</v>
      </c>
      <c r="O965">
        <v>10</v>
      </c>
      <c r="P965">
        <v>7</v>
      </c>
      <c r="Q965" s="4">
        <v>1252</v>
      </c>
      <c r="R965" s="4">
        <v>2504</v>
      </c>
      <c r="S965" t="s">
        <v>529</v>
      </c>
      <c r="T965" t="s">
        <v>463</v>
      </c>
      <c r="U965" t="s">
        <v>195</v>
      </c>
      <c r="V965" t="s">
        <v>32</v>
      </c>
      <c r="W965" t="s">
        <v>547</v>
      </c>
      <c r="X965" t="s">
        <v>531</v>
      </c>
      <c r="Y965" t="s">
        <v>848</v>
      </c>
      <c r="Z965">
        <v>10</v>
      </c>
      <c r="AA965" s="2">
        <v>44931</v>
      </c>
      <c r="AB965" t="s">
        <v>529</v>
      </c>
      <c r="AC965" t="s">
        <v>874</v>
      </c>
      <c r="AD965" s="2">
        <v>45287</v>
      </c>
      <c r="AE965">
        <v>12</v>
      </c>
      <c r="AF965">
        <v>12</v>
      </c>
      <c r="AG965" t="s">
        <v>848</v>
      </c>
      <c r="AH965">
        <v>3</v>
      </c>
      <c r="AI965" t="s">
        <v>848</v>
      </c>
    </row>
    <row r="966" spans="1:35" x14ac:dyDescent="0.3">
      <c r="A966">
        <v>597</v>
      </c>
      <c r="B966" t="s">
        <v>374</v>
      </c>
      <c r="C966">
        <v>16</v>
      </c>
      <c r="D966">
        <v>1</v>
      </c>
      <c r="E966" s="2">
        <v>44986</v>
      </c>
      <c r="F966" s="3">
        <v>4.5752314814814815E-2</v>
      </c>
      <c r="G966" s="2">
        <v>44991</v>
      </c>
      <c r="H966" s="3">
        <v>0.11787037037037038</v>
      </c>
      <c r="I966" t="s">
        <v>611</v>
      </c>
      <c r="J966" t="s">
        <v>527</v>
      </c>
      <c r="K966" t="s">
        <v>528</v>
      </c>
      <c r="L966">
        <v>1</v>
      </c>
      <c r="N966" t="s">
        <v>528</v>
      </c>
      <c r="O966">
        <v>2</v>
      </c>
      <c r="P966">
        <v>5</v>
      </c>
      <c r="Q966" s="4">
        <v>1721</v>
      </c>
      <c r="R966" s="4">
        <v>1721</v>
      </c>
      <c r="S966" t="s">
        <v>529</v>
      </c>
      <c r="T966" t="s">
        <v>375</v>
      </c>
      <c r="U966" t="s">
        <v>376</v>
      </c>
      <c r="V966" t="s">
        <v>21</v>
      </c>
      <c r="W966" t="s">
        <v>588</v>
      </c>
      <c r="X966" t="s">
        <v>589</v>
      </c>
      <c r="Y966" t="s">
        <v>848</v>
      </c>
      <c r="Z966">
        <v>9</v>
      </c>
      <c r="AA966" s="2">
        <v>44983</v>
      </c>
      <c r="AB966" t="s">
        <v>529</v>
      </c>
      <c r="AC966" t="s">
        <v>874</v>
      </c>
      <c r="AD966" s="2">
        <v>45158</v>
      </c>
      <c r="AE966">
        <v>6</v>
      </c>
      <c r="AF966">
        <v>7</v>
      </c>
      <c r="AG966" t="s">
        <v>848</v>
      </c>
      <c r="AH966">
        <v>3</v>
      </c>
      <c r="AI966" t="s">
        <v>848</v>
      </c>
    </row>
    <row r="967" spans="1:35" x14ac:dyDescent="0.3">
      <c r="A967">
        <v>601</v>
      </c>
      <c r="B967" t="s">
        <v>163</v>
      </c>
      <c r="C967">
        <v>1</v>
      </c>
      <c r="D967">
        <v>4</v>
      </c>
      <c r="E967" s="2">
        <v>44999</v>
      </c>
      <c r="F967" s="3">
        <v>0.10957175925925926</v>
      </c>
      <c r="G967" s="2">
        <v>45003</v>
      </c>
      <c r="H967" s="3">
        <v>0.15083333333333335</v>
      </c>
      <c r="I967" t="s">
        <v>420</v>
      </c>
      <c r="J967" t="s">
        <v>629</v>
      </c>
      <c r="K967" t="s">
        <v>528</v>
      </c>
      <c r="L967">
        <v>2</v>
      </c>
      <c r="N967" t="s">
        <v>528</v>
      </c>
      <c r="O967">
        <v>3</v>
      </c>
      <c r="P967">
        <v>4</v>
      </c>
      <c r="Q967" s="4">
        <v>1935</v>
      </c>
      <c r="R967" s="4">
        <v>7740</v>
      </c>
      <c r="S967" t="s">
        <v>529</v>
      </c>
      <c r="T967" t="s">
        <v>164</v>
      </c>
      <c r="U967" t="s">
        <v>165</v>
      </c>
      <c r="V967" t="s">
        <v>32</v>
      </c>
      <c r="W967" t="s">
        <v>652</v>
      </c>
      <c r="X967" t="s">
        <v>583</v>
      </c>
      <c r="Y967" t="s">
        <v>848</v>
      </c>
      <c r="Z967">
        <v>11</v>
      </c>
      <c r="AA967" s="2">
        <v>44965</v>
      </c>
      <c r="AB967" t="s">
        <v>529</v>
      </c>
      <c r="AC967" t="s">
        <v>874</v>
      </c>
      <c r="AD967" s="2">
        <v>45166</v>
      </c>
      <c r="AE967">
        <v>7</v>
      </c>
      <c r="AF967">
        <v>12</v>
      </c>
      <c r="AG967" t="s">
        <v>848</v>
      </c>
      <c r="AH967">
        <v>3</v>
      </c>
      <c r="AI967" t="s">
        <v>848</v>
      </c>
    </row>
    <row r="968" spans="1:35" x14ac:dyDescent="0.3">
      <c r="A968">
        <v>607</v>
      </c>
      <c r="B968" t="s">
        <v>153</v>
      </c>
      <c r="C968">
        <v>50</v>
      </c>
      <c r="D968">
        <v>3</v>
      </c>
      <c r="E968" s="2">
        <v>44988</v>
      </c>
      <c r="F968" s="3">
        <v>7.6678240740740741E-2</v>
      </c>
      <c r="G968" s="2">
        <v>44990</v>
      </c>
      <c r="H968" s="3">
        <v>0.41175925925925927</v>
      </c>
      <c r="I968" t="s">
        <v>130</v>
      </c>
      <c r="J968" t="s">
        <v>527</v>
      </c>
      <c r="K968" t="s">
        <v>528</v>
      </c>
      <c r="L968">
        <v>1</v>
      </c>
      <c r="N968" t="s">
        <v>528</v>
      </c>
      <c r="O968">
        <v>9</v>
      </c>
      <c r="P968">
        <v>2</v>
      </c>
      <c r="Q968" s="4">
        <v>422</v>
      </c>
      <c r="R968" s="4">
        <v>1266</v>
      </c>
      <c r="S968" t="s">
        <v>529</v>
      </c>
      <c r="T968" t="s">
        <v>154</v>
      </c>
      <c r="U968" t="s">
        <v>155</v>
      </c>
      <c r="V968" t="s">
        <v>21</v>
      </c>
      <c r="W968" t="s">
        <v>599</v>
      </c>
      <c r="X968" t="s">
        <v>600</v>
      </c>
      <c r="Y968" t="s">
        <v>848</v>
      </c>
      <c r="Z968">
        <v>9</v>
      </c>
      <c r="AA968" s="2">
        <v>44966</v>
      </c>
      <c r="AB968" t="s">
        <v>529</v>
      </c>
      <c r="AC968" t="s">
        <v>874</v>
      </c>
      <c r="AD968" s="2">
        <v>45198</v>
      </c>
      <c r="AE968">
        <v>8</v>
      </c>
      <c r="AF968">
        <v>13</v>
      </c>
      <c r="AG968" t="s">
        <v>848</v>
      </c>
      <c r="AH968">
        <v>3</v>
      </c>
      <c r="AI968" t="s">
        <v>848</v>
      </c>
    </row>
    <row r="969" spans="1:35" x14ac:dyDescent="0.3">
      <c r="A969">
        <v>614</v>
      </c>
      <c r="B969" t="s">
        <v>447</v>
      </c>
      <c r="C969">
        <v>26</v>
      </c>
      <c r="D969">
        <v>1</v>
      </c>
      <c r="E969" s="2">
        <v>44988</v>
      </c>
      <c r="F969" s="3">
        <v>0.65015046296296297</v>
      </c>
      <c r="G969" s="2">
        <v>44992</v>
      </c>
      <c r="H969" s="3">
        <v>0.78589120370370369</v>
      </c>
      <c r="I969" t="s">
        <v>205</v>
      </c>
      <c r="J969" t="s">
        <v>527</v>
      </c>
      <c r="K969" t="s">
        <v>528</v>
      </c>
      <c r="L969">
        <v>15</v>
      </c>
      <c r="N969" t="s">
        <v>528</v>
      </c>
      <c r="O969">
        <v>18</v>
      </c>
      <c r="P969">
        <v>4</v>
      </c>
      <c r="Q969" s="4">
        <v>289</v>
      </c>
      <c r="R969" s="4">
        <v>289</v>
      </c>
      <c r="S969" t="s">
        <v>529</v>
      </c>
      <c r="T969" t="s">
        <v>448</v>
      </c>
      <c r="U969" t="s">
        <v>449</v>
      </c>
      <c r="V969" t="s">
        <v>21</v>
      </c>
      <c r="W969" t="s">
        <v>532</v>
      </c>
      <c r="X969" t="s">
        <v>531</v>
      </c>
      <c r="Y969" t="s">
        <v>848</v>
      </c>
      <c r="Z969">
        <v>9</v>
      </c>
      <c r="AA969" s="2">
        <v>44980</v>
      </c>
      <c r="AB969" t="s">
        <v>529</v>
      </c>
      <c r="AC969" t="s">
        <v>874</v>
      </c>
      <c r="AD969" s="2">
        <v>45167</v>
      </c>
      <c r="AE969">
        <v>7</v>
      </c>
      <c r="AF969">
        <v>11</v>
      </c>
      <c r="AG969" t="s">
        <v>848</v>
      </c>
      <c r="AH969">
        <v>3</v>
      </c>
      <c r="AI969" t="s">
        <v>848</v>
      </c>
    </row>
    <row r="970" spans="1:35" x14ac:dyDescent="0.3">
      <c r="A970">
        <v>619</v>
      </c>
      <c r="B970" t="s">
        <v>457</v>
      </c>
      <c r="C970">
        <v>35</v>
      </c>
      <c r="D970">
        <v>1</v>
      </c>
      <c r="E970" s="2">
        <v>44991</v>
      </c>
      <c r="F970" s="3">
        <v>0.30469907407407409</v>
      </c>
      <c r="G970" s="2">
        <v>45001</v>
      </c>
      <c r="H970" s="3">
        <v>0.13718749999999999</v>
      </c>
      <c r="I970" t="s">
        <v>541</v>
      </c>
      <c r="J970" t="s">
        <v>527</v>
      </c>
      <c r="K970" t="s">
        <v>528</v>
      </c>
      <c r="L970">
        <v>7</v>
      </c>
      <c r="N970" t="s">
        <v>528</v>
      </c>
      <c r="O970">
        <v>3</v>
      </c>
      <c r="P970">
        <v>10</v>
      </c>
      <c r="Q970" s="4">
        <v>1865</v>
      </c>
      <c r="R970" s="4">
        <v>1865</v>
      </c>
      <c r="S970" t="s">
        <v>529</v>
      </c>
      <c r="T970" t="s">
        <v>458</v>
      </c>
      <c r="U970" t="s">
        <v>459</v>
      </c>
      <c r="V970" t="s">
        <v>21</v>
      </c>
      <c r="W970" t="s">
        <v>539</v>
      </c>
      <c r="X970" t="s">
        <v>531</v>
      </c>
      <c r="Y970" t="s">
        <v>848</v>
      </c>
      <c r="Z970">
        <v>10</v>
      </c>
      <c r="AA970" s="2">
        <v>44968</v>
      </c>
      <c r="AB970" t="s">
        <v>529</v>
      </c>
      <c r="AC970" t="s">
        <v>874</v>
      </c>
      <c r="AD970" s="2">
        <v>45238</v>
      </c>
      <c r="AE970">
        <v>9</v>
      </c>
      <c r="AF970">
        <v>12</v>
      </c>
      <c r="AG970" t="s">
        <v>848</v>
      </c>
      <c r="AH970">
        <v>3</v>
      </c>
      <c r="AI970" t="s">
        <v>848</v>
      </c>
    </row>
    <row r="971" spans="1:35" x14ac:dyDescent="0.3">
      <c r="A971">
        <v>650</v>
      </c>
      <c r="B971" t="s">
        <v>389</v>
      </c>
      <c r="C971">
        <v>32</v>
      </c>
      <c r="D971">
        <v>3</v>
      </c>
      <c r="E971" s="2">
        <v>44980</v>
      </c>
      <c r="F971" s="3">
        <v>7.9664351851851847E-2</v>
      </c>
      <c r="G971" s="2">
        <v>44987</v>
      </c>
      <c r="H971" s="3">
        <v>0.13166666666666665</v>
      </c>
      <c r="I971" t="s">
        <v>685</v>
      </c>
      <c r="J971" t="s">
        <v>624</v>
      </c>
      <c r="K971" t="s">
        <v>663</v>
      </c>
      <c r="L971">
        <v>1</v>
      </c>
      <c r="N971" t="s">
        <v>528</v>
      </c>
      <c r="O971">
        <v>3</v>
      </c>
      <c r="P971">
        <v>7</v>
      </c>
      <c r="Q971" s="4">
        <v>1792</v>
      </c>
      <c r="R971" s="4">
        <v>5376</v>
      </c>
      <c r="S971" t="s">
        <v>529</v>
      </c>
      <c r="T971" t="s">
        <v>390</v>
      </c>
      <c r="U971" t="s">
        <v>19</v>
      </c>
      <c r="V971" t="s">
        <v>21</v>
      </c>
      <c r="W971" t="s">
        <v>636</v>
      </c>
      <c r="X971" t="s">
        <v>583</v>
      </c>
      <c r="Y971" t="s">
        <v>849</v>
      </c>
      <c r="Z971">
        <v>8</v>
      </c>
      <c r="AA971" s="2">
        <v>44932</v>
      </c>
      <c r="AB971" t="s">
        <v>529</v>
      </c>
      <c r="AC971" t="s">
        <v>874</v>
      </c>
      <c r="AD971" s="2">
        <v>45165</v>
      </c>
      <c r="AE971">
        <v>8</v>
      </c>
      <c r="AF971">
        <v>11</v>
      </c>
      <c r="AG971" t="s">
        <v>848</v>
      </c>
      <c r="AH971">
        <v>2</v>
      </c>
      <c r="AI971" t="s">
        <v>849</v>
      </c>
    </row>
    <row r="972" spans="1:35" x14ac:dyDescent="0.3">
      <c r="A972">
        <v>686</v>
      </c>
      <c r="B972" t="s">
        <v>143</v>
      </c>
      <c r="C972">
        <v>50</v>
      </c>
      <c r="D972">
        <v>1</v>
      </c>
      <c r="E972" s="2">
        <v>44986</v>
      </c>
      <c r="F972" s="3">
        <v>0.68724537037037037</v>
      </c>
      <c r="G972" s="2">
        <v>44996</v>
      </c>
      <c r="H972" s="3">
        <v>0.90137731481481487</v>
      </c>
      <c r="I972" t="s">
        <v>613</v>
      </c>
      <c r="J972" t="s">
        <v>527</v>
      </c>
      <c r="K972" t="s">
        <v>528</v>
      </c>
      <c r="L972">
        <v>16</v>
      </c>
      <c r="N972" t="s">
        <v>528</v>
      </c>
      <c r="O972">
        <v>21</v>
      </c>
      <c r="P972">
        <v>10</v>
      </c>
      <c r="Q972" s="4">
        <v>422</v>
      </c>
      <c r="R972" s="4">
        <v>422</v>
      </c>
      <c r="S972" t="s">
        <v>529</v>
      </c>
      <c r="T972" t="s">
        <v>144</v>
      </c>
      <c r="U972" t="s">
        <v>145</v>
      </c>
      <c r="V972" t="s">
        <v>21</v>
      </c>
      <c r="W972" t="s">
        <v>599</v>
      </c>
      <c r="X972" t="s">
        <v>600</v>
      </c>
      <c r="Y972" t="s">
        <v>848</v>
      </c>
      <c r="Z972">
        <v>9</v>
      </c>
      <c r="AA972" s="2">
        <v>44941</v>
      </c>
      <c r="AB972" t="s">
        <v>529</v>
      </c>
      <c r="AC972" t="s">
        <v>874</v>
      </c>
      <c r="AD972" s="2">
        <v>45106</v>
      </c>
      <c r="AE972">
        <v>6</v>
      </c>
      <c r="AF972">
        <v>9</v>
      </c>
      <c r="AG972" t="s">
        <v>848</v>
      </c>
      <c r="AH972">
        <v>3</v>
      </c>
      <c r="AI972" t="s">
        <v>848</v>
      </c>
    </row>
    <row r="973" spans="1:35" x14ac:dyDescent="0.3">
      <c r="A973">
        <v>697</v>
      </c>
      <c r="B973" t="s">
        <v>143</v>
      </c>
      <c r="C973">
        <v>66</v>
      </c>
      <c r="D973">
        <v>1</v>
      </c>
      <c r="E973" s="2">
        <v>44988</v>
      </c>
      <c r="F973" s="3">
        <v>0.59751157407407407</v>
      </c>
      <c r="G973" s="2">
        <v>44992</v>
      </c>
      <c r="H973" s="3">
        <v>0.63495370370370374</v>
      </c>
      <c r="I973" t="s">
        <v>568</v>
      </c>
      <c r="J973" t="s">
        <v>527</v>
      </c>
      <c r="K973" t="s">
        <v>528</v>
      </c>
      <c r="L973">
        <v>14</v>
      </c>
      <c r="N973" t="s">
        <v>528</v>
      </c>
      <c r="O973">
        <v>15</v>
      </c>
      <c r="P973">
        <v>4</v>
      </c>
      <c r="Q973" s="4">
        <v>610</v>
      </c>
      <c r="R973" s="4">
        <v>610</v>
      </c>
      <c r="S973" t="s">
        <v>529</v>
      </c>
      <c r="T973" t="s">
        <v>144</v>
      </c>
      <c r="U973" t="s">
        <v>145</v>
      </c>
      <c r="V973" t="s">
        <v>21</v>
      </c>
      <c r="W973" t="s">
        <v>530</v>
      </c>
      <c r="X973" t="s">
        <v>531</v>
      </c>
      <c r="Y973" t="s">
        <v>848</v>
      </c>
      <c r="Z973">
        <v>9</v>
      </c>
      <c r="AA973" s="2">
        <v>44941</v>
      </c>
      <c r="AB973" t="s">
        <v>529</v>
      </c>
      <c r="AC973" t="s">
        <v>874</v>
      </c>
      <c r="AD973" s="2">
        <v>45106</v>
      </c>
      <c r="AE973">
        <v>6</v>
      </c>
      <c r="AF973">
        <v>9</v>
      </c>
      <c r="AG973" t="s">
        <v>848</v>
      </c>
      <c r="AH973">
        <v>3</v>
      </c>
      <c r="AI973" t="s">
        <v>848</v>
      </c>
    </row>
    <row r="974" spans="1:35" x14ac:dyDescent="0.3">
      <c r="A974">
        <v>748</v>
      </c>
      <c r="B974" t="s">
        <v>398</v>
      </c>
      <c r="C974">
        <v>26</v>
      </c>
      <c r="D974">
        <v>1</v>
      </c>
      <c r="E974" s="2">
        <v>44991</v>
      </c>
      <c r="F974" s="3">
        <v>0.46796296296296297</v>
      </c>
      <c r="G974" s="2">
        <v>44992</v>
      </c>
      <c r="H974" s="3">
        <v>0.85185185185185186</v>
      </c>
      <c r="I974" t="s">
        <v>95</v>
      </c>
      <c r="J974" t="s">
        <v>527</v>
      </c>
      <c r="K974" t="s">
        <v>528</v>
      </c>
      <c r="L974">
        <v>11</v>
      </c>
      <c r="N974" t="s">
        <v>528</v>
      </c>
      <c r="O974">
        <v>20</v>
      </c>
      <c r="P974">
        <v>1</v>
      </c>
      <c r="Q974" s="4">
        <v>289</v>
      </c>
      <c r="R974" s="4">
        <v>289</v>
      </c>
      <c r="S974" t="s">
        <v>529</v>
      </c>
      <c r="T974" t="s">
        <v>399</v>
      </c>
      <c r="U974" t="s">
        <v>400</v>
      </c>
      <c r="V974" t="s">
        <v>21</v>
      </c>
      <c r="W974" t="s">
        <v>532</v>
      </c>
      <c r="X974" t="s">
        <v>531</v>
      </c>
      <c r="Y974" t="s">
        <v>848</v>
      </c>
      <c r="Z974">
        <v>10</v>
      </c>
      <c r="AA974" s="2">
        <v>44964</v>
      </c>
      <c r="AB974" t="s">
        <v>529</v>
      </c>
      <c r="AC974" t="s">
        <v>874</v>
      </c>
      <c r="AD974" s="2">
        <v>45075</v>
      </c>
      <c r="AE974">
        <v>4</v>
      </c>
      <c r="AF974">
        <v>9</v>
      </c>
      <c r="AG974" t="s">
        <v>848</v>
      </c>
      <c r="AH974">
        <v>3</v>
      </c>
      <c r="AI974" t="s">
        <v>848</v>
      </c>
    </row>
    <row r="975" spans="1:35" x14ac:dyDescent="0.3">
      <c r="A975">
        <v>763</v>
      </c>
      <c r="B975" t="s">
        <v>355</v>
      </c>
      <c r="C975">
        <v>29</v>
      </c>
      <c r="D975">
        <v>4</v>
      </c>
      <c r="E975" s="2">
        <v>44987</v>
      </c>
      <c r="F975" s="3">
        <v>0.64038194444444441</v>
      </c>
      <c r="G975" s="2">
        <v>44989</v>
      </c>
      <c r="H975" s="3">
        <v>0.18758101851851852</v>
      </c>
      <c r="I975" t="s">
        <v>449</v>
      </c>
      <c r="J975" t="s">
        <v>527</v>
      </c>
      <c r="K975" t="s">
        <v>528</v>
      </c>
      <c r="L975">
        <v>15</v>
      </c>
      <c r="N975" t="s">
        <v>528</v>
      </c>
      <c r="O975">
        <v>4</v>
      </c>
      <c r="P975">
        <v>2</v>
      </c>
      <c r="Q975" s="4">
        <v>1252</v>
      </c>
      <c r="R975" s="4">
        <v>5008</v>
      </c>
      <c r="S975" t="s">
        <v>529</v>
      </c>
      <c r="T975" t="s">
        <v>356</v>
      </c>
      <c r="U975" t="s">
        <v>185</v>
      </c>
      <c r="V975" t="s">
        <v>32</v>
      </c>
      <c r="W975" t="s">
        <v>547</v>
      </c>
      <c r="X975" t="s">
        <v>531</v>
      </c>
      <c r="Y975" t="s">
        <v>848</v>
      </c>
      <c r="Z975">
        <v>9</v>
      </c>
      <c r="AA975" s="2">
        <v>44965</v>
      </c>
      <c r="AB975" t="s">
        <v>529</v>
      </c>
      <c r="AC975" t="s">
        <v>874</v>
      </c>
      <c r="AD975" s="2">
        <v>45204</v>
      </c>
      <c r="AE975">
        <v>8</v>
      </c>
      <c r="AF975">
        <v>11</v>
      </c>
      <c r="AG975" t="s">
        <v>848</v>
      </c>
      <c r="AH975">
        <v>3</v>
      </c>
      <c r="AI975" t="s">
        <v>848</v>
      </c>
    </row>
    <row r="976" spans="1:35" x14ac:dyDescent="0.3">
      <c r="A976">
        <v>767</v>
      </c>
      <c r="B976" t="s">
        <v>389</v>
      </c>
      <c r="C976">
        <v>13</v>
      </c>
      <c r="D976">
        <v>2</v>
      </c>
      <c r="E976" s="2">
        <v>44988</v>
      </c>
      <c r="F976" s="3">
        <v>9.8067129629629629E-2</v>
      </c>
      <c r="G976" s="2">
        <v>44989</v>
      </c>
      <c r="H976" s="3">
        <v>1.0335648148148148E-2</v>
      </c>
      <c r="I976" t="s">
        <v>616</v>
      </c>
      <c r="J976" t="s">
        <v>527</v>
      </c>
      <c r="K976" t="s">
        <v>528</v>
      </c>
      <c r="L976">
        <v>2</v>
      </c>
      <c r="N976" t="s">
        <v>528</v>
      </c>
      <c r="O976">
        <v>0</v>
      </c>
      <c r="P976">
        <v>1</v>
      </c>
      <c r="Q976" s="4">
        <v>1141</v>
      </c>
      <c r="R976" s="4">
        <v>2282</v>
      </c>
      <c r="S976" t="s">
        <v>529</v>
      </c>
      <c r="T976" t="s">
        <v>390</v>
      </c>
      <c r="U976" t="s">
        <v>19</v>
      </c>
      <c r="V976" t="s">
        <v>21</v>
      </c>
      <c r="W976" t="s">
        <v>596</v>
      </c>
      <c r="X976" t="s">
        <v>597</v>
      </c>
      <c r="Y976" t="s">
        <v>848</v>
      </c>
      <c r="Z976">
        <v>9</v>
      </c>
      <c r="AA976" s="2">
        <v>44932</v>
      </c>
      <c r="AB976" t="s">
        <v>529</v>
      </c>
      <c r="AC976" t="s">
        <v>874</v>
      </c>
      <c r="AD976" s="2">
        <v>45165</v>
      </c>
      <c r="AE976">
        <v>8</v>
      </c>
      <c r="AF976">
        <v>11</v>
      </c>
      <c r="AG976" t="s">
        <v>848</v>
      </c>
      <c r="AH976">
        <v>3</v>
      </c>
      <c r="AI976" t="s">
        <v>848</v>
      </c>
    </row>
    <row r="977" spans="1:35" x14ac:dyDescent="0.3">
      <c r="A977">
        <v>794</v>
      </c>
      <c r="B977" t="s">
        <v>398</v>
      </c>
      <c r="C977">
        <v>13</v>
      </c>
      <c r="D977">
        <v>4</v>
      </c>
      <c r="E977" s="2">
        <v>44989</v>
      </c>
      <c r="F977" s="3">
        <v>0.71664351851851849</v>
      </c>
      <c r="G977" s="2">
        <v>44994</v>
      </c>
      <c r="H977" s="3">
        <v>0.61881944444444448</v>
      </c>
      <c r="I977" t="s">
        <v>617</v>
      </c>
      <c r="J977" t="s">
        <v>527</v>
      </c>
      <c r="K977" t="s">
        <v>528</v>
      </c>
      <c r="L977">
        <v>17</v>
      </c>
      <c r="N977" t="s">
        <v>528</v>
      </c>
      <c r="O977">
        <v>14</v>
      </c>
      <c r="P977">
        <v>5</v>
      </c>
      <c r="Q977" s="4">
        <v>1141</v>
      </c>
      <c r="R977" s="4">
        <v>4564</v>
      </c>
      <c r="S977" t="s">
        <v>529</v>
      </c>
      <c r="T977" t="s">
        <v>399</v>
      </c>
      <c r="U977" t="s">
        <v>400</v>
      </c>
      <c r="V977" t="s">
        <v>21</v>
      </c>
      <c r="W977" t="s">
        <v>596</v>
      </c>
      <c r="X977" t="s">
        <v>597</v>
      </c>
      <c r="Y977" t="s">
        <v>848</v>
      </c>
      <c r="Z977">
        <v>9</v>
      </c>
      <c r="AA977" s="2">
        <v>44964</v>
      </c>
      <c r="AB977" t="s">
        <v>529</v>
      </c>
      <c r="AC977" t="s">
        <v>874</v>
      </c>
      <c r="AD977" s="2">
        <v>45075</v>
      </c>
      <c r="AE977">
        <v>4</v>
      </c>
      <c r="AF977">
        <v>9</v>
      </c>
      <c r="AG977" t="s">
        <v>848</v>
      </c>
      <c r="AH977">
        <v>3</v>
      </c>
      <c r="AI977" t="s">
        <v>848</v>
      </c>
    </row>
    <row r="978" spans="1:35" x14ac:dyDescent="0.3">
      <c r="A978">
        <v>795</v>
      </c>
      <c r="B978" t="s">
        <v>355</v>
      </c>
      <c r="C978">
        <v>7</v>
      </c>
      <c r="D978">
        <v>1</v>
      </c>
      <c r="E978" s="2">
        <v>44988</v>
      </c>
      <c r="F978" s="3">
        <v>0.74902777777777774</v>
      </c>
      <c r="G978" s="2">
        <v>44992</v>
      </c>
      <c r="H978" s="3">
        <v>0.9290046296296296</v>
      </c>
      <c r="I978" t="s">
        <v>618</v>
      </c>
      <c r="J978" t="s">
        <v>527</v>
      </c>
      <c r="K978" t="s">
        <v>528</v>
      </c>
      <c r="L978">
        <v>17</v>
      </c>
      <c r="N978" t="s">
        <v>528</v>
      </c>
      <c r="O978">
        <v>22</v>
      </c>
      <c r="P978">
        <v>4</v>
      </c>
      <c r="Q978" s="4">
        <v>409</v>
      </c>
      <c r="R978" s="4">
        <v>409</v>
      </c>
      <c r="S978" t="s">
        <v>529</v>
      </c>
      <c r="T978" t="s">
        <v>356</v>
      </c>
      <c r="U978" t="s">
        <v>185</v>
      </c>
      <c r="V978" t="s">
        <v>32</v>
      </c>
      <c r="W978" t="s">
        <v>582</v>
      </c>
      <c r="X978" t="s">
        <v>583</v>
      </c>
      <c r="Y978" t="s">
        <v>848</v>
      </c>
      <c r="Z978">
        <v>9</v>
      </c>
      <c r="AA978" s="2">
        <v>44965</v>
      </c>
      <c r="AB978" t="s">
        <v>529</v>
      </c>
      <c r="AC978" t="s">
        <v>874</v>
      </c>
      <c r="AD978" s="2">
        <v>45204</v>
      </c>
      <c r="AE978">
        <v>8</v>
      </c>
      <c r="AF978">
        <v>11</v>
      </c>
      <c r="AG978" t="s">
        <v>848</v>
      </c>
      <c r="AH978">
        <v>3</v>
      </c>
      <c r="AI978" t="s">
        <v>848</v>
      </c>
    </row>
    <row r="979" spans="1:35" x14ac:dyDescent="0.3">
      <c r="A979">
        <v>814</v>
      </c>
      <c r="B979" t="s">
        <v>471</v>
      </c>
      <c r="C979">
        <v>47</v>
      </c>
      <c r="D979">
        <v>5</v>
      </c>
      <c r="E979" s="2">
        <v>44990</v>
      </c>
      <c r="F979" s="3">
        <v>8.2870370370370372E-2</v>
      </c>
      <c r="G979" s="2">
        <v>44999</v>
      </c>
      <c r="H979" s="3">
        <v>0.19532407407407407</v>
      </c>
      <c r="I979" t="s">
        <v>574</v>
      </c>
      <c r="J979" t="s">
        <v>527</v>
      </c>
      <c r="K979" t="s">
        <v>528</v>
      </c>
      <c r="L979">
        <v>1</v>
      </c>
      <c r="N979" t="s">
        <v>528</v>
      </c>
      <c r="O979">
        <v>4</v>
      </c>
      <c r="P979">
        <v>9</v>
      </c>
      <c r="Q979" s="4">
        <v>1638</v>
      </c>
      <c r="R979" s="4">
        <v>8190</v>
      </c>
      <c r="S979" t="s">
        <v>529</v>
      </c>
      <c r="T979" t="s">
        <v>472</v>
      </c>
      <c r="U979" t="s">
        <v>473</v>
      </c>
      <c r="V979" t="s">
        <v>21</v>
      </c>
      <c r="W979" t="s">
        <v>534</v>
      </c>
      <c r="X979" t="s">
        <v>531</v>
      </c>
      <c r="Y979" t="s">
        <v>848</v>
      </c>
      <c r="Z979">
        <v>10</v>
      </c>
      <c r="AA979" s="2">
        <v>44945</v>
      </c>
      <c r="AB979" t="s">
        <v>529</v>
      </c>
      <c r="AC979" t="s">
        <v>874</v>
      </c>
      <c r="AD979" s="2">
        <v>45210</v>
      </c>
      <c r="AE979">
        <v>9</v>
      </c>
      <c r="AF979">
        <v>7</v>
      </c>
      <c r="AG979" t="s">
        <v>848</v>
      </c>
      <c r="AH979">
        <v>3</v>
      </c>
      <c r="AI979" t="s">
        <v>848</v>
      </c>
    </row>
    <row r="980" spans="1:35" x14ac:dyDescent="0.3">
      <c r="A980">
        <v>826</v>
      </c>
      <c r="B980" t="s">
        <v>389</v>
      </c>
      <c r="C980">
        <v>16</v>
      </c>
      <c r="D980">
        <v>5</v>
      </c>
      <c r="E980" s="2">
        <v>44987</v>
      </c>
      <c r="F980" s="3">
        <v>0.83480324074074075</v>
      </c>
      <c r="G980" s="2">
        <v>44993</v>
      </c>
      <c r="H980" s="3">
        <v>0.26131944444444444</v>
      </c>
      <c r="I980" t="s">
        <v>620</v>
      </c>
      <c r="J980" t="s">
        <v>527</v>
      </c>
      <c r="K980" t="s">
        <v>528</v>
      </c>
      <c r="L980">
        <v>20</v>
      </c>
      <c r="N980" t="s">
        <v>528</v>
      </c>
      <c r="O980">
        <v>6</v>
      </c>
      <c r="P980">
        <v>6</v>
      </c>
      <c r="Q980" s="4">
        <v>1721</v>
      </c>
      <c r="R980" s="4">
        <v>8605</v>
      </c>
      <c r="S980" t="s">
        <v>529</v>
      </c>
      <c r="T980" t="s">
        <v>390</v>
      </c>
      <c r="U980" t="s">
        <v>19</v>
      </c>
      <c r="V980" t="s">
        <v>21</v>
      </c>
      <c r="W980" t="s">
        <v>588</v>
      </c>
      <c r="X980" t="s">
        <v>589</v>
      </c>
      <c r="Y980" t="s">
        <v>848</v>
      </c>
      <c r="Z980">
        <v>9</v>
      </c>
      <c r="AA980" s="2">
        <v>44932</v>
      </c>
      <c r="AB980" t="s">
        <v>529</v>
      </c>
      <c r="AC980" t="s">
        <v>874</v>
      </c>
      <c r="AD980" s="2">
        <v>45165</v>
      </c>
      <c r="AE980">
        <v>8</v>
      </c>
      <c r="AF980">
        <v>11</v>
      </c>
      <c r="AG980" t="s">
        <v>848</v>
      </c>
      <c r="AH980">
        <v>3</v>
      </c>
      <c r="AI980" t="s">
        <v>848</v>
      </c>
    </row>
    <row r="981" spans="1:35" x14ac:dyDescent="0.3">
      <c r="A981">
        <v>833</v>
      </c>
      <c r="B981" t="s">
        <v>23</v>
      </c>
      <c r="C981">
        <v>26</v>
      </c>
      <c r="D981">
        <v>3</v>
      </c>
      <c r="E981" s="2">
        <v>44990</v>
      </c>
      <c r="F981" s="3">
        <v>2.8333333333333332E-2</v>
      </c>
      <c r="G981" s="2">
        <v>44998</v>
      </c>
      <c r="H981" s="3">
        <v>6.9641203703703705E-2</v>
      </c>
      <c r="I981" t="s">
        <v>575</v>
      </c>
      <c r="J981" t="s">
        <v>527</v>
      </c>
      <c r="K981" t="s">
        <v>528</v>
      </c>
      <c r="L981">
        <v>0</v>
      </c>
      <c r="N981" t="s">
        <v>528</v>
      </c>
      <c r="O981">
        <v>1</v>
      </c>
      <c r="P981">
        <v>8</v>
      </c>
      <c r="Q981" s="4">
        <v>289</v>
      </c>
      <c r="R981" s="4">
        <v>867</v>
      </c>
      <c r="S981" t="s">
        <v>529</v>
      </c>
      <c r="T981" t="s">
        <v>24</v>
      </c>
      <c r="U981" t="s">
        <v>25</v>
      </c>
      <c r="V981" t="s">
        <v>21</v>
      </c>
      <c r="W981" t="s">
        <v>532</v>
      </c>
      <c r="X981" t="s">
        <v>531</v>
      </c>
      <c r="Y981" t="s">
        <v>848</v>
      </c>
      <c r="Z981">
        <v>10</v>
      </c>
      <c r="AA981" s="2">
        <v>44988</v>
      </c>
      <c r="AB981" t="s">
        <v>529</v>
      </c>
      <c r="AC981" t="s">
        <v>874</v>
      </c>
      <c r="AD981" s="2">
        <v>45236</v>
      </c>
      <c r="AE981">
        <v>9</v>
      </c>
      <c r="AF981">
        <v>8</v>
      </c>
      <c r="AG981" t="s">
        <v>848</v>
      </c>
      <c r="AH981">
        <v>3</v>
      </c>
      <c r="AI981" t="s">
        <v>848</v>
      </c>
    </row>
    <row r="982" spans="1:35" x14ac:dyDescent="0.3">
      <c r="A982">
        <v>841</v>
      </c>
      <c r="B982" t="s">
        <v>218</v>
      </c>
      <c r="C982">
        <v>26</v>
      </c>
      <c r="D982">
        <v>5</v>
      </c>
      <c r="E982" s="2">
        <v>44992</v>
      </c>
      <c r="F982" s="3">
        <v>0.26111111111111113</v>
      </c>
      <c r="G982" s="2">
        <v>44997</v>
      </c>
      <c r="H982" s="3">
        <v>0.96989583333333329</v>
      </c>
      <c r="I982" t="s">
        <v>576</v>
      </c>
      <c r="J982" t="s">
        <v>527</v>
      </c>
      <c r="K982" t="s">
        <v>528</v>
      </c>
      <c r="L982">
        <v>6</v>
      </c>
      <c r="N982" t="s">
        <v>528</v>
      </c>
      <c r="O982">
        <v>23</v>
      </c>
      <c r="P982">
        <v>5</v>
      </c>
      <c r="Q982" s="4">
        <v>289</v>
      </c>
      <c r="R982" s="4">
        <v>1445</v>
      </c>
      <c r="S982" t="s">
        <v>529</v>
      </c>
      <c r="T982" t="s">
        <v>219</v>
      </c>
      <c r="U982" t="s">
        <v>220</v>
      </c>
      <c r="V982" t="s">
        <v>32</v>
      </c>
      <c r="W982" t="s">
        <v>532</v>
      </c>
      <c r="X982" t="s">
        <v>531</v>
      </c>
      <c r="Y982" t="s">
        <v>848</v>
      </c>
      <c r="Z982">
        <v>10</v>
      </c>
      <c r="AA982" s="2">
        <v>44969</v>
      </c>
      <c r="AB982" t="s">
        <v>529</v>
      </c>
      <c r="AC982" t="s">
        <v>874</v>
      </c>
      <c r="AD982" s="2">
        <v>45236</v>
      </c>
      <c r="AE982">
        <v>9</v>
      </c>
      <c r="AF982">
        <v>13</v>
      </c>
      <c r="AG982" t="s">
        <v>848</v>
      </c>
      <c r="AH982">
        <v>3</v>
      </c>
      <c r="AI982" t="s">
        <v>848</v>
      </c>
    </row>
    <row r="983" spans="1:35" x14ac:dyDescent="0.3">
      <c r="A983">
        <v>848</v>
      </c>
      <c r="B983" t="s">
        <v>39</v>
      </c>
      <c r="C983">
        <v>6</v>
      </c>
      <c r="D983">
        <v>1</v>
      </c>
      <c r="E983" s="2">
        <v>44991</v>
      </c>
      <c r="F983" s="3">
        <v>0.70343750000000005</v>
      </c>
      <c r="G983" s="2">
        <v>44995</v>
      </c>
      <c r="H983" s="3">
        <v>0.93527777777777776</v>
      </c>
      <c r="I983" t="s">
        <v>565</v>
      </c>
      <c r="J983" t="s">
        <v>527</v>
      </c>
      <c r="K983" t="s">
        <v>528</v>
      </c>
      <c r="L983">
        <v>16</v>
      </c>
      <c r="N983" t="s">
        <v>528</v>
      </c>
      <c r="O983">
        <v>22</v>
      </c>
      <c r="P983">
        <v>4</v>
      </c>
      <c r="Q983" s="4">
        <v>1112</v>
      </c>
      <c r="R983" s="4">
        <v>1112</v>
      </c>
      <c r="S983" t="s">
        <v>529</v>
      </c>
      <c r="T983" t="s">
        <v>40</v>
      </c>
      <c r="U983" t="s">
        <v>41</v>
      </c>
      <c r="V983" t="s">
        <v>32</v>
      </c>
      <c r="W983" t="s">
        <v>586</v>
      </c>
      <c r="X983" t="s">
        <v>587</v>
      </c>
      <c r="Y983" t="s">
        <v>848</v>
      </c>
      <c r="Z983">
        <v>10</v>
      </c>
      <c r="AA983" s="2">
        <v>44990</v>
      </c>
      <c r="AB983" t="s">
        <v>529</v>
      </c>
      <c r="AC983" t="s">
        <v>874</v>
      </c>
      <c r="AD983" s="2">
        <v>45167</v>
      </c>
      <c r="AE983">
        <v>6</v>
      </c>
      <c r="AF983">
        <v>4</v>
      </c>
      <c r="AG983" t="s">
        <v>848</v>
      </c>
      <c r="AH983">
        <v>3</v>
      </c>
      <c r="AI983" t="s">
        <v>848</v>
      </c>
    </row>
    <row r="984" spans="1:35" x14ac:dyDescent="0.3">
      <c r="A984">
        <v>851</v>
      </c>
      <c r="B984" t="s">
        <v>163</v>
      </c>
      <c r="C984">
        <v>13</v>
      </c>
      <c r="D984">
        <v>3</v>
      </c>
      <c r="E984" s="2">
        <v>44991</v>
      </c>
      <c r="F984" s="3">
        <v>0.48052083333333334</v>
      </c>
      <c r="G984" s="2">
        <v>44995</v>
      </c>
      <c r="H984" s="3">
        <v>0.7624305555555555</v>
      </c>
      <c r="I984" t="s">
        <v>140</v>
      </c>
      <c r="J984" t="s">
        <v>527</v>
      </c>
      <c r="K984" t="s">
        <v>528</v>
      </c>
      <c r="L984">
        <v>11</v>
      </c>
      <c r="N984" t="s">
        <v>528</v>
      </c>
      <c r="O984">
        <v>18</v>
      </c>
      <c r="P984">
        <v>4</v>
      </c>
      <c r="Q984" s="4">
        <v>1141</v>
      </c>
      <c r="R984" s="4">
        <v>3423</v>
      </c>
      <c r="S984" t="s">
        <v>529</v>
      </c>
      <c r="T984" t="s">
        <v>164</v>
      </c>
      <c r="U984" t="s">
        <v>165</v>
      </c>
      <c r="V984" t="s">
        <v>32</v>
      </c>
      <c r="W984" t="s">
        <v>596</v>
      </c>
      <c r="X984" t="s">
        <v>597</v>
      </c>
      <c r="Y984" t="s">
        <v>848</v>
      </c>
      <c r="Z984">
        <v>10</v>
      </c>
      <c r="AA984" s="2">
        <v>44965</v>
      </c>
      <c r="AB984" t="s">
        <v>529</v>
      </c>
      <c r="AC984" t="s">
        <v>874</v>
      </c>
      <c r="AD984" s="2">
        <v>45166</v>
      </c>
      <c r="AE984">
        <v>7</v>
      </c>
      <c r="AF984">
        <v>12</v>
      </c>
      <c r="AG984" t="s">
        <v>848</v>
      </c>
      <c r="AH984">
        <v>3</v>
      </c>
      <c r="AI984" t="s">
        <v>848</v>
      </c>
    </row>
    <row r="985" spans="1:35" x14ac:dyDescent="0.3">
      <c r="A985">
        <v>862</v>
      </c>
      <c r="B985" t="s">
        <v>257</v>
      </c>
      <c r="C985">
        <v>6</v>
      </c>
      <c r="D985">
        <v>4</v>
      </c>
      <c r="E985" s="2">
        <v>44992</v>
      </c>
      <c r="F985" s="3">
        <v>0.24391203703703704</v>
      </c>
      <c r="G985" s="2">
        <v>45000</v>
      </c>
      <c r="H985" s="3">
        <v>0.34984953703703703</v>
      </c>
      <c r="I985" t="s">
        <v>617</v>
      </c>
      <c r="J985" t="s">
        <v>527</v>
      </c>
      <c r="K985" t="s">
        <v>528</v>
      </c>
      <c r="L985">
        <v>5</v>
      </c>
      <c r="N985" t="s">
        <v>528</v>
      </c>
      <c r="O985">
        <v>8</v>
      </c>
      <c r="P985">
        <v>8</v>
      </c>
      <c r="Q985" s="4">
        <v>1112</v>
      </c>
      <c r="R985" s="4">
        <v>4448</v>
      </c>
      <c r="S985" t="s">
        <v>529</v>
      </c>
      <c r="T985" t="s">
        <v>258</v>
      </c>
      <c r="U985" t="s">
        <v>259</v>
      </c>
      <c r="V985" t="s">
        <v>21</v>
      </c>
      <c r="W985" t="s">
        <v>586</v>
      </c>
      <c r="X985" t="s">
        <v>587</v>
      </c>
      <c r="Y985" t="s">
        <v>848</v>
      </c>
      <c r="Z985">
        <v>10</v>
      </c>
      <c r="AA985" s="2">
        <v>44983</v>
      </c>
      <c r="AB985" t="s">
        <v>529</v>
      </c>
      <c r="AC985" t="s">
        <v>874</v>
      </c>
      <c r="AD985" s="2">
        <v>45251</v>
      </c>
      <c r="AE985">
        <v>9</v>
      </c>
      <c r="AF985">
        <v>8</v>
      </c>
      <c r="AG985" t="s">
        <v>848</v>
      </c>
      <c r="AH985">
        <v>3</v>
      </c>
      <c r="AI985" t="s">
        <v>848</v>
      </c>
    </row>
    <row r="986" spans="1:35" x14ac:dyDescent="0.3">
      <c r="A986">
        <v>872</v>
      </c>
      <c r="B986" t="s">
        <v>471</v>
      </c>
      <c r="C986">
        <v>13</v>
      </c>
      <c r="D986">
        <v>2</v>
      </c>
      <c r="E986" s="2">
        <v>44990</v>
      </c>
      <c r="F986" s="3">
        <v>0.85274305555555552</v>
      </c>
      <c r="G986" s="2">
        <v>44995</v>
      </c>
      <c r="H986" s="3">
        <v>6.4155092592592597E-2</v>
      </c>
      <c r="I986" t="s">
        <v>621</v>
      </c>
      <c r="J986" t="s">
        <v>527</v>
      </c>
      <c r="K986" t="s">
        <v>528</v>
      </c>
      <c r="L986">
        <v>20</v>
      </c>
      <c r="N986" t="s">
        <v>528</v>
      </c>
      <c r="O986">
        <v>1</v>
      </c>
      <c r="P986">
        <v>5</v>
      </c>
      <c r="Q986" s="4">
        <v>1141</v>
      </c>
      <c r="R986" s="4">
        <v>2282</v>
      </c>
      <c r="S986" t="s">
        <v>529</v>
      </c>
      <c r="T986" t="s">
        <v>472</v>
      </c>
      <c r="U986" t="s">
        <v>473</v>
      </c>
      <c r="V986" t="s">
        <v>21</v>
      </c>
      <c r="W986" t="s">
        <v>596</v>
      </c>
      <c r="X986" t="s">
        <v>597</v>
      </c>
      <c r="Y986" t="s">
        <v>848</v>
      </c>
      <c r="Z986">
        <v>10</v>
      </c>
      <c r="AA986" s="2">
        <v>44945</v>
      </c>
      <c r="AB986" t="s">
        <v>529</v>
      </c>
      <c r="AC986" t="s">
        <v>874</v>
      </c>
      <c r="AD986" s="2">
        <v>45210</v>
      </c>
      <c r="AE986">
        <v>9</v>
      </c>
      <c r="AF986">
        <v>7</v>
      </c>
      <c r="AG986" t="s">
        <v>848</v>
      </c>
      <c r="AH986">
        <v>3</v>
      </c>
      <c r="AI986" t="s">
        <v>848</v>
      </c>
    </row>
    <row r="987" spans="1:35" x14ac:dyDescent="0.3">
      <c r="A987">
        <v>877</v>
      </c>
      <c r="B987" t="s">
        <v>218</v>
      </c>
      <c r="C987">
        <v>46</v>
      </c>
      <c r="D987">
        <v>5</v>
      </c>
      <c r="E987" s="2">
        <v>44994</v>
      </c>
      <c r="F987" s="3">
        <v>0.96962962962962962</v>
      </c>
      <c r="G987" s="2">
        <v>45003</v>
      </c>
      <c r="H987" s="3">
        <v>0.51902777777777775</v>
      </c>
      <c r="I987" t="s">
        <v>657</v>
      </c>
      <c r="J987" t="s">
        <v>627</v>
      </c>
      <c r="K987" t="s">
        <v>528</v>
      </c>
      <c r="L987">
        <v>23</v>
      </c>
      <c r="N987" t="s">
        <v>528</v>
      </c>
      <c r="O987">
        <v>12</v>
      </c>
      <c r="P987">
        <v>9</v>
      </c>
      <c r="Q987" s="4">
        <v>758</v>
      </c>
      <c r="R987" s="4">
        <v>3790</v>
      </c>
      <c r="S987" t="s">
        <v>529</v>
      </c>
      <c r="T987" t="s">
        <v>219</v>
      </c>
      <c r="U987" t="s">
        <v>220</v>
      </c>
      <c r="V987" t="s">
        <v>32</v>
      </c>
      <c r="W987" t="s">
        <v>658</v>
      </c>
      <c r="X987" t="s">
        <v>587</v>
      </c>
      <c r="Y987" t="s">
        <v>848</v>
      </c>
      <c r="Z987">
        <v>10</v>
      </c>
      <c r="AA987" s="2">
        <v>44969</v>
      </c>
      <c r="AB987" t="s">
        <v>529</v>
      </c>
      <c r="AC987" t="s">
        <v>874</v>
      </c>
      <c r="AD987" s="2">
        <v>45236</v>
      </c>
      <c r="AE987">
        <v>9</v>
      </c>
      <c r="AF987">
        <v>13</v>
      </c>
      <c r="AG987" t="s">
        <v>848</v>
      </c>
      <c r="AH987">
        <v>3</v>
      </c>
      <c r="AI987" t="s">
        <v>848</v>
      </c>
    </row>
    <row r="988" spans="1:35" x14ac:dyDescent="0.3">
      <c r="A988">
        <v>884</v>
      </c>
      <c r="B988" t="s">
        <v>457</v>
      </c>
      <c r="C988">
        <v>10</v>
      </c>
      <c r="D988">
        <v>3</v>
      </c>
      <c r="E988" s="2">
        <v>45003</v>
      </c>
      <c r="F988" s="3">
        <v>0.92759259259259264</v>
      </c>
      <c r="G988" s="2">
        <v>45012</v>
      </c>
      <c r="H988" s="3">
        <v>0.79160879629629632</v>
      </c>
      <c r="I988" t="s">
        <v>659</v>
      </c>
      <c r="J988" t="s">
        <v>624</v>
      </c>
      <c r="K988" t="s">
        <v>528</v>
      </c>
      <c r="L988">
        <v>22</v>
      </c>
      <c r="N988" t="s">
        <v>528</v>
      </c>
      <c r="O988">
        <v>18</v>
      </c>
      <c r="P988">
        <v>9</v>
      </c>
      <c r="Q988" s="4">
        <v>259</v>
      </c>
      <c r="R988" s="4">
        <v>777</v>
      </c>
      <c r="S988" t="s">
        <v>529</v>
      </c>
      <c r="T988" t="s">
        <v>458</v>
      </c>
      <c r="U988" t="s">
        <v>459</v>
      </c>
      <c r="V988" t="s">
        <v>21</v>
      </c>
      <c r="W988" t="s">
        <v>625</v>
      </c>
      <c r="X988" t="s">
        <v>587</v>
      </c>
      <c r="Y988" t="s">
        <v>848</v>
      </c>
      <c r="Z988">
        <v>11</v>
      </c>
      <c r="AA988" s="2">
        <v>44968</v>
      </c>
      <c r="AB988" t="s">
        <v>529</v>
      </c>
      <c r="AC988" t="s">
        <v>874</v>
      </c>
      <c r="AD988" s="2">
        <v>45238</v>
      </c>
      <c r="AE988">
        <v>9</v>
      </c>
      <c r="AF988">
        <v>12</v>
      </c>
      <c r="AG988" t="s">
        <v>848</v>
      </c>
      <c r="AH988">
        <v>3</v>
      </c>
      <c r="AI988" t="s">
        <v>848</v>
      </c>
    </row>
    <row r="989" spans="1:35" x14ac:dyDescent="0.3">
      <c r="A989">
        <v>902</v>
      </c>
      <c r="B989" t="s">
        <v>138</v>
      </c>
      <c r="C989">
        <v>32</v>
      </c>
      <c r="D989">
        <v>5</v>
      </c>
      <c r="E989" s="2">
        <v>45007</v>
      </c>
      <c r="F989" s="3">
        <v>0.56244212962962958</v>
      </c>
      <c r="G989" s="2">
        <v>45009</v>
      </c>
      <c r="H989" s="3">
        <v>0.51667824074074076</v>
      </c>
      <c r="I989" t="s">
        <v>540</v>
      </c>
      <c r="J989" t="s">
        <v>624</v>
      </c>
      <c r="K989" t="s">
        <v>528</v>
      </c>
      <c r="L989">
        <v>13</v>
      </c>
      <c r="N989" t="s">
        <v>528</v>
      </c>
      <c r="O989">
        <v>12</v>
      </c>
      <c r="P989">
        <v>2</v>
      </c>
      <c r="Q989" s="4">
        <v>1792</v>
      </c>
      <c r="R989" s="4">
        <v>8960</v>
      </c>
      <c r="S989" t="s">
        <v>529</v>
      </c>
      <c r="T989" t="s">
        <v>139</v>
      </c>
      <c r="U989" t="s">
        <v>140</v>
      </c>
      <c r="V989" t="s">
        <v>21</v>
      </c>
      <c r="W989" t="s">
        <v>636</v>
      </c>
      <c r="X989" t="s">
        <v>583</v>
      </c>
      <c r="Y989" t="s">
        <v>848</v>
      </c>
      <c r="Z989">
        <v>12</v>
      </c>
      <c r="AA989" s="2">
        <v>44927</v>
      </c>
      <c r="AB989" t="s">
        <v>529</v>
      </c>
      <c r="AC989" t="s">
        <v>874</v>
      </c>
      <c r="AD989" s="2">
        <v>45187</v>
      </c>
      <c r="AE989">
        <v>9</v>
      </c>
      <c r="AF989">
        <v>6</v>
      </c>
      <c r="AG989" t="s">
        <v>848</v>
      </c>
      <c r="AH989">
        <v>3</v>
      </c>
      <c r="AI989" t="s">
        <v>848</v>
      </c>
    </row>
    <row r="990" spans="1:35" x14ac:dyDescent="0.3">
      <c r="A990">
        <v>926</v>
      </c>
      <c r="B990" t="s">
        <v>257</v>
      </c>
      <c r="C990">
        <v>40</v>
      </c>
      <c r="D990">
        <v>4</v>
      </c>
      <c r="E990" s="2">
        <v>45013</v>
      </c>
      <c r="F990" s="3">
        <v>0.95969907407407407</v>
      </c>
      <c r="G990" s="2">
        <v>45016</v>
      </c>
      <c r="H990" s="3">
        <v>0.99403935185185188</v>
      </c>
      <c r="I990" t="s">
        <v>661</v>
      </c>
      <c r="J990" t="s">
        <v>627</v>
      </c>
      <c r="K990" t="s">
        <v>528</v>
      </c>
      <c r="L990">
        <v>23</v>
      </c>
      <c r="N990" t="s">
        <v>528</v>
      </c>
      <c r="O990">
        <v>23</v>
      </c>
      <c r="P990">
        <v>3</v>
      </c>
      <c r="Q990" s="4">
        <v>1923</v>
      </c>
      <c r="R990" s="4">
        <v>7692</v>
      </c>
      <c r="S990" t="s">
        <v>529</v>
      </c>
      <c r="T990" t="s">
        <v>258</v>
      </c>
      <c r="U990" t="s">
        <v>259</v>
      </c>
      <c r="V990" t="s">
        <v>21</v>
      </c>
      <c r="W990" t="s">
        <v>662</v>
      </c>
      <c r="X990" t="s">
        <v>589</v>
      </c>
      <c r="Y990" t="s">
        <v>848</v>
      </c>
      <c r="Z990">
        <v>13</v>
      </c>
      <c r="AA990" s="2">
        <v>44983</v>
      </c>
      <c r="AB990" t="s">
        <v>529</v>
      </c>
      <c r="AC990" t="s">
        <v>874</v>
      </c>
      <c r="AD990" s="2">
        <v>45251</v>
      </c>
      <c r="AE990">
        <v>9</v>
      </c>
      <c r="AF990">
        <v>8</v>
      </c>
      <c r="AG990" t="s">
        <v>848</v>
      </c>
      <c r="AH990">
        <v>3</v>
      </c>
      <c r="AI990" t="s">
        <v>848</v>
      </c>
    </row>
    <row r="991" spans="1:35" x14ac:dyDescent="0.3">
      <c r="A991">
        <v>963</v>
      </c>
      <c r="B991" t="s">
        <v>138</v>
      </c>
      <c r="C991">
        <v>29</v>
      </c>
      <c r="D991">
        <v>1</v>
      </c>
      <c r="E991" s="2">
        <v>44988</v>
      </c>
      <c r="F991" s="3">
        <v>0.36410879629629628</v>
      </c>
      <c r="G991" s="2">
        <v>44991</v>
      </c>
      <c r="H991" s="3">
        <v>0.44219907407407405</v>
      </c>
      <c r="I991" t="s">
        <v>502</v>
      </c>
      <c r="J991" t="s">
        <v>527</v>
      </c>
      <c r="K991" t="s">
        <v>528</v>
      </c>
      <c r="L991">
        <v>8</v>
      </c>
      <c r="N991" t="s">
        <v>528</v>
      </c>
      <c r="O991">
        <v>10</v>
      </c>
      <c r="P991">
        <v>3</v>
      </c>
      <c r="Q991" s="4">
        <v>1252</v>
      </c>
      <c r="R991" s="4">
        <v>1252</v>
      </c>
      <c r="S991" t="s">
        <v>529</v>
      </c>
      <c r="T991" t="s">
        <v>139</v>
      </c>
      <c r="U991" t="s">
        <v>140</v>
      </c>
      <c r="V991" t="s">
        <v>21</v>
      </c>
      <c r="W991" t="s">
        <v>547</v>
      </c>
      <c r="X991" t="s">
        <v>531</v>
      </c>
      <c r="Y991" t="s">
        <v>848</v>
      </c>
      <c r="Z991">
        <v>9</v>
      </c>
      <c r="AA991" s="2">
        <v>44927</v>
      </c>
      <c r="AB991" t="s">
        <v>529</v>
      </c>
      <c r="AC991" t="s">
        <v>874</v>
      </c>
      <c r="AD991" s="2">
        <v>45187</v>
      </c>
      <c r="AE991">
        <v>9</v>
      </c>
      <c r="AF991">
        <v>6</v>
      </c>
      <c r="AG991" t="s">
        <v>848</v>
      </c>
      <c r="AH991">
        <v>3</v>
      </c>
      <c r="AI991" t="s">
        <v>848</v>
      </c>
    </row>
    <row r="992" spans="1:35" x14ac:dyDescent="0.3">
      <c r="A992">
        <v>965</v>
      </c>
      <c r="B992" t="s">
        <v>403</v>
      </c>
      <c r="C992">
        <v>62</v>
      </c>
      <c r="D992">
        <v>1</v>
      </c>
      <c r="E992" s="2">
        <v>44987</v>
      </c>
      <c r="F992" s="3">
        <v>0.13553240740740741</v>
      </c>
      <c r="G992" s="2">
        <v>44991</v>
      </c>
      <c r="H992" s="3">
        <v>0.72247685185185184</v>
      </c>
      <c r="I992" t="s">
        <v>579</v>
      </c>
      <c r="J992" t="s">
        <v>527</v>
      </c>
      <c r="K992" t="s">
        <v>528</v>
      </c>
      <c r="L992">
        <v>3</v>
      </c>
      <c r="N992" t="s">
        <v>528</v>
      </c>
      <c r="O992">
        <v>17</v>
      </c>
      <c r="P992">
        <v>4</v>
      </c>
      <c r="Q992" s="4">
        <v>1356</v>
      </c>
      <c r="R992" s="4">
        <v>1356</v>
      </c>
      <c r="S992" t="s">
        <v>529</v>
      </c>
      <c r="T992" t="s">
        <v>404</v>
      </c>
      <c r="U992" t="s">
        <v>405</v>
      </c>
      <c r="V992" t="s">
        <v>32</v>
      </c>
      <c r="W992" t="s">
        <v>536</v>
      </c>
      <c r="X992" t="s">
        <v>531</v>
      </c>
      <c r="Y992" t="s">
        <v>848</v>
      </c>
      <c r="Z992">
        <v>9</v>
      </c>
      <c r="AA992" s="2">
        <v>44967</v>
      </c>
      <c r="AB992" t="s">
        <v>529</v>
      </c>
      <c r="AC992" t="s">
        <v>874</v>
      </c>
      <c r="AD992" s="2">
        <v>45237</v>
      </c>
      <c r="AE992">
        <v>9</v>
      </c>
      <c r="AF992">
        <v>8</v>
      </c>
      <c r="AG992" t="s">
        <v>848</v>
      </c>
      <c r="AH992">
        <v>3</v>
      </c>
      <c r="AI992" t="s">
        <v>848</v>
      </c>
    </row>
    <row r="993" spans="1:35" x14ac:dyDescent="0.3">
      <c r="A993">
        <v>971</v>
      </c>
      <c r="B993" t="s">
        <v>148</v>
      </c>
      <c r="C993">
        <v>47</v>
      </c>
      <c r="D993">
        <v>1</v>
      </c>
      <c r="E993" s="2">
        <v>44987</v>
      </c>
      <c r="F993" s="3">
        <v>0.16820601851851852</v>
      </c>
      <c r="G993" s="2">
        <v>44995</v>
      </c>
      <c r="H993" s="3">
        <v>0.80388888888888888</v>
      </c>
      <c r="I993" t="s">
        <v>376</v>
      </c>
      <c r="J993" t="s">
        <v>527</v>
      </c>
      <c r="K993" t="s">
        <v>528</v>
      </c>
      <c r="L993">
        <v>4</v>
      </c>
      <c r="N993" t="s">
        <v>528</v>
      </c>
      <c r="O993">
        <v>19</v>
      </c>
      <c r="P993">
        <v>8</v>
      </c>
      <c r="Q993" s="4">
        <v>1638</v>
      </c>
      <c r="R993" s="4">
        <v>1638</v>
      </c>
      <c r="S993" t="s">
        <v>529</v>
      </c>
      <c r="T993" t="s">
        <v>149</v>
      </c>
      <c r="U993" t="s">
        <v>150</v>
      </c>
      <c r="V993" t="s">
        <v>21</v>
      </c>
      <c r="W993" t="s">
        <v>534</v>
      </c>
      <c r="X993" t="s">
        <v>531</v>
      </c>
      <c r="Y993" t="s">
        <v>848</v>
      </c>
      <c r="Z993">
        <v>9</v>
      </c>
      <c r="AA993" s="2">
        <v>44965</v>
      </c>
      <c r="AB993" t="s">
        <v>529</v>
      </c>
      <c r="AC993" t="s">
        <v>874</v>
      </c>
      <c r="AD993" s="2">
        <v>45166</v>
      </c>
      <c r="AE993">
        <v>7</v>
      </c>
      <c r="AF993">
        <v>8</v>
      </c>
      <c r="AG993" t="s">
        <v>848</v>
      </c>
      <c r="AH993">
        <v>3</v>
      </c>
      <c r="AI993" t="s">
        <v>848</v>
      </c>
    </row>
    <row r="994" spans="1:35" x14ac:dyDescent="0.3">
      <c r="A994">
        <v>975</v>
      </c>
      <c r="B994" t="s">
        <v>389</v>
      </c>
      <c r="C994">
        <v>62</v>
      </c>
      <c r="D994">
        <v>2</v>
      </c>
      <c r="E994" s="2">
        <v>44989</v>
      </c>
      <c r="F994" s="3">
        <v>1.8425925925925925E-2</v>
      </c>
      <c r="G994" s="2">
        <v>44997</v>
      </c>
      <c r="H994" s="3">
        <v>0.33590277777777777</v>
      </c>
      <c r="I994" t="s">
        <v>376</v>
      </c>
      <c r="J994" t="s">
        <v>527</v>
      </c>
      <c r="K994" t="s">
        <v>528</v>
      </c>
      <c r="L994">
        <v>0</v>
      </c>
      <c r="N994" t="s">
        <v>528</v>
      </c>
      <c r="O994">
        <v>8</v>
      </c>
      <c r="P994">
        <v>8</v>
      </c>
      <c r="Q994" s="4">
        <v>1356</v>
      </c>
      <c r="R994" s="4">
        <v>2712</v>
      </c>
      <c r="S994" t="s">
        <v>529</v>
      </c>
      <c r="T994" t="s">
        <v>390</v>
      </c>
      <c r="U994" t="s">
        <v>19</v>
      </c>
      <c r="V994" t="s">
        <v>21</v>
      </c>
      <c r="W994" t="s">
        <v>536</v>
      </c>
      <c r="X994" t="s">
        <v>531</v>
      </c>
      <c r="Y994" t="s">
        <v>848</v>
      </c>
      <c r="Z994">
        <v>9</v>
      </c>
      <c r="AA994" s="2">
        <v>44932</v>
      </c>
      <c r="AB994" t="s">
        <v>529</v>
      </c>
      <c r="AC994" t="s">
        <v>874</v>
      </c>
      <c r="AD994" s="2">
        <v>45165</v>
      </c>
      <c r="AE994">
        <v>8</v>
      </c>
      <c r="AF994">
        <v>11</v>
      </c>
      <c r="AG994" t="s">
        <v>848</v>
      </c>
      <c r="AH994">
        <v>3</v>
      </c>
      <c r="AI994" t="s">
        <v>848</v>
      </c>
    </row>
    <row r="995" spans="1:35" x14ac:dyDescent="0.3">
      <c r="A995">
        <v>31</v>
      </c>
      <c r="B995" t="s">
        <v>158</v>
      </c>
      <c r="C995">
        <v>7</v>
      </c>
      <c r="D995">
        <v>5</v>
      </c>
      <c r="E995" s="2">
        <v>44985</v>
      </c>
      <c r="F995" s="3">
        <v>0.55094907407407412</v>
      </c>
      <c r="G995" s="2">
        <v>44988</v>
      </c>
      <c r="H995" s="3">
        <v>0.98320601851851852</v>
      </c>
      <c r="I995" t="s">
        <v>664</v>
      </c>
      <c r="J995" t="s">
        <v>527</v>
      </c>
      <c r="K995" t="s">
        <v>663</v>
      </c>
      <c r="L995">
        <v>13</v>
      </c>
      <c r="N995" t="s">
        <v>528</v>
      </c>
      <c r="O995">
        <v>23</v>
      </c>
      <c r="P995">
        <v>3</v>
      </c>
      <c r="Q995" s="4">
        <v>409</v>
      </c>
      <c r="R995" s="4">
        <v>2045</v>
      </c>
      <c r="S995" t="s">
        <v>529</v>
      </c>
      <c r="T995" t="s">
        <v>159</v>
      </c>
      <c r="U995" t="s">
        <v>160</v>
      </c>
      <c r="V995" t="s">
        <v>21</v>
      </c>
      <c r="W995" t="s">
        <v>582</v>
      </c>
      <c r="X995" t="s">
        <v>583</v>
      </c>
      <c r="Y995" t="s">
        <v>849</v>
      </c>
      <c r="Z995">
        <v>9</v>
      </c>
      <c r="AA995" s="2">
        <v>44985</v>
      </c>
      <c r="AB995" t="s">
        <v>870</v>
      </c>
      <c r="AC995" t="s">
        <v>875</v>
      </c>
      <c r="AD995" s="2">
        <v>45236</v>
      </c>
      <c r="AE995">
        <v>9</v>
      </c>
      <c r="AF995">
        <v>11</v>
      </c>
      <c r="AG995" t="s">
        <v>848</v>
      </c>
      <c r="AH995">
        <v>2</v>
      </c>
      <c r="AI995" t="s">
        <v>849</v>
      </c>
    </row>
    <row r="996" spans="1:35" x14ac:dyDescent="0.3">
      <c r="A996">
        <v>263</v>
      </c>
      <c r="B996" t="s">
        <v>408</v>
      </c>
      <c r="C996">
        <v>57</v>
      </c>
      <c r="D996">
        <v>4</v>
      </c>
      <c r="E996" s="2">
        <v>44997</v>
      </c>
      <c r="F996" s="3">
        <v>0.3994212962962963</v>
      </c>
      <c r="G996" s="2">
        <v>44998</v>
      </c>
      <c r="H996" s="3">
        <v>0.64028935185185187</v>
      </c>
      <c r="I996" t="s">
        <v>646</v>
      </c>
      <c r="J996" t="s">
        <v>624</v>
      </c>
      <c r="K996" t="s">
        <v>528</v>
      </c>
      <c r="L996">
        <v>9</v>
      </c>
      <c r="N996" t="s">
        <v>528</v>
      </c>
      <c r="O996">
        <v>15</v>
      </c>
      <c r="P996">
        <v>1</v>
      </c>
      <c r="Q996" s="4">
        <v>1582</v>
      </c>
      <c r="R996" s="4">
        <v>6328</v>
      </c>
      <c r="S996" t="s">
        <v>529</v>
      </c>
      <c r="T996" t="s">
        <v>409</v>
      </c>
      <c r="U996" t="s">
        <v>410</v>
      </c>
      <c r="V996" t="s">
        <v>32</v>
      </c>
      <c r="W996" t="s">
        <v>633</v>
      </c>
      <c r="X996" t="s">
        <v>531</v>
      </c>
      <c r="Y996" t="s">
        <v>848</v>
      </c>
      <c r="Z996">
        <v>11</v>
      </c>
      <c r="AA996" s="2">
        <v>44997</v>
      </c>
      <c r="AB996" t="s">
        <v>870</v>
      </c>
      <c r="AC996" t="s">
        <v>875</v>
      </c>
      <c r="AD996" s="2">
        <v>45238</v>
      </c>
      <c r="AE996">
        <v>9</v>
      </c>
      <c r="AF996">
        <v>6</v>
      </c>
      <c r="AG996" t="s">
        <v>848</v>
      </c>
      <c r="AH996">
        <v>3</v>
      </c>
      <c r="AI996" t="s">
        <v>848</v>
      </c>
    </row>
    <row r="997" spans="1:35" x14ac:dyDescent="0.3">
      <c r="A997">
        <v>385</v>
      </c>
      <c r="B997" t="s">
        <v>23</v>
      </c>
      <c r="C997">
        <v>50</v>
      </c>
      <c r="D997">
        <v>4</v>
      </c>
      <c r="E997" s="2">
        <v>44988</v>
      </c>
      <c r="F997" s="3">
        <v>5.2789351851851851E-2</v>
      </c>
      <c r="G997" s="2">
        <v>44993</v>
      </c>
      <c r="H997" s="3">
        <v>0.44881944444444444</v>
      </c>
      <c r="I997" t="s">
        <v>603</v>
      </c>
      <c r="J997" t="s">
        <v>527</v>
      </c>
      <c r="K997" t="s">
        <v>528</v>
      </c>
      <c r="L997">
        <v>1</v>
      </c>
      <c r="N997" t="s">
        <v>528</v>
      </c>
      <c r="O997">
        <v>10</v>
      </c>
      <c r="P997">
        <v>5</v>
      </c>
      <c r="Q997" s="4">
        <v>422</v>
      </c>
      <c r="R997" s="4">
        <v>1688</v>
      </c>
      <c r="S997" t="s">
        <v>529</v>
      </c>
      <c r="T997" t="s">
        <v>24</v>
      </c>
      <c r="U997" t="s">
        <v>25</v>
      </c>
      <c r="V997" t="s">
        <v>21</v>
      </c>
      <c r="W997" t="s">
        <v>599</v>
      </c>
      <c r="X997" t="s">
        <v>600</v>
      </c>
      <c r="Y997" t="s">
        <v>848</v>
      </c>
      <c r="Z997">
        <v>9</v>
      </c>
      <c r="AA997" s="2">
        <v>44988</v>
      </c>
      <c r="AB997" t="s">
        <v>870</v>
      </c>
      <c r="AC997" t="s">
        <v>875</v>
      </c>
      <c r="AD997" s="2">
        <v>45236</v>
      </c>
      <c r="AE997">
        <v>9</v>
      </c>
      <c r="AF997">
        <v>8</v>
      </c>
      <c r="AG997" t="s">
        <v>848</v>
      </c>
      <c r="AH997">
        <v>3</v>
      </c>
      <c r="AI997" t="s">
        <v>848</v>
      </c>
    </row>
    <row r="998" spans="1:35" x14ac:dyDescent="0.3">
      <c r="A998">
        <v>448</v>
      </c>
      <c r="B998" t="s">
        <v>433</v>
      </c>
      <c r="C998">
        <v>16</v>
      </c>
      <c r="D998">
        <v>1</v>
      </c>
      <c r="E998" s="2">
        <v>44987</v>
      </c>
      <c r="F998" s="3">
        <v>0.113125</v>
      </c>
      <c r="G998" s="2">
        <v>44988</v>
      </c>
      <c r="H998" s="3">
        <v>0.57111111111111112</v>
      </c>
      <c r="I998" t="s">
        <v>25</v>
      </c>
      <c r="J998" t="s">
        <v>527</v>
      </c>
      <c r="K998" t="s">
        <v>528</v>
      </c>
      <c r="L998">
        <v>2</v>
      </c>
      <c r="N998" t="s">
        <v>528</v>
      </c>
      <c r="O998">
        <v>13</v>
      </c>
      <c r="P998">
        <v>1</v>
      </c>
      <c r="Q998" s="4">
        <v>1721</v>
      </c>
      <c r="R998" s="4">
        <v>1721</v>
      </c>
      <c r="S998" t="s">
        <v>529</v>
      </c>
      <c r="T998" t="s">
        <v>434</v>
      </c>
      <c r="U998" t="s">
        <v>435</v>
      </c>
      <c r="V998" t="s">
        <v>21</v>
      </c>
      <c r="W998" t="s">
        <v>588</v>
      </c>
      <c r="X998" t="s">
        <v>589</v>
      </c>
      <c r="Y998" t="s">
        <v>848</v>
      </c>
      <c r="Z998">
        <v>9</v>
      </c>
      <c r="AA998" s="2">
        <v>44987</v>
      </c>
      <c r="AB998" t="s">
        <v>870</v>
      </c>
      <c r="AC998" t="s">
        <v>875</v>
      </c>
      <c r="AD998" s="2">
        <v>45253</v>
      </c>
      <c r="AE998">
        <v>9</v>
      </c>
      <c r="AF998">
        <v>5</v>
      </c>
      <c r="AG998" t="s">
        <v>848</v>
      </c>
      <c r="AH998">
        <v>3</v>
      </c>
      <c r="AI998" t="s">
        <v>848</v>
      </c>
    </row>
    <row r="999" spans="1:35" x14ac:dyDescent="0.3">
      <c r="A999">
        <v>625</v>
      </c>
      <c r="B999" t="s">
        <v>447</v>
      </c>
      <c r="C999">
        <v>63</v>
      </c>
      <c r="D999">
        <v>5</v>
      </c>
      <c r="E999" s="2">
        <v>44980</v>
      </c>
      <c r="F999" s="3">
        <v>0.88590277777777782</v>
      </c>
      <c r="G999" s="2">
        <v>44989</v>
      </c>
      <c r="H999" s="3">
        <v>0.11534722222222223</v>
      </c>
      <c r="I999" t="s">
        <v>561</v>
      </c>
      <c r="J999" t="s">
        <v>629</v>
      </c>
      <c r="K999" t="s">
        <v>663</v>
      </c>
      <c r="L999">
        <v>21</v>
      </c>
      <c r="N999" t="s">
        <v>528</v>
      </c>
      <c r="O999">
        <v>2</v>
      </c>
      <c r="P999">
        <v>9</v>
      </c>
      <c r="Q999" s="4">
        <v>1348</v>
      </c>
      <c r="R999" s="4">
        <v>6740</v>
      </c>
      <c r="S999" t="s">
        <v>529</v>
      </c>
      <c r="T999" t="s">
        <v>448</v>
      </c>
      <c r="U999" t="s">
        <v>449</v>
      </c>
      <c r="V999" t="s">
        <v>21</v>
      </c>
      <c r="W999" t="s">
        <v>684</v>
      </c>
      <c r="X999" t="s">
        <v>589</v>
      </c>
      <c r="Y999" t="s">
        <v>849</v>
      </c>
      <c r="Z999">
        <v>8</v>
      </c>
      <c r="AA999" s="2">
        <v>44980</v>
      </c>
      <c r="AB999" t="s">
        <v>870</v>
      </c>
      <c r="AC999" t="s">
        <v>875</v>
      </c>
      <c r="AD999" s="2">
        <v>45167</v>
      </c>
      <c r="AE999">
        <v>7</v>
      </c>
      <c r="AF999">
        <v>11</v>
      </c>
      <c r="AG999" t="s">
        <v>848</v>
      </c>
      <c r="AH999">
        <v>2</v>
      </c>
      <c r="AI999" t="s">
        <v>849</v>
      </c>
    </row>
    <row r="1000" spans="1:35" x14ac:dyDescent="0.3">
      <c r="A1000">
        <v>708</v>
      </c>
      <c r="B1000" t="s">
        <v>23</v>
      </c>
      <c r="C1000">
        <v>62</v>
      </c>
      <c r="D1000">
        <v>3</v>
      </c>
      <c r="E1000" s="2">
        <v>44988</v>
      </c>
      <c r="F1000" s="3">
        <v>0.45781250000000001</v>
      </c>
      <c r="G1000" s="2">
        <v>44997</v>
      </c>
      <c r="H1000" s="3">
        <v>0.21221064814814813</v>
      </c>
      <c r="I1000" t="s">
        <v>569</v>
      </c>
      <c r="J1000" t="s">
        <v>527</v>
      </c>
      <c r="K1000" t="s">
        <v>528</v>
      </c>
      <c r="L1000">
        <v>10</v>
      </c>
      <c r="N1000" t="s">
        <v>528</v>
      </c>
      <c r="O1000">
        <v>5</v>
      </c>
      <c r="P1000">
        <v>9</v>
      </c>
      <c r="Q1000" s="4">
        <v>1356</v>
      </c>
      <c r="R1000" s="4">
        <v>4068</v>
      </c>
      <c r="S1000" t="s">
        <v>529</v>
      </c>
      <c r="T1000" t="s">
        <v>24</v>
      </c>
      <c r="U1000" t="s">
        <v>25</v>
      </c>
      <c r="V1000" t="s">
        <v>21</v>
      </c>
      <c r="W1000" t="s">
        <v>536</v>
      </c>
      <c r="X1000" t="s">
        <v>531</v>
      </c>
      <c r="Y1000" t="s">
        <v>848</v>
      </c>
      <c r="Z1000">
        <v>9</v>
      </c>
      <c r="AA1000" s="2">
        <v>44988</v>
      </c>
      <c r="AB1000" t="s">
        <v>870</v>
      </c>
      <c r="AC1000" t="s">
        <v>875</v>
      </c>
      <c r="AD1000" s="2">
        <v>45236</v>
      </c>
      <c r="AE1000">
        <v>9</v>
      </c>
      <c r="AF1000">
        <v>8</v>
      </c>
      <c r="AG1000" t="s">
        <v>848</v>
      </c>
      <c r="AH1000">
        <v>3</v>
      </c>
      <c r="AI1000" t="s">
        <v>848</v>
      </c>
    </row>
    <row r="1001" spans="1:35" x14ac:dyDescent="0.3">
      <c r="A1001">
        <v>977</v>
      </c>
      <c r="B1001" t="s">
        <v>39</v>
      </c>
      <c r="C1001">
        <v>47</v>
      </c>
      <c r="D1001">
        <v>2</v>
      </c>
      <c r="E1001" s="2">
        <v>44990</v>
      </c>
      <c r="F1001" s="3">
        <v>0.52327546296296301</v>
      </c>
      <c r="G1001" s="2">
        <v>44992</v>
      </c>
      <c r="H1001" s="3">
        <v>0.98592592592592587</v>
      </c>
      <c r="I1001" t="s">
        <v>580</v>
      </c>
      <c r="J1001" t="s">
        <v>527</v>
      </c>
      <c r="K1001" t="s">
        <v>528</v>
      </c>
      <c r="L1001">
        <v>12</v>
      </c>
      <c r="N1001" t="s">
        <v>528</v>
      </c>
      <c r="O1001">
        <v>23</v>
      </c>
      <c r="P1001">
        <v>2</v>
      </c>
      <c r="Q1001" s="4">
        <v>1638</v>
      </c>
      <c r="R1001" s="4">
        <v>3276</v>
      </c>
      <c r="S1001" t="s">
        <v>529</v>
      </c>
      <c r="T1001" t="s">
        <v>40</v>
      </c>
      <c r="U1001" t="s">
        <v>41</v>
      </c>
      <c r="V1001" t="s">
        <v>32</v>
      </c>
      <c r="W1001" t="s">
        <v>534</v>
      </c>
      <c r="X1001" t="s">
        <v>531</v>
      </c>
      <c r="Y1001" t="s">
        <v>848</v>
      </c>
      <c r="Z1001">
        <v>10</v>
      </c>
      <c r="AA1001" s="2">
        <v>44990</v>
      </c>
      <c r="AB1001" t="s">
        <v>870</v>
      </c>
      <c r="AC1001" t="s">
        <v>875</v>
      </c>
      <c r="AD1001" s="2">
        <v>45167</v>
      </c>
      <c r="AE1001">
        <v>6</v>
      </c>
      <c r="AF1001">
        <v>4</v>
      </c>
      <c r="AG1001" t="s">
        <v>848</v>
      </c>
      <c r="AH1001">
        <v>3</v>
      </c>
      <c r="AI1001" t="s">
        <v>848</v>
      </c>
    </row>
    <row r="1002" spans="1:35" x14ac:dyDescent="0.3">
      <c r="A1002">
        <f>COUNT(Orders[Order_ID])</f>
        <v>1000</v>
      </c>
      <c r="D1002">
        <f>SUM(Orders[Quantity])</f>
        <v>3045</v>
      </c>
      <c r="E1002" s="2"/>
      <c r="F1002" s="3"/>
      <c r="G1002" s="2"/>
      <c r="H1002" s="3"/>
      <c r="R1002" s="4">
        <f>SUM(Orders[Revenue])</f>
        <v>3520984</v>
      </c>
    </row>
    <row r="1004" spans="1:35" x14ac:dyDescent="0.3">
      <c r="A1004" t="s">
        <v>842</v>
      </c>
      <c r="B1004" t="s">
        <v>843</v>
      </c>
    </row>
    <row r="1005" spans="1:35" x14ac:dyDescent="0.3">
      <c r="A1005" s="4">
        <f>Orders[[#Totals],[Revenue]]/Orders[[#Totals],[Quantity]]</f>
        <v>1156.3165845648605</v>
      </c>
      <c r="B1005">
        <f>Orders[[#Totals],[Quantity]]/Orders[[#Totals],[Order_ID]]</f>
        <v>3.0449999999999999</v>
      </c>
    </row>
    <row r="1006" spans="1:35" x14ac:dyDescent="0.3">
      <c r="A1006" t="s">
        <v>865</v>
      </c>
      <c r="B1006" s="4">
        <f>R1002/COUNTA((B2:B1001))</f>
        <v>3520.9839999999999</v>
      </c>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47D79E-5509-482A-9A4C-EFAB577EC58A}">
  <dimension ref="A1:B101"/>
  <sheetViews>
    <sheetView workbookViewId="0">
      <selection sqref="A1:B101"/>
    </sheetView>
  </sheetViews>
  <sheetFormatPr defaultRowHeight="14.4" x14ac:dyDescent="0.3"/>
  <cols>
    <col min="1" max="1" width="13.88671875" bestFit="1" customWidth="1"/>
    <col min="2" max="2" width="13.6640625" bestFit="1" customWidth="1"/>
  </cols>
  <sheetData>
    <row r="1" spans="1:2" x14ac:dyDescent="0.3">
      <c r="A1" t="s">
        <v>11</v>
      </c>
      <c r="B1" t="s">
        <v>888</v>
      </c>
    </row>
    <row r="2" spans="1:2" x14ac:dyDescent="0.3">
      <c r="A2" t="s">
        <v>198</v>
      </c>
      <c r="B2">
        <v>10</v>
      </c>
    </row>
    <row r="3" spans="1:2" x14ac:dyDescent="0.3">
      <c r="A3" t="s">
        <v>158</v>
      </c>
      <c r="B3">
        <v>11</v>
      </c>
    </row>
    <row r="4" spans="1:2" x14ac:dyDescent="0.3">
      <c r="A4" t="s">
        <v>285</v>
      </c>
      <c r="B4">
        <v>10</v>
      </c>
    </row>
    <row r="5" spans="1:2" x14ac:dyDescent="0.3">
      <c r="A5" t="s">
        <v>78</v>
      </c>
      <c r="B5">
        <v>13</v>
      </c>
    </row>
    <row r="6" spans="1:2" x14ac:dyDescent="0.3">
      <c r="A6" t="s">
        <v>331</v>
      </c>
      <c r="B6">
        <v>8</v>
      </c>
    </row>
    <row r="7" spans="1:2" x14ac:dyDescent="0.3">
      <c r="A7" t="s">
        <v>281</v>
      </c>
      <c r="B7">
        <v>11</v>
      </c>
    </row>
    <row r="8" spans="1:2" x14ac:dyDescent="0.3">
      <c r="A8" t="s">
        <v>213</v>
      </c>
      <c r="B8">
        <v>11</v>
      </c>
    </row>
    <row r="9" spans="1:2" x14ac:dyDescent="0.3">
      <c r="A9" t="s">
        <v>128</v>
      </c>
      <c r="B9">
        <v>10</v>
      </c>
    </row>
    <row r="10" spans="1:2" x14ac:dyDescent="0.3">
      <c r="A10" t="s">
        <v>108</v>
      </c>
      <c r="B10">
        <v>9</v>
      </c>
    </row>
    <row r="11" spans="1:2" x14ac:dyDescent="0.3">
      <c r="A11" t="s">
        <v>83</v>
      </c>
      <c r="B11">
        <v>12</v>
      </c>
    </row>
    <row r="12" spans="1:2" x14ac:dyDescent="0.3">
      <c r="A12" t="s">
        <v>218</v>
      </c>
      <c r="B12">
        <v>13</v>
      </c>
    </row>
    <row r="13" spans="1:2" x14ac:dyDescent="0.3">
      <c r="A13" t="s">
        <v>374</v>
      </c>
      <c r="B13">
        <v>7</v>
      </c>
    </row>
    <row r="14" spans="1:2" x14ac:dyDescent="0.3">
      <c r="A14" t="s">
        <v>74</v>
      </c>
      <c r="B14">
        <v>8</v>
      </c>
    </row>
    <row r="15" spans="1:2" x14ac:dyDescent="0.3">
      <c r="A15" t="s">
        <v>44</v>
      </c>
      <c r="B15">
        <v>10</v>
      </c>
    </row>
    <row r="16" spans="1:2" x14ac:dyDescent="0.3">
      <c r="A16" t="s">
        <v>247</v>
      </c>
      <c r="B16">
        <v>12</v>
      </c>
    </row>
    <row r="17" spans="1:2" x14ac:dyDescent="0.3">
      <c r="A17" t="s">
        <v>168</v>
      </c>
      <c r="B17">
        <v>9</v>
      </c>
    </row>
    <row r="18" spans="1:2" x14ac:dyDescent="0.3">
      <c r="A18" t="s">
        <v>321</v>
      </c>
      <c r="B18">
        <v>12</v>
      </c>
    </row>
    <row r="19" spans="1:2" x14ac:dyDescent="0.3">
      <c r="A19" t="s">
        <v>237</v>
      </c>
      <c r="B19">
        <v>15</v>
      </c>
    </row>
    <row r="20" spans="1:2" x14ac:dyDescent="0.3">
      <c r="A20" t="s">
        <v>393</v>
      </c>
      <c r="B20">
        <v>9</v>
      </c>
    </row>
    <row r="21" spans="1:2" x14ac:dyDescent="0.3">
      <c r="A21" t="s">
        <v>476</v>
      </c>
      <c r="B21">
        <v>11</v>
      </c>
    </row>
    <row r="22" spans="1:2" x14ac:dyDescent="0.3">
      <c r="A22" t="s">
        <v>326</v>
      </c>
      <c r="B22">
        <v>12</v>
      </c>
    </row>
    <row r="23" spans="1:2" x14ac:dyDescent="0.3">
      <c r="A23" t="s">
        <v>193</v>
      </c>
      <c r="B23">
        <v>9</v>
      </c>
    </row>
    <row r="24" spans="1:2" x14ac:dyDescent="0.3">
      <c r="A24" t="s">
        <v>54</v>
      </c>
      <c r="B24">
        <v>16</v>
      </c>
    </row>
    <row r="25" spans="1:2" x14ac:dyDescent="0.3">
      <c r="A25" t="s">
        <v>457</v>
      </c>
      <c r="B25">
        <v>12</v>
      </c>
    </row>
    <row r="26" spans="1:2" x14ac:dyDescent="0.3">
      <c r="A26" t="s">
        <v>59</v>
      </c>
      <c r="B26">
        <v>12</v>
      </c>
    </row>
    <row r="27" spans="1:2" x14ac:dyDescent="0.3">
      <c r="A27" t="s">
        <v>133</v>
      </c>
      <c r="B27">
        <v>14</v>
      </c>
    </row>
    <row r="28" spans="1:2" x14ac:dyDescent="0.3">
      <c r="A28" t="s">
        <v>64</v>
      </c>
      <c r="B28">
        <v>8</v>
      </c>
    </row>
    <row r="29" spans="1:2" x14ac:dyDescent="0.3">
      <c r="A29" t="s">
        <v>69</v>
      </c>
      <c r="B29">
        <v>7</v>
      </c>
    </row>
    <row r="30" spans="1:2" x14ac:dyDescent="0.3">
      <c r="A30" t="s">
        <v>232</v>
      </c>
      <c r="B30">
        <v>17</v>
      </c>
    </row>
    <row r="31" spans="1:2" x14ac:dyDescent="0.3">
      <c r="A31" t="s">
        <v>88</v>
      </c>
      <c r="B31">
        <v>9</v>
      </c>
    </row>
    <row r="32" spans="1:2" x14ac:dyDescent="0.3">
      <c r="A32" t="s">
        <v>496</v>
      </c>
      <c r="B32">
        <v>17</v>
      </c>
    </row>
    <row r="33" spans="1:2" x14ac:dyDescent="0.3">
      <c r="A33" t="s">
        <v>103</v>
      </c>
      <c r="B33">
        <v>11</v>
      </c>
    </row>
    <row r="34" spans="1:2" x14ac:dyDescent="0.3">
      <c r="A34" t="s">
        <v>153</v>
      </c>
      <c r="B34">
        <v>13</v>
      </c>
    </row>
    <row r="35" spans="1:2" x14ac:dyDescent="0.3">
      <c r="A35" t="s">
        <v>98</v>
      </c>
      <c r="B35">
        <v>9</v>
      </c>
    </row>
    <row r="36" spans="1:2" x14ac:dyDescent="0.3">
      <c r="A36" t="s">
        <v>486</v>
      </c>
      <c r="B36">
        <v>12</v>
      </c>
    </row>
    <row r="37" spans="1:2" x14ac:dyDescent="0.3">
      <c r="A37" t="s">
        <v>113</v>
      </c>
      <c r="B37">
        <v>16</v>
      </c>
    </row>
    <row r="38" spans="1:2" x14ac:dyDescent="0.3">
      <c r="A38" t="s">
        <v>178</v>
      </c>
      <c r="B38">
        <v>10</v>
      </c>
    </row>
    <row r="39" spans="1:2" x14ac:dyDescent="0.3">
      <c r="A39" t="s">
        <v>173</v>
      </c>
      <c r="B39">
        <v>13</v>
      </c>
    </row>
    <row r="40" spans="1:2" x14ac:dyDescent="0.3">
      <c r="A40" t="s">
        <v>203</v>
      </c>
      <c r="B40">
        <v>13</v>
      </c>
    </row>
    <row r="41" spans="1:2" x14ac:dyDescent="0.3">
      <c r="A41" t="s">
        <v>223</v>
      </c>
      <c r="B41">
        <v>9</v>
      </c>
    </row>
    <row r="42" spans="1:2" x14ac:dyDescent="0.3">
      <c r="A42" t="s">
        <v>208</v>
      </c>
      <c r="B42">
        <v>7</v>
      </c>
    </row>
    <row r="43" spans="1:2" x14ac:dyDescent="0.3">
      <c r="A43" t="s">
        <v>289</v>
      </c>
      <c r="B43">
        <v>13</v>
      </c>
    </row>
    <row r="44" spans="1:2" x14ac:dyDescent="0.3">
      <c r="A44" t="s">
        <v>350</v>
      </c>
      <c r="B44">
        <v>9</v>
      </c>
    </row>
    <row r="45" spans="1:2" x14ac:dyDescent="0.3">
      <c r="A45" t="s">
        <v>359</v>
      </c>
      <c r="B45">
        <v>12</v>
      </c>
    </row>
    <row r="46" spans="1:2" x14ac:dyDescent="0.3">
      <c r="A46" t="s">
        <v>364</v>
      </c>
      <c r="B46">
        <v>9</v>
      </c>
    </row>
    <row r="47" spans="1:2" x14ac:dyDescent="0.3">
      <c r="A47" t="s">
        <v>242</v>
      </c>
      <c r="B47">
        <v>14</v>
      </c>
    </row>
    <row r="48" spans="1:2" x14ac:dyDescent="0.3">
      <c r="A48" t="s">
        <v>481</v>
      </c>
      <c r="B48">
        <v>3</v>
      </c>
    </row>
    <row r="49" spans="1:2" x14ac:dyDescent="0.3">
      <c r="A49" t="s">
        <v>452</v>
      </c>
      <c r="B49">
        <v>9</v>
      </c>
    </row>
    <row r="50" spans="1:2" x14ac:dyDescent="0.3">
      <c r="A50" t="s">
        <v>302</v>
      </c>
      <c r="B50">
        <v>8</v>
      </c>
    </row>
    <row r="51" spans="1:2" x14ac:dyDescent="0.3">
      <c r="A51" t="s">
        <v>262</v>
      </c>
      <c r="B51">
        <v>11</v>
      </c>
    </row>
    <row r="52" spans="1:2" x14ac:dyDescent="0.3">
      <c r="A52" t="s">
        <v>442</v>
      </c>
      <c r="B52">
        <v>10</v>
      </c>
    </row>
    <row r="53" spans="1:2" x14ac:dyDescent="0.3">
      <c r="A53" t="s">
        <v>276</v>
      </c>
      <c r="B53">
        <v>12</v>
      </c>
    </row>
    <row r="54" spans="1:2" x14ac:dyDescent="0.3">
      <c r="A54" t="s">
        <v>293</v>
      </c>
      <c r="B54">
        <v>7</v>
      </c>
    </row>
    <row r="55" spans="1:2" x14ac:dyDescent="0.3">
      <c r="A55" t="s">
        <v>403</v>
      </c>
      <c r="B55">
        <v>8</v>
      </c>
    </row>
    <row r="56" spans="1:2" x14ac:dyDescent="0.3">
      <c r="A56" t="s">
        <v>298</v>
      </c>
      <c r="B56">
        <v>11</v>
      </c>
    </row>
    <row r="57" spans="1:2" x14ac:dyDescent="0.3">
      <c r="A57" t="s">
        <v>307</v>
      </c>
      <c r="B57">
        <v>10</v>
      </c>
    </row>
    <row r="58" spans="1:2" x14ac:dyDescent="0.3">
      <c r="A58" t="s">
        <v>312</v>
      </c>
      <c r="B58">
        <v>13</v>
      </c>
    </row>
    <row r="59" spans="1:2" x14ac:dyDescent="0.3">
      <c r="A59" t="s">
        <v>389</v>
      </c>
      <c r="B59">
        <v>11</v>
      </c>
    </row>
    <row r="60" spans="1:2" x14ac:dyDescent="0.3">
      <c r="A60" t="s">
        <v>316</v>
      </c>
      <c r="B60">
        <v>9</v>
      </c>
    </row>
    <row r="61" spans="1:2" x14ac:dyDescent="0.3">
      <c r="A61" t="s">
        <v>341</v>
      </c>
      <c r="B61">
        <v>12</v>
      </c>
    </row>
    <row r="62" spans="1:2" x14ac:dyDescent="0.3">
      <c r="A62" t="s">
        <v>336</v>
      </c>
      <c r="B62">
        <v>10</v>
      </c>
    </row>
    <row r="63" spans="1:2" x14ac:dyDescent="0.3">
      <c r="A63" t="s">
        <v>500</v>
      </c>
      <c r="B63">
        <v>8</v>
      </c>
    </row>
    <row r="64" spans="1:2" x14ac:dyDescent="0.3">
      <c r="A64" t="s">
        <v>408</v>
      </c>
      <c r="B64">
        <v>6</v>
      </c>
    </row>
    <row r="65" spans="1:2" x14ac:dyDescent="0.3">
      <c r="A65" t="s">
        <v>413</v>
      </c>
      <c r="B65">
        <v>8</v>
      </c>
    </row>
    <row r="66" spans="1:2" x14ac:dyDescent="0.3">
      <c r="A66" t="s">
        <v>379</v>
      </c>
      <c r="B66">
        <v>6</v>
      </c>
    </row>
    <row r="67" spans="1:2" x14ac:dyDescent="0.3">
      <c r="A67" t="s">
        <v>188</v>
      </c>
      <c r="B67">
        <v>10</v>
      </c>
    </row>
    <row r="68" spans="1:2" x14ac:dyDescent="0.3">
      <c r="A68" t="s">
        <v>252</v>
      </c>
      <c r="B68">
        <v>9</v>
      </c>
    </row>
    <row r="69" spans="1:2" x14ac:dyDescent="0.3">
      <c r="A69" t="s">
        <v>418</v>
      </c>
      <c r="B69">
        <v>14</v>
      </c>
    </row>
    <row r="70" spans="1:2" x14ac:dyDescent="0.3">
      <c r="A70" t="s">
        <v>143</v>
      </c>
      <c r="B70">
        <v>9</v>
      </c>
    </row>
    <row r="71" spans="1:2" x14ac:dyDescent="0.3">
      <c r="A71" t="s">
        <v>163</v>
      </c>
      <c r="B71">
        <v>12</v>
      </c>
    </row>
    <row r="72" spans="1:2" x14ac:dyDescent="0.3">
      <c r="A72" t="s">
        <v>266</v>
      </c>
      <c r="B72">
        <v>14</v>
      </c>
    </row>
    <row r="73" spans="1:2" x14ac:dyDescent="0.3">
      <c r="A73" t="s">
        <v>355</v>
      </c>
      <c r="B73">
        <v>11</v>
      </c>
    </row>
    <row r="74" spans="1:2" x14ac:dyDescent="0.3">
      <c r="A74" t="s">
        <v>438</v>
      </c>
      <c r="B74">
        <v>11</v>
      </c>
    </row>
    <row r="75" spans="1:2" x14ac:dyDescent="0.3">
      <c r="A75" t="s">
        <v>123</v>
      </c>
      <c r="B75">
        <v>8</v>
      </c>
    </row>
    <row r="76" spans="1:2" x14ac:dyDescent="0.3">
      <c r="A76" t="s">
        <v>462</v>
      </c>
      <c r="B76">
        <v>12</v>
      </c>
    </row>
    <row r="77" spans="1:2" x14ac:dyDescent="0.3">
      <c r="A77" t="s">
        <v>423</v>
      </c>
      <c r="B77">
        <v>13</v>
      </c>
    </row>
    <row r="78" spans="1:2" x14ac:dyDescent="0.3">
      <c r="A78" t="s">
        <v>471</v>
      </c>
      <c r="B78">
        <v>7</v>
      </c>
    </row>
    <row r="79" spans="1:2" x14ac:dyDescent="0.3">
      <c r="A79" t="s">
        <v>257</v>
      </c>
      <c r="B79">
        <v>8</v>
      </c>
    </row>
    <row r="80" spans="1:2" x14ac:dyDescent="0.3">
      <c r="A80" t="s">
        <v>49</v>
      </c>
      <c r="B80">
        <v>12</v>
      </c>
    </row>
    <row r="81" spans="1:2" x14ac:dyDescent="0.3">
      <c r="A81" t="s">
        <v>428</v>
      </c>
      <c r="B81">
        <v>6</v>
      </c>
    </row>
    <row r="82" spans="1:2" x14ac:dyDescent="0.3">
      <c r="A82" t="s">
        <v>148</v>
      </c>
      <c r="B82">
        <v>8</v>
      </c>
    </row>
    <row r="83" spans="1:2" x14ac:dyDescent="0.3">
      <c r="A83" t="s">
        <v>346</v>
      </c>
      <c r="B83">
        <v>8</v>
      </c>
    </row>
    <row r="84" spans="1:2" x14ac:dyDescent="0.3">
      <c r="A84" t="s">
        <v>93</v>
      </c>
      <c r="B84">
        <v>9</v>
      </c>
    </row>
    <row r="85" spans="1:2" x14ac:dyDescent="0.3">
      <c r="A85" t="s">
        <v>466</v>
      </c>
      <c r="B85">
        <v>10</v>
      </c>
    </row>
    <row r="86" spans="1:2" x14ac:dyDescent="0.3">
      <c r="A86" t="s">
        <v>34</v>
      </c>
      <c r="B86">
        <v>11</v>
      </c>
    </row>
    <row r="87" spans="1:2" x14ac:dyDescent="0.3">
      <c r="A87" t="s">
        <v>447</v>
      </c>
      <c r="B87">
        <v>11</v>
      </c>
    </row>
    <row r="88" spans="1:2" x14ac:dyDescent="0.3">
      <c r="A88" t="s">
        <v>17</v>
      </c>
      <c r="B88">
        <v>5</v>
      </c>
    </row>
    <row r="89" spans="1:2" x14ac:dyDescent="0.3">
      <c r="A89" t="s">
        <v>228</v>
      </c>
      <c r="B89">
        <v>7</v>
      </c>
    </row>
    <row r="90" spans="1:2" x14ac:dyDescent="0.3">
      <c r="A90" t="s">
        <v>491</v>
      </c>
      <c r="B90">
        <v>11</v>
      </c>
    </row>
    <row r="91" spans="1:2" x14ac:dyDescent="0.3">
      <c r="A91" t="s">
        <v>384</v>
      </c>
      <c r="B91">
        <v>6</v>
      </c>
    </row>
    <row r="92" spans="1:2" x14ac:dyDescent="0.3">
      <c r="A92" t="s">
        <v>398</v>
      </c>
      <c r="B92">
        <v>9</v>
      </c>
    </row>
    <row r="93" spans="1:2" x14ac:dyDescent="0.3">
      <c r="A93" t="s">
        <v>271</v>
      </c>
      <c r="B93">
        <v>11</v>
      </c>
    </row>
    <row r="94" spans="1:2" x14ac:dyDescent="0.3">
      <c r="A94" t="s">
        <v>28</v>
      </c>
      <c r="B94">
        <v>10</v>
      </c>
    </row>
    <row r="95" spans="1:2" x14ac:dyDescent="0.3">
      <c r="A95" t="s">
        <v>433</v>
      </c>
      <c r="B95">
        <v>5</v>
      </c>
    </row>
    <row r="96" spans="1:2" x14ac:dyDescent="0.3">
      <c r="A96" t="s">
        <v>39</v>
      </c>
      <c r="B96">
        <v>4</v>
      </c>
    </row>
    <row r="97" spans="1:2" x14ac:dyDescent="0.3">
      <c r="A97" t="s">
        <v>369</v>
      </c>
      <c r="B97">
        <v>6</v>
      </c>
    </row>
    <row r="98" spans="1:2" x14ac:dyDescent="0.3">
      <c r="A98" t="s">
        <v>183</v>
      </c>
      <c r="B98">
        <v>7</v>
      </c>
    </row>
    <row r="99" spans="1:2" x14ac:dyDescent="0.3">
      <c r="A99" t="s">
        <v>23</v>
      </c>
      <c r="B99">
        <v>8</v>
      </c>
    </row>
    <row r="100" spans="1:2" x14ac:dyDescent="0.3">
      <c r="A100" t="s">
        <v>138</v>
      </c>
      <c r="B100">
        <v>6</v>
      </c>
    </row>
    <row r="101" spans="1:2" x14ac:dyDescent="0.3">
      <c r="A101" t="s">
        <v>118</v>
      </c>
      <c r="B101">
        <v>6</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D639E-2492-485C-9498-22A1DA40DA80}">
  <dimension ref="A1:B101"/>
  <sheetViews>
    <sheetView workbookViewId="0">
      <selection sqref="A1:B101"/>
    </sheetView>
  </sheetViews>
  <sheetFormatPr defaultRowHeight="14.4" x14ac:dyDescent="0.3"/>
  <cols>
    <col min="1" max="1" width="13.88671875" bestFit="1" customWidth="1"/>
    <col min="2" max="2" width="11.44140625" bestFit="1" customWidth="1"/>
  </cols>
  <sheetData>
    <row r="1" spans="1:2" x14ac:dyDescent="0.3">
      <c r="A1" t="s">
        <v>11</v>
      </c>
      <c r="B1" t="s">
        <v>884</v>
      </c>
    </row>
    <row r="2" spans="1:2" x14ac:dyDescent="0.3">
      <c r="A2" t="s">
        <v>198</v>
      </c>
      <c r="B2" s="2">
        <v>45273</v>
      </c>
    </row>
    <row r="3" spans="1:2" x14ac:dyDescent="0.3">
      <c r="A3" t="s">
        <v>158</v>
      </c>
      <c r="B3" s="2">
        <v>45236</v>
      </c>
    </row>
    <row r="4" spans="1:2" x14ac:dyDescent="0.3">
      <c r="A4" t="s">
        <v>285</v>
      </c>
      <c r="B4" s="2">
        <v>45233</v>
      </c>
    </row>
    <row r="5" spans="1:2" x14ac:dyDescent="0.3">
      <c r="A5" t="s">
        <v>78</v>
      </c>
      <c r="B5" s="2">
        <v>45236</v>
      </c>
    </row>
    <row r="6" spans="1:2" x14ac:dyDescent="0.3">
      <c r="A6" t="s">
        <v>331</v>
      </c>
      <c r="B6" s="2">
        <v>45236</v>
      </c>
    </row>
    <row r="7" spans="1:2" x14ac:dyDescent="0.3">
      <c r="A7" t="s">
        <v>281</v>
      </c>
      <c r="B7" s="2">
        <v>45241</v>
      </c>
    </row>
    <row r="8" spans="1:2" x14ac:dyDescent="0.3">
      <c r="A8" t="s">
        <v>213</v>
      </c>
      <c r="B8" s="2">
        <v>45235</v>
      </c>
    </row>
    <row r="9" spans="1:2" x14ac:dyDescent="0.3">
      <c r="A9" t="s">
        <v>128</v>
      </c>
      <c r="B9" s="2">
        <v>45273</v>
      </c>
    </row>
    <row r="10" spans="1:2" x14ac:dyDescent="0.3">
      <c r="A10" t="s">
        <v>108</v>
      </c>
      <c r="B10" s="2">
        <v>45237</v>
      </c>
    </row>
    <row r="11" spans="1:2" x14ac:dyDescent="0.3">
      <c r="A11" t="s">
        <v>83</v>
      </c>
      <c r="B11" s="2">
        <v>45239</v>
      </c>
    </row>
    <row r="12" spans="1:2" x14ac:dyDescent="0.3">
      <c r="A12" t="s">
        <v>218</v>
      </c>
      <c r="B12" s="2">
        <v>45236</v>
      </c>
    </row>
    <row r="13" spans="1:2" x14ac:dyDescent="0.3">
      <c r="A13" t="s">
        <v>374</v>
      </c>
      <c r="B13" s="2">
        <v>45158</v>
      </c>
    </row>
    <row r="14" spans="1:2" x14ac:dyDescent="0.3">
      <c r="A14" t="s">
        <v>74</v>
      </c>
      <c r="B14" s="2">
        <v>45249</v>
      </c>
    </row>
    <row r="15" spans="1:2" x14ac:dyDescent="0.3">
      <c r="A15" t="s">
        <v>44</v>
      </c>
      <c r="B15" s="2">
        <v>45259</v>
      </c>
    </row>
    <row r="16" spans="1:2" x14ac:dyDescent="0.3">
      <c r="A16" t="s">
        <v>247</v>
      </c>
      <c r="B16" s="2">
        <v>45252</v>
      </c>
    </row>
    <row r="17" spans="1:2" x14ac:dyDescent="0.3">
      <c r="A17" t="s">
        <v>168</v>
      </c>
      <c r="B17" s="2">
        <v>45242</v>
      </c>
    </row>
    <row r="18" spans="1:2" x14ac:dyDescent="0.3">
      <c r="A18" t="s">
        <v>321</v>
      </c>
      <c r="B18" s="2">
        <v>45240</v>
      </c>
    </row>
    <row r="19" spans="1:2" x14ac:dyDescent="0.3">
      <c r="A19" t="s">
        <v>237</v>
      </c>
      <c r="B19" s="2">
        <v>45275</v>
      </c>
    </row>
    <row r="20" spans="1:2" x14ac:dyDescent="0.3">
      <c r="A20" t="s">
        <v>393</v>
      </c>
      <c r="B20" s="2">
        <v>45232</v>
      </c>
    </row>
    <row r="21" spans="1:2" x14ac:dyDescent="0.3">
      <c r="A21" t="s">
        <v>476</v>
      </c>
      <c r="B21" s="2">
        <v>45270</v>
      </c>
    </row>
    <row r="22" spans="1:2" x14ac:dyDescent="0.3">
      <c r="A22" t="s">
        <v>326</v>
      </c>
      <c r="B22" s="2">
        <v>45239</v>
      </c>
    </row>
    <row r="23" spans="1:2" x14ac:dyDescent="0.3">
      <c r="A23" t="s">
        <v>193</v>
      </c>
      <c r="B23" s="2">
        <v>45279</v>
      </c>
    </row>
    <row r="24" spans="1:2" x14ac:dyDescent="0.3">
      <c r="A24" t="s">
        <v>54</v>
      </c>
      <c r="B24" s="2">
        <v>45282</v>
      </c>
    </row>
    <row r="25" spans="1:2" x14ac:dyDescent="0.3">
      <c r="A25" t="s">
        <v>457</v>
      </c>
      <c r="B25" s="2">
        <v>45238</v>
      </c>
    </row>
    <row r="26" spans="1:2" x14ac:dyDescent="0.3">
      <c r="A26" t="s">
        <v>59</v>
      </c>
      <c r="B26" s="2">
        <v>45274</v>
      </c>
    </row>
    <row r="27" spans="1:2" x14ac:dyDescent="0.3">
      <c r="A27" t="s">
        <v>133</v>
      </c>
      <c r="B27" s="2">
        <v>45283</v>
      </c>
    </row>
    <row r="28" spans="1:2" x14ac:dyDescent="0.3">
      <c r="A28" t="s">
        <v>64</v>
      </c>
      <c r="B28" s="2">
        <v>45162</v>
      </c>
    </row>
    <row r="29" spans="1:2" x14ac:dyDescent="0.3">
      <c r="A29" t="s">
        <v>69</v>
      </c>
      <c r="B29" s="2">
        <v>45277</v>
      </c>
    </row>
    <row r="30" spans="1:2" x14ac:dyDescent="0.3">
      <c r="A30" t="s">
        <v>232</v>
      </c>
      <c r="B30" s="2">
        <v>45223</v>
      </c>
    </row>
    <row r="31" spans="1:2" x14ac:dyDescent="0.3">
      <c r="A31" t="s">
        <v>88</v>
      </c>
      <c r="B31" s="2">
        <v>45284</v>
      </c>
    </row>
    <row r="32" spans="1:2" x14ac:dyDescent="0.3">
      <c r="A32" t="s">
        <v>496</v>
      </c>
      <c r="B32" s="2">
        <v>45284</v>
      </c>
    </row>
    <row r="33" spans="1:2" x14ac:dyDescent="0.3">
      <c r="A33" t="s">
        <v>103</v>
      </c>
      <c r="B33" s="2">
        <v>45280</v>
      </c>
    </row>
    <row r="34" spans="1:2" x14ac:dyDescent="0.3">
      <c r="A34" t="s">
        <v>153</v>
      </c>
      <c r="B34" s="2">
        <v>45198</v>
      </c>
    </row>
    <row r="35" spans="1:2" x14ac:dyDescent="0.3">
      <c r="A35" t="s">
        <v>98</v>
      </c>
      <c r="B35" s="2">
        <v>45268</v>
      </c>
    </row>
    <row r="36" spans="1:2" x14ac:dyDescent="0.3">
      <c r="A36" t="s">
        <v>486</v>
      </c>
      <c r="B36" s="2">
        <v>45244</v>
      </c>
    </row>
    <row r="37" spans="1:2" x14ac:dyDescent="0.3">
      <c r="A37" t="s">
        <v>113</v>
      </c>
      <c r="B37" s="2">
        <v>45279</v>
      </c>
    </row>
    <row r="38" spans="1:2" x14ac:dyDescent="0.3">
      <c r="A38" t="s">
        <v>178</v>
      </c>
      <c r="B38" s="2">
        <v>45170</v>
      </c>
    </row>
    <row r="39" spans="1:2" x14ac:dyDescent="0.3">
      <c r="A39" t="s">
        <v>173</v>
      </c>
      <c r="B39" s="2">
        <v>45244</v>
      </c>
    </row>
    <row r="40" spans="1:2" x14ac:dyDescent="0.3">
      <c r="A40" t="s">
        <v>203</v>
      </c>
      <c r="B40" s="2">
        <v>45275</v>
      </c>
    </row>
    <row r="41" spans="1:2" x14ac:dyDescent="0.3">
      <c r="A41" t="s">
        <v>223</v>
      </c>
      <c r="B41" s="2">
        <v>45238</v>
      </c>
    </row>
    <row r="42" spans="1:2" x14ac:dyDescent="0.3">
      <c r="A42" t="s">
        <v>208</v>
      </c>
      <c r="B42" s="2">
        <v>45167</v>
      </c>
    </row>
    <row r="43" spans="1:2" x14ac:dyDescent="0.3">
      <c r="A43" t="s">
        <v>289</v>
      </c>
      <c r="B43" s="2">
        <v>45234</v>
      </c>
    </row>
    <row r="44" spans="1:2" x14ac:dyDescent="0.3">
      <c r="A44" t="s">
        <v>350</v>
      </c>
      <c r="B44" s="2">
        <v>45258</v>
      </c>
    </row>
    <row r="45" spans="1:2" x14ac:dyDescent="0.3">
      <c r="A45" t="s">
        <v>359</v>
      </c>
      <c r="B45" s="2">
        <v>45240</v>
      </c>
    </row>
    <row r="46" spans="1:2" x14ac:dyDescent="0.3">
      <c r="A46" t="s">
        <v>364</v>
      </c>
      <c r="B46" s="2">
        <v>45270</v>
      </c>
    </row>
    <row r="47" spans="1:2" x14ac:dyDescent="0.3">
      <c r="A47" t="s">
        <v>242</v>
      </c>
      <c r="B47" s="2">
        <v>45265</v>
      </c>
    </row>
    <row r="48" spans="1:2" x14ac:dyDescent="0.3">
      <c r="A48" t="s">
        <v>481</v>
      </c>
      <c r="B48" s="2">
        <v>45262</v>
      </c>
    </row>
    <row r="49" spans="1:2" x14ac:dyDescent="0.3">
      <c r="A49" t="s">
        <v>452</v>
      </c>
      <c r="B49" s="2">
        <v>45165</v>
      </c>
    </row>
    <row r="50" spans="1:2" x14ac:dyDescent="0.3">
      <c r="A50" t="s">
        <v>302</v>
      </c>
      <c r="B50" s="2">
        <v>45275</v>
      </c>
    </row>
    <row r="51" spans="1:2" x14ac:dyDescent="0.3">
      <c r="A51" t="s">
        <v>262</v>
      </c>
      <c r="B51" s="2">
        <v>45285</v>
      </c>
    </row>
    <row r="52" spans="1:2" x14ac:dyDescent="0.3">
      <c r="A52" t="s">
        <v>442</v>
      </c>
      <c r="B52" s="2">
        <v>45239</v>
      </c>
    </row>
    <row r="53" spans="1:2" x14ac:dyDescent="0.3">
      <c r="A53" t="s">
        <v>276</v>
      </c>
      <c r="B53" s="2">
        <v>45232</v>
      </c>
    </row>
    <row r="54" spans="1:2" x14ac:dyDescent="0.3">
      <c r="A54" t="s">
        <v>293</v>
      </c>
      <c r="B54" s="2">
        <v>45273</v>
      </c>
    </row>
    <row r="55" spans="1:2" x14ac:dyDescent="0.3">
      <c r="A55" t="s">
        <v>403</v>
      </c>
      <c r="B55" s="2">
        <v>45237</v>
      </c>
    </row>
    <row r="56" spans="1:2" x14ac:dyDescent="0.3">
      <c r="A56" t="s">
        <v>298</v>
      </c>
      <c r="B56" s="2">
        <v>45272</v>
      </c>
    </row>
    <row r="57" spans="1:2" x14ac:dyDescent="0.3">
      <c r="A57" t="s">
        <v>307</v>
      </c>
      <c r="B57" s="2">
        <v>45258</v>
      </c>
    </row>
    <row r="58" spans="1:2" x14ac:dyDescent="0.3">
      <c r="A58" t="s">
        <v>312</v>
      </c>
      <c r="B58" s="2">
        <v>45257</v>
      </c>
    </row>
    <row r="59" spans="1:2" x14ac:dyDescent="0.3">
      <c r="A59" t="s">
        <v>389</v>
      </c>
      <c r="B59" s="2">
        <v>45165</v>
      </c>
    </row>
    <row r="60" spans="1:2" x14ac:dyDescent="0.3">
      <c r="A60" t="s">
        <v>316</v>
      </c>
      <c r="B60" s="2">
        <v>45233</v>
      </c>
    </row>
    <row r="61" spans="1:2" x14ac:dyDescent="0.3">
      <c r="A61" t="s">
        <v>341</v>
      </c>
      <c r="B61" s="2">
        <v>45254</v>
      </c>
    </row>
    <row r="62" spans="1:2" x14ac:dyDescent="0.3">
      <c r="A62" t="s">
        <v>336</v>
      </c>
      <c r="B62" s="2">
        <v>45240</v>
      </c>
    </row>
    <row r="63" spans="1:2" x14ac:dyDescent="0.3">
      <c r="A63" t="s">
        <v>500</v>
      </c>
      <c r="B63" s="2">
        <v>45233</v>
      </c>
    </row>
    <row r="64" spans="1:2" x14ac:dyDescent="0.3">
      <c r="A64" t="s">
        <v>408</v>
      </c>
      <c r="B64" s="2">
        <v>45238</v>
      </c>
    </row>
    <row r="65" spans="1:2" x14ac:dyDescent="0.3">
      <c r="A65" t="s">
        <v>413</v>
      </c>
      <c r="B65" s="2">
        <v>45289</v>
      </c>
    </row>
    <row r="66" spans="1:2" x14ac:dyDescent="0.3">
      <c r="A66" t="s">
        <v>379</v>
      </c>
      <c r="B66" s="2">
        <v>45239</v>
      </c>
    </row>
    <row r="67" spans="1:2" x14ac:dyDescent="0.3">
      <c r="A67" t="s">
        <v>188</v>
      </c>
      <c r="B67" s="2">
        <v>45241</v>
      </c>
    </row>
    <row r="68" spans="1:2" x14ac:dyDescent="0.3">
      <c r="A68" t="s">
        <v>252</v>
      </c>
      <c r="B68" s="2">
        <v>45233</v>
      </c>
    </row>
    <row r="69" spans="1:2" x14ac:dyDescent="0.3">
      <c r="A69" t="s">
        <v>418</v>
      </c>
      <c r="B69" s="2">
        <v>45289</v>
      </c>
    </row>
    <row r="70" spans="1:2" x14ac:dyDescent="0.3">
      <c r="A70" t="s">
        <v>143</v>
      </c>
      <c r="B70" s="2">
        <v>45106</v>
      </c>
    </row>
    <row r="71" spans="1:2" x14ac:dyDescent="0.3">
      <c r="A71" t="s">
        <v>163</v>
      </c>
      <c r="B71" s="2">
        <v>45166</v>
      </c>
    </row>
    <row r="72" spans="1:2" x14ac:dyDescent="0.3">
      <c r="A72" t="s">
        <v>266</v>
      </c>
      <c r="B72" s="2">
        <v>45275</v>
      </c>
    </row>
    <row r="73" spans="1:2" x14ac:dyDescent="0.3">
      <c r="A73" t="s">
        <v>355</v>
      </c>
      <c r="B73" s="2">
        <v>45204</v>
      </c>
    </row>
    <row r="74" spans="1:2" x14ac:dyDescent="0.3">
      <c r="A74" t="s">
        <v>438</v>
      </c>
      <c r="B74" s="2">
        <v>45273</v>
      </c>
    </row>
    <row r="75" spans="1:2" x14ac:dyDescent="0.3">
      <c r="A75" t="s">
        <v>123</v>
      </c>
      <c r="B75" s="2">
        <v>45257</v>
      </c>
    </row>
    <row r="76" spans="1:2" x14ac:dyDescent="0.3">
      <c r="A76" t="s">
        <v>462</v>
      </c>
      <c r="B76" s="2">
        <v>45287</v>
      </c>
    </row>
    <row r="77" spans="1:2" x14ac:dyDescent="0.3">
      <c r="A77" t="s">
        <v>423</v>
      </c>
      <c r="B77" s="2">
        <v>45279</v>
      </c>
    </row>
    <row r="78" spans="1:2" x14ac:dyDescent="0.3">
      <c r="A78" t="s">
        <v>471</v>
      </c>
      <c r="B78" s="2">
        <v>45210</v>
      </c>
    </row>
    <row r="79" spans="1:2" x14ac:dyDescent="0.3">
      <c r="A79" t="s">
        <v>257</v>
      </c>
      <c r="B79" s="2">
        <v>45251</v>
      </c>
    </row>
    <row r="80" spans="1:2" x14ac:dyDescent="0.3">
      <c r="A80" t="s">
        <v>49</v>
      </c>
      <c r="B80" s="2">
        <v>45243</v>
      </c>
    </row>
    <row r="81" spans="1:2" x14ac:dyDescent="0.3">
      <c r="A81" t="s">
        <v>428</v>
      </c>
      <c r="B81" s="2">
        <v>45289</v>
      </c>
    </row>
    <row r="82" spans="1:2" x14ac:dyDescent="0.3">
      <c r="A82" t="s">
        <v>148</v>
      </c>
      <c r="B82" s="2">
        <v>45166</v>
      </c>
    </row>
    <row r="83" spans="1:2" x14ac:dyDescent="0.3">
      <c r="A83" t="s">
        <v>346</v>
      </c>
      <c r="B83" s="2">
        <v>45281</v>
      </c>
    </row>
    <row r="84" spans="1:2" x14ac:dyDescent="0.3">
      <c r="A84" t="s">
        <v>93</v>
      </c>
      <c r="B84" s="2">
        <v>45249</v>
      </c>
    </row>
    <row r="85" spans="1:2" x14ac:dyDescent="0.3">
      <c r="A85" t="s">
        <v>466</v>
      </c>
      <c r="B85" s="2">
        <v>45269</v>
      </c>
    </row>
    <row r="86" spans="1:2" x14ac:dyDescent="0.3">
      <c r="A86" t="s">
        <v>34</v>
      </c>
      <c r="B86" s="2">
        <v>45285</v>
      </c>
    </row>
    <row r="87" spans="1:2" x14ac:dyDescent="0.3">
      <c r="A87" t="s">
        <v>447</v>
      </c>
      <c r="B87" s="2">
        <v>45167</v>
      </c>
    </row>
    <row r="88" spans="1:2" x14ac:dyDescent="0.3">
      <c r="A88" t="s">
        <v>17</v>
      </c>
      <c r="B88" s="2">
        <v>45165</v>
      </c>
    </row>
    <row r="89" spans="1:2" x14ac:dyDescent="0.3">
      <c r="A89" t="s">
        <v>228</v>
      </c>
      <c r="B89" s="2">
        <v>45277</v>
      </c>
    </row>
    <row r="90" spans="1:2" x14ac:dyDescent="0.3">
      <c r="A90" t="s">
        <v>491</v>
      </c>
      <c r="B90" s="2">
        <v>45281</v>
      </c>
    </row>
    <row r="91" spans="1:2" x14ac:dyDescent="0.3">
      <c r="A91" t="s">
        <v>384</v>
      </c>
      <c r="B91" s="2">
        <v>45259</v>
      </c>
    </row>
    <row r="92" spans="1:2" x14ac:dyDescent="0.3">
      <c r="A92" t="s">
        <v>398</v>
      </c>
      <c r="B92" s="2">
        <v>45075</v>
      </c>
    </row>
    <row r="93" spans="1:2" x14ac:dyDescent="0.3">
      <c r="A93" t="s">
        <v>271</v>
      </c>
      <c r="B93" s="2">
        <v>45237</v>
      </c>
    </row>
    <row r="94" spans="1:2" x14ac:dyDescent="0.3">
      <c r="A94" t="s">
        <v>28</v>
      </c>
      <c r="B94" s="2">
        <v>45238</v>
      </c>
    </row>
    <row r="95" spans="1:2" x14ac:dyDescent="0.3">
      <c r="A95" t="s">
        <v>433</v>
      </c>
      <c r="B95" s="2">
        <v>45253</v>
      </c>
    </row>
    <row r="96" spans="1:2" x14ac:dyDescent="0.3">
      <c r="A96" t="s">
        <v>39</v>
      </c>
      <c r="B96" s="2">
        <v>45167</v>
      </c>
    </row>
    <row r="97" spans="1:2" x14ac:dyDescent="0.3">
      <c r="A97" t="s">
        <v>369</v>
      </c>
      <c r="B97" s="2">
        <v>45273</v>
      </c>
    </row>
    <row r="98" spans="1:2" x14ac:dyDescent="0.3">
      <c r="A98" t="s">
        <v>183</v>
      </c>
      <c r="B98" s="2">
        <v>45239</v>
      </c>
    </row>
    <row r="99" spans="1:2" x14ac:dyDescent="0.3">
      <c r="A99" t="s">
        <v>23</v>
      </c>
      <c r="B99" s="2">
        <v>45236</v>
      </c>
    </row>
    <row r="100" spans="1:2" x14ac:dyDescent="0.3">
      <c r="A100" t="s">
        <v>138</v>
      </c>
      <c r="B100" s="2">
        <v>45187</v>
      </c>
    </row>
    <row r="101" spans="1:2" x14ac:dyDescent="0.3">
      <c r="A101" t="s">
        <v>118</v>
      </c>
      <c r="B101" s="2">
        <v>45264</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7F47D-1CD8-4ADD-BD24-8A54706C34D5}">
  <dimension ref="A1:B101"/>
  <sheetViews>
    <sheetView workbookViewId="0">
      <selection sqref="A1:B101"/>
    </sheetView>
  </sheetViews>
  <sheetFormatPr defaultRowHeight="14.4" x14ac:dyDescent="0.3"/>
  <cols>
    <col min="1" max="1" width="13.88671875" bestFit="1" customWidth="1"/>
    <col min="2" max="2" width="17.33203125" bestFit="1" customWidth="1"/>
  </cols>
  <sheetData>
    <row r="1" spans="1:2" x14ac:dyDescent="0.3">
      <c r="A1" t="s">
        <v>11</v>
      </c>
      <c r="B1" t="s">
        <v>868</v>
      </c>
    </row>
    <row r="2" spans="1:2" x14ac:dyDescent="0.3">
      <c r="A2" t="s">
        <v>198</v>
      </c>
      <c r="B2" s="2">
        <v>44959</v>
      </c>
    </row>
    <row r="3" spans="1:2" x14ac:dyDescent="0.3">
      <c r="A3" t="s">
        <v>158</v>
      </c>
      <c r="B3" s="2">
        <v>44985</v>
      </c>
    </row>
    <row r="4" spans="1:2" x14ac:dyDescent="0.3">
      <c r="A4" t="s">
        <v>285</v>
      </c>
      <c r="B4" s="2">
        <v>44961</v>
      </c>
    </row>
    <row r="5" spans="1:2" x14ac:dyDescent="0.3">
      <c r="A5" t="s">
        <v>78</v>
      </c>
      <c r="B5" s="2">
        <v>44951</v>
      </c>
    </row>
    <row r="6" spans="1:2" x14ac:dyDescent="0.3">
      <c r="A6" t="s">
        <v>331</v>
      </c>
      <c r="B6" s="2">
        <v>44964</v>
      </c>
    </row>
    <row r="7" spans="1:2" x14ac:dyDescent="0.3">
      <c r="A7" t="s">
        <v>281</v>
      </c>
      <c r="B7" s="2">
        <v>44963</v>
      </c>
    </row>
    <row r="8" spans="1:2" x14ac:dyDescent="0.3">
      <c r="A8" t="s">
        <v>213</v>
      </c>
      <c r="B8" s="2">
        <v>44961</v>
      </c>
    </row>
    <row r="9" spans="1:2" x14ac:dyDescent="0.3">
      <c r="A9" t="s">
        <v>128</v>
      </c>
      <c r="B9" s="2">
        <v>44944</v>
      </c>
    </row>
    <row r="10" spans="1:2" x14ac:dyDescent="0.3">
      <c r="A10" t="s">
        <v>108</v>
      </c>
      <c r="B10" s="2">
        <v>44961</v>
      </c>
    </row>
    <row r="11" spans="1:2" x14ac:dyDescent="0.3">
      <c r="A11" t="s">
        <v>83</v>
      </c>
      <c r="B11" s="2">
        <v>44964</v>
      </c>
    </row>
    <row r="12" spans="1:2" x14ac:dyDescent="0.3">
      <c r="A12" t="s">
        <v>218</v>
      </c>
      <c r="B12" s="2">
        <v>44969</v>
      </c>
    </row>
    <row r="13" spans="1:2" x14ac:dyDescent="0.3">
      <c r="A13" t="s">
        <v>374</v>
      </c>
      <c r="B13" s="2">
        <v>44983</v>
      </c>
    </row>
    <row r="14" spans="1:2" x14ac:dyDescent="0.3">
      <c r="A14" t="s">
        <v>74</v>
      </c>
      <c r="B14" s="2">
        <v>44934</v>
      </c>
    </row>
    <row r="15" spans="1:2" x14ac:dyDescent="0.3">
      <c r="A15" t="s">
        <v>44</v>
      </c>
      <c r="B15" s="2">
        <v>44945</v>
      </c>
    </row>
    <row r="16" spans="1:2" x14ac:dyDescent="0.3">
      <c r="A16" t="s">
        <v>247</v>
      </c>
      <c r="B16" s="2">
        <v>44961</v>
      </c>
    </row>
    <row r="17" spans="1:2" x14ac:dyDescent="0.3">
      <c r="A17" t="s">
        <v>168</v>
      </c>
      <c r="B17" s="2">
        <v>44933</v>
      </c>
    </row>
    <row r="18" spans="1:2" x14ac:dyDescent="0.3">
      <c r="A18" t="s">
        <v>321</v>
      </c>
      <c r="B18" s="2">
        <v>44963</v>
      </c>
    </row>
    <row r="19" spans="1:2" x14ac:dyDescent="0.3">
      <c r="A19" t="s">
        <v>237</v>
      </c>
      <c r="B19" s="2">
        <v>44961</v>
      </c>
    </row>
    <row r="20" spans="1:2" x14ac:dyDescent="0.3">
      <c r="A20" t="s">
        <v>393</v>
      </c>
      <c r="B20" s="2">
        <v>44961</v>
      </c>
    </row>
    <row r="21" spans="1:2" x14ac:dyDescent="0.3">
      <c r="A21" t="s">
        <v>476</v>
      </c>
      <c r="B21" s="2">
        <v>44962</v>
      </c>
    </row>
    <row r="22" spans="1:2" x14ac:dyDescent="0.3">
      <c r="A22" t="s">
        <v>326</v>
      </c>
      <c r="B22" s="2">
        <v>44936</v>
      </c>
    </row>
    <row r="23" spans="1:2" x14ac:dyDescent="0.3">
      <c r="A23" t="s">
        <v>193</v>
      </c>
      <c r="B23" s="2">
        <v>44960</v>
      </c>
    </row>
    <row r="24" spans="1:2" x14ac:dyDescent="0.3">
      <c r="A24" t="s">
        <v>54</v>
      </c>
      <c r="B24" s="2">
        <v>44928</v>
      </c>
    </row>
    <row r="25" spans="1:2" x14ac:dyDescent="0.3">
      <c r="A25" t="s">
        <v>457</v>
      </c>
      <c r="B25" s="2">
        <v>44968</v>
      </c>
    </row>
    <row r="26" spans="1:2" x14ac:dyDescent="0.3">
      <c r="A26" t="s">
        <v>59</v>
      </c>
      <c r="B26" s="2">
        <v>44960</v>
      </c>
    </row>
    <row r="27" spans="1:2" x14ac:dyDescent="0.3">
      <c r="A27" t="s">
        <v>133</v>
      </c>
      <c r="B27" s="2">
        <v>44927</v>
      </c>
    </row>
    <row r="28" spans="1:2" x14ac:dyDescent="0.3">
      <c r="A28" t="s">
        <v>64</v>
      </c>
      <c r="B28" s="2">
        <v>44966</v>
      </c>
    </row>
    <row r="29" spans="1:2" x14ac:dyDescent="0.3">
      <c r="A29" t="s">
        <v>69</v>
      </c>
      <c r="B29" s="2">
        <v>44968</v>
      </c>
    </row>
    <row r="30" spans="1:2" x14ac:dyDescent="0.3">
      <c r="A30" t="s">
        <v>232</v>
      </c>
      <c r="B30" s="2">
        <v>44939</v>
      </c>
    </row>
    <row r="31" spans="1:2" x14ac:dyDescent="0.3">
      <c r="A31" t="s">
        <v>88</v>
      </c>
      <c r="B31" s="2">
        <v>44954</v>
      </c>
    </row>
    <row r="32" spans="1:2" x14ac:dyDescent="0.3">
      <c r="A32" t="s">
        <v>496</v>
      </c>
      <c r="B32" s="2">
        <v>44942</v>
      </c>
    </row>
    <row r="33" spans="1:2" x14ac:dyDescent="0.3">
      <c r="A33" t="s">
        <v>103</v>
      </c>
      <c r="B33" s="2">
        <v>44940</v>
      </c>
    </row>
    <row r="34" spans="1:2" x14ac:dyDescent="0.3">
      <c r="A34" t="s">
        <v>153</v>
      </c>
      <c r="B34" s="2">
        <v>44966</v>
      </c>
    </row>
    <row r="35" spans="1:2" x14ac:dyDescent="0.3">
      <c r="A35" t="s">
        <v>98</v>
      </c>
      <c r="B35" s="2">
        <v>44963</v>
      </c>
    </row>
    <row r="36" spans="1:2" x14ac:dyDescent="0.3">
      <c r="A36" t="s">
        <v>486</v>
      </c>
      <c r="B36" s="2">
        <v>44958</v>
      </c>
    </row>
    <row r="37" spans="1:2" x14ac:dyDescent="0.3">
      <c r="A37" t="s">
        <v>113</v>
      </c>
      <c r="B37" s="2">
        <v>44970</v>
      </c>
    </row>
    <row r="38" spans="1:2" x14ac:dyDescent="0.3">
      <c r="A38" t="s">
        <v>178</v>
      </c>
      <c r="B38" s="2">
        <v>44965</v>
      </c>
    </row>
    <row r="39" spans="1:2" x14ac:dyDescent="0.3">
      <c r="A39" t="s">
        <v>173</v>
      </c>
      <c r="B39" s="2">
        <v>44962</v>
      </c>
    </row>
    <row r="40" spans="1:2" x14ac:dyDescent="0.3">
      <c r="A40" t="s">
        <v>203</v>
      </c>
      <c r="B40" s="2">
        <v>44964</v>
      </c>
    </row>
    <row r="41" spans="1:2" x14ac:dyDescent="0.3">
      <c r="A41" t="s">
        <v>223</v>
      </c>
      <c r="B41" s="2">
        <v>44961</v>
      </c>
    </row>
    <row r="42" spans="1:2" x14ac:dyDescent="0.3">
      <c r="A42" t="s">
        <v>208</v>
      </c>
      <c r="B42" s="2">
        <v>44984</v>
      </c>
    </row>
    <row r="43" spans="1:2" x14ac:dyDescent="0.3">
      <c r="A43" t="s">
        <v>289</v>
      </c>
      <c r="B43" s="2">
        <v>44961</v>
      </c>
    </row>
    <row r="44" spans="1:2" x14ac:dyDescent="0.3">
      <c r="A44" t="s">
        <v>350</v>
      </c>
      <c r="B44" s="2">
        <v>44957</v>
      </c>
    </row>
    <row r="45" spans="1:2" x14ac:dyDescent="0.3">
      <c r="A45" t="s">
        <v>359</v>
      </c>
      <c r="B45" s="2">
        <v>44949</v>
      </c>
    </row>
    <row r="46" spans="1:2" x14ac:dyDescent="0.3">
      <c r="A46" t="s">
        <v>364</v>
      </c>
      <c r="B46" s="2">
        <v>44964</v>
      </c>
    </row>
    <row r="47" spans="1:2" x14ac:dyDescent="0.3">
      <c r="A47" t="s">
        <v>242</v>
      </c>
      <c r="B47" s="2">
        <v>44961</v>
      </c>
    </row>
    <row r="48" spans="1:2" x14ac:dyDescent="0.3">
      <c r="A48" t="s">
        <v>481</v>
      </c>
      <c r="B48" s="2">
        <v>44967</v>
      </c>
    </row>
    <row r="49" spans="1:2" x14ac:dyDescent="0.3">
      <c r="A49" t="s">
        <v>452</v>
      </c>
      <c r="B49" s="2">
        <v>44927</v>
      </c>
    </row>
    <row r="50" spans="1:2" x14ac:dyDescent="0.3">
      <c r="A50" t="s">
        <v>302</v>
      </c>
      <c r="B50" s="2">
        <v>44991</v>
      </c>
    </row>
    <row r="51" spans="1:2" x14ac:dyDescent="0.3">
      <c r="A51" t="s">
        <v>262</v>
      </c>
      <c r="B51" s="2">
        <v>44984</v>
      </c>
    </row>
    <row r="52" spans="1:2" x14ac:dyDescent="0.3">
      <c r="A52" t="s">
        <v>442</v>
      </c>
      <c r="B52" s="2">
        <v>44936</v>
      </c>
    </row>
    <row r="53" spans="1:2" x14ac:dyDescent="0.3">
      <c r="A53" t="s">
        <v>276</v>
      </c>
      <c r="B53" s="2">
        <v>44931</v>
      </c>
    </row>
    <row r="54" spans="1:2" x14ac:dyDescent="0.3">
      <c r="A54" t="s">
        <v>293</v>
      </c>
      <c r="B54" s="2">
        <v>44968</v>
      </c>
    </row>
    <row r="55" spans="1:2" x14ac:dyDescent="0.3">
      <c r="A55" t="s">
        <v>403</v>
      </c>
      <c r="B55" s="2">
        <v>44967</v>
      </c>
    </row>
    <row r="56" spans="1:2" x14ac:dyDescent="0.3">
      <c r="A56" t="s">
        <v>298</v>
      </c>
      <c r="B56" s="2">
        <v>44953</v>
      </c>
    </row>
    <row r="57" spans="1:2" x14ac:dyDescent="0.3">
      <c r="A57" t="s">
        <v>307</v>
      </c>
      <c r="B57" s="2">
        <v>44967</v>
      </c>
    </row>
    <row r="58" spans="1:2" x14ac:dyDescent="0.3">
      <c r="A58" t="s">
        <v>312</v>
      </c>
      <c r="B58" s="2">
        <v>44967</v>
      </c>
    </row>
    <row r="59" spans="1:2" x14ac:dyDescent="0.3">
      <c r="A59" t="s">
        <v>389</v>
      </c>
      <c r="B59" s="2">
        <v>44932</v>
      </c>
    </row>
    <row r="60" spans="1:2" x14ac:dyDescent="0.3">
      <c r="A60" t="s">
        <v>316</v>
      </c>
      <c r="B60" s="2">
        <v>44961</v>
      </c>
    </row>
    <row r="61" spans="1:2" x14ac:dyDescent="0.3">
      <c r="A61" t="s">
        <v>341</v>
      </c>
      <c r="B61" s="2">
        <v>44929</v>
      </c>
    </row>
    <row r="62" spans="1:2" x14ac:dyDescent="0.3">
      <c r="A62" t="s">
        <v>336</v>
      </c>
      <c r="B62" s="2">
        <v>45013</v>
      </c>
    </row>
    <row r="63" spans="1:2" x14ac:dyDescent="0.3">
      <c r="A63" t="s">
        <v>500</v>
      </c>
      <c r="B63" s="2">
        <v>44963</v>
      </c>
    </row>
    <row r="64" spans="1:2" x14ac:dyDescent="0.3">
      <c r="A64" t="s">
        <v>408</v>
      </c>
      <c r="B64" s="2">
        <v>44997</v>
      </c>
    </row>
    <row r="65" spans="1:2" x14ac:dyDescent="0.3">
      <c r="A65" t="s">
        <v>413</v>
      </c>
      <c r="B65" s="2">
        <v>44937</v>
      </c>
    </row>
    <row r="66" spans="1:2" x14ac:dyDescent="0.3">
      <c r="A66" t="s">
        <v>379</v>
      </c>
      <c r="B66" s="2">
        <v>44932</v>
      </c>
    </row>
    <row r="67" spans="1:2" x14ac:dyDescent="0.3">
      <c r="A67" t="s">
        <v>188</v>
      </c>
      <c r="B67" s="2">
        <v>44962</v>
      </c>
    </row>
    <row r="68" spans="1:2" x14ac:dyDescent="0.3">
      <c r="A68" t="s">
        <v>252</v>
      </c>
      <c r="B68" s="2">
        <v>44962</v>
      </c>
    </row>
    <row r="69" spans="1:2" x14ac:dyDescent="0.3">
      <c r="A69" t="s">
        <v>418</v>
      </c>
      <c r="B69" s="2">
        <v>44969</v>
      </c>
    </row>
    <row r="70" spans="1:2" x14ac:dyDescent="0.3">
      <c r="A70" t="s">
        <v>143</v>
      </c>
      <c r="B70" s="2">
        <v>44941</v>
      </c>
    </row>
    <row r="71" spans="1:2" x14ac:dyDescent="0.3">
      <c r="A71" t="s">
        <v>163</v>
      </c>
      <c r="B71" s="2">
        <v>44965</v>
      </c>
    </row>
    <row r="72" spans="1:2" x14ac:dyDescent="0.3">
      <c r="A72" t="s">
        <v>266</v>
      </c>
      <c r="B72" s="2">
        <v>44962</v>
      </c>
    </row>
    <row r="73" spans="1:2" x14ac:dyDescent="0.3">
      <c r="A73" t="s">
        <v>355</v>
      </c>
      <c r="B73" s="2">
        <v>44965</v>
      </c>
    </row>
    <row r="74" spans="1:2" x14ac:dyDescent="0.3">
      <c r="A74" t="s">
        <v>438</v>
      </c>
      <c r="B74" s="2">
        <v>44983</v>
      </c>
    </row>
    <row r="75" spans="1:2" x14ac:dyDescent="0.3">
      <c r="A75" t="s">
        <v>123</v>
      </c>
      <c r="B75" s="2">
        <v>44964</v>
      </c>
    </row>
    <row r="76" spans="1:2" x14ac:dyDescent="0.3">
      <c r="A76" t="s">
        <v>462</v>
      </c>
      <c r="B76" s="2">
        <v>44931</v>
      </c>
    </row>
    <row r="77" spans="1:2" x14ac:dyDescent="0.3">
      <c r="A77" t="s">
        <v>423</v>
      </c>
      <c r="B77" s="2">
        <v>44984</v>
      </c>
    </row>
    <row r="78" spans="1:2" x14ac:dyDescent="0.3">
      <c r="A78" t="s">
        <v>471</v>
      </c>
      <c r="B78" s="2">
        <v>44945</v>
      </c>
    </row>
    <row r="79" spans="1:2" x14ac:dyDescent="0.3">
      <c r="A79" t="s">
        <v>257</v>
      </c>
      <c r="B79" s="2">
        <v>44983</v>
      </c>
    </row>
    <row r="80" spans="1:2" x14ac:dyDescent="0.3">
      <c r="A80" t="s">
        <v>49</v>
      </c>
      <c r="B80" s="2">
        <v>44938</v>
      </c>
    </row>
    <row r="81" spans="1:2" x14ac:dyDescent="0.3">
      <c r="A81" t="s">
        <v>428</v>
      </c>
      <c r="B81" s="2">
        <v>44961</v>
      </c>
    </row>
    <row r="82" spans="1:2" x14ac:dyDescent="0.3">
      <c r="A82" t="s">
        <v>148</v>
      </c>
      <c r="B82" s="2">
        <v>44965</v>
      </c>
    </row>
    <row r="83" spans="1:2" x14ac:dyDescent="0.3">
      <c r="A83" t="s">
        <v>346</v>
      </c>
      <c r="B83" s="2">
        <v>44929</v>
      </c>
    </row>
    <row r="84" spans="1:2" x14ac:dyDescent="0.3">
      <c r="A84" t="s">
        <v>93</v>
      </c>
      <c r="B84" s="2">
        <v>44958</v>
      </c>
    </row>
    <row r="85" spans="1:2" x14ac:dyDescent="0.3">
      <c r="A85" t="s">
        <v>466</v>
      </c>
      <c r="B85" s="2">
        <v>44961</v>
      </c>
    </row>
    <row r="86" spans="1:2" x14ac:dyDescent="0.3">
      <c r="A86" t="s">
        <v>34</v>
      </c>
      <c r="B86" s="2">
        <v>44970</v>
      </c>
    </row>
    <row r="87" spans="1:2" x14ac:dyDescent="0.3">
      <c r="A87" t="s">
        <v>447</v>
      </c>
      <c r="B87" s="2">
        <v>44980</v>
      </c>
    </row>
    <row r="88" spans="1:2" x14ac:dyDescent="0.3">
      <c r="A88" t="s">
        <v>17</v>
      </c>
      <c r="B88" s="2">
        <v>44969</v>
      </c>
    </row>
    <row r="89" spans="1:2" x14ac:dyDescent="0.3">
      <c r="A89" t="s">
        <v>228</v>
      </c>
      <c r="B89" s="2">
        <v>44962</v>
      </c>
    </row>
    <row r="90" spans="1:2" x14ac:dyDescent="0.3">
      <c r="A90" t="s">
        <v>491</v>
      </c>
      <c r="B90" s="2">
        <v>44955</v>
      </c>
    </row>
    <row r="91" spans="1:2" x14ac:dyDescent="0.3">
      <c r="A91" t="s">
        <v>384</v>
      </c>
      <c r="B91" s="2">
        <v>44963</v>
      </c>
    </row>
    <row r="92" spans="1:2" x14ac:dyDescent="0.3">
      <c r="A92" t="s">
        <v>398</v>
      </c>
      <c r="B92" s="2">
        <v>44964</v>
      </c>
    </row>
    <row r="93" spans="1:2" x14ac:dyDescent="0.3">
      <c r="A93" t="s">
        <v>271</v>
      </c>
      <c r="B93" s="2">
        <v>44950</v>
      </c>
    </row>
    <row r="94" spans="1:2" x14ac:dyDescent="0.3">
      <c r="A94" t="s">
        <v>28</v>
      </c>
      <c r="B94" s="2">
        <v>44964</v>
      </c>
    </row>
    <row r="95" spans="1:2" x14ac:dyDescent="0.3">
      <c r="A95" t="s">
        <v>433</v>
      </c>
      <c r="B95" s="2">
        <v>44987</v>
      </c>
    </row>
    <row r="96" spans="1:2" x14ac:dyDescent="0.3">
      <c r="A96" t="s">
        <v>39</v>
      </c>
      <c r="B96" s="2">
        <v>44990</v>
      </c>
    </row>
    <row r="97" spans="1:2" x14ac:dyDescent="0.3">
      <c r="A97" t="s">
        <v>369</v>
      </c>
      <c r="B97" s="2">
        <v>44959</v>
      </c>
    </row>
    <row r="98" spans="1:2" x14ac:dyDescent="0.3">
      <c r="A98" t="s">
        <v>183</v>
      </c>
      <c r="B98" s="2">
        <v>44967</v>
      </c>
    </row>
    <row r="99" spans="1:2" x14ac:dyDescent="0.3">
      <c r="A99" t="s">
        <v>23</v>
      </c>
      <c r="B99" s="2">
        <v>44988</v>
      </c>
    </row>
    <row r="100" spans="1:2" x14ac:dyDescent="0.3">
      <c r="A100" t="s">
        <v>138</v>
      </c>
      <c r="B100" s="2">
        <v>44927</v>
      </c>
    </row>
    <row r="101" spans="1:2" x14ac:dyDescent="0.3">
      <c r="A101" t="s">
        <v>118</v>
      </c>
      <c r="B101" s="2">
        <v>44966</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32ACC3-943A-45AC-8327-C44B1A768536}">
  <sheetPr codeName="Sheet6">
    <tabColor theme="2" tint="-9.9978637043366805E-2"/>
  </sheetPr>
  <dimension ref="B2:B3"/>
  <sheetViews>
    <sheetView topLeftCell="K1" zoomScaleNormal="100" workbookViewId="0">
      <selection activeCell="Z17" sqref="Z17"/>
    </sheetView>
  </sheetViews>
  <sheetFormatPr defaultRowHeight="14.4" x14ac:dyDescent="0.3"/>
  <cols>
    <col min="1" max="1" width="9.44140625" style="10" bestFit="1" customWidth="1"/>
    <col min="2" max="2" width="14.88671875" style="10" customWidth="1"/>
    <col min="3" max="3" width="7.109375" style="10" customWidth="1"/>
    <col min="4" max="4" width="9" style="10" bestFit="1" customWidth="1"/>
    <col min="5" max="12" width="12" style="10" bestFit="1" customWidth="1"/>
    <col min="13" max="13" width="10.44140625" style="10" bestFit="1" customWidth="1"/>
    <col min="14" max="26" width="12" style="10" bestFit="1" customWidth="1"/>
    <col min="27" max="27" width="13.109375" style="10" bestFit="1" customWidth="1"/>
    <col min="28" max="28" width="14.77734375" style="10" bestFit="1" customWidth="1"/>
    <col min="29" max="29" width="13.77734375" style="10" bestFit="1" customWidth="1"/>
    <col min="30" max="30" width="8.88671875" style="10"/>
    <col min="31" max="31" width="15.6640625" style="10" bestFit="1" customWidth="1"/>
    <col min="32" max="32" width="13.33203125" style="10" bestFit="1" customWidth="1"/>
    <col min="33" max="16384" width="8.88671875" style="10"/>
  </cols>
  <sheetData>
    <row r="2" spans="2:2" x14ac:dyDescent="0.3">
      <c r="B2" s="11"/>
    </row>
    <row r="3" spans="2:2" x14ac:dyDescent="0.3">
      <c r="B3" s="12"/>
    </row>
  </sheetData>
  <dataValidations disablePrompts="1" count="1">
    <dataValidation type="list" allowBlank="1" showInputMessage="1" showErrorMessage="1" sqref="O43" xr:uid="{9C15356E-4F1B-4541-851A-0CDA84610C4A}">
      <formula1>"Day, Week, Month"</formula1>
    </dataValidation>
  </dataValidations>
  <pageMargins left="0.7" right="0.7" top="0.75" bottom="0.75" header="0.3" footer="0.3"/>
  <pageSetup orientation="portrait"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E84C12-2F30-436F-B97D-3EFAC8A24C14}">
  <sheetPr codeName="Sheet7">
    <tabColor theme="3" tint="0.79998168889431442"/>
  </sheetPr>
  <dimension ref="B3:U34"/>
  <sheetViews>
    <sheetView zoomScale="84" zoomScaleNormal="84" workbookViewId="0">
      <selection activeCell="AA48" sqref="AA48"/>
    </sheetView>
  </sheetViews>
  <sheetFormatPr defaultRowHeight="14.4" x14ac:dyDescent="0.3"/>
  <cols>
    <col min="1" max="1" width="8.88671875" style="10"/>
    <col min="2" max="2" width="4.21875" style="10" bestFit="1" customWidth="1"/>
    <col min="3" max="17" width="8.88671875" style="10"/>
    <col min="18" max="18" width="27.77734375" style="10" bestFit="1" customWidth="1"/>
    <col min="19" max="19" width="17.33203125" style="10" bestFit="1" customWidth="1"/>
    <col min="20" max="20" width="4.88671875" style="10" bestFit="1" customWidth="1"/>
    <col min="21" max="21" width="10.6640625" style="10" bestFit="1" customWidth="1"/>
    <col min="22" max="22" width="6.6640625" style="10" customWidth="1"/>
    <col min="23" max="23" width="10.6640625" style="10" bestFit="1" customWidth="1"/>
    <col min="24" max="16384" width="8.88671875" style="10"/>
  </cols>
  <sheetData>
    <row r="3" spans="2:2" x14ac:dyDescent="0.3">
      <c r="B3" s="10">
        <f>GETPIVOTDATA("[Measures].[Distinct Count of Customer_ID]",Helpers!$J$28)</f>
        <v>100</v>
      </c>
    </row>
    <row r="20" spans="18:21" hidden="1" x14ac:dyDescent="0.3"/>
    <row r="25" spans="18:21" hidden="1" x14ac:dyDescent="0.3">
      <c r="R25" t="s">
        <v>871</v>
      </c>
      <c r="S25" t="s">
        <v>876</v>
      </c>
      <c r="T25"/>
      <c r="U25"/>
    </row>
    <row r="26" spans="18:21" x14ac:dyDescent="0.3">
      <c r="R26" s="22" t="s">
        <v>878</v>
      </c>
      <c r="S26" s="22" t="s">
        <v>874</v>
      </c>
      <c r="T26" s="22" t="s">
        <v>881</v>
      </c>
      <c r="U26" s="22" t="s">
        <v>844</v>
      </c>
    </row>
    <row r="27" spans="18:21" x14ac:dyDescent="0.3">
      <c r="R27" s="25" t="s">
        <v>629</v>
      </c>
      <c r="S27" s="26">
        <v>67</v>
      </c>
      <c r="T27" s="26">
        <v>13</v>
      </c>
      <c r="U27" s="26">
        <v>73</v>
      </c>
    </row>
    <row r="28" spans="18:21" x14ac:dyDescent="0.3">
      <c r="R28" s="25" t="s">
        <v>627</v>
      </c>
      <c r="S28" s="26">
        <v>86</v>
      </c>
      <c r="T28" s="26">
        <v>14</v>
      </c>
      <c r="U28" s="26">
        <v>86</v>
      </c>
    </row>
    <row r="29" spans="18:21" x14ac:dyDescent="0.3">
      <c r="R29" s="25" t="s">
        <v>624</v>
      </c>
      <c r="S29" s="26">
        <v>76</v>
      </c>
      <c r="T29" s="26">
        <v>16</v>
      </c>
      <c r="U29" s="26">
        <v>78</v>
      </c>
    </row>
    <row r="30" spans="18:21" x14ac:dyDescent="0.3">
      <c r="R30" s="25" t="s">
        <v>763</v>
      </c>
      <c r="S30" s="26">
        <v>60</v>
      </c>
      <c r="T30" s="26"/>
      <c r="U30" s="26">
        <v>60</v>
      </c>
    </row>
    <row r="31" spans="18:21" x14ac:dyDescent="0.3">
      <c r="R31" s="25" t="s">
        <v>527</v>
      </c>
      <c r="S31" s="26">
        <v>83</v>
      </c>
      <c r="T31" s="26">
        <v>9</v>
      </c>
      <c r="U31" s="26">
        <v>85</v>
      </c>
    </row>
    <row r="32" spans="18:21" x14ac:dyDescent="0.3">
      <c r="R32" s="25" t="s">
        <v>641</v>
      </c>
      <c r="S32" s="26">
        <v>74</v>
      </c>
      <c r="T32" s="26"/>
      <c r="U32" s="26">
        <v>74</v>
      </c>
    </row>
    <row r="33" spans="18:21" x14ac:dyDescent="0.3">
      <c r="R33" s="25" t="s">
        <v>720</v>
      </c>
      <c r="S33" s="26">
        <v>47</v>
      </c>
      <c r="T33" s="26">
        <v>49</v>
      </c>
      <c r="U33" s="26">
        <v>72</v>
      </c>
    </row>
    <row r="34" spans="18:21" x14ac:dyDescent="0.3">
      <c r="R34" s="23" t="s">
        <v>844</v>
      </c>
      <c r="S34" s="22">
        <v>100</v>
      </c>
      <c r="T34" s="22">
        <v>100</v>
      </c>
      <c r="U34" s="22">
        <v>100</v>
      </c>
    </row>
  </sheetData>
  <conditionalFormatting pivot="1" sqref="S27:S33">
    <cfRule type="colorScale" priority="3">
      <colorScale>
        <cfvo type="min"/>
        <cfvo type="percentile" val="50"/>
        <cfvo type="max"/>
        <color rgb="FFF8696B"/>
        <color rgb="FFFFEB84"/>
        <color rgb="FF63BE7B"/>
      </colorScale>
    </cfRule>
  </conditionalFormatting>
  <conditionalFormatting pivot="1" sqref="T27:T33">
    <cfRule type="colorScale" priority="2">
      <colorScale>
        <cfvo type="min"/>
        <cfvo type="percentile" val="50"/>
        <cfvo type="max"/>
        <color rgb="FFF8696B"/>
        <color rgb="FFFFEB84"/>
        <color rgb="FF63BE7B"/>
      </colorScale>
    </cfRule>
  </conditionalFormatting>
  <conditionalFormatting pivot="1" sqref="U27:U33">
    <cfRule type="colorScale" priority="1">
      <colorScale>
        <cfvo type="min"/>
        <cfvo type="percentile" val="50"/>
        <cfvo type="max"/>
        <color rgb="FFF8696B"/>
        <color rgb="FFFFEB84"/>
        <color rgb="FF63BE7B"/>
      </colorScale>
    </cfRule>
  </conditionalFormatting>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CB7FF-E188-4434-99B3-EB93CDFAA977}">
  <sheetPr codeName="Sheet8">
    <tabColor theme="4" tint="0.79998168889431442"/>
  </sheetPr>
  <dimension ref="B37:E45"/>
  <sheetViews>
    <sheetView zoomScale="63" zoomScaleNormal="63" workbookViewId="0">
      <selection activeCell="X19" sqref="X19"/>
    </sheetView>
  </sheetViews>
  <sheetFormatPr defaultRowHeight="14.4" x14ac:dyDescent="0.3"/>
  <cols>
    <col min="1" max="1" width="8.88671875" style="10" customWidth="1"/>
    <col min="2" max="2" width="23.109375" style="10" bestFit="1" customWidth="1"/>
    <col min="3" max="3" width="20.88671875" style="10" bestFit="1" customWidth="1"/>
    <col min="4" max="4" width="21.21875" style="10" bestFit="1" customWidth="1"/>
    <col min="5" max="5" width="16.33203125" style="10" bestFit="1" customWidth="1"/>
    <col min="6" max="16384" width="8.88671875" style="10"/>
  </cols>
  <sheetData>
    <row r="37" spans="2:5" x14ac:dyDescent="0.3">
      <c r="B37" s="22" t="s">
        <v>878</v>
      </c>
      <c r="C37" s="22" t="s">
        <v>892</v>
      </c>
      <c r="D37" s="22" t="s">
        <v>880</v>
      </c>
      <c r="E37" s="22" t="s">
        <v>896</v>
      </c>
    </row>
    <row r="38" spans="2:5" x14ac:dyDescent="0.3">
      <c r="B38" s="8" t="s">
        <v>587</v>
      </c>
      <c r="C38">
        <v>375</v>
      </c>
      <c r="D38" s="19">
        <v>329862</v>
      </c>
      <c r="E38">
        <v>118</v>
      </c>
    </row>
    <row r="39" spans="2:5" x14ac:dyDescent="0.3">
      <c r="B39" s="8" t="s">
        <v>531</v>
      </c>
      <c r="C39">
        <v>810</v>
      </c>
      <c r="D39" s="19">
        <v>1005645</v>
      </c>
      <c r="E39">
        <v>273</v>
      </c>
    </row>
    <row r="40" spans="2:5" x14ac:dyDescent="0.3">
      <c r="B40" s="8" t="s">
        <v>597</v>
      </c>
      <c r="C40">
        <v>232</v>
      </c>
      <c r="D40" s="19">
        <v>201151</v>
      </c>
      <c r="E40">
        <v>74</v>
      </c>
    </row>
    <row r="41" spans="2:5" x14ac:dyDescent="0.3">
      <c r="B41" s="8" t="s">
        <v>600</v>
      </c>
      <c r="C41">
        <v>306</v>
      </c>
      <c r="D41" s="19">
        <v>212281</v>
      </c>
      <c r="E41">
        <v>99</v>
      </c>
    </row>
    <row r="42" spans="2:5" x14ac:dyDescent="0.3">
      <c r="B42" s="8" t="s">
        <v>641</v>
      </c>
      <c r="C42">
        <v>278</v>
      </c>
      <c r="D42" s="19">
        <v>297372</v>
      </c>
      <c r="E42">
        <v>99</v>
      </c>
    </row>
    <row r="43" spans="2:5" x14ac:dyDescent="0.3">
      <c r="B43" s="8" t="s">
        <v>583</v>
      </c>
      <c r="C43">
        <v>503</v>
      </c>
      <c r="D43" s="19">
        <v>740831</v>
      </c>
      <c r="E43">
        <v>166</v>
      </c>
    </row>
    <row r="44" spans="2:5" x14ac:dyDescent="0.3">
      <c r="B44" s="8" t="s">
        <v>589</v>
      </c>
      <c r="C44">
        <v>541</v>
      </c>
      <c r="D44" s="19">
        <v>733842</v>
      </c>
      <c r="E44">
        <v>171</v>
      </c>
    </row>
    <row r="45" spans="2:5" x14ac:dyDescent="0.3">
      <c r="B45" s="23" t="s">
        <v>844</v>
      </c>
      <c r="C45" s="22">
        <v>3045</v>
      </c>
      <c r="D45" s="24">
        <v>3520984</v>
      </c>
      <c r="E45" s="22">
        <v>1000</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64161-6DE1-484C-9F7E-CF2FBE3C7578}">
  <sheetPr codeName="Sheet9">
    <tabColor theme="5" tint="0.79998168889431442"/>
  </sheetPr>
  <dimension ref="B1:U31"/>
  <sheetViews>
    <sheetView tabSelected="1" zoomScale="92" zoomScaleNormal="92" workbookViewId="0">
      <selection activeCell="X28" sqref="X28"/>
    </sheetView>
  </sheetViews>
  <sheetFormatPr defaultRowHeight="14.4" x14ac:dyDescent="0.3"/>
  <cols>
    <col min="2" max="2" width="15.88671875" bestFit="1" customWidth="1"/>
    <col min="3" max="3" width="16" bestFit="1" customWidth="1"/>
    <col min="4" max="4" width="6.33203125" bestFit="1" customWidth="1"/>
    <col min="5" max="5" width="5.33203125" bestFit="1" customWidth="1"/>
    <col min="6" max="6" width="6.21875" bestFit="1" customWidth="1"/>
    <col min="7" max="7" width="15" bestFit="1" customWidth="1"/>
    <col min="8" max="8" width="8.5546875" bestFit="1" customWidth="1"/>
    <col min="9" max="9" width="7.109375" bestFit="1" customWidth="1"/>
    <col min="10" max="10" width="10.5546875" bestFit="1" customWidth="1"/>
    <col min="11" max="11" width="16.88671875" bestFit="1" customWidth="1"/>
    <col min="12" max="12" width="17.88671875" bestFit="1" customWidth="1"/>
    <col min="13" max="13" width="7" bestFit="1" customWidth="1"/>
    <col min="14" max="14" width="5.88671875" bestFit="1" customWidth="1"/>
    <col min="15" max="15" width="6.77734375" bestFit="1" customWidth="1"/>
    <col min="16" max="16" width="15.77734375" bestFit="1" customWidth="1"/>
    <col min="17" max="17" width="8.88671875" bestFit="1" customWidth="1"/>
    <col min="18" max="18" width="7.5546875" bestFit="1" customWidth="1"/>
    <col min="19" max="19" width="11" bestFit="1" customWidth="1"/>
  </cols>
  <sheetData>
    <row r="1" spans="2:21" x14ac:dyDescent="0.3">
      <c r="B1" s="10"/>
      <c r="C1" s="10"/>
      <c r="D1" s="10"/>
      <c r="E1" s="10"/>
      <c r="F1" s="10"/>
      <c r="G1" s="10"/>
      <c r="H1" s="10"/>
      <c r="I1" s="10"/>
      <c r="J1" s="10"/>
      <c r="K1" s="10"/>
      <c r="L1" s="10"/>
      <c r="M1" s="10"/>
      <c r="N1" s="10"/>
      <c r="O1" s="10"/>
      <c r="P1" s="10"/>
      <c r="Q1" s="10"/>
      <c r="R1" s="10"/>
      <c r="S1" s="10"/>
      <c r="T1" s="10"/>
      <c r="U1" s="10"/>
    </row>
    <row r="2" spans="2:21" x14ac:dyDescent="0.3">
      <c r="B2" s="10"/>
      <c r="C2" s="10"/>
      <c r="D2" s="10"/>
      <c r="E2" s="10"/>
      <c r="F2" s="10"/>
      <c r="G2" s="10"/>
      <c r="H2" s="10"/>
      <c r="I2" s="10"/>
      <c r="J2" s="10"/>
      <c r="K2" s="10"/>
      <c r="L2" s="10"/>
      <c r="M2" s="10"/>
      <c r="N2" s="10"/>
      <c r="O2" s="10"/>
      <c r="P2" s="10"/>
      <c r="Q2" s="10"/>
      <c r="R2" s="10"/>
      <c r="S2" s="10"/>
      <c r="T2" s="10"/>
      <c r="U2" s="10"/>
    </row>
    <row r="3" spans="2:21" x14ac:dyDescent="0.3">
      <c r="B3" s="10"/>
      <c r="C3" s="10"/>
      <c r="D3" s="10"/>
      <c r="E3" s="10"/>
      <c r="F3" s="10"/>
      <c r="G3" s="10"/>
      <c r="H3" s="10"/>
      <c r="I3" s="10"/>
      <c r="J3" s="10"/>
      <c r="K3" s="10"/>
      <c r="L3" s="10"/>
      <c r="M3" s="10"/>
      <c r="N3" s="10"/>
      <c r="O3" s="10"/>
      <c r="P3" s="10"/>
      <c r="Q3" s="10"/>
      <c r="R3" s="10"/>
      <c r="S3" s="10"/>
      <c r="T3" s="10"/>
      <c r="U3" s="10"/>
    </row>
    <row r="4" spans="2:21" x14ac:dyDescent="0.3">
      <c r="B4" s="10"/>
      <c r="C4" s="10"/>
      <c r="D4" s="10"/>
      <c r="E4" s="10"/>
      <c r="F4" s="10"/>
      <c r="G4" s="10"/>
      <c r="H4" s="10"/>
      <c r="I4" s="10"/>
      <c r="J4" s="10"/>
      <c r="K4" s="10"/>
      <c r="L4" s="10"/>
      <c r="M4" s="10"/>
      <c r="N4" s="10"/>
      <c r="O4" s="10"/>
      <c r="P4" s="10"/>
      <c r="Q4" s="10"/>
      <c r="R4" s="10"/>
      <c r="S4" s="10"/>
      <c r="T4" s="10"/>
      <c r="U4" s="10"/>
    </row>
    <row r="5" spans="2:21" x14ac:dyDescent="0.3">
      <c r="B5" s="10"/>
      <c r="C5" s="10"/>
      <c r="D5" s="10"/>
      <c r="E5" s="10"/>
      <c r="F5" s="10"/>
      <c r="G5" s="10"/>
      <c r="H5" s="10"/>
      <c r="I5" s="10"/>
      <c r="J5" s="10"/>
      <c r="K5" s="10"/>
      <c r="L5" s="10"/>
      <c r="M5" s="10"/>
      <c r="N5" s="10"/>
      <c r="O5" s="10"/>
      <c r="P5" s="10"/>
      <c r="Q5" s="10"/>
      <c r="R5" s="10"/>
      <c r="S5" s="10"/>
      <c r="T5" s="10"/>
      <c r="U5" s="10"/>
    </row>
    <row r="6" spans="2:21" x14ac:dyDescent="0.3">
      <c r="B6" s="10"/>
      <c r="C6" s="10"/>
      <c r="D6" s="10"/>
      <c r="E6" s="10"/>
      <c r="F6" s="10"/>
      <c r="G6" s="10"/>
      <c r="H6" s="10"/>
      <c r="I6" s="10"/>
      <c r="J6" s="10"/>
      <c r="K6" s="10"/>
      <c r="L6" s="10"/>
      <c r="M6" s="10"/>
      <c r="N6" s="10"/>
      <c r="O6" s="10"/>
      <c r="P6" s="10"/>
      <c r="Q6" s="10"/>
      <c r="R6" s="10"/>
      <c r="S6" s="10"/>
      <c r="T6" s="10"/>
      <c r="U6" s="10"/>
    </row>
    <row r="7" spans="2:21" x14ac:dyDescent="0.3">
      <c r="B7" s="10"/>
      <c r="C7" s="10"/>
      <c r="D7" s="10"/>
      <c r="E7" s="10"/>
      <c r="F7" s="10"/>
      <c r="G7" s="10"/>
      <c r="H7" s="10"/>
      <c r="I7" s="10"/>
      <c r="J7" s="10"/>
      <c r="K7" s="10"/>
      <c r="L7" s="10"/>
      <c r="M7" s="10"/>
      <c r="N7" s="10"/>
      <c r="O7" s="10"/>
      <c r="P7" s="10"/>
      <c r="Q7" s="10"/>
      <c r="R7" s="10"/>
      <c r="S7" s="10"/>
      <c r="T7" s="10"/>
      <c r="U7" s="10"/>
    </row>
    <row r="8" spans="2:21" x14ac:dyDescent="0.3">
      <c r="B8" s="10"/>
      <c r="C8" s="10"/>
      <c r="D8" s="10"/>
      <c r="E8" s="10"/>
      <c r="F8" s="10"/>
      <c r="G8" s="10"/>
      <c r="H8" s="10"/>
      <c r="I8" s="10"/>
      <c r="J8" s="10"/>
      <c r="K8" s="10"/>
      <c r="L8" s="10"/>
      <c r="M8" s="10"/>
      <c r="N8" s="10"/>
      <c r="O8" s="10"/>
      <c r="P8" s="10"/>
      <c r="Q8" s="10"/>
      <c r="R8" s="10"/>
      <c r="S8" s="10"/>
      <c r="T8" s="10"/>
      <c r="U8" s="10"/>
    </row>
    <row r="9" spans="2:21" x14ac:dyDescent="0.3">
      <c r="B9" s="10"/>
      <c r="C9" s="10"/>
      <c r="D9" s="10"/>
      <c r="E9" s="10"/>
      <c r="F9" s="10"/>
      <c r="G9" s="10"/>
      <c r="H9" s="10"/>
      <c r="I9" s="10"/>
      <c r="J9" s="10"/>
      <c r="K9" s="10"/>
      <c r="L9" s="10"/>
      <c r="M9" s="10"/>
      <c r="N9" s="10"/>
      <c r="O9" s="10"/>
      <c r="P9" s="10"/>
      <c r="Q9" s="10"/>
      <c r="R9" s="10"/>
      <c r="S9" s="10"/>
      <c r="T9" s="10"/>
      <c r="U9" s="10"/>
    </row>
    <row r="10" spans="2:21" x14ac:dyDescent="0.3">
      <c r="B10" s="10"/>
      <c r="C10" s="10"/>
      <c r="D10" s="10"/>
      <c r="E10" s="10"/>
      <c r="F10" s="10"/>
      <c r="G10" s="10"/>
      <c r="H10" s="10"/>
      <c r="I10" s="10"/>
      <c r="J10" s="10"/>
      <c r="K10" s="10"/>
      <c r="L10" s="10"/>
      <c r="M10" s="10"/>
      <c r="N10" s="10"/>
      <c r="O10" s="10"/>
      <c r="P10" s="10"/>
      <c r="Q10" s="10"/>
      <c r="R10" s="10"/>
      <c r="S10" s="10"/>
      <c r="T10" s="10"/>
      <c r="U10" s="10"/>
    </row>
    <row r="11" spans="2:21" x14ac:dyDescent="0.3">
      <c r="B11" s="10"/>
      <c r="C11" s="10"/>
      <c r="D11" s="10"/>
      <c r="E11" s="10"/>
      <c r="F11" s="10"/>
      <c r="G11" s="10"/>
      <c r="H11" s="10"/>
      <c r="I11" s="10"/>
      <c r="J11" s="10"/>
      <c r="K11" s="10"/>
      <c r="L11" s="10"/>
      <c r="M11" s="10"/>
      <c r="N11" s="10"/>
      <c r="O11" s="10"/>
      <c r="P11" s="10"/>
      <c r="Q11" s="10"/>
      <c r="R11" s="10"/>
      <c r="S11" s="10"/>
      <c r="T11" s="10"/>
      <c r="U11" s="10"/>
    </row>
    <row r="12" spans="2:21" x14ac:dyDescent="0.3">
      <c r="B12" s="10"/>
      <c r="C12" s="10"/>
      <c r="D12" s="10"/>
      <c r="E12" s="10"/>
      <c r="F12" s="10"/>
      <c r="G12" s="10"/>
      <c r="H12" s="10"/>
      <c r="I12" s="10"/>
      <c r="J12" s="10"/>
      <c r="K12" s="10"/>
      <c r="L12" s="10"/>
      <c r="M12" s="10"/>
      <c r="N12" s="10"/>
      <c r="O12" s="10"/>
      <c r="P12" s="10"/>
      <c r="Q12" s="10"/>
      <c r="R12" s="10"/>
      <c r="S12" s="10"/>
      <c r="T12" s="10"/>
      <c r="U12" s="10"/>
    </row>
    <row r="13" spans="2:21" x14ac:dyDescent="0.3">
      <c r="B13" s="10"/>
      <c r="C13" s="10"/>
      <c r="D13" s="10"/>
      <c r="E13" s="10"/>
      <c r="F13" s="10"/>
      <c r="G13" s="10"/>
      <c r="H13" s="10"/>
      <c r="I13" s="10"/>
      <c r="J13" s="10"/>
      <c r="K13" s="10"/>
      <c r="L13" s="10"/>
      <c r="M13" s="10"/>
      <c r="N13" s="10"/>
      <c r="O13" s="10"/>
      <c r="P13" s="10"/>
      <c r="Q13" s="10"/>
      <c r="R13" s="10"/>
      <c r="S13" s="10"/>
      <c r="T13" s="10"/>
      <c r="U13" s="10"/>
    </row>
    <row r="14" spans="2:21" x14ac:dyDescent="0.3">
      <c r="B14" s="10"/>
      <c r="C14" s="10"/>
      <c r="D14" s="10"/>
      <c r="E14" s="10"/>
      <c r="F14" s="10"/>
      <c r="G14" s="10"/>
      <c r="H14" s="10"/>
      <c r="I14" s="10"/>
      <c r="J14" s="10"/>
      <c r="K14" s="10"/>
      <c r="L14" s="10"/>
      <c r="M14" s="10"/>
      <c r="N14" s="10"/>
      <c r="O14" s="10"/>
      <c r="P14" s="10"/>
      <c r="Q14" s="10"/>
      <c r="R14" s="10"/>
      <c r="S14" s="10"/>
      <c r="T14" s="10"/>
      <c r="U14" s="10"/>
    </row>
    <row r="15" spans="2:21" x14ac:dyDescent="0.3">
      <c r="B15" s="10"/>
      <c r="C15" s="10"/>
      <c r="D15" s="10"/>
      <c r="E15" s="10"/>
      <c r="F15" s="10"/>
      <c r="G15" s="10"/>
      <c r="H15" s="10"/>
      <c r="I15" s="10"/>
      <c r="J15" s="10"/>
      <c r="K15" s="10"/>
      <c r="L15" s="10"/>
      <c r="M15" s="10"/>
      <c r="N15" s="10"/>
      <c r="O15" s="10"/>
      <c r="P15" s="10"/>
      <c r="Q15" s="10"/>
      <c r="R15" s="10"/>
      <c r="S15" s="10"/>
      <c r="T15" s="10"/>
      <c r="U15" s="10"/>
    </row>
    <row r="16" spans="2:21" x14ac:dyDescent="0.3">
      <c r="B16" s="10"/>
      <c r="C16" s="10"/>
      <c r="D16" s="10"/>
      <c r="E16" s="10"/>
      <c r="F16" s="10"/>
      <c r="G16" s="10"/>
      <c r="H16" s="10"/>
      <c r="I16" s="10"/>
      <c r="J16" s="10"/>
      <c r="K16" s="10"/>
      <c r="L16" s="10"/>
      <c r="M16" s="10"/>
      <c r="N16" s="10"/>
      <c r="O16" s="10"/>
      <c r="P16" s="10"/>
      <c r="Q16" s="10"/>
      <c r="R16" s="10"/>
      <c r="S16" s="10"/>
      <c r="T16" s="10"/>
      <c r="U16" s="10"/>
    </row>
    <row r="17" spans="2:21" x14ac:dyDescent="0.3">
      <c r="B17" s="10"/>
      <c r="C17" s="10"/>
      <c r="D17" s="10"/>
      <c r="E17" s="10"/>
      <c r="F17" s="10"/>
      <c r="G17" s="10"/>
      <c r="H17" s="10"/>
      <c r="I17" s="10"/>
      <c r="J17" s="10"/>
      <c r="K17" s="10"/>
      <c r="L17" s="10"/>
      <c r="M17" s="10"/>
      <c r="N17" s="10"/>
      <c r="O17" s="10"/>
      <c r="P17" s="10"/>
      <c r="Q17" s="10"/>
      <c r="R17" s="10"/>
      <c r="S17" s="10"/>
      <c r="T17" s="10"/>
      <c r="U17" s="10"/>
    </row>
    <row r="18" spans="2:21" x14ac:dyDescent="0.3">
      <c r="B18" s="10"/>
      <c r="C18" s="10"/>
      <c r="D18" s="10"/>
      <c r="E18" s="10"/>
      <c r="F18" s="10"/>
      <c r="G18" s="10"/>
      <c r="H18" s="10"/>
      <c r="I18" s="10"/>
      <c r="J18" s="10"/>
      <c r="K18" s="10"/>
      <c r="L18" s="10"/>
      <c r="M18" s="10"/>
      <c r="N18" s="10"/>
      <c r="O18" s="10"/>
      <c r="P18" s="10"/>
      <c r="Q18" s="10"/>
      <c r="R18" s="10"/>
      <c r="S18" s="10"/>
      <c r="T18" s="10"/>
      <c r="U18" s="10"/>
    </row>
    <row r="19" spans="2:21" x14ac:dyDescent="0.3">
      <c r="B19" s="10"/>
      <c r="C19" s="10"/>
      <c r="D19" s="10"/>
      <c r="E19" s="10"/>
      <c r="F19" s="10"/>
      <c r="G19" s="10"/>
      <c r="H19" s="10"/>
      <c r="I19" s="10"/>
      <c r="J19" s="10"/>
      <c r="K19" s="10"/>
      <c r="L19" s="10"/>
      <c r="M19" s="10"/>
      <c r="N19" s="10"/>
      <c r="O19" s="10"/>
      <c r="P19" s="10"/>
      <c r="Q19" s="10"/>
      <c r="R19" s="10"/>
      <c r="S19" s="10"/>
      <c r="T19" s="10"/>
      <c r="U19" s="10"/>
    </row>
    <row r="20" spans="2:21" hidden="1" x14ac:dyDescent="0.3">
      <c r="B20" s="10"/>
      <c r="C20" s="10"/>
      <c r="D20" s="10"/>
      <c r="E20" s="10"/>
      <c r="F20" s="10"/>
      <c r="G20" s="10"/>
      <c r="H20" s="10"/>
      <c r="I20" s="10"/>
      <c r="J20" s="10"/>
      <c r="K20" s="10"/>
      <c r="L20" s="10"/>
      <c r="M20" s="10"/>
      <c r="N20" s="10"/>
      <c r="O20" s="10"/>
      <c r="P20" s="10"/>
      <c r="Q20" s="10"/>
      <c r="R20" s="10"/>
      <c r="S20" s="10"/>
      <c r="T20" s="10"/>
      <c r="U20" s="10"/>
    </row>
    <row r="21" spans="2:21" x14ac:dyDescent="0.3">
      <c r="B21" s="10"/>
      <c r="C21" s="10"/>
      <c r="D21" s="10"/>
      <c r="E21" s="10"/>
      <c r="F21" s="10"/>
      <c r="G21" s="10"/>
      <c r="H21" s="10"/>
      <c r="I21" s="10"/>
      <c r="J21" s="10"/>
      <c r="K21" s="10"/>
      <c r="L21" s="10"/>
      <c r="M21" s="10"/>
      <c r="N21" s="10"/>
      <c r="O21" s="10"/>
      <c r="P21" s="10"/>
      <c r="Q21" s="10"/>
      <c r="R21" s="10"/>
      <c r="S21" s="10"/>
      <c r="T21" s="10"/>
      <c r="U21" s="10"/>
    </row>
    <row r="22" spans="2:21" x14ac:dyDescent="0.3">
      <c r="B22" s="22" t="s">
        <v>879</v>
      </c>
      <c r="C22" s="22" t="s">
        <v>876</v>
      </c>
      <c r="D22" s="22"/>
      <c r="E22" s="22"/>
      <c r="F22" s="22"/>
      <c r="G22" s="22"/>
      <c r="H22" s="22"/>
      <c r="I22" s="22"/>
      <c r="J22" s="22"/>
      <c r="K22" s="10"/>
      <c r="L22" s="10"/>
      <c r="M22" s="10"/>
      <c r="N22" s="10"/>
      <c r="O22" s="10"/>
      <c r="P22" s="10"/>
      <c r="Q22" s="10"/>
      <c r="R22" s="10"/>
      <c r="S22" s="10"/>
      <c r="T22" s="10"/>
      <c r="U22" s="10"/>
    </row>
    <row r="23" spans="2:21" x14ac:dyDescent="0.3">
      <c r="B23" s="22" t="s">
        <v>878</v>
      </c>
      <c r="C23" s="22" t="s">
        <v>587</v>
      </c>
      <c r="D23" s="22" t="s">
        <v>531</v>
      </c>
      <c r="E23" s="22" t="s">
        <v>597</v>
      </c>
      <c r="F23" s="22" t="s">
        <v>600</v>
      </c>
      <c r="G23" s="22" t="s">
        <v>641</v>
      </c>
      <c r="H23" s="22" t="s">
        <v>583</v>
      </c>
      <c r="I23" s="22" t="s">
        <v>589</v>
      </c>
      <c r="J23" s="22" t="s">
        <v>844</v>
      </c>
      <c r="K23" s="10"/>
      <c r="L23" s="10"/>
      <c r="M23" s="10"/>
      <c r="N23" s="10"/>
      <c r="O23" s="10"/>
      <c r="P23" s="10"/>
      <c r="Q23" s="10"/>
      <c r="R23" s="10"/>
      <c r="S23" s="10"/>
      <c r="T23" s="10"/>
      <c r="U23" s="10"/>
    </row>
    <row r="24" spans="2:21" x14ac:dyDescent="0.3">
      <c r="B24" s="8" t="s">
        <v>629</v>
      </c>
      <c r="D24">
        <v>22</v>
      </c>
      <c r="E24">
        <v>10</v>
      </c>
      <c r="G24">
        <v>10</v>
      </c>
      <c r="H24">
        <v>59</v>
      </c>
      <c r="I24">
        <v>25</v>
      </c>
      <c r="J24">
        <v>126</v>
      </c>
      <c r="K24" s="10"/>
      <c r="L24" s="10"/>
      <c r="M24" s="10"/>
      <c r="N24" s="10"/>
      <c r="O24" s="10"/>
      <c r="P24" s="10"/>
      <c r="Q24" s="10"/>
      <c r="R24" s="10"/>
      <c r="S24" s="10"/>
      <c r="T24" s="10"/>
      <c r="U24" s="10"/>
    </row>
    <row r="25" spans="2:21" x14ac:dyDescent="0.3">
      <c r="B25" s="8" t="s">
        <v>627</v>
      </c>
      <c r="C25">
        <v>27</v>
      </c>
      <c r="D25">
        <v>26</v>
      </c>
      <c r="F25">
        <v>40</v>
      </c>
      <c r="G25">
        <v>41</v>
      </c>
      <c r="H25">
        <v>17</v>
      </c>
      <c r="I25">
        <v>54</v>
      </c>
      <c r="J25">
        <v>205</v>
      </c>
      <c r="K25" s="10"/>
      <c r="L25" s="10"/>
      <c r="M25" s="10"/>
      <c r="N25" s="10"/>
      <c r="O25" s="10"/>
      <c r="P25" s="10"/>
      <c r="Q25" s="10"/>
      <c r="R25" s="10"/>
      <c r="S25" s="10"/>
      <c r="T25" s="10"/>
      <c r="U25" s="10"/>
    </row>
    <row r="26" spans="2:21" x14ac:dyDescent="0.3">
      <c r="B26" s="8" t="s">
        <v>624</v>
      </c>
      <c r="C26">
        <v>26</v>
      </c>
      <c r="D26">
        <v>31</v>
      </c>
      <c r="E26">
        <v>23</v>
      </c>
      <c r="F26">
        <v>25</v>
      </c>
      <c r="G26">
        <v>17</v>
      </c>
      <c r="H26">
        <v>15</v>
      </c>
      <c r="I26">
        <v>12</v>
      </c>
      <c r="J26">
        <v>149</v>
      </c>
      <c r="K26" s="10"/>
      <c r="L26" s="10"/>
      <c r="M26" s="10"/>
      <c r="N26" s="10"/>
      <c r="O26" s="10"/>
      <c r="P26" s="10"/>
      <c r="Q26" s="10"/>
      <c r="R26" s="10"/>
      <c r="S26" s="10"/>
      <c r="T26" s="10"/>
      <c r="U26" s="10"/>
    </row>
    <row r="27" spans="2:21" x14ac:dyDescent="0.3">
      <c r="B27" s="8" t="s">
        <v>763</v>
      </c>
      <c r="D27">
        <v>19</v>
      </c>
      <c r="F27">
        <v>13</v>
      </c>
      <c r="G27">
        <v>20</v>
      </c>
      <c r="I27">
        <v>43</v>
      </c>
      <c r="J27">
        <v>95</v>
      </c>
      <c r="K27" s="10"/>
      <c r="L27" s="10"/>
      <c r="M27" s="10"/>
      <c r="N27" s="10"/>
      <c r="O27" s="10"/>
      <c r="P27" s="10"/>
      <c r="Q27" s="10"/>
      <c r="R27" s="10"/>
      <c r="S27" s="10"/>
      <c r="T27" s="10"/>
      <c r="U27" s="10"/>
    </row>
    <row r="28" spans="2:21" x14ac:dyDescent="0.3">
      <c r="B28" s="8" t="s">
        <v>527</v>
      </c>
      <c r="C28">
        <v>27</v>
      </c>
      <c r="D28">
        <v>96</v>
      </c>
      <c r="E28">
        <v>19</v>
      </c>
      <c r="F28">
        <v>14</v>
      </c>
      <c r="H28">
        <v>15</v>
      </c>
      <c r="I28">
        <v>9</v>
      </c>
      <c r="J28">
        <v>180</v>
      </c>
      <c r="K28" s="10"/>
      <c r="L28" s="10"/>
      <c r="M28" s="10"/>
      <c r="N28" s="10"/>
      <c r="O28" s="10"/>
      <c r="P28" s="10"/>
      <c r="Q28" s="10"/>
      <c r="R28" s="10"/>
      <c r="S28" s="10"/>
      <c r="T28" s="10"/>
      <c r="U28" s="10"/>
    </row>
    <row r="29" spans="2:21" x14ac:dyDescent="0.3">
      <c r="B29" s="8" t="s">
        <v>641</v>
      </c>
      <c r="C29">
        <v>24</v>
      </c>
      <c r="D29">
        <v>31</v>
      </c>
      <c r="H29">
        <v>49</v>
      </c>
      <c r="I29">
        <v>28</v>
      </c>
      <c r="J29">
        <v>132</v>
      </c>
      <c r="K29" s="10"/>
      <c r="L29" s="10"/>
      <c r="M29" s="10"/>
      <c r="N29" s="10"/>
      <c r="O29" s="10"/>
      <c r="P29" s="10"/>
      <c r="Q29" s="10"/>
      <c r="R29" s="10"/>
      <c r="S29" s="10"/>
      <c r="T29" s="10"/>
      <c r="U29" s="10"/>
    </row>
    <row r="30" spans="2:21" x14ac:dyDescent="0.3">
      <c r="B30" s="8" t="s">
        <v>720</v>
      </c>
      <c r="C30">
        <v>14</v>
      </c>
      <c r="D30">
        <v>48</v>
      </c>
      <c r="E30">
        <v>22</v>
      </c>
      <c r="F30">
        <v>7</v>
      </c>
      <c r="G30">
        <v>11</v>
      </c>
      <c r="H30">
        <v>11</v>
      </c>
      <c r="J30">
        <v>113</v>
      </c>
      <c r="K30" s="10"/>
      <c r="L30" s="10"/>
      <c r="M30" s="10"/>
      <c r="N30" s="10"/>
      <c r="O30" s="10"/>
      <c r="P30" s="10"/>
      <c r="Q30" s="10"/>
      <c r="R30" s="10"/>
      <c r="S30" s="10"/>
      <c r="T30" s="10"/>
      <c r="U30" s="10"/>
    </row>
    <row r="31" spans="2:21" x14ac:dyDescent="0.3">
      <c r="B31" s="23" t="s">
        <v>844</v>
      </c>
      <c r="C31" s="22">
        <v>118</v>
      </c>
      <c r="D31" s="22">
        <v>273</v>
      </c>
      <c r="E31" s="22">
        <v>74</v>
      </c>
      <c r="F31" s="22">
        <v>99</v>
      </c>
      <c r="G31" s="22">
        <v>99</v>
      </c>
      <c r="H31" s="22">
        <v>166</v>
      </c>
      <c r="I31" s="22">
        <v>171</v>
      </c>
      <c r="J31" s="22">
        <v>1000</v>
      </c>
      <c r="K31" s="10"/>
      <c r="L31" s="10"/>
      <c r="M31" s="10"/>
      <c r="N31" s="10"/>
      <c r="O31" s="10"/>
      <c r="P31" s="10"/>
      <c r="Q31" s="10"/>
      <c r="R31" s="10"/>
      <c r="S31" s="10"/>
      <c r="T31" s="10"/>
      <c r="U31" s="10"/>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30361-6E0E-457F-A891-9898A2A542BD}">
  <sheetPr codeName="Sheet10">
    <tabColor theme="6" tint="0.79998168889431442"/>
  </sheetPr>
  <dimension ref="B1:S49"/>
  <sheetViews>
    <sheetView topLeftCell="K1" zoomScaleNormal="100" workbookViewId="0">
      <selection activeCell="U14" sqref="U14"/>
    </sheetView>
  </sheetViews>
  <sheetFormatPr defaultRowHeight="14.4" x14ac:dyDescent="0.3"/>
  <sheetData>
    <row r="1" spans="2:19" x14ac:dyDescent="0.3">
      <c r="B1" s="10"/>
      <c r="C1" s="10"/>
      <c r="D1" s="10"/>
      <c r="E1" s="10"/>
      <c r="F1" s="10"/>
      <c r="G1" s="10"/>
      <c r="H1" s="10"/>
      <c r="I1" s="10"/>
      <c r="J1" s="10"/>
      <c r="K1" s="10"/>
      <c r="L1" s="10"/>
      <c r="M1" s="10"/>
      <c r="N1" s="10"/>
      <c r="O1" s="10"/>
      <c r="P1" s="10"/>
      <c r="Q1" s="10"/>
      <c r="R1" s="10"/>
      <c r="S1" s="10"/>
    </row>
    <row r="2" spans="2:19" x14ac:dyDescent="0.3">
      <c r="B2" s="10"/>
      <c r="C2" s="10"/>
      <c r="D2" s="10"/>
      <c r="E2" s="10"/>
      <c r="F2" s="10"/>
      <c r="G2" s="10"/>
      <c r="H2" s="10"/>
      <c r="I2" s="10"/>
      <c r="J2" s="10"/>
      <c r="K2" s="10"/>
      <c r="L2" s="10"/>
      <c r="M2" s="10"/>
      <c r="N2" s="10"/>
      <c r="O2" s="10"/>
      <c r="P2" s="10"/>
      <c r="Q2" s="10"/>
      <c r="R2" s="10"/>
      <c r="S2" s="10"/>
    </row>
    <row r="3" spans="2:19" x14ac:dyDescent="0.3">
      <c r="B3" s="10"/>
      <c r="C3" s="10"/>
      <c r="D3" s="10"/>
      <c r="E3" s="10"/>
      <c r="F3" s="10"/>
      <c r="G3" s="10"/>
      <c r="H3" s="10"/>
      <c r="I3" s="10"/>
      <c r="J3" s="10"/>
      <c r="K3" s="10"/>
      <c r="L3" s="10"/>
      <c r="M3" s="10"/>
      <c r="N3" s="10"/>
      <c r="O3" s="10"/>
      <c r="P3" s="10"/>
      <c r="Q3" s="10"/>
      <c r="R3" s="10"/>
      <c r="S3" s="10"/>
    </row>
    <row r="4" spans="2:19" x14ac:dyDescent="0.3">
      <c r="B4" s="10"/>
      <c r="C4" s="10"/>
      <c r="D4" s="10"/>
      <c r="E4" s="10"/>
      <c r="F4" s="10"/>
      <c r="G4" s="10"/>
      <c r="H4" s="10"/>
      <c r="I4" s="10"/>
      <c r="J4" s="10"/>
      <c r="K4" s="10"/>
      <c r="L4" s="10"/>
      <c r="M4" s="10"/>
      <c r="N4" s="10"/>
      <c r="O4" s="10"/>
      <c r="P4" s="10"/>
      <c r="Q4" s="10"/>
      <c r="R4" s="10"/>
      <c r="S4" s="10"/>
    </row>
    <row r="5" spans="2:19" x14ac:dyDescent="0.3">
      <c r="B5" s="10"/>
      <c r="C5" s="10"/>
      <c r="D5" s="10"/>
      <c r="E5" s="10"/>
      <c r="F5" s="10"/>
      <c r="G5" s="10"/>
      <c r="H5" s="10"/>
      <c r="I5" s="10"/>
      <c r="J5" s="10"/>
      <c r="K5" s="10"/>
      <c r="L5" s="10"/>
      <c r="M5" s="10"/>
      <c r="N5" s="10"/>
      <c r="O5" s="10"/>
      <c r="P5" s="10"/>
      <c r="Q5" s="10"/>
      <c r="R5" s="10"/>
      <c r="S5" s="10"/>
    </row>
    <row r="6" spans="2:19" x14ac:dyDescent="0.3">
      <c r="B6" s="10"/>
      <c r="C6" s="10"/>
      <c r="D6" s="10"/>
      <c r="E6" s="10"/>
      <c r="F6" s="10"/>
      <c r="G6" s="10"/>
      <c r="H6" s="10"/>
      <c r="I6" s="10"/>
      <c r="J6" s="10"/>
      <c r="K6" s="10"/>
      <c r="L6" s="10"/>
      <c r="M6" s="10"/>
      <c r="N6" s="10"/>
      <c r="O6" s="10"/>
      <c r="P6" s="10"/>
      <c r="Q6" s="10"/>
      <c r="R6" s="10"/>
      <c r="S6" s="10"/>
    </row>
    <row r="7" spans="2:19" x14ac:dyDescent="0.3">
      <c r="B7" s="10"/>
      <c r="C7" s="10"/>
      <c r="D7" s="10"/>
      <c r="E7" s="10"/>
      <c r="F7" s="10"/>
      <c r="G7" s="10"/>
      <c r="H7" s="10"/>
      <c r="I7" s="10"/>
      <c r="J7" s="10"/>
      <c r="K7" s="10"/>
      <c r="L7" s="10"/>
      <c r="M7" s="10"/>
      <c r="N7" s="10"/>
      <c r="O7" s="10"/>
      <c r="P7" s="10"/>
      <c r="Q7" s="10"/>
      <c r="R7" s="10"/>
      <c r="S7" s="10"/>
    </row>
    <row r="8" spans="2:19" x14ac:dyDescent="0.3">
      <c r="B8" s="10"/>
      <c r="C8" s="10"/>
      <c r="D8" s="10"/>
      <c r="E8" s="10"/>
      <c r="F8" s="10"/>
      <c r="G8" s="10"/>
      <c r="H8" s="10"/>
      <c r="I8" s="10"/>
      <c r="J8" s="10"/>
      <c r="K8" s="10"/>
      <c r="L8" s="10"/>
      <c r="M8" s="10"/>
      <c r="N8" s="10"/>
      <c r="O8" s="10"/>
      <c r="P8" s="10"/>
      <c r="Q8" s="10"/>
      <c r="R8" s="10"/>
      <c r="S8" s="10"/>
    </row>
    <row r="9" spans="2:19" x14ac:dyDescent="0.3">
      <c r="B9" s="10"/>
      <c r="C9" s="10"/>
      <c r="D9" s="10"/>
      <c r="E9" s="10"/>
      <c r="F9" s="10"/>
      <c r="G9" s="10"/>
      <c r="H9" s="10"/>
      <c r="I9" s="10"/>
      <c r="J9" s="10"/>
      <c r="K9" s="10"/>
      <c r="L9" s="10"/>
      <c r="M9" s="10"/>
      <c r="N9" s="10"/>
      <c r="O9" s="10"/>
      <c r="P9" s="10"/>
      <c r="Q9" s="10"/>
      <c r="R9" s="10"/>
      <c r="S9" s="10"/>
    </row>
    <row r="10" spans="2:19" x14ac:dyDescent="0.3">
      <c r="B10" s="10"/>
      <c r="C10" s="10"/>
      <c r="D10" s="10"/>
      <c r="E10" s="10"/>
      <c r="F10" s="10"/>
      <c r="G10" s="10"/>
      <c r="H10" s="10"/>
      <c r="I10" s="10"/>
      <c r="J10" s="10"/>
      <c r="K10" s="10"/>
      <c r="L10" s="10"/>
      <c r="M10" s="10"/>
      <c r="N10" s="10"/>
      <c r="O10" s="10"/>
      <c r="P10" s="10"/>
      <c r="Q10" s="10"/>
      <c r="R10" s="10"/>
      <c r="S10" s="10"/>
    </row>
    <row r="11" spans="2:19" x14ac:dyDescent="0.3">
      <c r="B11" s="10"/>
      <c r="C11" s="10"/>
      <c r="D11" s="10"/>
      <c r="E11" s="10"/>
      <c r="F11" s="10"/>
      <c r="G11" s="10"/>
      <c r="H11" s="10"/>
      <c r="I11" s="10"/>
      <c r="J11" s="10"/>
      <c r="K11" s="10"/>
      <c r="L11" s="10"/>
      <c r="M11" s="10"/>
      <c r="N11" s="10"/>
      <c r="O11" s="10"/>
      <c r="P11" s="10"/>
      <c r="Q11" s="10"/>
      <c r="R11" s="10"/>
      <c r="S11" s="10"/>
    </row>
    <row r="12" spans="2:19" x14ac:dyDescent="0.3">
      <c r="B12" s="10"/>
      <c r="C12" s="10"/>
      <c r="D12" s="10"/>
      <c r="E12" s="10"/>
      <c r="F12" s="10"/>
      <c r="G12" s="10"/>
      <c r="H12" s="10"/>
      <c r="I12" s="10"/>
      <c r="J12" s="10"/>
      <c r="K12" s="10"/>
      <c r="L12" s="10"/>
      <c r="M12" s="10"/>
      <c r="N12" s="10"/>
      <c r="O12" s="10"/>
      <c r="P12" s="10"/>
      <c r="Q12" s="10"/>
      <c r="R12" s="10"/>
      <c r="S12" s="10"/>
    </row>
    <row r="13" spans="2:19" x14ac:dyDescent="0.3">
      <c r="B13" s="10"/>
      <c r="C13" s="10"/>
      <c r="D13" s="10"/>
      <c r="E13" s="10"/>
      <c r="F13" s="10"/>
      <c r="G13" s="10"/>
      <c r="H13" s="10"/>
      <c r="I13" s="10"/>
      <c r="J13" s="10"/>
      <c r="K13" s="10"/>
      <c r="L13" s="10"/>
      <c r="M13" s="10"/>
      <c r="N13" s="10"/>
      <c r="O13" s="10"/>
      <c r="P13" s="10"/>
      <c r="Q13" s="10"/>
      <c r="R13" s="10"/>
      <c r="S13" s="10"/>
    </row>
    <row r="14" spans="2:19" x14ac:dyDescent="0.3">
      <c r="B14" s="10"/>
      <c r="C14" s="10"/>
      <c r="D14" s="10"/>
      <c r="E14" s="10"/>
      <c r="F14" s="10"/>
      <c r="G14" s="10"/>
      <c r="H14" s="10"/>
      <c r="I14" s="10"/>
      <c r="J14" s="10"/>
      <c r="K14" s="10"/>
      <c r="L14" s="10"/>
      <c r="M14" s="10"/>
      <c r="N14" s="10"/>
      <c r="O14" s="10"/>
      <c r="P14" s="10"/>
      <c r="Q14" s="10"/>
      <c r="R14" s="10"/>
      <c r="S14" s="10"/>
    </row>
    <row r="15" spans="2:19" x14ac:dyDescent="0.3">
      <c r="B15" s="10"/>
      <c r="C15" s="10"/>
      <c r="D15" s="10"/>
      <c r="E15" s="10"/>
      <c r="F15" s="10"/>
      <c r="G15" s="10"/>
      <c r="H15" s="10"/>
      <c r="I15" s="10"/>
      <c r="J15" s="10"/>
      <c r="K15" s="10"/>
      <c r="L15" s="10"/>
      <c r="M15" s="10"/>
      <c r="N15" s="10"/>
      <c r="O15" s="10"/>
      <c r="P15" s="10"/>
      <c r="Q15" s="10"/>
      <c r="R15" s="10"/>
      <c r="S15" s="10"/>
    </row>
    <row r="16" spans="2:19" x14ac:dyDescent="0.3">
      <c r="B16" s="10"/>
      <c r="C16" s="10"/>
      <c r="D16" s="10"/>
      <c r="E16" s="10"/>
      <c r="F16" s="10"/>
      <c r="G16" s="10"/>
      <c r="H16" s="10"/>
      <c r="I16" s="10"/>
      <c r="J16" s="10"/>
      <c r="K16" s="10"/>
      <c r="L16" s="10"/>
      <c r="M16" s="10"/>
      <c r="N16" s="10"/>
      <c r="O16" s="10"/>
      <c r="P16" s="10"/>
      <c r="Q16" s="10"/>
      <c r="R16" s="10"/>
      <c r="S16" s="10"/>
    </row>
    <row r="17" spans="2:19" x14ac:dyDescent="0.3">
      <c r="B17" s="10"/>
      <c r="C17" s="10"/>
      <c r="D17" s="10"/>
      <c r="E17" s="10"/>
      <c r="F17" s="10"/>
      <c r="G17" s="10"/>
      <c r="H17" s="10"/>
      <c r="I17" s="10"/>
      <c r="J17" s="10"/>
      <c r="K17" s="10"/>
      <c r="L17" s="10"/>
      <c r="M17" s="10"/>
      <c r="N17" s="10"/>
      <c r="O17" s="10"/>
      <c r="P17" s="10"/>
      <c r="Q17" s="10"/>
      <c r="R17" s="10"/>
      <c r="S17" s="10"/>
    </row>
    <row r="18" spans="2:19" x14ac:dyDescent="0.3">
      <c r="B18" s="10"/>
      <c r="C18" s="10"/>
      <c r="D18" s="10"/>
      <c r="E18" s="10"/>
      <c r="F18" s="10"/>
      <c r="G18" s="10"/>
      <c r="H18" s="10"/>
      <c r="I18" s="10"/>
      <c r="J18" s="10"/>
      <c r="K18" s="10"/>
      <c r="L18" s="10"/>
      <c r="M18" s="10"/>
      <c r="N18" s="10"/>
      <c r="O18" s="10"/>
      <c r="P18" s="10"/>
      <c r="Q18" s="10"/>
      <c r="R18" s="10"/>
      <c r="S18" s="10"/>
    </row>
    <row r="19" spans="2:19" x14ac:dyDescent="0.3">
      <c r="B19" s="10"/>
      <c r="C19" s="10"/>
      <c r="D19" s="10"/>
      <c r="E19" s="10"/>
      <c r="F19" s="10"/>
      <c r="G19" s="10"/>
      <c r="H19" s="10"/>
      <c r="I19" s="10"/>
      <c r="J19" s="10"/>
      <c r="K19" s="10"/>
      <c r="L19" s="10"/>
      <c r="M19" s="10"/>
      <c r="N19" s="10"/>
      <c r="O19" s="10"/>
      <c r="P19" s="10"/>
      <c r="Q19" s="10"/>
      <c r="R19" s="10"/>
      <c r="S19" s="10"/>
    </row>
    <row r="20" spans="2:19" x14ac:dyDescent="0.3">
      <c r="B20" s="10"/>
      <c r="C20" s="10"/>
      <c r="D20" s="10"/>
      <c r="E20" s="10"/>
      <c r="F20" s="10"/>
      <c r="G20" s="10"/>
      <c r="H20" s="10"/>
      <c r="I20" s="10"/>
      <c r="J20" s="10"/>
      <c r="K20" s="10"/>
      <c r="L20" s="10"/>
      <c r="M20" s="10"/>
      <c r="N20" s="10"/>
      <c r="O20" s="10"/>
      <c r="P20" s="10"/>
      <c r="Q20" s="10"/>
      <c r="R20" s="10"/>
      <c r="S20" s="10"/>
    </row>
    <row r="21" spans="2:19" x14ac:dyDescent="0.3">
      <c r="B21" s="10"/>
      <c r="C21" s="10"/>
      <c r="D21" s="10"/>
      <c r="E21" s="10"/>
      <c r="F21" s="10"/>
      <c r="G21" s="10"/>
      <c r="H21" s="10"/>
      <c r="I21" s="10"/>
      <c r="J21" s="10"/>
      <c r="K21" s="10"/>
      <c r="L21" s="10"/>
      <c r="M21" s="10"/>
      <c r="N21" s="10"/>
      <c r="O21" s="10"/>
      <c r="P21" s="10"/>
      <c r="Q21" s="10"/>
      <c r="R21" s="10"/>
      <c r="S21" s="10"/>
    </row>
    <row r="22" spans="2:19" x14ac:dyDescent="0.3">
      <c r="B22" s="10"/>
      <c r="C22" s="10"/>
      <c r="D22" s="10"/>
      <c r="E22" s="10"/>
      <c r="F22" s="10"/>
      <c r="G22" s="10"/>
      <c r="H22" s="10"/>
      <c r="I22" s="10"/>
      <c r="J22" s="10"/>
      <c r="K22" s="10"/>
      <c r="L22" s="10"/>
      <c r="M22" s="10"/>
      <c r="N22" s="10"/>
      <c r="O22" s="10"/>
      <c r="P22" s="10"/>
      <c r="Q22" s="10"/>
      <c r="R22" s="10"/>
      <c r="S22" s="10"/>
    </row>
    <row r="23" spans="2:19" x14ac:dyDescent="0.3">
      <c r="B23" s="10"/>
      <c r="C23" s="10"/>
      <c r="D23" s="10"/>
      <c r="E23" s="10"/>
      <c r="F23" s="10"/>
      <c r="G23" s="10"/>
      <c r="H23" s="10"/>
      <c r="I23" s="10"/>
      <c r="J23" s="10"/>
      <c r="K23" s="10"/>
      <c r="L23" s="10"/>
      <c r="M23" s="10"/>
      <c r="N23" s="10"/>
      <c r="O23" s="10"/>
      <c r="P23" s="10"/>
      <c r="Q23" s="10"/>
      <c r="R23" s="10"/>
      <c r="S23" s="10"/>
    </row>
    <row r="24" spans="2:19" x14ac:dyDescent="0.3">
      <c r="B24" s="10"/>
      <c r="C24" s="10"/>
      <c r="D24" s="10"/>
      <c r="E24" s="10"/>
      <c r="F24" s="10"/>
      <c r="G24" s="10"/>
      <c r="H24" s="10"/>
      <c r="I24" s="10"/>
      <c r="J24" s="10"/>
      <c r="K24" s="10"/>
      <c r="L24" s="10"/>
      <c r="M24" s="10"/>
      <c r="N24" s="10"/>
      <c r="O24" s="10"/>
      <c r="P24" s="10"/>
      <c r="Q24" s="10"/>
      <c r="R24" s="10"/>
      <c r="S24" s="10"/>
    </row>
    <row r="25" spans="2:19" x14ac:dyDescent="0.3">
      <c r="B25" s="10"/>
      <c r="C25" s="10"/>
      <c r="D25" s="10"/>
      <c r="E25" s="10"/>
      <c r="F25" s="10"/>
      <c r="G25" s="10"/>
      <c r="H25" s="10"/>
      <c r="I25" s="10"/>
      <c r="J25" s="10"/>
      <c r="K25" s="10"/>
      <c r="L25" s="10"/>
      <c r="M25" s="10"/>
      <c r="N25" s="10"/>
      <c r="O25" s="10"/>
      <c r="P25" s="10"/>
      <c r="Q25" s="10"/>
      <c r="R25" s="10"/>
      <c r="S25" s="10"/>
    </row>
    <row r="26" spans="2:19" x14ac:dyDescent="0.3">
      <c r="B26" s="10"/>
      <c r="C26" s="10"/>
      <c r="D26" s="10"/>
      <c r="E26" s="10"/>
      <c r="F26" s="10"/>
      <c r="G26" s="10"/>
      <c r="H26" s="10"/>
      <c r="I26" s="10"/>
      <c r="J26" s="10"/>
      <c r="K26" s="10"/>
      <c r="L26" s="10"/>
      <c r="M26" s="10"/>
      <c r="N26" s="10"/>
      <c r="O26" s="10"/>
      <c r="P26" s="10"/>
      <c r="Q26" s="10"/>
      <c r="R26" s="10"/>
      <c r="S26" s="10"/>
    </row>
    <row r="27" spans="2:19" x14ac:dyDescent="0.3">
      <c r="B27" s="10"/>
      <c r="C27" s="10"/>
      <c r="D27" s="10"/>
      <c r="E27" s="10"/>
      <c r="F27" s="10"/>
      <c r="G27" s="10"/>
      <c r="H27" s="10"/>
      <c r="I27" s="10"/>
      <c r="J27" s="10"/>
      <c r="K27" s="10"/>
      <c r="L27" s="10"/>
      <c r="M27" s="10"/>
      <c r="N27" s="10"/>
      <c r="O27" s="10"/>
      <c r="P27" s="10"/>
      <c r="Q27" s="10"/>
      <c r="R27" s="10"/>
      <c r="S27" s="10"/>
    </row>
    <row r="28" spans="2:19" x14ac:dyDescent="0.3">
      <c r="B28" s="10"/>
      <c r="C28" s="10"/>
      <c r="D28" s="10"/>
      <c r="E28" s="10"/>
      <c r="F28" s="10"/>
      <c r="G28" s="10"/>
      <c r="H28" s="10"/>
      <c r="I28" s="10"/>
      <c r="J28" s="10"/>
      <c r="K28" s="10"/>
      <c r="L28" s="10"/>
      <c r="M28" s="10"/>
      <c r="N28" s="10"/>
      <c r="O28" s="10"/>
      <c r="P28" s="10"/>
      <c r="Q28" s="10"/>
      <c r="R28" s="10"/>
      <c r="S28" s="10"/>
    </row>
    <row r="29" spans="2:19" x14ac:dyDescent="0.3">
      <c r="B29" s="10"/>
      <c r="C29" s="10"/>
      <c r="D29" s="10"/>
      <c r="E29" s="10"/>
      <c r="F29" s="10"/>
      <c r="G29" s="10"/>
      <c r="H29" s="10"/>
      <c r="I29" s="10"/>
      <c r="J29" s="10"/>
      <c r="K29" s="10"/>
      <c r="L29" s="10"/>
      <c r="M29" s="10"/>
      <c r="N29" s="10"/>
      <c r="O29" s="10"/>
      <c r="P29" s="10"/>
      <c r="Q29" s="10"/>
      <c r="R29" s="10"/>
      <c r="S29" s="10"/>
    </row>
    <row r="30" spans="2:19" x14ac:dyDescent="0.3">
      <c r="B30" s="10"/>
      <c r="C30" s="10"/>
      <c r="D30" s="10"/>
      <c r="E30" s="10"/>
      <c r="F30" s="10"/>
      <c r="G30" s="10"/>
      <c r="H30" s="10"/>
      <c r="I30" s="10"/>
      <c r="J30" s="10"/>
      <c r="K30" s="10"/>
      <c r="L30" s="10"/>
      <c r="M30" s="10"/>
      <c r="N30" s="10"/>
      <c r="O30" s="10"/>
      <c r="P30" s="10"/>
      <c r="Q30" s="10"/>
      <c r="R30" s="10"/>
      <c r="S30" s="10"/>
    </row>
    <row r="31" spans="2:19" x14ac:dyDescent="0.3">
      <c r="B31" s="10"/>
      <c r="C31" s="10"/>
      <c r="D31" s="10"/>
      <c r="E31" s="10"/>
      <c r="F31" s="10"/>
      <c r="G31" s="10"/>
      <c r="H31" s="10"/>
      <c r="I31" s="10"/>
      <c r="J31" s="10"/>
      <c r="K31" s="10"/>
      <c r="L31" s="10"/>
      <c r="M31" s="10"/>
      <c r="N31" s="10"/>
      <c r="O31" s="10"/>
      <c r="P31" s="10"/>
      <c r="Q31" s="10"/>
      <c r="R31" s="10"/>
      <c r="S31" s="10"/>
    </row>
    <row r="32" spans="2:19" x14ac:dyDescent="0.3">
      <c r="B32" s="10"/>
      <c r="C32" s="10"/>
      <c r="D32" s="10"/>
      <c r="E32" s="10"/>
      <c r="F32" s="10"/>
      <c r="G32" s="10"/>
      <c r="H32" s="10"/>
      <c r="I32" s="10"/>
      <c r="J32" s="10"/>
      <c r="K32" s="10"/>
      <c r="L32" s="10"/>
      <c r="M32" s="10"/>
      <c r="N32" s="10"/>
      <c r="O32" s="10"/>
      <c r="P32" s="10"/>
      <c r="Q32" s="10"/>
      <c r="R32" s="10"/>
      <c r="S32" s="10"/>
    </row>
    <row r="33" spans="2:19" x14ac:dyDescent="0.3">
      <c r="B33" s="10"/>
      <c r="C33" s="10"/>
      <c r="D33" s="10"/>
      <c r="E33" s="10"/>
      <c r="F33" s="10"/>
      <c r="G33" s="10"/>
      <c r="H33" s="10"/>
      <c r="I33" s="10"/>
      <c r="J33" s="10"/>
      <c r="K33" s="10"/>
      <c r="L33" s="10"/>
      <c r="M33" s="10"/>
      <c r="N33" s="10"/>
      <c r="O33" s="10"/>
      <c r="P33" s="10"/>
      <c r="Q33" s="10"/>
      <c r="R33" s="10"/>
      <c r="S33" s="10"/>
    </row>
    <row r="34" spans="2:19" x14ac:dyDescent="0.3">
      <c r="B34" s="10"/>
      <c r="C34" s="10"/>
      <c r="D34" s="10"/>
      <c r="E34" s="10"/>
      <c r="F34" s="10"/>
      <c r="G34" s="10"/>
      <c r="H34" s="10"/>
      <c r="I34" s="10"/>
      <c r="J34" s="10"/>
      <c r="K34" s="10"/>
      <c r="L34" s="10"/>
      <c r="M34" s="10"/>
      <c r="N34" s="10"/>
      <c r="O34" s="10"/>
      <c r="P34" s="10"/>
      <c r="Q34" s="10"/>
      <c r="R34" s="10"/>
      <c r="S34" s="10"/>
    </row>
    <row r="35" spans="2:19" x14ac:dyDescent="0.3">
      <c r="B35" s="10"/>
      <c r="C35" s="10"/>
      <c r="D35" s="10"/>
      <c r="E35" s="10"/>
      <c r="F35" s="10"/>
      <c r="G35" s="10"/>
      <c r="H35" s="10"/>
      <c r="I35" s="10"/>
      <c r="J35" s="10"/>
      <c r="K35" s="10"/>
      <c r="L35" s="10"/>
      <c r="M35" s="10"/>
      <c r="N35" s="10"/>
      <c r="O35" s="10"/>
      <c r="P35" s="10"/>
      <c r="Q35" s="10"/>
      <c r="R35" s="10"/>
      <c r="S35" s="10"/>
    </row>
    <row r="36" spans="2:19" x14ac:dyDescent="0.3">
      <c r="B36" s="10"/>
      <c r="C36" s="10"/>
      <c r="D36" s="10"/>
      <c r="E36" s="10"/>
      <c r="F36" s="10"/>
      <c r="G36" s="10"/>
      <c r="H36" s="10"/>
      <c r="I36" s="10"/>
      <c r="J36" s="10"/>
      <c r="K36" s="10"/>
      <c r="L36" s="10"/>
      <c r="M36" s="10"/>
      <c r="N36" s="10"/>
      <c r="O36" s="10"/>
      <c r="P36" s="10"/>
      <c r="Q36" s="10"/>
      <c r="R36" s="10"/>
      <c r="S36" s="10"/>
    </row>
    <row r="37" spans="2:19" x14ac:dyDescent="0.3">
      <c r="B37" s="10"/>
      <c r="C37" s="10"/>
      <c r="D37" s="10"/>
      <c r="E37" s="10"/>
      <c r="F37" s="10"/>
      <c r="G37" s="10"/>
      <c r="H37" s="10"/>
      <c r="I37" s="10"/>
      <c r="J37" s="10"/>
      <c r="K37" s="10"/>
      <c r="L37" s="10"/>
      <c r="M37" s="10"/>
      <c r="N37" s="10"/>
      <c r="O37" s="10"/>
      <c r="P37" s="10"/>
      <c r="Q37" s="10"/>
      <c r="R37" s="10"/>
      <c r="S37" s="10"/>
    </row>
    <row r="38" spans="2:19" x14ac:dyDescent="0.3">
      <c r="B38" s="10"/>
      <c r="C38" s="10"/>
      <c r="D38" s="10"/>
      <c r="E38" s="10"/>
      <c r="F38" s="10"/>
      <c r="G38" s="10"/>
      <c r="H38" s="10"/>
      <c r="I38" s="10"/>
      <c r="J38" s="10"/>
      <c r="K38" s="10"/>
      <c r="L38" s="10"/>
      <c r="M38" s="10"/>
      <c r="N38" s="10"/>
      <c r="O38" s="10"/>
      <c r="P38" s="10"/>
      <c r="Q38" s="10"/>
      <c r="R38" s="10"/>
      <c r="S38" s="10"/>
    </row>
    <row r="39" spans="2:19" x14ac:dyDescent="0.3">
      <c r="B39" s="10"/>
      <c r="C39" s="10"/>
      <c r="D39" s="10"/>
      <c r="E39" s="10"/>
      <c r="F39" s="10"/>
      <c r="G39" s="10"/>
      <c r="H39" s="10"/>
      <c r="I39" s="10"/>
      <c r="J39" s="10"/>
      <c r="K39" s="10"/>
      <c r="L39" s="10"/>
      <c r="M39" s="10"/>
      <c r="N39" s="10"/>
      <c r="O39" s="10"/>
      <c r="P39" s="10"/>
      <c r="Q39" s="10"/>
      <c r="R39" s="10"/>
      <c r="S39" s="10"/>
    </row>
    <row r="40" spans="2:19" x14ac:dyDescent="0.3">
      <c r="B40" s="10"/>
      <c r="C40" s="10"/>
      <c r="D40" s="10"/>
      <c r="E40" s="10"/>
      <c r="F40" s="10"/>
      <c r="G40" s="10"/>
      <c r="H40" s="10"/>
      <c r="I40" s="10"/>
      <c r="J40" s="10"/>
      <c r="K40" s="10"/>
      <c r="L40" s="10"/>
      <c r="M40" s="10"/>
      <c r="N40" s="10"/>
      <c r="O40" s="10"/>
      <c r="P40" s="10"/>
      <c r="Q40" s="10"/>
      <c r="R40" s="10"/>
      <c r="S40" s="10"/>
    </row>
    <row r="41" spans="2:19" x14ac:dyDescent="0.3">
      <c r="B41" s="10"/>
      <c r="C41" s="10"/>
      <c r="D41" s="10"/>
      <c r="E41" s="10"/>
      <c r="F41" s="10"/>
      <c r="G41" s="10"/>
      <c r="H41" s="10"/>
      <c r="I41" s="10"/>
      <c r="J41" s="10"/>
      <c r="K41" s="10"/>
      <c r="L41" s="10"/>
      <c r="M41" s="10"/>
      <c r="N41" s="10"/>
      <c r="O41" s="10"/>
      <c r="P41" s="10"/>
      <c r="Q41" s="10"/>
      <c r="R41" s="10"/>
      <c r="S41" s="10"/>
    </row>
    <row r="42" spans="2:19" x14ac:dyDescent="0.3">
      <c r="B42" s="10"/>
      <c r="C42" s="10"/>
      <c r="D42" s="10"/>
      <c r="E42" s="10"/>
      <c r="F42" s="10"/>
      <c r="G42" s="10"/>
      <c r="H42" s="10"/>
      <c r="I42" s="10"/>
      <c r="J42" s="10"/>
      <c r="K42" s="10"/>
      <c r="L42" s="10"/>
      <c r="M42" s="10"/>
      <c r="N42" s="10"/>
      <c r="O42" s="10"/>
      <c r="P42" s="10"/>
      <c r="Q42" s="10"/>
      <c r="R42" s="10"/>
      <c r="S42" s="10"/>
    </row>
    <row r="43" spans="2:19" x14ac:dyDescent="0.3">
      <c r="B43" s="10"/>
      <c r="C43" s="10"/>
      <c r="D43" s="10"/>
      <c r="E43" s="10"/>
      <c r="F43" s="10"/>
      <c r="G43" s="10"/>
      <c r="H43" s="10"/>
      <c r="I43" s="10"/>
      <c r="J43" s="10"/>
      <c r="K43" s="10"/>
      <c r="L43" s="10"/>
      <c r="M43" s="10"/>
      <c r="N43" s="10"/>
      <c r="O43" s="10"/>
      <c r="P43" s="10"/>
      <c r="Q43" s="10"/>
      <c r="R43" s="10"/>
      <c r="S43" s="10"/>
    </row>
    <row r="44" spans="2:19" x14ac:dyDescent="0.3">
      <c r="B44" s="10"/>
      <c r="C44" s="10"/>
      <c r="D44" s="10"/>
      <c r="E44" s="10"/>
      <c r="F44" s="10"/>
      <c r="G44" s="10"/>
      <c r="H44" s="10"/>
      <c r="I44" s="10"/>
      <c r="J44" s="10"/>
      <c r="K44" s="10"/>
      <c r="L44" s="10"/>
      <c r="M44" s="10"/>
      <c r="N44" s="10"/>
      <c r="O44" s="10"/>
      <c r="P44" s="10"/>
      <c r="Q44" s="10"/>
      <c r="R44" s="10"/>
      <c r="S44" s="10"/>
    </row>
    <row r="45" spans="2:19" x14ac:dyDescent="0.3">
      <c r="B45" s="10"/>
      <c r="C45" s="10"/>
      <c r="D45" s="10"/>
      <c r="E45" s="10"/>
      <c r="F45" s="10"/>
      <c r="G45" s="10"/>
      <c r="H45" s="10"/>
      <c r="I45" s="10"/>
      <c r="J45" s="10"/>
      <c r="K45" s="10"/>
      <c r="L45" s="10"/>
      <c r="M45" s="10"/>
      <c r="N45" s="10"/>
      <c r="O45" s="10"/>
      <c r="P45" s="10"/>
      <c r="Q45" s="10"/>
      <c r="R45" s="10"/>
      <c r="S45" s="10"/>
    </row>
    <row r="46" spans="2:19" x14ac:dyDescent="0.3">
      <c r="B46" s="10"/>
      <c r="C46" s="10"/>
      <c r="D46" s="10"/>
      <c r="E46" s="10"/>
      <c r="F46" s="10"/>
      <c r="G46" s="10"/>
      <c r="H46" s="10"/>
      <c r="I46" s="10"/>
      <c r="J46" s="10"/>
      <c r="K46" s="10"/>
      <c r="L46" s="10"/>
      <c r="M46" s="10"/>
      <c r="N46" s="10"/>
      <c r="O46" s="10"/>
      <c r="P46" s="10"/>
      <c r="Q46" s="10"/>
      <c r="R46" s="10"/>
      <c r="S46" s="10"/>
    </row>
    <row r="47" spans="2:19" x14ac:dyDescent="0.3">
      <c r="B47" s="10"/>
      <c r="C47" s="10"/>
      <c r="D47" s="10"/>
      <c r="E47" s="10"/>
      <c r="F47" s="10"/>
      <c r="G47" s="10"/>
      <c r="H47" s="10"/>
      <c r="I47" s="10"/>
      <c r="J47" s="10"/>
      <c r="K47" s="10"/>
      <c r="L47" s="10"/>
      <c r="M47" s="10"/>
      <c r="N47" s="10"/>
      <c r="O47" s="10"/>
      <c r="P47" s="10"/>
      <c r="Q47" s="10"/>
      <c r="R47" s="10"/>
      <c r="S47" s="10"/>
    </row>
    <row r="48" spans="2:19" x14ac:dyDescent="0.3">
      <c r="B48" s="10"/>
      <c r="C48" s="10"/>
      <c r="D48" s="10"/>
      <c r="E48" s="10"/>
      <c r="F48" s="10"/>
      <c r="G48" s="10"/>
      <c r="H48" s="10"/>
      <c r="I48" s="10"/>
      <c r="J48" s="10"/>
      <c r="K48" s="10"/>
      <c r="L48" s="10"/>
      <c r="M48" s="10"/>
      <c r="N48" s="10"/>
      <c r="O48" s="10"/>
      <c r="P48" s="10"/>
      <c r="Q48" s="10"/>
      <c r="R48" s="10"/>
      <c r="S48" s="10"/>
    </row>
    <row r="49" spans="2:19" x14ac:dyDescent="0.3">
      <c r="B49" s="10"/>
      <c r="C49" s="10"/>
      <c r="D49" s="10"/>
      <c r="E49" s="10"/>
      <c r="F49" s="10"/>
      <c r="G49" s="10"/>
      <c r="H49" s="10"/>
      <c r="I49" s="10"/>
      <c r="J49" s="10"/>
      <c r="K49" s="10"/>
      <c r="L49" s="10"/>
      <c r="M49" s="10"/>
      <c r="N49" s="10"/>
      <c r="O49" s="10"/>
      <c r="P49" s="10"/>
      <c r="Q49" s="10"/>
      <c r="R49" s="10"/>
      <c r="S49" s="10"/>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B7817A-028D-4400-B1A2-212FBA2EA01F}">
  <sheetPr codeName="Sheet5">
    <tabColor theme="1" tint="0.499984740745262"/>
  </sheetPr>
  <dimension ref="A1:BH1005"/>
  <sheetViews>
    <sheetView topLeftCell="AY962" zoomScale="63" zoomScaleNormal="102" workbookViewId="0">
      <selection activeCell="BA998" sqref="BA998"/>
    </sheetView>
  </sheetViews>
  <sheetFormatPr defaultRowHeight="14.4" x14ac:dyDescent="0.3"/>
  <cols>
    <col min="1" max="1" width="11" bestFit="1" customWidth="1"/>
    <col min="2" max="2" width="13.6640625" bestFit="1" customWidth="1"/>
    <col min="3" max="3" width="16.21875" bestFit="1" customWidth="1"/>
    <col min="4" max="4" width="16.88671875" bestFit="1" customWidth="1"/>
    <col min="5" max="6" width="15.109375" bestFit="1" customWidth="1"/>
    <col min="7" max="7" width="17.21875" bestFit="1" customWidth="1"/>
    <col min="8" max="8" width="12.6640625" bestFit="1" customWidth="1"/>
    <col min="9" max="9" width="21.109375" bestFit="1" customWidth="1"/>
    <col min="10" max="10" width="15.77734375" bestFit="1" customWidth="1"/>
    <col min="11" max="11" width="28.6640625" bestFit="1" customWidth="1"/>
    <col min="12" max="12" width="28.109375" bestFit="1" customWidth="1"/>
    <col min="13" max="13" width="15.44140625" bestFit="1" customWidth="1"/>
    <col min="14" max="14" width="13.6640625" bestFit="1" customWidth="1"/>
    <col min="15" max="15" width="21.5546875" bestFit="1" customWidth="1"/>
    <col min="16" max="16" width="19.33203125" bestFit="1" customWidth="1"/>
    <col min="17" max="17" width="12.6640625" bestFit="1" customWidth="1"/>
    <col min="18" max="18" width="9.6640625" bestFit="1" customWidth="1"/>
    <col min="19" max="19" width="14.5546875" bestFit="1" customWidth="1"/>
    <col min="20" max="20" width="15.109375" customWidth="1"/>
    <col min="21" max="21" width="23.44140625" bestFit="1" customWidth="1"/>
    <col min="22" max="22" width="12.77734375" bestFit="1" customWidth="1"/>
    <col min="23" max="23" width="21.5546875" bestFit="1" customWidth="1"/>
    <col min="24" max="24" width="14.5546875" bestFit="1" customWidth="1"/>
    <col min="25" max="25" width="25.109375" bestFit="1" customWidth="1"/>
    <col min="26" max="26" width="12.44140625" bestFit="1" customWidth="1"/>
    <col min="27" max="27" width="15.44140625" bestFit="1" customWidth="1"/>
    <col min="28" max="28" width="20.77734375" bestFit="1" customWidth="1"/>
    <col min="29" max="29" width="14.5546875" bestFit="1" customWidth="1"/>
    <col min="30" max="30" width="15.109375" bestFit="1" customWidth="1"/>
    <col min="31" max="31" width="8.5546875" bestFit="1" customWidth="1"/>
    <col min="32" max="32" width="19" bestFit="1" customWidth="1"/>
    <col min="33" max="33" width="13" bestFit="1" customWidth="1"/>
    <col min="34" max="34" width="16.88671875" bestFit="1" customWidth="1"/>
    <col min="35" max="35" width="15.109375" bestFit="1" customWidth="1"/>
    <col min="36" max="36" width="13" bestFit="1" customWidth="1"/>
    <col min="37" max="37" width="16.88671875" bestFit="1" customWidth="1"/>
    <col min="38" max="38" width="8.77734375" bestFit="1" customWidth="1"/>
    <col min="39" max="39" width="7.88671875" bestFit="1" customWidth="1"/>
    <col min="40" max="40" width="14.5546875" bestFit="1" customWidth="1"/>
    <col min="41" max="41" width="16.88671875" bestFit="1" customWidth="1"/>
    <col min="42" max="42" width="15.109375" bestFit="1" customWidth="1"/>
    <col min="43" max="43" width="15.44140625" bestFit="1" customWidth="1"/>
    <col min="44" max="44" width="26.21875" bestFit="1" customWidth="1"/>
    <col min="45" max="46" width="14.5546875" bestFit="1" customWidth="1"/>
    <col min="47" max="47" width="16.88671875" bestFit="1" customWidth="1"/>
    <col min="48" max="48" width="20.44140625" bestFit="1" customWidth="1"/>
    <col min="49" max="49" width="26" bestFit="1" customWidth="1"/>
    <col min="50" max="50" width="26.21875" bestFit="1" customWidth="1"/>
    <col min="51" max="51" width="29.33203125" bestFit="1" customWidth="1"/>
    <col min="52" max="52" width="15.44140625" bestFit="1" customWidth="1"/>
    <col min="53" max="53" width="26.21875" bestFit="1" customWidth="1"/>
    <col min="54" max="57" width="5.21875" bestFit="1" customWidth="1"/>
    <col min="58" max="58" width="14.5546875" bestFit="1" customWidth="1"/>
    <col min="59" max="59" width="16.88671875" bestFit="1" customWidth="1"/>
    <col min="60" max="60" width="19" bestFit="1" customWidth="1"/>
    <col min="61" max="124" width="5.21875" bestFit="1" customWidth="1"/>
    <col min="125" max="125" width="14.21875" bestFit="1" customWidth="1"/>
    <col min="126" max="128" width="10.5546875" bestFit="1" customWidth="1"/>
    <col min="129" max="129" width="9.5546875" bestFit="1" customWidth="1"/>
    <col min="130" max="224" width="10.5546875" bestFit="1" customWidth="1"/>
    <col min="225" max="225" width="20.33203125" bestFit="1" customWidth="1"/>
    <col min="226" max="226" width="18.77734375" bestFit="1" customWidth="1"/>
    <col min="227" max="231" width="14.88671875" bestFit="1" customWidth="1"/>
    <col min="232" max="232" width="14.109375" bestFit="1" customWidth="1"/>
    <col min="233" max="237" width="14.5546875" bestFit="1" customWidth="1"/>
    <col min="238" max="238" width="13.77734375" bestFit="1" customWidth="1"/>
    <col min="239" max="245" width="14.109375" bestFit="1" customWidth="1"/>
    <col min="246" max="246" width="14.5546875" bestFit="1" customWidth="1"/>
    <col min="247" max="247" width="14.109375" bestFit="1" customWidth="1"/>
    <col min="248" max="255" width="14.5546875" bestFit="1" customWidth="1"/>
    <col min="256" max="256" width="13.77734375" bestFit="1" customWidth="1"/>
    <col min="257" max="264" width="14.109375" bestFit="1" customWidth="1"/>
    <col min="265" max="265" width="13.77734375" bestFit="1" customWidth="1"/>
    <col min="266" max="266" width="13.33203125" bestFit="1" customWidth="1"/>
    <col min="267" max="272" width="13.77734375" bestFit="1" customWidth="1"/>
    <col min="273" max="273" width="14.109375" bestFit="1" customWidth="1"/>
    <col min="274" max="274" width="13.77734375" bestFit="1" customWidth="1"/>
    <col min="275" max="280" width="14.109375" bestFit="1" customWidth="1"/>
    <col min="281" max="287" width="14.5546875" bestFit="1" customWidth="1"/>
    <col min="288" max="294" width="14.109375" bestFit="1" customWidth="1"/>
    <col min="295" max="295" width="14.5546875" bestFit="1" customWidth="1"/>
    <col min="296" max="296" width="14.109375" bestFit="1" customWidth="1"/>
    <col min="297" max="302" width="14.5546875" bestFit="1" customWidth="1"/>
    <col min="303" max="303" width="14.33203125" bestFit="1" customWidth="1"/>
  </cols>
  <sheetData>
    <row r="1" spans="1:60" x14ac:dyDescent="0.3">
      <c r="X1" s="7" t="s">
        <v>878</v>
      </c>
      <c r="Y1" t="s">
        <v>866</v>
      </c>
    </row>
    <row r="2" spans="1:60" x14ac:dyDescent="0.3">
      <c r="B2" s="5"/>
      <c r="X2" s="8">
        <v>3</v>
      </c>
      <c r="Y2">
        <v>3</v>
      </c>
      <c r="AA2" t="s">
        <v>893</v>
      </c>
      <c r="AB2" t="s">
        <v>894</v>
      </c>
      <c r="AC2" t="s">
        <v>895</v>
      </c>
      <c r="AF2" s="7" t="s">
        <v>878</v>
      </c>
      <c r="AG2" t="s">
        <v>892</v>
      </c>
      <c r="AZ2" s="7" t="s">
        <v>878</v>
      </c>
      <c r="BA2" t="s">
        <v>899</v>
      </c>
    </row>
    <row r="3" spans="1:60" x14ac:dyDescent="0.3">
      <c r="B3" s="6"/>
      <c r="X3" s="8">
        <v>4</v>
      </c>
      <c r="Y3">
        <v>4</v>
      </c>
      <c r="AA3">
        <v>3045</v>
      </c>
      <c r="AB3" s="19">
        <v>3520984</v>
      </c>
      <c r="AC3" s="19">
        <v>1156.1079999999999</v>
      </c>
      <c r="AF3" s="8" t="s">
        <v>655</v>
      </c>
      <c r="AG3">
        <v>82</v>
      </c>
      <c r="AN3" t="s">
        <v>879</v>
      </c>
      <c r="AO3" t="s">
        <v>892</v>
      </c>
      <c r="AP3" t="s">
        <v>880</v>
      </c>
      <c r="AZ3" s="8" t="s">
        <v>629</v>
      </c>
      <c r="BA3" s="17">
        <v>5.7222222222222223</v>
      </c>
    </row>
    <row r="4" spans="1:60" x14ac:dyDescent="0.3">
      <c r="X4" s="8">
        <v>5</v>
      </c>
      <c r="Y4">
        <v>10</v>
      </c>
      <c r="AF4" s="8" t="s">
        <v>668</v>
      </c>
      <c r="AG4">
        <v>80</v>
      </c>
      <c r="AN4">
        <v>1000</v>
      </c>
      <c r="AO4">
        <v>3045</v>
      </c>
      <c r="AP4" s="19">
        <v>3520984</v>
      </c>
      <c r="AZ4" s="8" t="s">
        <v>627</v>
      </c>
      <c r="BA4" s="17">
        <v>5.5170731707317069</v>
      </c>
      <c r="BF4" s="7" t="s">
        <v>878</v>
      </c>
      <c r="BG4" t="s">
        <v>879</v>
      </c>
      <c r="BH4" t="s">
        <v>902</v>
      </c>
    </row>
    <row r="5" spans="1:60" x14ac:dyDescent="0.3">
      <c r="X5" s="8">
        <v>6</v>
      </c>
      <c r="Y5">
        <v>42</v>
      </c>
      <c r="AC5" s="7" t="s">
        <v>878</v>
      </c>
      <c r="AD5" t="s">
        <v>880</v>
      </c>
      <c r="AF5" s="8" t="s">
        <v>645</v>
      </c>
      <c r="AG5">
        <v>74</v>
      </c>
      <c r="AZ5" s="8" t="s">
        <v>624</v>
      </c>
      <c r="BA5" s="17">
        <v>5.4630872483221475</v>
      </c>
      <c r="BF5" s="8">
        <v>1</v>
      </c>
      <c r="BG5">
        <v>1</v>
      </c>
      <c r="BH5">
        <v>1</v>
      </c>
    </row>
    <row r="6" spans="1:60" x14ac:dyDescent="0.3">
      <c r="A6" s="7" t="s">
        <v>845</v>
      </c>
      <c r="B6" t="s">
        <v>520</v>
      </c>
      <c r="D6" s="13" t="s">
        <v>863</v>
      </c>
      <c r="E6" s="10" t="s">
        <v>520</v>
      </c>
      <c r="G6" s="7" t="s">
        <v>859</v>
      </c>
      <c r="H6" t="s">
        <v>520</v>
      </c>
      <c r="J6" s="7" t="s">
        <v>840</v>
      </c>
      <c r="K6" t="s">
        <v>892</v>
      </c>
      <c r="M6" s="7" t="s">
        <v>840</v>
      </c>
      <c r="N6" t="s">
        <v>520</v>
      </c>
      <c r="P6" s="7" t="s">
        <v>877</v>
      </c>
      <c r="Q6" t="s">
        <v>871</v>
      </c>
      <c r="W6" s="18"/>
      <c r="X6" s="8">
        <v>7</v>
      </c>
      <c r="Y6">
        <v>49</v>
      </c>
      <c r="AC6" s="8" t="s">
        <v>652</v>
      </c>
      <c r="AD6" s="19">
        <v>121905</v>
      </c>
      <c r="AF6" s="8" t="s">
        <v>700</v>
      </c>
      <c r="AG6">
        <v>72</v>
      </c>
      <c r="AN6" t="s">
        <v>897</v>
      </c>
      <c r="AO6" s="4">
        <f>GETPIVOTDATA("[Measures].[Sum of Revenue]",$AN$3)/GETPIVOTDATA("[Measures].[Count of Order_ID]",$AN$3)</f>
        <v>3520.9839999999999</v>
      </c>
      <c r="AZ6" s="8" t="s">
        <v>763</v>
      </c>
      <c r="BA6" s="17">
        <v>4.9473684210526319</v>
      </c>
      <c r="BF6" s="8">
        <v>2</v>
      </c>
      <c r="BG6">
        <v>1</v>
      </c>
      <c r="BH6">
        <v>1</v>
      </c>
    </row>
    <row r="7" spans="1:60" x14ac:dyDescent="0.3">
      <c r="A7" s="8" t="s">
        <v>850</v>
      </c>
      <c r="D7" s="15">
        <v>0</v>
      </c>
      <c r="E7" s="20">
        <v>99400</v>
      </c>
      <c r="G7" s="8" t="s">
        <v>652</v>
      </c>
      <c r="H7" s="19">
        <v>121905</v>
      </c>
      <c r="J7" s="8" t="s">
        <v>587</v>
      </c>
      <c r="K7">
        <v>375</v>
      </c>
      <c r="M7" s="8" t="s">
        <v>587</v>
      </c>
      <c r="N7" s="19">
        <v>329862</v>
      </c>
      <c r="P7" s="8" t="s">
        <v>875</v>
      </c>
      <c r="Q7">
        <v>100</v>
      </c>
      <c r="X7" s="8">
        <v>8</v>
      </c>
      <c r="Y7">
        <v>96</v>
      </c>
      <c r="AC7" s="8" t="s">
        <v>668</v>
      </c>
      <c r="AD7" s="19">
        <v>114476</v>
      </c>
      <c r="AF7" s="8" t="s">
        <v>532</v>
      </c>
      <c r="AG7">
        <v>65</v>
      </c>
      <c r="AN7" t="s">
        <v>898</v>
      </c>
      <c r="AO7">
        <f>GETPIVOTDATA("[Measures].[Sum of Quantity]",$AN$3)/GETPIVOTDATA("[Measures].[Count of Order_ID]",$AN$3)</f>
        <v>3.0449999999999999</v>
      </c>
      <c r="AZ7" s="8" t="s">
        <v>527</v>
      </c>
      <c r="BA7" s="17">
        <v>5.7777777777777777</v>
      </c>
      <c r="BF7" s="8">
        <v>3</v>
      </c>
      <c r="BG7">
        <v>1</v>
      </c>
      <c r="BH7">
        <v>1</v>
      </c>
    </row>
    <row r="8" spans="1:60" x14ac:dyDescent="0.3">
      <c r="A8" s="9">
        <v>1</v>
      </c>
      <c r="B8" s="19">
        <v>24957</v>
      </c>
      <c r="D8" s="15">
        <v>1</v>
      </c>
      <c r="E8" s="20">
        <v>129309</v>
      </c>
      <c r="G8" s="8" t="s">
        <v>668</v>
      </c>
      <c r="H8" s="19">
        <v>114476</v>
      </c>
      <c r="J8" s="8" t="s">
        <v>531</v>
      </c>
      <c r="K8">
        <v>810</v>
      </c>
      <c r="M8" s="8" t="s">
        <v>531</v>
      </c>
      <c r="N8" s="19">
        <v>1005645</v>
      </c>
      <c r="P8" s="8" t="s">
        <v>874</v>
      </c>
      <c r="Q8">
        <v>100</v>
      </c>
      <c r="X8" s="8">
        <v>9</v>
      </c>
      <c r="Y8">
        <v>135</v>
      </c>
      <c r="AC8" s="8" t="s">
        <v>830</v>
      </c>
      <c r="AD8" s="19">
        <v>106624</v>
      </c>
      <c r="AF8" s="8" t="s">
        <v>652</v>
      </c>
      <c r="AG8">
        <v>63</v>
      </c>
      <c r="AW8" s="7" t="s">
        <v>878</v>
      </c>
      <c r="AX8" t="s">
        <v>899</v>
      </c>
      <c r="AZ8" s="8" t="s">
        <v>641</v>
      </c>
      <c r="BA8" s="17">
        <v>5.6893939393939394</v>
      </c>
      <c r="BF8" s="8">
        <v>4</v>
      </c>
      <c r="BG8">
        <v>1</v>
      </c>
      <c r="BH8">
        <v>1</v>
      </c>
    </row>
    <row r="9" spans="1:60" x14ac:dyDescent="0.3">
      <c r="A9" s="9">
        <v>2</v>
      </c>
      <c r="B9" s="19">
        <v>25736</v>
      </c>
      <c r="D9" s="15">
        <v>2</v>
      </c>
      <c r="E9" s="20">
        <v>152940</v>
      </c>
      <c r="G9" s="8" t="s">
        <v>830</v>
      </c>
      <c r="H9" s="19">
        <v>106624</v>
      </c>
      <c r="J9" s="8" t="s">
        <v>597</v>
      </c>
      <c r="K9">
        <v>232</v>
      </c>
      <c r="M9" s="8" t="s">
        <v>597</v>
      </c>
      <c r="N9" s="19">
        <v>201151</v>
      </c>
      <c r="P9" s="8" t="s">
        <v>844</v>
      </c>
      <c r="Q9">
        <v>100</v>
      </c>
      <c r="X9" s="8">
        <v>10</v>
      </c>
      <c r="Y9">
        <v>110</v>
      </c>
      <c r="AC9" s="8" t="s">
        <v>534</v>
      </c>
      <c r="AD9" s="19">
        <v>101556</v>
      </c>
      <c r="AF9" s="8" t="s">
        <v>653</v>
      </c>
      <c r="AG9">
        <v>63</v>
      </c>
      <c r="AQ9" s="7" t="s">
        <v>878</v>
      </c>
      <c r="AR9" t="s">
        <v>879</v>
      </c>
      <c r="AW9" s="8" t="s">
        <v>850</v>
      </c>
      <c r="AX9">
        <v>5.8</v>
      </c>
      <c r="AZ9" s="8" t="s">
        <v>720</v>
      </c>
      <c r="BA9" s="17">
        <v>5.336283185840708</v>
      </c>
      <c r="BF9" s="8">
        <v>5</v>
      </c>
      <c r="BG9">
        <v>1</v>
      </c>
      <c r="BH9">
        <v>1</v>
      </c>
    </row>
    <row r="10" spans="1:60" x14ac:dyDescent="0.3">
      <c r="A10" s="9">
        <v>3</v>
      </c>
      <c r="B10" s="19">
        <v>18351</v>
      </c>
      <c r="D10" s="15">
        <v>3</v>
      </c>
      <c r="E10" s="20">
        <v>146810</v>
      </c>
      <c r="G10" s="8" t="s">
        <v>534</v>
      </c>
      <c r="H10" s="19">
        <v>101556</v>
      </c>
      <c r="J10" s="8" t="s">
        <v>600</v>
      </c>
      <c r="K10">
        <v>306</v>
      </c>
      <c r="M10" s="8" t="s">
        <v>600</v>
      </c>
      <c r="N10" s="19">
        <v>212281</v>
      </c>
      <c r="Q10" s="16">
        <f>GETPIVOTDATA("[Measures].[Distinct Count of Customer_ID]",$P$6,"[Orders].[return_cust_flag]","[Orders].[return_cust_flag].&amp;[Returning]")/GETPIVOTDATA("[Measures].[Distinct Count of Customer_ID]",$P$6)</f>
        <v>1</v>
      </c>
      <c r="X10" s="8">
        <v>11</v>
      </c>
      <c r="Y10">
        <v>154</v>
      </c>
      <c r="AC10" s="8" t="s">
        <v>709</v>
      </c>
      <c r="AD10" s="19">
        <v>97665</v>
      </c>
      <c r="AF10" s="8" t="s">
        <v>534</v>
      </c>
      <c r="AG10">
        <v>62</v>
      </c>
      <c r="AN10" s="7" t="s">
        <v>878</v>
      </c>
      <c r="AO10" t="s">
        <v>879</v>
      </c>
      <c r="AQ10" s="8" t="s">
        <v>627</v>
      </c>
      <c r="AR10">
        <v>205</v>
      </c>
      <c r="AW10" s="8" t="s">
        <v>849</v>
      </c>
      <c r="AX10">
        <v>5.1937499999999996</v>
      </c>
      <c r="AZ10" s="8" t="s">
        <v>844</v>
      </c>
      <c r="BA10" s="17">
        <v>5.53</v>
      </c>
      <c r="BF10" s="8">
        <v>6</v>
      </c>
      <c r="BG10">
        <v>1</v>
      </c>
      <c r="BH10">
        <v>1</v>
      </c>
    </row>
    <row r="11" spans="1:60" x14ac:dyDescent="0.3">
      <c r="A11" s="9">
        <v>4</v>
      </c>
      <c r="B11" s="19">
        <v>14902</v>
      </c>
      <c r="D11" s="15">
        <v>4</v>
      </c>
      <c r="E11" s="20">
        <v>114700</v>
      </c>
      <c r="G11" s="8" t="s">
        <v>709</v>
      </c>
      <c r="H11" s="19">
        <v>97665</v>
      </c>
      <c r="J11" s="8" t="s">
        <v>641</v>
      </c>
      <c r="K11">
        <v>278</v>
      </c>
      <c r="M11" s="8" t="s">
        <v>641</v>
      </c>
      <c r="N11" s="19">
        <v>297372</v>
      </c>
      <c r="S11" s="7" t="s">
        <v>878</v>
      </c>
      <c r="T11" t="s">
        <v>880</v>
      </c>
      <c r="U11" t="s">
        <v>885</v>
      </c>
      <c r="X11" s="8">
        <v>12</v>
      </c>
      <c r="Y11">
        <v>156</v>
      </c>
      <c r="AC11" s="8" t="s">
        <v>831</v>
      </c>
      <c r="AD11" s="19">
        <v>97656</v>
      </c>
      <c r="AF11" s="8" t="s">
        <v>596</v>
      </c>
      <c r="AG11">
        <v>61</v>
      </c>
      <c r="AN11" s="8">
        <v>19</v>
      </c>
      <c r="AO11">
        <v>53</v>
      </c>
      <c r="AQ11" s="8" t="s">
        <v>527</v>
      </c>
      <c r="AR11">
        <v>180</v>
      </c>
      <c r="AW11" s="8" t="s">
        <v>848</v>
      </c>
      <c r="AX11">
        <v>5.9723502304147464</v>
      </c>
      <c r="BF11" s="8">
        <v>7</v>
      </c>
      <c r="BG11">
        <v>1</v>
      </c>
      <c r="BH11">
        <v>1</v>
      </c>
    </row>
    <row r="12" spans="1:60" x14ac:dyDescent="0.3">
      <c r="A12" s="9">
        <v>5</v>
      </c>
      <c r="B12" s="19">
        <v>11522</v>
      </c>
      <c r="D12" s="15">
        <v>5</v>
      </c>
      <c r="E12" s="20">
        <v>156198</v>
      </c>
      <c r="G12" s="8" t="s">
        <v>831</v>
      </c>
      <c r="H12" s="19">
        <v>97656</v>
      </c>
      <c r="J12" s="8" t="s">
        <v>583</v>
      </c>
      <c r="K12">
        <v>503</v>
      </c>
      <c r="M12" s="8" t="s">
        <v>583</v>
      </c>
      <c r="N12" s="19">
        <v>740831</v>
      </c>
      <c r="P12" s="7" t="s">
        <v>886</v>
      </c>
      <c r="Q12" t="s">
        <v>520</v>
      </c>
      <c r="S12" s="8" t="s">
        <v>17</v>
      </c>
      <c r="T12" s="19">
        <v>9095</v>
      </c>
      <c r="U12">
        <v>7</v>
      </c>
      <c r="V12">
        <f>IF(U12=0, 0, T12/U12)</f>
        <v>1299.2857142857142</v>
      </c>
      <c r="X12" s="8">
        <v>13</v>
      </c>
      <c r="Y12">
        <v>104</v>
      </c>
      <c r="AC12" s="8" t="s">
        <v>645</v>
      </c>
      <c r="AD12" s="19">
        <v>97012</v>
      </c>
      <c r="AF12" s="8" t="s">
        <v>710</v>
      </c>
      <c r="AG12">
        <v>59</v>
      </c>
      <c r="AN12" s="8">
        <v>7</v>
      </c>
      <c r="AO12">
        <v>51</v>
      </c>
      <c r="AQ12" s="8" t="s">
        <v>624</v>
      </c>
      <c r="AR12">
        <v>149</v>
      </c>
      <c r="AW12" s="8" t="s">
        <v>854</v>
      </c>
      <c r="AX12">
        <v>6</v>
      </c>
      <c r="BF12" s="8">
        <v>8</v>
      </c>
      <c r="BG12">
        <v>1</v>
      </c>
      <c r="BH12">
        <v>1</v>
      </c>
    </row>
    <row r="13" spans="1:60" x14ac:dyDescent="0.3">
      <c r="A13" s="8" t="s">
        <v>849</v>
      </c>
      <c r="D13" s="15">
        <v>6</v>
      </c>
      <c r="E13" s="20">
        <v>177211</v>
      </c>
      <c r="G13" s="8" t="s">
        <v>645</v>
      </c>
      <c r="H13" s="19">
        <v>97012</v>
      </c>
      <c r="J13" s="8" t="s">
        <v>589</v>
      </c>
      <c r="K13">
        <v>541</v>
      </c>
      <c r="M13" s="8" t="s">
        <v>589</v>
      </c>
      <c r="N13" s="19">
        <v>733842</v>
      </c>
      <c r="P13" s="8" t="s">
        <v>313</v>
      </c>
      <c r="Q13" s="19">
        <v>50313</v>
      </c>
      <c r="S13" s="8" t="s">
        <v>23</v>
      </c>
      <c r="T13" s="19">
        <v>23860</v>
      </c>
      <c r="U13">
        <v>9</v>
      </c>
      <c r="V13">
        <f t="shared" ref="V13:V76" si="0">IF(U13=0, 0, T13/U13)</f>
        <v>2651.1111111111113</v>
      </c>
      <c r="X13" s="8">
        <v>14</v>
      </c>
      <c r="Y13">
        <v>56</v>
      </c>
      <c r="AC13" s="8" t="s">
        <v>710</v>
      </c>
      <c r="AD13" s="19">
        <v>96701</v>
      </c>
      <c r="AF13" s="8" t="s">
        <v>844</v>
      </c>
      <c r="AG13">
        <v>681</v>
      </c>
      <c r="AN13" s="8">
        <v>9</v>
      </c>
      <c r="AO13">
        <v>49</v>
      </c>
      <c r="AQ13" s="8" t="s">
        <v>641</v>
      </c>
      <c r="AR13">
        <v>132</v>
      </c>
      <c r="AW13" s="8" t="s">
        <v>798</v>
      </c>
      <c r="AX13">
        <v>5</v>
      </c>
      <c r="BF13" s="8">
        <v>9</v>
      </c>
      <c r="BG13">
        <v>1</v>
      </c>
      <c r="BH13">
        <v>1</v>
      </c>
    </row>
    <row r="14" spans="1:60" x14ac:dyDescent="0.3">
      <c r="A14" s="9">
        <v>5</v>
      </c>
      <c r="B14" s="19">
        <v>92961</v>
      </c>
      <c r="D14" s="15">
        <v>7</v>
      </c>
      <c r="E14" s="20">
        <v>147749</v>
      </c>
      <c r="G14" s="8" t="s">
        <v>710</v>
      </c>
      <c r="H14" s="19">
        <v>96701</v>
      </c>
      <c r="J14" s="8" t="s">
        <v>844</v>
      </c>
      <c r="K14">
        <v>3045</v>
      </c>
      <c r="M14" s="8" t="s">
        <v>844</v>
      </c>
      <c r="N14" s="19">
        <v>3520984</v>
      </c>
      <c r="P14" s="8" t="s">
        <v>424</v>
      </c>
      <c r="Q14" s="19">
        <v>49100</v>
      </c>
      <c r="S14" s="8" t="s">
        <v>28</v>
      </c>
      <c r="T14" s="19">
        <v>34871</v>
      </c>
      <c r="U14">
        <v>10</v>
      </c>
      <c r="V14">
        <f t="shared" si="0"/>
        <v>3487.1</v>
      </c>
      <c r="X14" s="8">
        <v>15</v>
      </c>
      <c r="Y14">
        <v>15</v>
      </c>
      <c r="AC14" s="8" t="s">
        <v>539</v>
      </c>
      <c r="AD14" s="19">
        <v>91385</v>
      </c>
      <c r="AN14" s="8">
        <v>18</v>
      </c>
      <c r="AO14">
        <v>48</v>
      </c>
      <c r="AQ14" s="8" t="s">
        <v>629</v>
      </c>
      <c r="AR14">
        <v>126</v>
      </c>
      <c r="AW14" s="8" t="s">
        <v>856</v>
      </c>
      <c r="AX14">
        <v>5.041666666666667</v>
      </c>
      <c r="AZ14" s="7" t="s">
        <v>878</v>
      </c>
      <c r="BA14" t="s">
        <v>899</v>
      </c>
      <c r="BF14" s="8">
        <v>10</v>
      </c>
      <c r="BG14">
        <v>1</v>
      </c>
      <c r="BH14">
        <v>1</v>
      </c>
    </row>
    <row r="15" spans="1:60" x14ac:dyDescent="0.3">
      <c r="A15" s="9">
        <v>6</v>
      </c>
      <c r="B15" s="19">
        <v>254311</v>
      </c>
      <c r="D15" s="15">
        <v>8</v>
      </c>
      <c r="E15" s="20">
        <v>133617</v>
      </c>
      <c r="G15" s="8" t="s">
        <v>539</v>
      </c>
      <c r="H15" s="19">
        <v>91385</v>
      </c>
      <c r="P15" s="8" t="s">
        <v>267</v>
      </c>
      <c r="Q15" s="19">
        <v>50856</v>
      </c>
      <c r="S15" s="8" t="s">
        <v>34</v>
      </c>
      <c r="T15" s="19">
        <v>35894</v>
      </c>
      <c r="U15">
        <v>11</v>
      </c>
      <c r="V15">
        <f t="shared" si="0"/>
        <v>3263.090909090909</v>
      </c>
      <c r="X15" s="8">
        <v>16</v>
      </c>
      <c r="Y15">
        <v>32</v>
      </c>
      <c r="AC15" s="8" t="s">
        <v>655</v>
      </c>
      <c r="AD15" s="19">
        <v>90036</v>
      </c>
      <c r="AN15" s="8">
        <v>21</v>
      </c>
      <c r="AO15">
        <v>48</v>
      </c>
      <c r="AQ15" s="8" t="s">
        <v>720</v>
      </c>
      <c r="AR15">
        <v>113</v>
      </c>
      <c r="AW15" s="8" t="s">
        <v>855</v>
      </c>
      <c r="AX15">
        <v>5.4473684210526319</v>
      </c>
      <c r="AZ15" s="8" t="s">
        <v>587</v>
      </c>
      <c r="BA15" s="17">
        <v>6.0169491525423728</v>
      </c>
      <c r="BF15" s="8">
        <v>11</v>
      </c>
      <c r="BG15">
        <v>1</v>
      </c>
      <c r="BH15">
        <v>1</v>
      </c>
    </row>
    <row r="16" spans="1:60" x14ac:dyDescent="0.3">
      <c r="A16" s="9">
        <v>7</v>
      </c>
      <c r="B16" s="19">
        <v>90469</v>
      </c>
      <c r="D16" s="15">
        <v>9</v>
      </c>
      <c r="E16" s="20">
        <v>153678</v>
      </c>
      <c r="G16" s="8" t="s">
        <v>655</v>
      </c>
      <c r="H16" s="19">
        <v>90036</v>
      </c>
      <c r="M16" s="7" t="s">
        <v>513</v>
      </c>
      <c r="N16" t="s">
        <v>520</v>
      </c>
      <c r="P16" s="8" t="s">
        <v>238</v>
      </c>
      <c r="Q16" s="19">
        <v>61294</v>
      </c>
      <c r="S16" s="8" t="s">
        <v>39</v>
      </c>
      <c r="T16" s="19">
        <v>8403</v>
      </c>
      <c r="U16">
        <v>6</v>
      </c>
      <c r="V16">
        <f t="shared" si="0"/>
        <v>1400.5</v>
      </c>
      <c r="X16" s="8">
        <v>17</v>
      </c>
      <c r="Y16">
        <v>34</v>
      </c>
      <c r="AC16" s="8" t="s">
        <v>844</v>
      </c>
      <c r="AD16" s="19">
        <v>1015016</v>
      </c>
      <c r="AG16" s="7" t="s">
        <v>513</v>
      </c>
      <c r="AH16" t="s">
        <v>520</v>
      </c>
      <c r="AI16" t="s">
        <v>892</v>
      </c>
      <c r="AN16" s="8">
        <v>20</v>
      </c>
      <c r="AO16">
        <v>47</v>
      </c>
      <c r="AQ16" s="8" t="s">
        <v>763</v>
      </c>
      <c r="AR16">
        <v>95</v>
      </c>
      <c r="AW16" s="8" t="s">
        <v>858</v>
      </c>
      <c r="AX16">
        <v>4.8928571428571432</v>
      </c>
      <c r="AZ16" s="8" t="s">
        <v>531</v>
      </c>
      <c r="BA16" s="17">
        <v>5.6336996336996341</v>
      </c>
      <c r="BF16" s="8">
        <v>12</v>
      </c>
      <c r="BG16">
        <v>1</v>
      </c>
      <c r="BH16">
        <v>1</v>
      </c>
    </row>
    <row r="17" spans="1:60" x14ac:dyDescent="0.3">
      <c r="A17" s="9">
        <v>8</v>
      </c>
      <c r="B17" s="19">
        <v>50692</v>
      </c>
      <c r="D17" s="15">
        <v>10</v>
      </c>
      <c r="E17" s="20">
        <v>94985</v>
      </c>
      <c r="G17" s="8" t="s">
        <v>844</v>
      </c>
      <c r="H17" s="19">
        <v>1015016</v>
      </c>
      <c r="M17" s="8" t="s">
        <v>629</v>
      </c>
      <c r="N17" s="19">
        <v>586176</v>
      </c>
      <c r="P17" s="8" t="s">
        <v>134</v>
      </c>
      <c r="Q17" s="19">
        <v>59666</v>
      </c>
      <c r="S17" s="8" t="s">
        <v>44</v>
      </c>
      <c r="T17" s="19">
        <v>35959</v>
      </c>
      <c r="U17">
        <v>11</v>
      </c>
      <c r="V17">
        <f t="shared" si="0"/>
        <v>3269</v>
      </c>
      <c r="X17" s="8" t="s">
        <v>844</v>
      </c>
      <c r="Y17">
        <v>1000</v>
      </c>
      <c r="AG17" s="8" t="s">
        <v>629</v>
      </c>
      <c r="AH17" s="19">
        <v>586176</v>
      </c>
      <c r="AI17">
        <v>385</v>
      </c>
      <c r="AN17" s="8">
        <v>15</v>
      </c>
      <c r="AO17">
        <v>47</v>
      </c>
      <c r="AQ17" s="8" t="s">
        <v>844</v>
      </c>
      <c r="AR17">
        <v>1000</v>
      </c>
      <c r="AW17" s="8" t="s">
        <v>857</v>
      </c>
      <c r="AX17">
        <v>6.9130434782608692</v>
      </c>
      <c r="AZ17" s="8" t="s">
        <v>597</v>
      </c>
      <c r="BA17" s="17">
        <v>5.3513513513513518</v>
      </c>
      <c r="BF17" s="8">
        <v>13</v>
      </c>
      <c r="BG17">
        <v>1</v>
      </c>
      <c r="BH17">
        <v>1</v>
      </c>
    </row>
    <row r="18" spans="1:60" x14ac:dyDescent="0.3">
      <c r="A18" s="9">
        <v>9</v>
      </c>
      <c r="B18" s="19">
        <v>216076</v>
      </c>
      <c r="D18" s="15">
        <v>11</v>
      </c>
      <c r="E18" s="20">
        <v>130287</v>
      </c>
      <c r="M18" s="8" t="s">
        <v>627</v>
      </c>
      <c r="N18" s="19">
        <v>674634</v>
      </c>
      <c r="P18" s="8" t="s">
        <v>174</v>
      </c>
      <c r="Q18" s="19">
        <v>49494</v>
      </c>
      <c r="S18" s="8" t="s">
        <v>49</v>
      </c>
      <c r="T18" s="19">
        <v>34438</v>
      </c>
      <c r="U18">
        <v>11</v>
      </c>
      <c r="V18">
        <f t="shared" si="0"/>
        <v>3130.7272727272725</v>
      </c>
      <c r="AG18" s="8" t="s">
        <v>627</v>
      </c>
      <c r="AH18" s="19">
        <v>674634</v>
      </c>
      <c r="AI18">
        <v>607</v>
      </c>
      <c r="AN18" s="8">
        <v>6</v>
      </c>
      <c r="AO18">
        <v>45</v>
      </c>
      <c r="AW18" s="8" t="s">
        <v>852</v>
      </c>
      <c r="AX18">
        <v>5.1282051282051286</v>
      </c>
      <c r="AZ18" s="8" t="s">
        <v>600</v>
      </c>
      <c r="BA18" s="17">
        <v>5.1111111111111107</v>
      </c>
      <c r="BF18" s="8">
        <v>14</v>
      </c>
      <c r="BG18">
        <v>1</v>
      </c>
      <c r="BH18">
        <v>1</v>
      </c>
    </row>
    <row r="19" spans="1:60" x14ac:dyDescent="0.3">
      <c r="A19" s="8" t="s">
        <v>848</v>
      </c>
      <c r="D19" s="15">
        <v>12</v>
      </c>
      <c r="E19" s="20">
        <v>162394</v>
      </c>
      <c r="M19" s="8" t="s">
        <v>624</v>
      </c>
      <c r="N19" s="19">
        <v>408194</v>
      </c>
      <c r="P19" s="8" t="s">
        <v>497</v>
      </c>
      <c r="Q19" s="19">
        <v>53082</v>
      </c>
      <c r="S19" s="8" t="s">
        <v>54</v>
      </c>
      <c r="T19" s="19">
        <v>50151</v>
      </c>
      <c r="U19">
        <v>12</v>
      </c>
      <c r="V19">
        <f t="shared" si="0"/>
        <v>4179.25</v>
      </c>
      <c r="AG19" s="8" t="s">
        <v>624</v>
      </c>
      <c r="AH19" s="19">
        <v>408194</v>
      </c>
      <c r="AI19">
        <v>438</v>
      </c>
      <c r="AN19" s="8">
        <v>23</v>
      </c>
      <c r="AO19">
        <v>44</v>
      </c>
      <c r="AW19" s="8" t="s">
        <v>851</v>
      </c>
      <c r="AX19">
        <v>5.1703703703703701</v>
      </c>
      <c r="AZ19" s="8" t="s">
        <v>641</v>
      </c>
      <c r="BA19" s="17">
        <v>5.3838383838383841</v>
      </c>
      <c r="BF19" s="8">
        <v>15</v>
      </c>
      <c r="BG19">
        <v>1</v>
      </c>
      <c r="BH19">
        <v>1</v>
      </c>
    </row>
    <row r="20" spans="1:60" x14ac:dyDescent="0.3">
      <c r="A20" s="9">
        <v>9</v>
      </c>
      <c r="B20" s="19">
        <v>201382</v>
      </c>
      <c r="D20" s="15">
        <v>13</v>
      </c>
      <c r="E20" s="20">
        <v>152340</v>
      </c>
      <c r="M20" s="8" t="s">
        <v>763</v>
      </c>
      <c r="N20" s="19">
        <v>313783</v>
      </c>
      <c r="P20" s="8" t="s">
        <v>114</v>
      </c>
      <c r="Q20" s="19">
        <v>75029</v>
      </c>
      <c r="S20" s="8" t="s">
        <v>59</v>
      </c>
      <c r="T20" s="19">
        <v>42882</v>
      </c>
      <c r="U20">
        <v>11</v>
      </c>
      <c r="V20">
        <f t="shared" si="0"/>
        <v>3898.3636363636365</v>
      </c>
      <c r="X20" s="7" t="s">
        <v>878</v>
      </c>
      <c r="Y20" t="s">
        <v>880</v>
      </c>
      <c r="AG20" s="8" t="s">
        <v>763</v>
      </c>
      <c r="AH20" s="19">
        <v>313783</v>
      </c>
      <c r="AI20">
        <v>297</v>
      </c>
      <c r="AN20" s="8">
        <v>5</v>
      </c>
      <c r="AO20">
        <v>43</v>
      </c>
      <c r="AW20" s="8" t="s">
        <v>853</v>
      </c>
      <c r="AX20">
        <v>5.166666666666667</v>
      </c>
      <c r="AZ20" s="8" t="s">
        <v>583</v>
      </c>
      <c r="BA20" s="17">
        <v>5.2289156626506026</v>
      </c>
      <c r="BF20" s="8">
        <v>16</v>
      </c>
      <c r="BG20">
        <v>1</v>
      </c>
      <c r="BH20">
        <v>1</v>
      </c>
    </row>
    <row r="21" spans="1:60" x14ac:dyDescent="0.3">
      <c r="A21" s="9">
        <v>10</v>
      </c>
      <c r="B21" s="19">
        <v>208781</v>
      </c>
      <c r="D21" s="15">
        <v>14</v>
      </c>
      <c r="E21" s="20">
        <v>126406</v>
      </c>
      <c r="G21" s="7" t="s">
        <v>859</v>
      </c>
      <c r="H21" t="s">
        <v>520</v>
      </c>
      <c r="M21" s="8" t="s">
        <v>527</v>
      </c>
      <c r="N21" s="19">
        <v>574682</v>
      </c>
      <c r="P21" s="8" t="s">
        <v>233</v>
      </c>
      <c r="Q21" s="19">
        <v>70409</v>
      </c>
      <c r="S21" s="8" t="s">
        <v>64</v>
      </c>
      <c r="T21" s="19">
        <v>24931</v>
      </c>
      <c r="U21">
        <v>7</v>
      </c>
      <c r="V21">
        <f t="shared" si="0"/>
        <v>3561.5714285714284</v>
      </c>
      <c r="X21" s="8" t="s">
        <v>21</v>
      </c>
      <c r="Y21" s="19">
        <v>1730761</v>
      </c>
      <c r="AG21" s="8" t="s">
        <v>527</v>
      </c>
      <c r="AH21" s="19">
        <v>574682</v>
      </c>
      <c r="AI21">
        <v>544</v>
      </c>
      <c r="AN21" s="8">
        <v>17</v>
      </c>
      <c r="AO21">
        <v>43</v>
      </c>
      <c r="AQ21" t="s">
        <v>899</v>
      </c>
      <c r="AR21" t="s">
        <v>900</v>
      </c>
      <c r="AT21" s="7" t="s">
        <v>878</v>
      </c>
      <c r="AU21" t="s">
        <v>879</v>
      </c>
      <c r="AW21" s="8" t="s">
        <v>844</v>
      </c>
      <c r="AX21">
        <v>5.53</v>
      </c>
      <c r="AZ21" s="8" t="s">
        <v>589</v>
      </c>
      <c r="BA21" s="17">
        <v>5.7251461988304095</v>
      </c>
      <c r="BF21" s="8">
        <v>17</v>
      </c>
      <c r="BG21">
        <v>1</v>
      </c>
      <c r="BH21">
        <v>1</v>
      </c>
    </row>
    <row r="22" spans="1:60" x14ac:dyDescent="0.3">
      <c r="A22" s="9">
        <v>11</v>
      </c>
      <c r="B22" s="19">
        <v>31229</v>
      </c>
      <c r="D22" s="15">
        <v>15</v>
      </c>
      <c r="E22" s="20">
        <v>163586</v>
      </c>
      <c r="G22" s="8" t="s">
        <v>234</v>
      </c>
      <c r="H22" s="19">
        <v>70409</v>
      </c>
      <c r="M22" s="8" t="s">
        <v>641</v>
      </c>
      <c r="N22" s="19">
        <v>631585</v>
      </c>
      <c r="P22" s="8" t="s">
        <v>55</v>
      </c>
      <c r="Q22" s="19">
        <v>50151</v>
      </c>
      <c r="S22" s="8" t="s">
        <v>69</v>
      </c>
      <c r="T22" s="19">
        <v>15042</v>
      </c>
      <c r="U22">
        <v>11</v>
      </c>
      <c r="V22">
        <f t="shared" si="0"/>
        <v>1367.4545454545455</v>
      </c>
      <c r="X22" s="8" t="s">
        <v>32</v>
      </c>
      <c r="Y22" s="19">
        <v>1790223</v>
      </c>
      <c r="AC22" s="7" t="s">
        <v>878</v>
      </c>
      <c r="AD22" t="s">
        <v>880</v>
      </c>
      <c r="AE22" t="s">
        <v>507</v>
      </c>
      <c r="AG22" s="8" t="s">
        <v>641</v>
      </c>
      <c r="AH22" s="19">
        <v>631585</v>
      </c>
      <c r="AI22">
        <v>424</v>
      </c>
      <c r="AN22" s="8">
        <v>12</v>
      </c>
      <c r="AO22">
        <v>43</v>
      </c>
      <c r="AQ22" s="17">
        <v>5.53</v>
      </c>
      <c r="AR22">
        <v>0</v>
      </c>
      <c r="AT22" s="8">
        <v>8</v>
      </c>
      <c r="AU22">
        <v>56</v>
      </c>
      <c r="AZ22" s="8" t="s">
        <v>844</v>
      </c>
      <c r="BA22" s="17">
        <v>5.53</v>
      </c>
      <c r="BF22" s="8">
        <v>18</v>
      </c>
      <c r="BG22">
        <v>1</v>
      </c>
      <c r="BH22">
        <v>1</v>
      </c>
    </row>
    <row r="23" spans="1:60" x14ac:dyDescent="0.3">
      <c r="A23" s="9">
        <v>12</v>
      </c>
      <c r="B23" s="19">
        <v>43972</v>
      </c>
      <c r="D23" s="15">
        <v>16</v>
      </c>
      <c r="E23" s="20">
        <v>128797</v>
      </c>
      <c r="G23" s="8" t="s">
        <v>185</v>
      </c>
      <c r="H23" s="19">
        <v>72973</v>
      </c>
      <c r="M23" s="8" t="s">
        <v>720</v>
      </c>
      <c r="N23" s="19">
        <v>331930</v>
      </c>
      <c r="P23" s="8" t="s">
        <v>844</v>
      </c>
      <c r="Q23" s="19">
        <v>569394</v>
      </c>
      <c r="S23" s="8" t="s">
        <v>74</v>
      </c>
      <c r="T23" s="19">
        <v>23591</v>
      </c>
      <c r="U23">
        <v>11</v>
      </c>
      <c r="V23">
        <f t="shared" si="0"/>
        <v>2144.6363636363635</v>
      </c>
      <c r="X23" s="8" t="s">
        <v>844</v>
      </c>
      <c r="Y23" s="19">
        <v>3520984</v>
      </c>
      <c r="AC23" s="8" t="s">
        <v>850</v>
      </c>
      <c r="AD23" s="19">
        <v>95468</v>
      </c>
      <c r="AE23">
        <v>92</v>
      </c>
      <c r="AG23" s="8" t="s">
        <v>720</v>
      </c>
      <c r="AH23" s="19">
        <v>331930</v>
      </c>
      <c r="AI23">
        <v>350</v>
      </c>
      <c r="AN23" s="8">
        <v>14</v>
      </c>
      <c r="AO23">
        <v>42</v>
      </c>
      <c r="AT23" s="8">
        <v>1</v>
      </c>
      <c r="AU23">
        <v>54</v>
      </c>
      <c r="BF23" s="8">
        <v>19</v>
      </c>
      <c r="BG23">
        <v>1</v>
      </c>
      <c r="BH23">
        <v>1</v>
      </c>
    </row>
    <row r="24" spans="1:60" x14ac:dyDescent="0.3">
      <c r="A24" s="9">
        <v>13</v>
      </c>
      <c r="B24" s="19">
        <v>26459</v>
      </c>
      <c r="D24" s="15">
        <v>17</v>
      </c>
      <c r="E24" s="20">
        <v>155373</v>
      </c>
      <c r="G24" s="8" t="s">
        <v>130</v>
      </c>
      <c r="H24" s="19">
        <v>69117</v>
      </c>
      <c r="M24" s="8" t="s">
        <v>844</v>
      </c>
      <c r="N24" s="19">
        <v>3520984</v>
      </c>
      <c r="S24" s="8" t="s">
        <v>78</v>
      </c>
      <c r="T24" s="19">
        <v>46738</v>
      </c>
      <c r="U24">
        <v>10</v>
      </c>
      <c r="V24">
        <f t="shared" si="0"/>
        <v>4673.8</v>
      </c>
      <c r="AC24" s="8" t="s">
        <v>849</v>
      </c>
      <c r="AD24" s="19">
        <v>704509</v>
      </c>
      <c r="AE24">
        <v>673</v>
      </c>
      <c r="AG24" s="8" t="s">
        <v>844</v>
      </c>
      <c r="AH24" s="19">
        <v>3520984</v>
      </c>
      <c r="AI24">
        <v>3045</v>
      </c>
      <c r="AN24" s="8">
        <v>2</v>
      </c>
      <c r="AO24">
        <v>42</v>
      </c>
      <c r="AQ24" s="7" t="s">
        <v>878</v>
      </c>
      <c r="AR24" t="s">
        <v>899</v>
      </c>
      <c r="AT24" s="8">
        <v>10</v>
      </c>
      <c r="AU24">
        <v>51</v>
      </c>
      <c r="AW24" s="7" t="s">
        <v>878</v>
      </c>
      <c r="AX24" t="s">
        <v>899</v>
      </c>
      <c r="BF24" s="8">
        <v>20</v>
      </c>
      <c r="BG24">
        <v>1</v>
      </c>
      <c r="BH24">
        <v>1</v>
      </c>
    </row>
    <row r="25" spans="1:60" x14ac:dyDescent="0.3">
      <c r="A25" s="8" t="s">
        <v>854</v>
      </c>
      <c r="D25" s="15">
        <v>18</v>
      </c>
      <c r="E25" s="20">
        <v>173118</v>
      </c>
      <c r="G25" s="8" t="s">
        <v>273</v>
      </c>
      <c r="H25" s="19">
        <v>93813</v>
      </c>
      <c r="S25" s="8" t="s">
        <v>83</v>
      </c>
      <c r="T25" s="19">
        <v>37235</v>
      </c>
      <c r="U25">
        <v>10</v>
      </c>
      <c r="V25">
        <f t="shared" si="0"/>
        <v>3723.5</v>
      </c>
      <c r="X25" s="7" t="s">
        <v>878</v>
      </c>
      <c r="Y25" t="s">
        <v>866</v>
      </c>
      <c r="AC25" s="8" t="s">
        <v>848</v>
      </c>
      <c r="AD25" s="19">
        <v>511823</v>
      </c>
      <c r="AE25">
        <v>474</v>
      </c>
      <c r="AN25" s="8">
        <v>22</v>
      </c>
      <c r="AO25">
        <v>40</v>
      </c>
      <c r="AQ25" s="8" t="s">
        <v>587</v>
      </c>
      <c r="AR25">
        <v>6.0169491525423728</v>
      </c>
      <c r="AT25" s="8">
        <v>22</v>
      </c>
      <c r="AU25">
        <v>49</v>
      </c>
      <c r="AW25" s="8" t="s">
        <v>278</v>
      </c>
      <c r="AX25">
        <v>6.5</v>
      </c>
      <c r="BF25" s="8">
        <v>21</v>
      </c>
      <c r="BG25">
        <v>1</v>
      </c>
      <c r="BH25">
        <v>1</v>
      </c>
    </row>
    <row r="26" spans="1:60" x14ac:dyDescent="0.3">
      <c r="A26" s="9">
        <v>13</v>
      </c>
      <c r="B26" s="19">
        <v>9706</v>
      </c>
      <c r="D26" s="15">
        <v>19</v>
      </c>
      <c r="E26" s="20">
        <v>185771</v>
      </c>
      <c r="G26" s="8" t="s">
        <v>195</v>
      </c>
      <c r="H26" s="19">
        <v>76822</v>
      </c>
      <c r="S26" s="8" t="s">
        <v>88</v>
      </c>
      <c r="T26" s="19">
        <v>22045</v>
      </c>
      <c r="U26">
        <v>11</v>
      </c>
      <c r="V26">
        <f t="shared" si="0"/>
        <v>2004.090909090909</v>
      </c>
      <c r="X26" s="8" t="s">
        <v>234</v>
      </c>
      <c r="Y26">
        <v>17</v>
      </c>
      <c r="AC26" s="8" t="s">
        <v>854</v>
      </c>
      <c r="AD26" s="19">
        <v>140393</v>
      </c>
      <c r="AE26">
        <v>122</v>
      </c>
      <c r="AN26" s="8">
        <v>3</v>
      </c>
      <c r="AO26">
        <v>39</v>
      </c>
      <c r="AQ26" s="8" t="s">
        <v>531</v>
      </c>
      <c r="AR26">
        <v>5.6336996336996341</v>
      </c>
      <c r="AT26" s="8">
        <v>6</v>
      </c>
      <c r="AU26">
        <v>49</v>
      </c>
      <c r="AW26" s="8" t="s">
        <v>405</v>
      </c>
      <c r="AX26">
        <v>7.25</v>
      </c>
      <c r="BF26" s="8">
        <v>22</v>
      </c>
      <c r="BG26">
        <v>1</v>
      </c>
      <c r="BH26">
        <v>1</v>
      </c>
    </row>
    <row r="27" spans="1:60" x14ac:dyDescent="0.3">
      <c r="A27" s="9">
        <v>14</v>
      </c>
      <c r="B27" s="19">
        <v>27969</v>
      </c>
      <c r="D27" s="15">
        <v>20</v>
      </c>
      <c r="E27" s="20">
        <v>186426</v>
      </c>
      <c r="G27" s="8" t="s">
        <v>160</v>
      </c>
      <c r="H27" s="19">
        <v>80733</v>
      </c>
      <c r="S27" s="8" t="s">
        <v>93</v>
      </c>
      <c r="T27" s="19">
        <v>37655</v>
      </c>
      <c r="U27">
        <v>10</v>
      </c>
      <c r="V27">
        <f t="shared" si="0"/>
        <v>3765.5</v>
      </c>
      <c r="X27" s="8" t="s">
        <v>185</v>
      </c>
      <c r="Y27">
        <v>18</v>
      </c>
      <c r="AC27" s="8" t="s">
        <v>798</v>
      </c>
      <c r="AD27" s="19">
        <v>150346</v>
      </c>
      <c r="AE27">
        <v>139</v>
      </c>
      <c r="AN27" s="8">
        <v>1</v>
      </c>
      <c r="AO27">
        <v>39</v>
      </c>
      <c r="AQ27" s="8" t="s">
        <v>597</v>
      </c>
      <c r="AR27">
        <v>5.3513513513513518</v>
      </c>
      <c r="AT27" s="8">
        <v>14</v>
      </c>
      <c r="AU27">
        <v>46</v>
      </c>
      <c r="AW27" s="8" t="s">
        <v>244</v>
      </c>
      <c r="AX27">
        <v>6.7857142857142856</v>
      </c>
      <c r="BF27" s="8">
        <v>23</v>
      </c>
      <c r="BG27">
        <v>1</v>
      </c>
      <c r="BH27">
        <v>1</v>
      </c>
    </row>
    <row r="28" spans="1:60" x14ac:dyDescent="0.3">
      <c r="A28" s="9">
        <v>15</v>
      </c>
      <c r="B28" s="19">
        <v>37562</v>
      </c>
      <c r="D28" s="15">
        <v>21</v>
      </c>
      <c r="E28" s="20">
        <v>155466</v>
      </c>
      <c r="G28" s="8" t="s">
        <v>259</v>
      </c>
      <c r="H28" s="19">
        <v>125854</v>
      </c>
      <c r="J28" s="7" t="s">
        <v>867</v>
      </c>
      <c r="K28" t="s">
        <v>871</v>
      </c>
      <c r="S28" s="8" t="s">
        <v>98</v>
      </c>
      <c r="T28" s="19">
        <v>42855</v>
      </c>
      <c r="U28">
        <v>11</v>
      </c>
      <c r="V28">
        <f t="shared" si="0"/>
        <v>3895.909090909091</v>
      </c>
      <c r="X28" s="8" t="s">
        <v>130</v>
      </c>
      <c r="Y28">
        <v>21</v>
      </c>
      <c r="AC28" s="8" t="s">
        <v>856</v>
      </c>
      <c r="AD28" s="19">
        <v>157913</v>
      </c>
      <c r="AE28">
        <v>149</v>
      </c>
      <c r="AN28" s="8">
        <v>13</v>
      </c>
      <c r="AO28">
        <v>39</v>
      </c>
      <c r="AQ28" s="8" t="s">
        <v>600</v>
      </c>
      <c r="AR28">
        <v>5.1111111111111107</v>
      </c>
      <c r="AT28" s="8">
        <v>2</v>
      </c>
      <c r="AU28">
        <v>46</v>
      </c>
      <c r="AW28" s="8" t="s">
        <v>66</v>
      </c>
      <c r="AX28">
        <v>7.625</v>
      </c>
      <c r="BF28" s="8">
        <v>24</v>
      </c>
      <c r="BG28">
        <v>1</v>
      </c>
      <c r="BH28">
        <v>1</v>
      </c>
    </row>
    <row r="29" spans="1:60" x14ac:dyDescent="0.3">
      <c r="A29" s="9">
        <v>16</v>
      </c>
      <c r="B29" s="19">
        <v>34702</v>
      </c>
      <c r="D29" s="15">
        <v>22</v>
      </c>
      <c r="E29" s="20">
        <v>125912</v>
      </c>
      <c r="G29" s="8" t="s">
        <v>135</v>
      </c>
      <c r="H29" s="19">
        <v>109979</v>
      </c>
      <c r="J29" s="8" t="s">
        <v>17</v>
      </c>
      <c r="K29">
        <v>1</v>
      </c>
      <c r="S29" s="8" t="s">
        <v>103</v>
      </c>
      <c r="T29" s="19">
        <v>33717</v>
      </c>
      <c r="U29">
        <v>12</v>
      </c>
      <c r="V29">
        <f t="shared" si="0"/>
        <v>2809.75</v>
      </c>
      <c r="X29" s="8" t="s">
        <v>273</v>
      </c>
      <c r="Y29">
        <v>28</v>
      </c>
      <c r="AC29" s="8" t="s">
        <v>855</v>
      </c>
      <c r="AD29" s="19">
        <v>135826</v>
      </c>
      <c r="AE29">
        <v>117</v>
      </c>
      <c r="AG29" s="7" t="s">
        <v>513</v>
      </c>
      <c r="AH29" t="s">
        <v>879</v>
      </c>
      <c r="AJ29" s="7" t="s">
        <v>513</v>
      </c>
      <c r="AK29" t="s">
        <v>879</v>
      </c>
      <c r="AN29" s="8">
        <v>16</v>
      </c>
      <c r="AO29">
        <v>38</v>
      </c>
      <c r="AQ29" s="8" t="s">
        <v>641</v>
      </c>
      <c r="AR29">
        <v>5.3838383838383841</v>
      </c>
      <c r="AT29" s="8">
        <v>4</v>
      </c>
      <c r="AU29">
        <v>45</v>
      </c>
      <c r="AW29" s="8" t="s">
        <v>125</v>
      </c>
      <c r="AX29">
        <v>6.5</v>
      </c>
      <c r="BF29" s="8">
        <v>25</v>
      </c>
      <c r="BG29">
        <v>1</v>
      </c>
      <c r="BH29">
        <v>1</v>
      </c>
    </row>
    <row r="30" spans="1:60" x14ac:dyDescent="0.3">
      <c r="A30" s="9">
        <v>17</v>
      </c>
      <c r="B30" s="19">
        <v>25082</v>
      </c>
      <c r="D30" s="15">
        <v>23</v>
      </c>
      <c r="E30" s="20">
        <v>168511</v>
      </c>
      <c r="G30" s="8" t="s">
        <v>115</v>
      </c>
      <c r="H30" s="19">
        <v>75029</v>
      </c>
      <c r="J30" s="8" t="s">
        <v>23</v>
      </c>
      <c r="K30">
        <v>1</v>
      </c>
      <c r="S30" s="8" t="s">
        <v>108</v>
      </c>
      <c r="T30" s="19">
        <v>40031</v>
      </c>
      <c r="U30">
        <v>10</v>
      </c>
      <c r="V30">
        <f t="shared" si="0"/>
        <v>4003.1</v>
      </c>
      <c r="X30" s="8" t="s">
        <v>195</v>
      </c>
      <c r="Y30">
        <v>21</v>
      </c>
      <c r="AC30" s="8" t="s">
        <v>858</v>
      </c>
      <c r="AD30" s="19">
        <v>737389</v>
      </c>
      <c r="AE30">
        <v>517</v>
      </c>
      <c r="AG30" s="8" t="s">
        <v>629</v>
      </c>
      <c r="AH30">
        <v>126</v>
      </c>
      <c r="AJ30" s="8" t="s">
        <v>858</v>
      </c>
      <c r="AK30">
        <v>165</v>
      </c>
      <c r="AN30" s="8">
        <v>11</v>
      </c>
      <c r="AO30">
        <v>35</v>
      </c>
      <c r="AQ30" s="8" t="s">
        <v>583</v>
      </c>
      <c r="AR30">
        <v>5.2289156626506026</v>
      </c>
      <c r="AT30" s="8">
        <v>19</v>
      </c>
      <c r="AU30">
        <v>44</v>
      </c>
      <c r="AW30" s="8" t="s">
        <v>444</v>
      </c>
      <c r="AX30">
        <v>6.5</v>
      </c>
      <c r="BF30" s="8">
        <v>26</v>
      </c>
      <c r="BG30">
        <v>1</v>
      </c>
      <c r="BH30">
        <v>1</v>
      </c>
    </row>
    <row r="31" spans="1:60" x14ac:dyDescent="0.3">
      <c r="A31" s="9">
        <v>18</v>
      </c>
      <c r="B31" s="19">
        <v>5372</v>
      </c>
      <c r="D31" s="14" t="s">
        <v>864</v>
      </c>
      <c r="E31" s="21">
        <v>3520984</v>
      </c>
      <c r="G31" s="8" t="s">
        <v>333</v>
      </c>
      <c r="H31" s="19">
        <v>81663</v>
      </c>
      <c r="J31" s="8" t="s">
        <v>28</v>
      </c>
      <c r="K31">
        <v>1</v>
      </c>
      <c r="S31" s="8" t="s">
        <v>113</v>
      </c>
      <c r="T31" s="19">
        <v>75029</v>
      </c>
      <c r="U31">
        <v>11</v>
      </c>
      <c r="V31">
        <f t="shared" si="0"/>
        <v>6820.818181818182</v>
      </c>
      <c r="X31" s="8" t="s">
        <v>160</v>
      </c>
      <c r="Y31">
        <v>24</v>
      </c>
      <c r="AC31" s="8" t="s">
        <v>857</v>
      </c>
      <c r="AD31" s="19">
        <v>136938</v>
      </c>
      <c r="AE31">
        <v>116</v>
      </c>
      <c r="AG31" s="8" t="s">
        <v>627</v>
      </c>
      <c r="AH31">
        <v>205</v>
      </c>
      <c r="AJ31" s="8" t="s">
        <v>851</v>
      </c>
      <c r="AK31">
        <v>134</v>
      </c>
      <c r="AN31" s="8">
        <v>8</v>
      </c>
      <c r="AO31">
        <v>34</v>
      </c>
      <c r="AQ31" s="8" t="s">
        <v>589</v>
      </c>
      <c r="AR31">
        <v>5.7251461988304095</v>
      </c>
      <c r="AT31" s="8">
        <v>15</v>
      </c>
      <c r="AU31">
        <v>43</v>
      </c>
      <c r="AW31" s="8" t="s">
        <v>459</v>
      </c>
      <c r="AX31">
        <v>6.583333333333333</v>
      </c>
      <c r="BF31" s="8">
        <v>27</v>
      </c>
      <c r="BG31">
        <v>1</v>
      </c>
      <c r="BH31">
        <v>1</v>
      </c>
    </row>
    <row r="32" spans="1:60" x14ac:dyDescent="0.3">
      <c r="A32" s="8" t="s">
        <v>798</v>
      </c>
      <c r="G32" s="8" t="s">
        <v>844</v>
      </c>
      <c r="H32" s="19">
        <v>856392</v>
      </c>
      <c r="J32" s="8" t="s">
        <v>34</v>
      </c>
      <c r="K32">
        <v>1</v>
      </c>
      <c r="S32" s="8" t="s">
        <v>118</v>
      </c>
      <c r="T32" s="19">
        <v>23641</v>
      </c>
      <c r="U32">
        <v>10</v>
      </c>
      <c r="V32">
        <f t="shared" si="0"/>
        <v>2364.1</v>
      </c>
      <c r="X32" s="8" t="s">
        <v>259</v>
      </c>
      <c r="Y32">
        <v>29</v>
      </c>
      <c r="AC32" s="8" t="s">
        <v>852</v>
      </c>
      <c r="AD32" s="19">
        <v>151619</v>
      </c>
      <c r="AE32">
        <v>119</v>
      </c>
      <c r="AG32" s="8" t="s">
        <v>624</v>
      </c>
      <c r="AH32">
        <v>149</v>
      </c>
      <c r="AJ32" s="8" t="s">
        <v>852</v>
      </c>
      <c r="AK32">
        <v>39</v>
      </c>
      <c r="AN32" s="8">
        <v>0</v>
      </c>
      <c r="AO32">
        <v>33</v>
      </c>
      <c r="AQ32" s="8" t="s">
        <v>844</v>
      </c>
      <c r="AR32">
        <v>5.53</v>
      </c>
      <c r="AT32" s="8">
        <v>20</v>
      </c>
      <c r="AU32">
        <v>42</v>
      </c>
      <c r="AW32" s="8" t="s">
        <v>71</v>
      </c>
      <c r="AX32">
        <v>6.5714285714285712</v>
      </c>
      <c r="BF32" s="8">
        <v>28</v>
      </c>
      <c r="BG32">
        <v>1</v>
      </c>
      <c r="BH32">
        <v>1</v>
      </c>
    </row>
    <row r="33" spans="1:60" x14ac:dyDescent="0.3">
      <c r="A33" s="9">
        <v>18</v>
      </c>
      <c r="B33" s="19">
        <v>26688</v>
      </c>
      <c r="J33" s="8" t="s">
        <v>39</v>
      </c>
      <c r="K33">
        <v>1</v>
      </c>
      <c r="S33" s="8" t="s">
        <v>123</v>
      </c>
      <c r="T33" s="19">
        <v>40262</v>
      </c>
      <c r="U33">
        <v>10</v>
      </c>
      <c r="V33">
        <f t="shared" si="0"/>
        <v>4026.2</v>
      </c>
      <c r="X33" s="8" t="s">
        <v>135</v>
      </c>
      <c r="Y33">
        <v>27</v>
      </c>
      <c r="AC33" s="8" t="s">
        <v>851</v>
      </c>
      <c r="AD33" s="19">
        <v>449169</v>
      </c>
      <c r="AE33">
        <v>410</v>
      </c>
      <c r="AG33" s="8" t="s">
        <v>763</v>
      </c>
      <c r="AH33">
        <v>95</v>
      </c>
      <c r="AJ33" s="8" t="s">
        <v>857</v>
      </c>
      <c r="AK33">
        <v>40</v>
      </c>
      <c r="AN33" s="8">
        <v>10</v>
      </c>
      <c r="AO33">
        <v>29</v>
      </c>
      <c r="AT33" s="8">
        <v>13</v>
      </c>
      <c r="AU33">
        <v>42</v>
      </c>
      <c r="AW33" s="8" t="s">
        <v>420</v>
      </c>
      <c r="AX33">
        <v>7.2142857142857144</v>
      </c>
      <c r="BF33" s="8">
        <v>29</v>
      </c>
      <c r="BG33">
        <v>1</v>
      </c>
      <c r="BH33">
        <v>1</v>
      </c>
    </row>
    <row r="34" spans="1:60" x14ac:dyDescent="0.3">
      <c r="A34" s="9">
        <v>19</v>
      </c>
      <c r="B34" s="19">
        <v>51868</v>
      </c>
      <c r="D34" s="7" t="s">
        <v>872</v>
      </c>
      <c r="E34" t="s">
        <v>871</v>
      </c>
      <c r="J34" s="8" t="s">
        <v>44</v>
      </c>
      <c r="K34">
        <v>1</v>
      </c>
      <c r="S34" s="8" t="s">
        <v>128</v>
      </c>
      <c r="T34" s="19">
        <v>41112</v>
      </c>
      <c r="U34">
        <v>11</v>
      </c>
      <c r="V34">
        <f t="shared" si="0"/>
        <v>3737.4545454545455</v>
      </c>
      <c r="X34" s="8" t="s">
        <v>115</v>
      </c>
      <c r="Y34">
        <v>16</v>
      </c>
      <c r="AC34" s="8" t="s">
        <v>853</v>
      </c>
      <c r="AD34" s="19">
        <v>149591</v>
      </c>
      <c r="AE34">
        <v>117</v>
      </c>
      <c r="AG34" s="8" t="s">
        <v>527</v>
      </c>
      <c r="AH34">
        <v>180</v>
      </c>
      <c r="AJ34" s="8" t="s">
        <v>854</v>
      </c>
      <c r="AK34">
        <v>40</v>
      </c>
      <c r="AN34" s="8">
        <v>4</v>
      </c>
      <c r="AO34">
        <v>29</v>
      </c>
      <c r="AT34" s="8">
        <v>11</v>
      </c>
      <c r="AU34">
        <v>40</v>
      </c>
      <c r="AW34" s="8" t="s">
        <v>150</v>
      </c>
      <c r="AX34">
        <v>8.25</v>
      </c>
      <c r="BF34" s="8">
        <v>30</v>
      </c>
      <c r="BG34">
        <v>1</v>
      </c>
      <c r="BH34">
        <v>1</v>
      </c>
    </row>
    <row r="35" spans="1:60" x14ac:dyDescent="0.3">
      <c r="A35" s="9">
        <v>20</v>
      </c>
      <c r="B35" s="19">
        <v>25969</v>
      </c>
      <c r="D35" s="8" t="s">
        <v>529</v>
      </c>
      <c r="E35">
        <v>100</v>
      </c>
      <c r="J35" s="8" t="s">
        <v>49</v>
      </c>
      <c r="K35">
        <v>1</v>
      </c>
      <c r="S35" s="8" t="s">
        <v>133</v>
      </c>
      <c r="T35" s="19">
        <v>59666</v>
      </c>
      <c r="U35">
        <v>12</v>
      </c>
      <c r="V35">
        <f t="shared" si="0"/>
        <v>4972.166666666667</v>
      </c>
      <c r="X35" s="8" t="s">
        <v>333</v>
      </c>
      <c r="Y35">
        <v>19</v>
      </c>
      <c r="AC35" s="8" t="s">
        <v>844</v>
      </c>
      <c r="AD35" s="19">
        <v>3520984</v>
      </c>
      <c r="AE35">
        <v>3045</v>
      </c>
      <c r="AG35" s="8" t="s">
        <v>641</v>
      </c>
      <c r="AH35">
        <v>132</v>
      </c>
      <c r="AJ35" s="8" t="s">
        <v>853</v>
      </c>
      <c r="AK35">
        <v>42</v>
      </c>
      <c r="AN35" s="8" t="s">
        <v>844</v>
      </c>
      <c r="AO35">
        <v>1000</v>
      </c>
      <c r="AT35" s="8">
        <v>23</v>
      </c>
      <c r="AU35">
        <v>39</v>
      </c>
      <c r="AW35" s="8" t="s">
        <v>844</v>
      </c>
      <c r="AX35">
        <v>6.9405940594059405</v>
      </c>
      <c r="BF35" s="8">
        <v>31</v>
      </c>
      <c r="BG35">
        <v>1</v>
      </c>
      <c r="BH35">
        <v>1</v>
      </c>
    </row>
    <row r="36" spans="1:60" x14ac:dyDescent="0.3">
      <c r="A36" s="9">
        <v>21</v>
      </c>
      <c r="B36" s="19">
        <v>34238</v>
      </c>
      <c r="D36" s="8" t="s">
        <v>870</v>
      </c>
      <c r="E36">
        <v>100</v>
      </c>
      <c r="J36" s="8" t="s">
        <v>54</v>
      </c>
      <c r="K36">
        <v>1</v>
      </c>
      <c r="S36" s="8" t="s">
        <v>138</v>
      </c>
      <c r="T36" s="19">
        <v>26463</v>
      </c>
      <c r="U36">
        <v>9</v>
      </c>
      <c r="V36">
        <f t="shared" si="0"/>
        <v>2940.3333333333335</v>
      </c>
      <c r="X36" s="8" t="s">
        <v>844</v>
      </c>
      <c r="Y36">
        <v>220</v>
      </c>
      <c r="AG36" s="8" t="s">
        <v>720</v>
      </c>
      <c r="AH36">
        <v>113</v>
      </c>
      <c r="AJ36" s="8" t="s">
        <v>849</v>
      </c>
      <c r="AK36">
        <v>213</v>
      </c>
      <c r="AT36" s="8">
        <v>16</v>
      </c>
      <c r="AU36">
        <v>39</v>
      </c>
      <c r="BF36" s="8">
        <v>32</v>
      </c>
      <c r="BG36">
        <v>1</v>
      </c>
      <c r="BH36">
        <v>1</v>
      </c>
    </row>
    <row r="37" spans="1:60" x14ac:dyDescent="0.3">
      <c r="A37" s="9">
        <v>22</v>
      </c>
      <c r="B37" s="19">
        <v>11583</v>
      </c>
      <c r="D37" s="8" t="s">
        <v>844</v>
      </c>
      <c r="E37">
        <v>100</v>
      </c>
      <c r="J37" s="8" t="s">
        <v>59</v>
      </c>
      <c r="K37">
        <v>1</v>
      </c>
      <c r="S37" s="8" t="s">
        <v>143</v>
      </c>
      <c r="T37" s="19">
        <v>31319</v>
      </c>
      <c r="U37">
        <v>6</v>
      </c>
      <c r="V37">
        <f t="shared" si="0"/>
        <v>5219.833333333333</v>
      </c>
      <c r="AG37" s="8" t="s">
        <v>844</v>
      </c>
      <c r="AH37">
        <v>1000</v>
      </c>
      <c r="AJ37" s="8" t="s">
        <v>850</v>
      </c>
      <c r="AK37">
        <v>34</v>
      </c>
      <c r="AT37" s="8">
        <v>9</v>
      </c>
      <c r="AU37">
        <v>39</v>
      </c>
      <c r="BF37" s="8">
        <v>33</v>
      </c>
      <c r="BG37">
        <v>1</v>
      </c>
      <c r="BH37">
        <v>1</v>
      </c>
    </row>
    <row r="38" spans="1:60" x14ac:dyDescent="0.3">
      <c r="A38" s="8" t="s">
        <v>856</v>
      </c>
      <c r="J38" s="8" t="s">
        <v>64</v>
      </c>
      <c r="K38">
        <v>1</v>
      </c>
      <c r="S38" s="8" t="s">
        <v>148</v>
      </c>
      <c r="T38" s="19">
        <v>33149</v>
      </c>
      <c r="U38">
        <v>7</v>
      </c>
      <c r="V38">
        <f t="shared" si="0"/>
        <v>4735.5714285714284</v>
      </c>
      <c r="X38" s="7" t="s">
        <v>878</v>
      </c>
      <c r="Y38" t="s">
        <v>889</v>
      </c>
      <c r="Z38" t="s">
        <v>890</v>
      </c>
      <c r="AA38" t="s">
        <v>891</v>
      </c>
      <c r="AJ38" s="8" t="s">
        <v>855</v>
      </c>
      <c r="AK38">
        <v>39</v>
      </c>
      <c r="AT38" s="8">
        <v>12</v>
      </c>
      <c r="AU38">
        <v>38</v>
      </c>
      <c r="AW38" s="7" t="s">
        <v>878</v>
      </c>
      <c r="AX38" t="s">
        <v>879</v>
      </c>
      <c r="BF38" s="8">
        <v>34</v>
      </c>
      <c r="BG38">
        <v>1</v>
      </c>
      <c r="BH38">
        <v>1</v>
      </c>
    </row>
    <row r="39" spans="1:60" x14ac:dyDescent="0.3">
      <c r="A39" s="9">
        <v>22</v>
      </c>
      <c r="B39" s="19">
        <v>31456</v>
      </c>
      <c r="J39" s="8" t="s">
        <v>69</v>
      </c>
      <c r="K39">
        <v>1</v>
      </c>
      <c r="S39" s="8" t="s">
        <v>153</v>
      </c>
      <c r="T39" s="19">
        <v>37013</v>
      </c>
      <c r="U39">
        <v>8</v>
      </c>
      <c r="V39">
        <f t="shared" si="0"/>
        <v>4626.625</v>
      </c>
      <c r="X39" s="8" t="s">
        <v>17</v>
      </c>
      <c r="Y39">
        <v>5</v>
      </c>
      <c r="Z39">
        <v>1</v>
      </c>
      <c r="AA39">
        <v>1</v>
      </c>
      <c r="AJ39" s="8" t="s">
        <v>856</v>
      </c>
      <c r="AK39">
        <v>45</v>
      </c>
      <c r="AT39" s="8">
        <v>7</v>
      </c>
      <c r="AU39">
        <v>38</v>
      </c>
      <c r="AW39" s="8">
        <v>0</v>
      </c>
      <c r="AX39">
        <v>33</v>
      </c>
      <c r="BF39" s="8">
        <v>35</v>
      </c>
      <c r="BG39">
        <v>1</v>
      </c>
      <c r="BH39">
        <v>1</v>
      </c>
    </row>
    <row r="40" spans="1:60" x14ac:dyDescent="0.3">
      <c r="A40" s="9">
        <v>23</v>
      </c>
      <c r="B40" s="19">
        <v>35656</v>
      </c>
      <c r="D40" t="s">
        <v>879</v>
      </c>
      <c r="E40" t="s">
        <v>880</v>
      </c>
      <c r="J40" s="8" t="s">
        <v>74</v>
      </c>
      <c r="K40">
        <v>1</v>
      </c>
      <c r="S40" s="8" t="s">
        <v>158</v>
      </c>
      <c r="T40" s="19">
        <v>46420</v>
      </c>
      <c r="U40">
        <v>9</v>
      </c>
      <c r="V40">
        <f t="shared" si="0"/>
        <v>5157.7777777777774</v>
      </c>
      <c r="X40" s="8" t="s">
        <v>23</v>
      </c>
      <c r="Y40">
        <v>8</v>
      </c>
      <c r="Z40">
        <v>1</v>
      </c>
      <c r="AA40">
        <v>1</v>
      </c>
      <c r="AG40" s="7" t="s">
        <v>513</v>
      </c>
      <c r="AH40" t="s">
        <v>879</v>
      </c>
      <c r="AJ40" s="8" t="s">
        <v>848</v>
      </c>
      <c r="AK40">
        <v>166</v>
      </c>
      <c r="AT40" s="8">
        <v>5</v>
      </c>
      <c r="AU40">
        <v>37</v>
      </c>
      <c r="AW40" s="8">
        <v>1</v>
      </c>
      <c r="AX40">
        <v>54</v>
      </c>
      <c r="BF40" s="8">
        <v>36</v>
      </c>
      <c r="BG40">
        <v>1</v>
      </c>
      <c r="BH40">
        <v>1</v>
      </c>
    </row>
    <row r="41" spans="1:60" x14ac:dyDescent="0.3">
      <c r="A41" s="9">
        <v>24</v>
      </c>
      <c r="B41" s="19">
        <v>29556</v>
      </c>
      <c r="D41">
        <v>1000</v>
      </c>
      <c r="E41" s="19">
        <v>3520984</v>
      </c>
      <c r="J41" s="8" t="s">
        <v>78</v>
      </c>
      <c r="K41">
        <v>1</v>
      </c>
      <c r="S41" s="8" t="s">
        <v>163</v>
      </c>
      <c r="T41" s="19">
        <v>48097</v>
      </c>
      <c r="U41">
        <v>7</v>
      </c>
      <c r="V41">
        <f t="shared" si="0"/>
        <v>6871</v>
      </c>
      <c r="X41" s="8" t="s">
        <v>28</v>
      </c>
      <c r="Y41">
        <v>10</v>
      </c>
      <c r="Z41">
        <v>1</v>
      </c>
      <c r="AA41">
        <v>1</v>
      </c>
      <c r="AG41" s="8">
        <v>0</v>
      </c>
      <c r="AH41">
        <v>33</v>
      </c>
      <c r="AJ41" s="8" t="s">
        <v>798</v>
      </c>
      <c r="AK41">
        <v>43</v>
      </c>
      <c r="AT41" s="8">
        <v>18</v>
      </c>
      <c r="AU41">
        <v>35</v>
      </c>
      <c r="AW41" s="8">
        <v>2</v>
      </c>
      <c r="AX41">
        <v>46</v>
      </c>
      <c r="BF41" s="8">
        <v>37</v>
      </c>
      <c r="BG41">
        <v>1</v>
      </c>
      <c r="BH41">
        <v>1</v>
      </c>
    </row>
    <row r="42" spans="1:60" x14ac:dyDescent="0.3">
      <c r="A42" s="9">
        <v>25</v>
      </c>
      <c r="B42" s="19">
        <v>23064</v>
      </c>
      <c r="D42" s="17">
        <f>GETPIVOTDATA("[Measures].[Count of Order_ID]",$D$40)/GETPIVOTDATA("[Measures].[Distinct Count of Customer_ID]",$J$28)</f>
        <v>10</v>
      </c>
      <c r="E42" s="4">
        <f>GETPIVOTDATA("[Measures].[Sum of Revenue]",$E$40)/GETPIVOTDATA("[Measures].[Distinct Count of Customer_ID]",$J$28)</f>
        <v>35209.839999999997</v>
      </c>
      <c r="J42" s="8" t="s">
        <v>83</v>
      </c>
      <c r="K42">
        <v>1</v>
      </c>
      <c r="S42" s="8" t="s">
        <v>168</v>
      </c>
      <c r="T42" s="19">
        <v>30814</v>
      </c>
      <c r="U42">
        <v>11</v>
      </c>
      <c r="V42">
        <f t="shared" si="0"/>
        <v>2801.2727272727275</v>
      </c>
      <c r="X42" s="8" t="s">
        <v>34</v>
      </c>
      <c r="Y42">
        <v>11</v>
      </c>
      <c r="Z42">
        <v>1</v>
      </c>
      <c r="AA42">
        <v>1</v>
      </c>
      <c r="AG42" s="8">
        <v>1</v>
      </c>
      <c r="AH42">
        <v>39</v>
      </c>
      <c r="AJ42" s="8" t="s">
        <v>844</v>
      </c>
      <c r="AK42">
        <v>1000</v>
      </c>
      <c r="AT42" s="8">
        <v>3</v>
      </c>
      <c r="AU42">
        <v>34</v>
      </c>
      <c r="AW42" s="8">
        <v>3</v>
      </c>
      <c r="AX42">
        <v>34</v>
      </c>
      <c r="BF42" s="8">
        <v>38</v>
      </c>
      <c r="BG42">
        <v>1</v>
      </c>
      <c r="BH42">
        <v>1</v>
      </c>
    </row>
    <row r="43" spans="1:60" x14ac:dyDescent="0.3">
      <c r="A43" s="9">
        <v>26</v>
      </c>
      <c r="B43" s="19">
        <v>38181</v>
      </c>
      <c r="J43" s="8" t="s">
        <v>88</v>
      </c>
      <c r="K43">
        <v>1</v>
      </c>
      <c r="S43" s="8" t="s">
        <v>173</v>
      </c>
      <c r="T43" s="19">
        <v>49494</v>
      </c>
      <c r="U43">
        <v>10</v>
      </c>
      <c r="V43">
        <f t="shared" si="0"/>
        <v>4949.3999999999996</v>
      </c>
      <c r="X43" s="8" t="s">
        <v>39</v>
      </c>
      <c r="Y43">
        <v>4</v>
      </c>
      <c r="Z43">
        <v>1</v>
      </c>
      <c r="AA43">
        <v>1</v>
      </c>
      <c r="AG43" s="8">
        <v>2</v>
      </c>
      <c r="AH43">
        <v>42</v>
      </c>
      <c r="AT43" s="8">
        <v>0</v>
      </c>
      <c r="AU43">
        <v>33</v>
      </c>
      <c r="AW43" s="8">
        <v>4</v>
      </c>
      <c r="AX43">
        <v>45</v>
      </c>
      <c r="BF43" s="8">
        <v>39</v>
      </c>
      <c r="BG43">
        <v>1</v>
      </c>
      <c r="BH43">
        <v>1</v>
      </c>
    </row>
    <row r="44" spans="1:60" x14ac:dyDescent="0.3">
      <c r="A44" s="8" t="s">
        <v>855</v>
      </c>
      <c r="D44" s="4">
        <f>GETPIVOTDATA("[Measures].[Sum of Revenue]",$E$40)/GETPIVOTDATA("[Measures].[Distinct Count of Customer_ID]",$J$28)</f>
        <v>35209.839999999997</v>
      </c>
      <c r="J44" s="8" t="s">
        <v>93</v>
      </c>
      <c r="K44">
        <v>1</v>
      </c>
      <c r="S44" s="8" t="s">
        <v>178</v>
      </c>
      <c r="T44" s="19">
        <v>32998</v>
      </c>
      <c r="U44">
        <v>7</v>
      </c>
      <c r="V44">
        <f t="shared" si="0"/>
        <v>4714</v>
      </c>
      <c r="X44" s="8" t="s">
        <v>44</v>
      </c>
      <c r="Y44">
        <v>10</v>
      </c>
      <c r="Z44">
        <v>1</v>
      </c>
      <c r="AA44">
        <v>1</v>
      </c>
      <c r="AG44" s="8">
        <v>3</v>
      </c>
      <c r="AH44">
        <v>39</v>
      </c>
      <c r="AT44" s="8">
        <v>17</v>
      </c>
      <c r="AU44">
        <v>32</v>
      </c>
      <c r="AW44" s="8">
        <v>5</v>
      </c>
      <c r="AX44">
        <v>37</v>
      </c>
      <c r="BF44" s="8">
        <v>40</v>
      </c>
      <c r="BG44">
        <v>1</v>
      </c>
      <c r="BH44">
        <v>1</v>
      </c>
    </row>
    <row r="45" spans="1:60" x14ac:dyDescent="0.3">
      <c r="A45" s="9">
        <v>27</v>
      </c>
      <c r="B45" s="19">
        <v>52892</v>
      </c>
      <c r="J45" s="8" t="s">
        <v>98</v>
      </c>
      <c r="K45">
        <v>1</v>
      </c>
      <c r="S45" s="8" t="s">
        <v>183</v>
      </c>
      <c r="T45" s="19">
        <v>33618</v>
      </c>
      <c r="U45">
        <v>10</v>
      </c>
      <c r="V45">
        <f t="shared" si="0"/>
        <v>3361.8</v>
      </c>
      <c r="X45" s="8" t="s">
        <v>49</v>
      </c>
      <c r="Y45">
        <v>12</v>
      </c>
      <c r="Z45">
        <v>1</v>
      </c>
      <c r="AA45">
        <v>1</v>
      </c>
      <c r="AG45" s="8">
        <v>4</v>
      </c>
      <c r="AH45">
        <v>29</v>
      </c>
      <c r="AT45" s="8">
        <v>21</v>
      </c>
      <c r="AU45">
        <v>29</v>
      </c>
      <c r="AW45" s="8">
        <v>6</v>
      </c>
      <c r="AX45">
        <v>49</v>
      </c>
      <c r="BF45" s="8">
        <v>41</v>
      </c>
      <c r="BG45">
        <v>1</v>
      </c>
      <c r="BH45">
        <v>1</v>
      </c>
    </row>
    <row r="46" spans="1:60" x14ac:dyDescent="0.3">
      <c r="A46" s="9">
        <v>28</v>
      </c>
      <c r="B46" s="19">
        <v>45516</v>
      </c>
      <c r="J46" s="8" t="s">
        <v>103</v>
      </c>
      <c r="K46">
        <v>1</v>
      </c>
      <c r="S46" s="8" t="s">
        <v>188</v>
      </c>
      <c r="T46" s="19">
        <v>23064</v>
      </c>
      <c r="U46">
        <v>10</v>
      </c>
      <c r="V46">
        <f t="shared" si="0"/>
        <v>2306.4</v>
      </c>
      <c r="X46" s="8" t="s">
        <v>54</v>
      </c>
      <c r="Y46">
        <v>16</v>
      </c>
      <c r="Z46">
        <v>1</v>
      </c>
      <c r="AA46">
        <v>1</v>
      </c>
      <c r="AG46" s="8">
        <v>5</v>
      </c>
      <c r="AH46">
        <v>43</v>
      </c>
      <c r="AT46" s="8" t="s">
        <v>844</v>
      </c>
      <c r="AU46">
        <v>1000</v>
      </c>
      <c r="AW46" s="8">
        <v>7</v>
      </c>
      <c r="AX46">
        <v>38</v>
      </c>
      <c r="BF46" s="8">
        <v>42</v>
      </c>
      <c r="BG46">
        <v>1</v>
      </c>
      <c r="BH46">
        <v>1</v>
      </c>
    </row>
    <row r="47" spans="1:60" x14ac:dyDescent="0.3">
      <c r="A47" s="9">
        <v>29</v>
      </c>
      <c r="B47" s="19">
        <v>18726</v>
      </c>
      <c r="J47" s="8" t="s">
        <v>108</v>
      </c>
      <c r="K47">
        <v>1</v>
      </c>
      <c r="S47" s="8" t="s">
        <v>193</v>
      </c>
      <c r="T47" s="19">
        <v>34644</v>
      </c>
      <c r="U47">
        <v>11</v>
      </c>
      <c r="V47">
        <f t="shared" si="0"/>
        <v>3149.4545454545455</v>
      </c>
      <c r="X47" s="8" t="s">
        <v>59</v>
      </c>
      <c r="Y47">
        <v>12</v>
      </c>
      <c r="Z47">
        <v>1</v>
      </c>
      <c r="AA47">
        <v>1</v>
      </c>
      <c r="AG47" s="8">
        <v>6</v>
      </c>
      <c r="AH47">
        <v>45</v>
      </c>
      <c r="AW47" s="8">
        <v>8</v>
      </c>
      <c r="AX47">
        <v>56</v>
      </c>
      <c r="BF47" s="8">
        <v>43</v>
      </c>
      <c r="BG47">
        <v>1</v>
      </c>
      <c r="BH47">
        <v>1</v>
      </c>
    </row>
    <row r="48" spans="1:60" x14ac:dyDescent="0.3">
      <c r="A48" s="9">
        <v>30</v>
      </c>
      <c r="B48" s="19">
        <v>14006</v>
      </c>
      <c r="J48" s="8" t="s">
        <v>113</v>
      </c>
      <c r="K48">
        <v>1</v>
      </c>
      <c r="S48" s="8" t="s">
        <v>198</v>
      </c>
      <c r="T48" s="19">
        <v>35693</v>
      </c>
      <c r="U48">
        <v>11</v>
      </c>
      <c r="V48">
        <f t="shared" si="0"/>
        <v>3244.818181818182</v>
      </c>
      <c r="X48" s="8" t="s">
        <v>64</v>
      </c>
      <c r="Y48">
        <v>8</v>
      </c>
      <c r="Z48">
        <v>1</v>
      </c>
      <c r="AA48">
        <v>1</v>
      </c>
      <c r="AG48" s="8">
        <v>7</v>
      </c>
      <c r="AH48">
        <v>51</v>
      </c>
      <c r="AW48" s="8">
        <v>9</v>
      </c>
      <c r="AX48">
        <v>39</v>
      </c>
      <c r="BF48" s="8">
        <v>44</v>
      </c>
      <c r="BG48">
        <v>1</v>
      </c>
      <c r="BH48">
        <v>1</v>
      </c>
    </row>
    <row r="49" spans="1:60" x14ac:dyDescent="0.3">
      <c r="A49" s="9">
        <v>31</v>
      </c>
      <c r="B49" s="19">
        <v>4686</v>
      </c>
      <c r="J49" s="8" t="s">
        <v>118</v>
      </c>
      <c r="K49">
        <v>1</v>
      </c>
      <c r="S49" s="8" t="s">
        <v>203</v>
      </c>
      <c r="T49" s="19">
        <v>40160</v>
      </c>
      <c r="U49">
        <v>11</v>
      </c>
      <c r="V49">
        <f t="shared" si="0"/>
        <v>3650.909090909091</v>
      </c>
      <c r="X49" s="8" t="s">
        <v>69</v>
      </c>
      <c r="Y49">
        <v>7</v>
      </c>
      <c r="Z49">
        <v>1</v>
      </c>
      <c r="AA49">
        <v>1</v>
      </c>
      <c r="AG49" s="8">
        <v>8</v>
      </c>
      <c r="AH49">
        <v>34</v>
      </c>
      <c r="AW49" s="8">
        <v>10</v>
      </c>
      <c r="AX49">
        <v>51</v>
      </c>
      <c r="BF49" s="8">
        <v>45</v>
      </c>
      <c r="BG49">
        <v>1</v>
      </c>
      <c r="BH49">
        <v>1</v>
      </c>
    </row>
    <row r="50" spans="1:60" x14ac:dyDescent="0.3">
      <c r="A50" s="8" t="s">
        <v>858</v>
      </c>
      <c r="J50" s="8" t="s">
        <v>123</v>
      </c>
      <c r="K50">
        <v>1</v>
      </c>
      <c r="S50" s="8" t="s">
        <v>208</v>
      </c>
      <c r="T50" s="19">
        <v>30237</v>
      </c>
      <c r="U50">
        <v>7</v>
      </c>
      <c r="V50">
        <f t="shared" si="0"/>
        <v>4319.5714285714284</v>
      </c>
      <c r="X50" s="8" t="s">
        <v>74</v>
      </c>
      <c r="Y50">
        <v>8</v>
      </c>
      <c r="Z50">
        <v>1</v>
      </c>
      <c r="AA50">
        <v>1</v>
      </c>
      <c r="AG50" s="8">
        <v>9</v>
      </c>
      <c r="AH50">
        <v>49</v>
      </c>
      <c r="AW50" s="8">
        <v>11</v>
      </c>
      <c r="AX50">
        <v>40</v>
      </c>
      <c r="BF50" s="8">
        <v>46</v>
      </c>
      <c r="BG50">
        <v>1</v>
      </c>
      <c r="BH50">
        <v>1</v>
      </c>
    </row>
    <row r="51" spans="1:60" x14ac:dyDescent="0.3">
      <c r="A51" s="9">
        <v>31</v>
      </c>
      <c r="B51" s="19">
        <v>17686</v>
      </c>
      <c r="J51" s="8" t="s">
        <v>128</v>
      </c>
      <c r="K51">
        <v>1</v>
      </c>
      <c r="S51" s="8" t="s">
        <v>213</v>
      </c>
      <c r="T51" s="19">
        <v>41660</v>
      </c>
      <c r="U51">
        <v>10</v>
      </c>
      <c r="V51">
        <f t="shared" si="0"/>
        <v>4166</v>
      </c>
      <c r="X51" s="8" t="s">
        <v>78</v>
      </c>
      <c r="Y51">
        <v>13</v>
      </c>
      <c r="Z51">
        <v>1</v>
      </c>
      <c r="AA51">
        <v>1</v>
      </c>
      <c r="AG51" s="8">
        <v>10</v>
      </c>
      <c r="AH51">
        <v>29</v>
      </c>
      <c r="AW51" s="8">
        <v>12</v>
      </c>
      <c r="AX51">
        <v>38</v>
      </c>
      <c r="BF51" s="8">
        <v>47</v>
      </c>
      <c r="BG51">
        <v>1</v>
      </c>
      <c r="BH51">
        <v>1</v>
      </c>
    </row>
    <row r="52" spans="1:60" x14ac:dyDescent="0.3">
      <c r="A52" s="9">
        <v>32</v>
      </c>
      <c r="B52" s="19">
        <v>38272</v>
      </c>
      <c r="J52" s="8" t="s">
        <v>133</v>
      </c>
      <c r="K52">
        <v>1</v>
      </c>
      <c r="S52" s="8" t="s">
        <v>218</v>
      </c>
      <c r="T52" s="19">
        <v>41595</v>
      </c>
      <c r="U52">
        <v>9</v>
      </c>
      <c r="V52">
        <f t="shared" si="0"/>
        <v>4621.666666666667</v>
      </c>
      <c r="X52" s="8" t="s">
        <v>83</v>
      </c>
      <c r="Y52">
        <v>12</v>
      </c>
      <c r="Z52">
        <v>1</v>
      </c>
      <c r="AA52">
        <v>1</v>
      </c>
      <c r="AG52" s="8">
        <v>11</v>
      </c>
      <c r="AH52">
        <v>35</v>
      </c>
      <c r="AW52" s="8">
        <v>13</v>
      </c>
      <c r="AX52">
        <v>42</v>
      </c>
      <c r="BF52" s="8">
        <v>48</v>
      </c>
      <c r="BG52">
        <v>1</v>
      </c>
      <c r="BH52">
        <v>1</v>
      </c>
    </row>
    <row r="53" spans="1:60" x14ac:dyDescent="0.3">
      <c r="A53" s="9">
        <v>33</v>
      </c>
      <c r="B53" s="19">
        <v>21856</v>
      </c>
      <c r="J53" s="8" t="s">
        <v>138</v>
      </c>
      <c r="K53">
        <v>1</v>
      </c>
      <c r="S53" s="8" t="s">
        <v>223</v>
      </c>
      <c r="T53" s="19">
        <v>28243</v>
      </c>
      <c r="U53">
        <v>10</v>
      </c>
      <c r="V53">
        <f t="shared" si="0"/>
        <v>2824.3</v>
      </c>
      <c r="X53" s="8" t="s">
        <v>88</v>
      </c>
      <c r="Y53">
        <v>9</v>
      </c>
      <c r="Z53">
        <v>1</v>
      </c>
      <c r="AA53">
        <v>1</v>
      </c>
      <c r="AG53" s="8">
        <v>12</v>
      </c>
      <c r="AH53">
        <v>43</v>
      </c>
      <c r="AW53" s="8">
        <v>14</v>
      </c>
      <c r="AX53">
        <v>46</v>
      </c>
      <c r="BF53" s="8">
        <v>49</v>
      </c>
      <c r="BG53">
        <v>1</v>
      </c>
      <c r="BH53">
        <v>1</v>
      </c>
    </row>
    <row r="54" spans="1:60" x14ac:dyDescent="0.3">
      <c r="A54" s="9">
        <v>34</v>
      </c>
      <c r="B54" s="19">
        <v>424999</v>
      </c>
      <c r="J54" s="8" t="s">
        <v>143</v>
      </c>
      <c r="K54">
        <v>1</v>
      </c>
      <c r="S54" s="8" t="s">
        <v>228</v>
      </c>
      <c r="T54" s="19">
        <v>28053</v>
      </c>
      <c r="U54">
        <v>11</v>
      </c>
      <c r="V54">
        <f t="shared" si="0"/>
        <v>2550.2727272727275</v>
      </c>
      <c r="X54" s="8" t="s">
        <v>93</v>
      </c>
      <c r="Y54">
        <v>9</v>
      </c>
      <c r="Z54">
        <v>1</v>
      </c>
      <c r="AA54">
        <v>1</v>
      </c>
      <c r="AG54" s="8">
        <v>13</v>
      </c>
      <c r="AH54">
        <v>39</v>
      </c>
      <c r="AW54" s="8">
        <v>15</v>
      </c>
      <c r="AX54">
        <v>43</v>
      </c>
      <c r="BF54" s="8">
        <v>50</v>
      </c>
      <c r="BG54">
        <v>1</v>
      </c>
      <c r="BH54">
        <v>1</v>
      </c>
    </row>
    <row r="55" spans="1:60" x14ac:dyDescent="0.3">
      <c r="A55" s="9">
        <v>35</v>
      </c>
      <c r="B55" s="19">
        <v>234576</v>
      </c>
      <c r="J55" s="8" t="s">
        <v>148</v>
      </c>
      <c r="K55">
        <v>1</v>
      </c>
      <c r="S55" s="8" t="s">
        <v>232</v>
      </c>
      <c r="T55" s="19">
        <v>70409</v>
      </c>
      <c r="U55">
        <v>10</v>
      </c>
      <c r="V55">
        <f t="shared" si="0"/>
        <v>7040.9</v>
      </c>
      <c r="X55" s="8" t="s">
        <v>98</v>
      </c>
      <c r="Y55">
        <v>9</v>
      </c>
      <c r="Z55">
        <v>1</v>
      </c>
      <c r="AA55">
        <v>1</v>
      </c>
      <c r="AG55" s="8">
        <v>14</v>
      </c>
      <c r="AH55">
        <v>42</v>
      </c>
      <c r="AW55" s="8">
        <v>16</v>
      </c>
      <c r="AX55">
        <v>39</v>
      </c>
      <c r="BF55" s="8">
        <v>51</v>
      </c>
      <c r="BG55">
        <v>1</v>
      </c>
      <c r="BH55">
        <v>1</v>
      </c>
    </row>
    <row r="56" spans="1:60" x14ac:dyDescent="0.3">
      <c r="A56" s="8" t="s">
        <v>857</v>
      </c>
      <c r="J56" s="8" t="s">
        <v>153</v>
      </c>
      <c r="K56">
        <v>1</v>
      </c>
      <c r="S56" s="8" t="s">
        <v>237</v>
      </c>
      <c r="T56" s="19">
        <v>61294</v>
      </c>
      <c r="U56">
        <v>11</v>
      </c>
      <c r="V56">
        <f t="shared" si="0"/>
        <v>5572.181818181818</v>
      </c>
      <c r="X56" s="8" t="s">
        <v>103</v>
      </c>
      <c r="Y56">
        <v>11</v>
      </c>
      <c r="Z56">
        <v>1</v>
      </c>
      <c r="AA56">
        <v>1</v>
      </c>
      <c r="AG56" s="8">
        <v>15</v>
      </c>
      <c r="AH56">
        <v>47</v>
      </c>
      <c r="AW56" s="8">
        <v>17</v>
      </c>
      <c r="AX56">
        <v>32</v>
      </c>
      <c r="BF56" s="8">
        <v>52</v>
      </c>
      <c r="BG56">
        <v>1</v>
      </c>
      <c r="BH56">
        <v>1</v>
      </c>
    </row>
    <row r="57" spans="1:60" x14ac:dyDescent="0.3">
      <c r="A57" s="9">
        <v>35</v>
      </c>
      <c r="B57" s="19">
        <v>14218</v>
      </c>
      <c r="J57" s="8" t="s">
        <v>158</v>
      </c>
      <c r="K57">
        <v>1</v>
      </c>
      <c r="S57" s="8" t="s">
        <v>242</v>
      </c>
      <c r="T57" s="19">
        <v>29150</v>
      </c>
      <c r="U57">
        <v>11</v>
      </c>
      <c r="V57">
        <f t="shared" si="0"/>
        <v>2650</v>
      </c>
      <c r="X57" s="8" t="s">
        <v>108</v>
      </c>
      <c r="Y57">
        <v>9</v>
      </c>
      <c r="Z57">
        <v>1</v>
      </c>
      <c r="AA57">
        <v>1</v>
      </c>
      <c r="AG57" s="8">
        <v>16</v>
      </c>
      <c r="AH57">
        <v>38</v>
      </c>
      <c r="AW57" s="8">
        <v>18</v>
      </c>
      <c r="AX57">
        <v>35</v>
      </c>
      <c r="BF57" s="8">
        <v>53</v>
      </c>
      <c r="BG57">
        <v>1</v>
      </c>
      <c r="BH57">
        <v>1</v>
      </c>
    </row>
    <row r="58" spans="1:60" x14ac:dyDescent="0.3">
      <c r="A58" s="9">
        <v>36</v>
      </c>
      <c r="B58" s="19">
        <v>28205</v>
      </c>
      <c r="J58" s="8" t="s">
        <v>163</v>
      </c>
      <c r="K58">
        <v>1</v>
      </c>
      <c r="S58" s="8" t="s">
        <v>247</v>
      </c>
      <c r="T58" s="19">
        <v>28829</v>
      </c>
      <c r="U58">
        <v>10</v>
      </c>
      <c r="V58">
        <f t="shared" si="0"/>
        <v>2882.9</v>
      </c>
      <c r="X58" s="8" t="s">
        <v>113</v>
      </c>
      <c r="Y58">
        <v>16</v>
      </c>
      <c r="Z58">
        <v>1</v>
      </c>
      <c r="AA58">
        <v>1</v>
      </c>
      <c r="AG58" s="8">
        <v>17</v>
      </c>
      <c r="AH58">
        <v>43</v>
      </c>
      <c r="AW58" s="8">
        <v>19</v>
      </c>
      <c r="AX58">
        <v>44</v>
      </c>
      <c r="BF58" s="8">
        <v>54</v>
      </c>
      <c r="BG58">
        <v>1</v>
      </c>
      <c r="BH58">
        <v>1</v>
      </c>
    </row>
    <row r="59" spans="1:60" x14ac:dyDescent="0.3">
      <c r="A59" s="9">
        <v>37</v>
      </c>
      <c r="B59" s="19">
        <v>23772</v>
      </c>
      <c r="J59" s="8" t="s">
        <v>168</v>
      </c>
      <c r="K59">
        <v>1</v>
      </c>
      <c r="S59" s="8" t="s">
        <v>252</v>
      </c>
      <c r="T59" s="19">
        <v>24465</v>
      </c>
      <c r="U59">
        <v>10</v>
      </c>
      <c r="V59">
        <f t="shared" si="0"/>
        <v>2446.5</v>
      </c>
      <c r="X59" s="8" t="s">
        <v>118</v>
      </c>
      <c r="Y59">
        <v>6</v>
      </c>
      <c r="Z59">
        <v>1</v>
      </c>
      <c r="AA59">
        <v>1</v>
      </c>
      <c r="AG59" s="8">
        <v>18</v>
      </c>
      <c r="AH59">
        <v>48</v>
      </c>
      <c r="AW59" s="8">
        <v>20</v>
      </c>
      <c r="AX59">
        <v>42</v>
      </c>
      <c r="BF59" s="8">
        <v>55</v>
      </c>
      <c r="BG59">
        <v>1</v>
      </c>
      <c r="BH59">
        <v>1</v>
      </c>
    </row>
    <row r="60" spans="1:60" x14ac:dyDescent="0.3">
      <c r="A60" s="9">
        <v>38</v>
      </c>
      <c r="B60" s="19">
        <v>47138</v>
      </c>
      <c r="J60" s="8" t="s">
        <v>173</v>
      </c>
      <c r="K60">
        <v>1</v>
      </c>
      <c r="S60" s="8" t="s">
        <v>257</v>
      </c>
      <c r="T60" s="19">
        <v>38936</v>
      </c>
      <c r="U60">
        <v>9</v>
      </c>
      <c r="V60">
        <f t="shared" si="0"/>
        <v>4326.2222222222226</v>
      </c>
      <c r="X60" s="8" t="s">
        <v>123</v>
      </c>
      <c r="Y60">
        <v>8</v>
      </c>
      <c r="Z60">
        <v>1</v>
      </c>
      <c r="AA60">
        <v>1</v>
      </c>
      <c r="AG60" s="8">
        <v>19</v>
      </c>
      <c r="AH60">
        <v>53</v>
      </c>
      <c r="AW60" s="8">
        <v>21</v>
      </c>
      <c r="AX60">
        <v>29</v>
      </c>
      <c r="BF60" s="8">
        <v>56</v>
      </c>
      <c r="BG60">
        <v>1</v>
      </c>
      <c r="BH60">
        <v>1</v>
      </c>
    </row>
    <row r="61" spans="1:60" x14ac:dyDescent="0.3">
      <c r="A61" s="9">
        <v>39</v>
      </c>
      <c r="B61" s="19">
        <v>23605</v>
      </c>
      <c r="J61" s="8" t="s">
        <v>178</v>
      </c>
      <c r="K61">
        <v>1</v>
      </c>
      <c r="S61" s="8" t="s">
        <v>262</v>
      </c>
      <c r="T61" s="19">
        <v>40896</v>
      </c>
      <c r="U61">
        <v>11</v>
      </c>
      <c r="V61">
        <f t="shared" si="0"/>
        <v>3717.818181818182</v>
      </c>
      <c r="X61" s="8" t="s">
        <v>128</v>
      </c>
      <c r="Y61">
        <v>10</v>
      </c>
      <c r="Z61">
        <v>1</v>
      </c>
      <c r="AA61">
        <v>1</v>
      </c>
      <c r="AG61" s="8">
        <v>20</v>
      </c>
      <c r="AH61">
        <v>47</v>
      </c>
      <c r="AW61" s="8">
        <v>22</v>
      </c>
      <c r="AX61">
        <v>49</v>
      </c>
      <c r="BF61" s="8">
        <v>57</v>
      </c>
      <c r="BG61">
        <v>1</v>
      </c>
      <c r="BH61">
        <v>1</v>
      </c>
    </row>
    <row r="62" spans="1:60" x14ac:dyDescent="0.3">
      <c r="A62" s="8" t="s">
        <v>852</v>
      </c>
      <c r="J62" s="8" t="s">
        <v>183</v>
      </c>
      <c r="K62">
        <v>1</v>
      </c>
      <c r="S62" s="8" t="s">
        <v>266</v>
      </c>
      <c r="T62" s="19">
        <v>50856</v>
      </c>
      <c r="U62">
        <v>11</v>
      </c>
      <c r="V62">
        <f t="shared" si="0"/>
        <v>4623.272727272727</v>
      </c>
      <c r="X62" s="8" t="s">
        <v>133</v>
      </c>
      <c r="Y62">
        <v>14</v>
      </c>
      <c r="Z62">
        <v>1</v>
      </c>
      <c r="AA62">
        <v>1</v>
      </c>
      <c r="AG62" s="8">
        <v>21</v>
      </c>
      <c r="AH62">
        <v>48</v>
      </c>
      <c r="AW62" s="8">
        <v>23</v>
      </c>
      <c r="AX62">
        <v>39</v>
      </c>
      <c r="BF62" s="8">
        <v>58</v>
      </c>
      <c r="BG62">
        <v>1</v>
      </c>
      <c r="BH62">
        <v>1</v>
      </c>
    </row>
    <row r="63" spans="1:60" x14ac:dyDescent="0.3">
      <c r="A63" s="9">
        <v>40</v>
      </c>
      <c r="B63" s="19">
        <v>24447</v>
      </c>
      <c r="J63" s="8" t="s">
        <v>188</v>
      </c>
      <c r="K63">
        <v>1</v>
      </c>
      <c r="S63" s="8" t="s">
        <v>271</v>
      </c>
      <c r="T63" s="19">
        <v>40731</v>
      </c>
      <c r="U63">
        <v>10</v>
      </c>
      <c r="V63">
        <f t="shared" si="0"/>
        <v>4073.1</v>
      </c>
      <c r="X63" s="8" t="s">
        <v>138</v>
      </c>
      <c r="Y63">
        <v>6</v>
      </c>
      <c r="Z63">
        <v>1</v>
      </c>
      <c r="AA63">
        <v>1</v>
      </c>
      <c r="AG63" s="8">
        <v>22</v>
      </c>
      <c r="AH63">
        <v>40</v>
      </c>
      <c r="AW63" s="8" t="s">
        <v>844</v>
      </c>
      <c r="AX63">
        <v>1000</v>
      </c>
      <c r="BF63" s="8">
        <v>59</v>
      </c>
      <c r="BG63">
        <v>1</v>
      </c>
      <c r="BH63">
        <v>1</v>
      </c>
    </row>
    <row r="64" spans="1:60" x14ac:dyDescent="0.3">
      <c r="A64" s="9">
        <v>41</v>
      </c>
      <c r="B64" s="19">
        <v>23743</v>
      </c>
      <c r="J64" s="8" t="s">
        <v>193</v>
      </c>
      <c r="K64">
        <v>1</v>
      </c>
      <c r="S64" s="8" t="s">
        <v>276</v>
      </c>
      <c r="T64" s="19">
        <v>32732</v>
      </c>
      <c r="U64">
        <v>11</v>
      </c>
      <c r="V64">
        <f t="shared" si="0"/>
        <v>2975.6363636363635</v>
      </c>
      <c r="X64" s="8" t="s">
        <v>143</v>
      </c>
      <c r="Y64">
        <v>9</v>
      </c>
      <c r="Z64">
        <v>1</v>
      </c>
      <c r="AA64">
        <v>1</v>
      </c>
      <c r="AG64" s="8">
        <v>23</v>
      </c>
      <c r="AH64">
        <v>44</v>
      </c>
      <c r="BF64" s="8">
        <v>60</v>
      </c>
      <c r="BG64">
        <v>1</v>
      </c>
      <c r="BH64">
        <v>1</v>
      </c>
    </row>
    <row r="65" spans="1:60" x14ac:dyDescent="0.3">
      <c r="A65" s="9">
        <v>42</v>
      </c>
      <c r="B65" s="19">
        <v>61464</v>
      </c>
      <c r="J65" s="8" t="s">
        <v>198</v>
      </c>
      <c r="K65">
        <v>1</v>
      </c>
      <c r="S65" s="8" t="s">
        <v>281</v>
      </c>
      <c r="T65" s="19">
        <v>28005</v>
      </c>
      <c r="U65">
        <v>10</v>
      </c>
      <c r="V65">
        <f t="shared" si="0"/>
        <v>2800.5</v>
      </c>
      <c r="X65" s="8" t="s">
        <v>148</v>
      </c>
      <c r="Y65">
        <v>8</v>
      </c>
      <c r="Z65">
        <v>1</v>
      </c>
      <c r="AA65">
        <v>1</v>
      </c>
      <c r="AG65" s="8" t="s">
        <v>844</v>
      </c>
      <c r="AH65">
        <v>1000</v>
      </c>
      <c r="BF65" s="8">
        <v>61</v>
      </c>
      <c r="BG65">
        <v>1</v>
      </c>
      <c r="BH65">
        <v>1</v>
      </c>
    </row>
    <row r="66" spans="1:60" x14ac:dyDescent="0.3">
      <c r="A66" s="9">
        <v>43</v>
      </c>
      <c r="B66" s="19">
        <v>39017</v>
      </c>
      <c r="J66" s="8" t="s">
        <v>203</v>
      </c>
      <c r="K66">
        <v>1</v>
      </c>
      <c r="S66" s="8" t="s">
        <v>285</v>
      </c>
      <c r="T66" s="19">
        <v>46022</v>
      </c>
      <c r="U66">
        <v>10</v>
      </c>
      <c r="V66">
        <f t="shared" si="0"/>
        <v>4602.2</v>
      </c>
      <c r="X66" s="8" t="s">
        <v>153</v>
      </c>
      <c r="Y66">
        <v>13</v>
      </c>
      <c r="Z66">
        <v>1</v>
      </c>
      <c r="AA66">
        <v>1</v>
      </c>
      <c r="BF66" s="8">
        <v>62</v>
      </c>
      <c r="BG66">
        <v>1</v>
      </c>
      <c r="BH66">
        <v>1</v>
      </c>
    </row>
    <row r="67" spans="1:60" x14ac:dyDescent="0.3">
      <c r="A67" s="9">
        <v>44</v>
      </c>
      <c r="B67" s="19">
        <v>2948</v>
      </c>
      <c r="J67" s="8" t="s">
        <v>208</v>
      </c>
      <c r="K67">
        <v>1</v>
      </c>
      <c r="S67" s="8" t="s">
        <v>289</v>
      </c>
      <c r="T67" s="19">
        <v>34313</v>
      </c>
      <c r="U67">
        <v>10</v>
      </c>
      <c r="V67">
        <f t="shared" si="0"/>
        <v>3431.3</v>
      </c>
      <c r="X67" s="8" t="s">
        <v>158</v>
      </c>
      <c r="Y67">
        <v>11</v>
      </c>
      <c r="Z67">
        <v>1</v>
      </c>
      <c r="AA67">
        <v>1</v>
      </c>
      <c r="BF67" s="8">
        <v>63</v>
      </c>
      <c r="BG67">
        <v>1</v>
      </c>
      <c r="BH67">
        <v>1</v>
      </c>
    </row>
    <row r="68" spans="1:60" x14ac:dyDescent="0.3">
      <c r="A68" s="8" t="s">
        <v>851</v>
      </c>
      <c r="J68" s="8" t="s">
        <v>213</v>
      </c>
      <c r="K68">
        <v>1</v>
      </c>
      <c r="S68" s="8" t="s">
        <v>293</v>
      </c>
      <c r="T68" s="19">
        <v>28825</v>
      </c>
      <c r="U68">
        <v>11</v>
      </c>
      <c r="V68">
        <f t="shared" si="0"/>
        <v>2620.4545454545455</v>
      </c>
      <c r="X68" s="8" t="s">
        <v>163</v>
      </c>
      <c r="Y68">
        <v>12</v>
      </c>
      <c r="Z68">
        <v>1</v>
      </c>
      <c r="AA68">
        <v>1</v>
      </c>
      <c r="BF68" s="8">
        <v>64</v>
      </c>
      <c r="BG68">
        <v>1</v>
      </c>
      <c r="BH68">
        <v>1</v>
      </c>
    </row>
    <row r="69" spans="1:60" x14ac:dyDescent="0.3">
      <c r="A69" s="9">
        <v>44</v>
      </c>
      <c r="B69" s="19">
        <v>119618</v>
      </c>
      <c r="J69" s="8" t="s">
        <v>218</v>
      </c>
      <c r="K69">
        <v>1</v>
      </c>
      <c r="S69" s="8" t="s">
        <v>298</v>
      </c>
      <c r="T69" s="19">
        <v>35678</v>
      </c>
      <c r="U69">
        <v>11</v>
      </c>
      <c r="V69">
        <f t="shared" si="0"/>
        <v>3243.4545454545455</v>
      </c>
      <c r="X69" s="8" t="s">
        <v>168</v>
      </c>
      <c r="Y69">
        <v>9</v>
      </c>
      <c r="Z69">
        <v>1</v>
      </c>
      <c r="AA69">
        <v>1</v>
      </c>
      <c r="BF69" s="8">
        <v>65</v>
      </c>
      <c r="BG69">
        <v>1</v>
      </c>
      <c r="BH69">
        <v>1</v>
      </c>
    </row>
    <row r="70" spans="1:60" x14ac:dyDescent="0.3">
      <c r="A70" s="9">
        <v>45</v>
      </c>
      <c r="B70" s="19">
        <v>238908</v>
      </c>
      <c r="J70" s="8" t="s">
        <v>223</v>
      </c>
      <c r="K70">
        <v>1</v>
      </c>
      <c r="S70" s="8" t="s">
        <v>302</v>
      </c>
      <c r="T70" s="19">
        <v>31128</v>
      </c>
      <c r="U70">
        <v>10</v>
      </c>
      <c r="V70">
        <f t="shared" si="0"/>
        <v>3112.8</v>
      </c>
      <c r="X70" s="8" t="s">
        <v>173</v>
      </c>
      <c r="Y70">
        <v>13</v>
      </c>
      <c r="Z70">
        <v>1</v>
      </c>
      <c r="AA70">
        <v>1</v>
      </c>
      <c r="BF70" s="8">
        <v>66</v>
      </c>
      <c r="BG70">
        <v>1</v>
      </c>
      <c r="BH70">
        <v>1</v>
      </c>
    </row>
    <row r="71" spans="1:60" x14ac:dyDescent="0.3">
      <c r="A71" s="9">
        <v>46</v>
      </c>
      <c r="B71" s="19">
        <v>38777</v>
      </c>
      <c r="J71" s="8" t="s">
        <v>228</v>
      </c>
      <c r="K71">
        <v>1</v>
      </c>
      <c r="S71" s="8" t="s">
        <v>307</v>
      </c>
      <c r="T71" s="19">
        <v>45635</v>
      </c>
      <c r="U71">
        <v>10</v>
      </c>
      <c r="V71">
        <f t="shared" si="0"/>
        <v>4563.5</v>
      </c>
      <c r="X71" s="8" t="s">
        <v>178</v>
      </c>
      <c r="Y71">
        <v>10</v>
      </c>
      <c r="Z71">
        <v>1</v>
      </c>
      <c r="AA71">
        <v>1</v>
      </c>
      <c r="BF71" s="8">
        <v>67</v>
      </c>
      <c r="BG71">
        <v>1</v>
      </c>
      <c r="BH71">
        <v>1</v>
      </c>
    </row>
    <row r="72" spans="1:60" x14ac:dyDescent="0.3">
      <c r="A72" s="9">
        <v>47</v>
      </c>
      <c r="B72" s="19">
        <v>18204</v>
      </c>
      <c r="J72" s="8" t="s">
        <v>232</v>
      </c>
      <c r="K72">
        <v>1</v>
      </c>
      <c r="S72" s="8" t="s">
        <v>312</v>
      </c>
      <c r="T72" s="19">
        <v>50313</v>
      </c>
      <c r="U72">
        <v>10</v>
      </c>
      <c r="V72">
        <f t="shared" si="0"/>
        <v>5031.3</v>
      </c>
      <c r="X72" s="8" t="s">
        <v>183</v>
      </c>
      <c r="Y72">
        <v>7</v>
      </c>
      <c r="Z72">
        <v>1</v>
      </c>
      <c r="AA72">
        <v>1</v>
      </c>
      <c r="BF72" s="8">
        <v>68</v>
      </c>
      <c r="BG72">
        <v>1</v>
      </c>
      <c r="BH72">
        <v>1</v>
      </c>
    </row>
    <row r="73" spans="1:60" x14ac:dyDescent="0.3">
      <c r="A73" s="9">
        <v>48</v>
      </c>
      <c r="B73" s="19">
        <v>33662</v>
      </c>
      <c r="J73" s="8" t="s">
        <v>237</v>
      </c>
      <c r="K73">
        <v>1</v>
      </c>
      <c r="S73" s="8" t="s">
        <v>316</v>
      </c>
      <c r="T73" s="19">
        <v>29721</v>
      </c>
      <c r="U73">
        <v>10</v>
      </c>
      <c r="V73">
        <f t="shared" si="0"/>
        <v>2972.1</v>
      </c>
      <c r="X73" s="8" t="s">
        <v>188</v>
      </c>
      <c r="Y73">
        <v>10</v>
      </c>
      <c r="Z73">
        <v>1</v>
      </c>
      <c r="AA73">
        <v>1</v>
      </c>
      <c r="BF73" s="8">
        <v>69</v>
      </c>
      <c r="BG73">
        <v>1</v>
      </c>
      <c r="BH73">
        <v>1</v>
      </c>
    </row>
    <row r="74" spans="1:60" x14ac:dyDescent="0.3">
      <c r="A74" s="8" t="s">
        <v>853</v>
      </c>
      <c r="J74" s="8" t="s">
        <v>242</v>
      </c>
      <c r="K74">
        <v>1</v>
      </c>
      <c r="S74" s="8" t="s">
        <v>321</v>
      </c>
      <c r="T74" s="19">
        <v>43857</v>
      </c>
      <c r="U74">
        <v>10</v>
      </c>
      <c r="V74">
        <f t="shared" si="0"/>
        <v>4385.7</v>
      </c>
      <c r="X74" s="8" t="s">
        <v>193</v>
      </c>
      <c r="Y74">
        <v>9</v>
      </c>
      <c r="Z74">
        <v>1</v>
      </c>
      <c r="AA74">
        <v>1</v>
      </c>
      <c r="BF74" s="8">
        <v>70</v>
      </c>
      <c r="BG74">
        <v>1</v>
      </c>
      <c r="BH74">
        <v>1</v>
      </c>
    </row>
    <row r="75" spans="1:60" x14ac:dyDescent="0.3">
      <c r="A75" s="9">
        <v>48</v>
      </c>
      <c r="B75" s="19">
        <v>10803</v>
      </c>
      <c r="J75" s="8" t="s">
        <v>247</v>
      </c>
      <c r="K75">
        <v>1</v>
      </c>
      <c r="S75" s="8" t="s">
        <v>326</v>
      </c>
      <c r="T75" s="19">
        <v>36991</v>
      </c>
      <c r="U75">
        <v>11</v>
      </c>
      <c r="V75">
        <f t="shared" si="0"/>
        <v>3362.818181818182</v>
      </c>
      <c r="X75" s="8" t="s">
        <v>198</v>
      </c>
      <c r="Y75">
        <v>10</v>
      </c>
      <c r="Z75">
        <v>1</v>
      </c>
      <c r="AA75">
        <v>1</v>
      </c>
      <c r="BF75" s="8">
        <v>71</v>
      </c>
      <c r="BG75">
        <v>1</v>
      </c>
      <c r="BH75">
        <v>1</v>
      </c>
    </row>
    <row r="76" spans="1:60" x14ac:dyDescent="0.3">
      <c r="A76" s="9">
        <v>49</v>
      </c>
      <c r="B76" s="19">
        <v>26292</v>
      </c>
      <c r="J76" s="8" t="s">
        <v>252</v>
      </c>
      <c r="K76">
        <v>1</v>
      </c>
      <c r="S76" s="8" t="s">
        <v>331</v>
      </c>
      <c r="T76" s="19">
        <v>33684</v>
      </c>
      <c r="U76">
        <v>10</v>
      </c>
      <c r="V76">
        <f t="shared" si="0"/>
        <v>3368.4</v>
      </c>
      <c r="X76" s="8" t="s">
        <v>203</v>
      </c>
      <c r="Y76">
        <v>13</v>
      </c>
      <c r="Z76">
        <v>1</v>
      </c>
      <c r="AA76">
        <v>1</v>
      </c>
      <c r="BF76" s="8">
        <v>72</v>
      </c>
      <c r="BG76">
        <v>1</v>
      </c>
      <c r="BH76">
        <v>1</v>
      </c>
    </row>
    <row r="77" spans="1:60" x14ac:dyDescent="0.3">
      <c r="A77" s="9">
        <v>50</v>
      </c>
      <c r="B77" s="19">
        <v>56783</v>
      </c>
      <c r="J77" s="8" t="s">
        <v>257</v>
      </c>
      <c r="K77">
        <v>1</v>
      </c>
      <c r="S77" s="8" t="s">
        <v>336</v>
      </c>
      <c r="T77" s="19">
        <v>23870</v>
      </c>
      <c r="U77">
        <v>8</v>
      </c>
      <c r="V77">
        <f t="shared" ref="V77:V112" si="1">IF(U77=0, 0, T77/U77)</f>
        <v>2983.75</v>
      </c>
      <c r="X77" s="8" t="s">
        <v>208</v>
      </c>
      <c r="Y77">
        <v>7</v>
      </c>
      <c r="Z77">
        <v>1</v>
      </c>
      <c r="AA77">
        <v>1</v>
      </c>
      <c r="BF77" s="8">
        <v>73</v>
      </c>
      <c r="BG77">
        <v>1</v>
      </c>
      <c r="BH77">
        <v>1</v>
      </c>
    </row>
    <row r="78" spans="1:60" x14ac:dyDescent="0.3">
      <c r="A78" s="9">
        <v>51</v>
      </c>
      <c r="B78" s="19">
        <v>38464</v>
      </c>
      <c r="J78" s="8" t="s">
        <v>262</v>
      </c>
      <c r="K78">
        <v>1</v>
      </c>
      <c r="S78" s="8" t="s">
        <v>341</v>
      </c>
      <c r="T78" s="19">
        <v>38028</v>
      </c>
      <c r="U78">
        <v>11</v>
      </c>
      <c r="V78">
        <f t="shared" si="1"/>
        <v>3457.090909090909</v>
      </c>
      <c r="X78" s="8" t="s">
        <v>213</v>
      </c>
      <c r="Y78">
        <v>11</v>
      </c>
      <c r="Z78">
        <v>1</v>
      </c>
      <c r="AA78">
        <v>1</v>
      </c>
      <c r="BF78" s="8">
        <v>74</v>
      </c>
      <c r="BG78">
        <v>1</v>
      </c>
      <c r="BH78">
        <v>1</v>
      </c>
    </row>
    <row r="79" spans="1:60" x14ac:dyDescent="0.3">
      <c r="A79" s="9">
        <v>52</v>
      </c>
      <c r="B79" s="19">
        <v>17249</v>
      </c>
      <c r="J79" s="8" t="s">
        <v>266</v>
      </c>
      <c r="K79">
        <v>1</v>
      </c>
      <c r="S79" s="8" t="s">
        <v>346</v>
      </c>
      <c r="T79" s="19">
        <v>25168</v>
      </c>
      <c r="U79">
        <v>12</v>
      </c>
      <c r="V79">
        <f t="shared" si="1"/>
        <v>2097.3333333333335</v>
      </c>
      <c r="X79" s="8" t="s">
        <v>218</v>
      </c>
      <c r="Y79">
        <v>13</v>
      </c>
      <c r="Z79">
        <v>1</v>
      </c>
      <c r="AA79">
        <v>1</v>
      </c>
      <c r="BF79" s="8">
        <v>75</v>
      </c>
      <c r="BG79">
        <v>1</v>
      </c>
      <c r="BH79">
        <v>1</v>
      </c>
    </row>
    <row r="80" spans="1:60" x14ac:dyDescent="0.3">
      <c r="A80" s="8" t="s">
        <v>844</v>
      </c>
      <c r="B80" s="19">
        <v>3520984</v>
      </c>
      <c r="J80" s="8" t="s">
        <v>271</v>
      </c>
      <c r="K80">
        <v>1</v>
      </c>
      <c r="S80" s="8" t="s">
        <v>350</v>
      </c>
      <c r="T80" s="19">
        <v>38017</v>
      </c>
      <c r="U80">
        <v>11</v>
      </c>
      <c r="V80">
        <f t="shared" si="1"/>
        <v>3456.090909090909</v>
      </c>
      <c r="X80" s="8" t="s">
        <v>223</v>
      </c>
      <c r="Y80">
        <v>9</v>
      </c>
      <c r="Z80">
        <v>1</v>
      </c>
      <c r="AA80">
        <v>1</v>
      </c>
      <c r="BF80" s="8">
        <v>76</v>
      </c>
      <c r="BG80">
        <v>1</v>
      </c>
      <c r="BH80">
        <v>1</v>
      </c>
    </row>
    <row r="81" spans="10:60" x14ac:dyDescent="0.3">
      <c r="J81" s="8" t="s">
        <v>276</v>
      </c>
      <c r="K81">
        <v>1</v>
      </c>
      <c r="S81" s="8" t="s">
        <v>355</v>
      </c>
      <c r="T81" s="19">
        <v>39355</v>
      </c>
      <c r="U81">
        <v>8</v>
      </c>
      <c r="V81">
        <f t="shared" si="1"/>
        <v>4919.375</v>
      </c>
      <c r="X81" s="8" t="s">
        <v>228</v>
      </c>
      <c r="Y81">
        <v>7</v>
      </c>
      <c r="Z81">
        <v>1</v>
      </c>
      <c r="AA81">
        <v>1</v>
      </c>
      <c r="BF81" s="8">
        <v>77</v>
      </c>
      <c r="BG81">
        <v>1</v>
      </c>
      <c r="BH81">
        <v>1</v>
      </c>
    </row>
    <row r="82" spans="10:60" x14ac:dyDescent="0.3">
      <c r="J82" s="8" t="s">
        <v>281</v>
      </c>
      <c r="K82">
        <v>1</v>
      </c>
      <c r="S82" s="8" t="s">
        <v>359</v>
      </c>
      <c r="T82" s="19">
        <v>35825</v>
      </c>
      <c r="U82">
        <v>10</v>
      </c>
      <c r="V82">
        <f t="shared" si="1"/>
        <v>3582.5</v>
      </c>
      <c r="X82" s="8" t="s">
        <v>232</v>
      </c>
      <c r="Y82">
        <v>17</v>
      </c>
      <c r="Z82">
        <v>1</v>
      </c>
      <c r="AA82">
        <v>1</v>
      </c>
      <c r="BF82" s="8">
        <v>78</v>
      </c>
      <c r="BG82">
        <v>1</v>
      </c>
      <c r="BH82">
        <v>1</v>
      </c>
    </row>
    <row r="83" spans="10:60" x14ac:dyDescent="0.3">
      <c r="J83" s="8" t="s">
        <v>285</v>
      </c>
      <c r="K83">
        <v>1</v>
      </c>
      <c r="S83" s="8" t="s">
        <v>364</v>
      </c>
      <c r="T83" s="19">
        <v>33067</v>
      </c>
      <c r="U83">
        <v>11</v>
      </c>
      <c r="V83">
        <f t="shared" si="1"/>
        <v>3006.090909090909</v>
      </c>
      <c r="X83" s="8" t="s">
        <v>237</v>
      </c>
      <c r="Y83">
        <v>15</v>
      </c>
      <c r="Z83">
        <v>1</v>
      </c>
      <c r="AA83">
        <v>1</v>
      </c>
      <c r="BF83" s="8">
        <v>79</v>
      </c>
      <c r="BG83">
        <v>1</v>
      </c>
      <c r="BH83">
        <v>1</v>
      </c>
    </row>
    <row r="84" spans="10:60" x14ac:dyDescent="0.3">
      <c r="J84" s="8" t="s">
        <v>289</v>
      </c>
      <c r="K84">
        <v>1</v>
      </c>
      <c r="S84" s="8" t="s">
        <v>369</v>
      </c>
      <c r="T84" s="19">
        <v>12863</v>
      </c>
      <c r="U84">
        <v>11</v>
      </c>
      <c r="V84">
        <f t="shared" si="1"/>
        <v>1169.3636363636363</v>
      </c>
      <c r="X84" s="8" t="s">
        <v>242</v>
      </c>
      <c r="Y84">
        <v>14</v>
      </c>
      <c r="Z84">
        <v>1</v>
      </c>
      <c r="AA84">
        <v>1</v>
      </c>
      <c r="BF84" s="8">
        <v>80</v>
      </c>
      <c r="BG84">
        <v>1</v>
      </c>
      <c r="BH84">
        <v>1</v>
      </c>
    </row>
    <row r="85" spans="10:60" x14ac:dyDescent="0.3">
      <c r="J85" s="8" t="s">
        <v>293</v>
      </c>
      <c r="K85">
        <v>1</v>
      </c>
      <c r="S85" s="8" t="s">
        <v>374</v>
      </c>
      <c r="T85" s="19">
        <v>29303</v>
      </c>
      <c r="U85">
        <v>6</v>
      </c>
      <c r="V85">
        <f t="shared" si="1"/>
        <v>4883.833333333333</v>
      </c>
      <c r="X85" s="8" t="s">
        <v>247</v>
      </c>
      <c r="Y85">
        <v>12</v>
      </c>
      <c r="Z85">
        <v>1</v>
      </c>
      <c r="AA85">
        <v>1</v>
      </c>
      <c r="BF85" s="8">
        <v>81</v>
      </c>
      <c r="BG85">
        <v>1</v>
      </c>
      <c r="BH85">
        <v>1</v>
      </c>
    </row>
    <row r="86" spans="10:60" x14ac:dyDescent="0.3">
      <c r="J86" s="8" t="s">
        <v>298</v>
      </c>
      <c r="K86">
        <v>1</v>
      </c>
      <c r="S86" s="8" t="s">
        <v>379</v>
      </c>
      <c r="T86" s="19">
        <v>13859</v>
      </c>
      <c r="U86">
        <v>11</v>
      </c>
      <c r="V86">
        <f t="shared" si="1"/>
        <v>1259.909090909091</v>
      </c>
      <c r="X86" s="8" t="s">
        <v>252</v>
      </c>
      <c r="Y86">
        <v>9</v>
      </c>
      <c r="Z86">
        <v>1</v>
      </c>
      <c r="AA86">
        <v>1</v>
      </c>
      <c r="BF86" s="8">
        <v>82</v>
      </c>
      <c r="BG86">
        <v>1</v>
      </c>
      <c r="BH86">
        <v>1</v>
      </c>
    </row>
    <row r="87" spans="10:60" x14ac:dyDescent="0.3">
      <c r="J87" s="8" t="s">
        <v>302</v>
      </c>
      <c r="K87">
        <v>1</v>
      </c>
      <c r="S87" s="8" t="s">
        <v>384</v>
      </c>
      <c r="T87" s="19">
        <v>25892</v>
      </c>
      <c r="U87">
        <v>10</v>
      </c>
      <c r="V87">
        <f t="shared" si="1"/>
        <v>2589.1999999999998</v>
      </c>
      <c r="X87" s="8" t="s">
        <v>257</v>
      </c>
      <c r="Y87">
        <v>8</v>
      </c>
      <c r="Z87">
        <v>1</v>
      </c>
      <c r="AA87">
        <v>1</v>
      </c>
      <c r="BF87" s="8">
        <v>83</v>
      </c>
      <c r="BG87">
        <v>1</v>
      </c>
      <c r="BH87">
        <v>1</v>
      </c>
    </row>
    <row r="88" spans="10:60" x14ac:dyDescent="0.3">
      <c r="J88" s="8" t="s">
        <v>307</v>
      </c>
      <c r="K88">
        <v>1</v>
      </c>
      <c r="S88" s="8" t="s">
        <v>389</v>
      </c>
      <c r="T88" s="19">
        <v>48915</v>
      </c>
      <c r="U88">
        <v>8</v>
      </c>
      <c r="V88">
        <f t="shared" si="1"/>
        <v>6114.375</v>
      </c>
      <c r="X88" s="8" t="s">
        <v>262</v>
      </c>
      <c r="Y88">
        <v>11</v>
      </c>
      <c r="Z88">
        <v>1</v>
      </c>
      <c r="AA88">
        <v>1</v>
      </c>
      <c r="BF88" s="8">
        <v>84</v>
      </c>
      <c r="BG88">
        <v>1</v>
      </c>
      <c r="BH88">
        <v>1</v>
      </c>
    </row>
    <row r="89" spans="10:60" x14ac:dyDescent="0.3">
      <c r="J89" s="8" t="s">
        <v>312</v>
      </c>
      <c r="K89">
        <v>1</v>
      </c>
      <c r="S89" s="8" t="s">
        <v>393</v>
      </c>
      <c r="T89" s="19">
        <v>44597</v>
      </c>
      <c r="U89">
        <v>10</v>
      </c>
      <c r="V89">
        <f t="shared" si="1"/>
        <v>4459.7</v>
      </c>
      <c r="X89" s="8" t="s">
        <v>266</v>
      </c>
      <c r="Y89">
        <v>14</v>
      </c>
      <c r="Z89">
        <v>1</v>
      </c>
      <c r="AA89">
        <v>1</v>
      </c>
      <c r="BF89" s="8">
        <v>85</v>
      </c>
      <c r="BG89">
        <v>1</v>
      </c>
      <c r="BH89">
        <v>1</v>
      </c>
    </row>
    <row r="90" spans="10:60" x14ac:dyDescent="0.3">
      <c r="J90" s="8" t="s">
        <v>316</v>
      </c>
      <c r="K90">
        <v>1</v>
      </c>
      <c r="S90" s="8" t="s">
        <v>398</v>
      </c>
      <c r="T90" s="19">
        <v>21593</v>
      </c>
      <c r="U90">
        <v>4</v>
      </c>
      <c r="V90">
        <f t="shared" si="1"/>
        <v>5398.25</v>
      </c>
      <c r="X90" s="8" t="s">
        <v>271</v>
      </c>
      <c r="Y90">
        <v>11</v>
      </c>
      <c r="Z90">
        <v>1</v>
      </c>
      <c r="AA90">
        <v>1</v>
      </c>
      <c r="BF90" s="8">
        <v>86</v>
      </c>
      <c r="BG90">
        <v>1</v>
      </c>
      <c r="BH90">
        <v>1</v>
      </c>
    </row>
    <row r="91" spans="10:60" x14ac:dyDescent="0.3">
      <c r="J91" s="8" t="s">
        <v>321</v>
      </c>
      <c r="K91">
        <v>1</v>
      </c>
      <c r="S91" s="8" t="s">
        <v>403</v>
      </c>
      <c r="T91" s="19">
        <v>22226</v>
      </c>
      <c r="U91">
        <v>9</v>
      </c>
      <c r="V91">
        <f t="shared" si="1"/>
        <v>2469.5555555555557</v>
      </c>
      <c r="X91" s="8" t="s">
        <v>276</v>
      </c>
      <c r="Y91">
        <v>12</v>
      </c>
      <c r="Z91">
        <v>1</v>
      </c>
      <c r="AA91">
        <v>1</v>
      </c>
      <c r="BF91" s="8">
        <v>87</v>
      </c>
      <c r="BG91">
        <v>1</v>
      </c>
      <c r="BH91">
        <v>1</v>
      </c>
    </row>
    <row r="92" spans="10:60" x14ac:dyDescent="0.3">
      <c r="J92" s="8" t="s">
        <v>326</v>
      </c>
      <c r="K92">
        <v>1</v>
      </c>
      <c r="S92" s="8" t="s">
        <v>408</v>
      </c>
      <c r="T92" s="19">
        <v>22223</v>
      </c>
      <c r="U92">
        <v>9</v>
      </c>
      <c r="V92">
        <f t="shared" si="1"/>
        <v>2469.2222222222222</v>
      </c>
      <c r="X92" s="8" t="s">
        <v>281</v>
      </c>
      <c r="Y92">
        <v>11</v>
      </c>
      <c r="Z92">
        <v>1</v>
      </c>
      <c r="AA92">
        <v>1</v>
      </c>
      <c r="BF92" s="8">
        <v>88</v>
      </c>
      <c r="BG92">
        <v>1</v>
      </c>
      <c r="BH92">
        <v>1</v>
      </c>
    </row>
    <row r="93" spans="10:60" x14ac:dyDescent="0.3">
      <c r="J93" s="8" t="s">
        <v>331</v>
      </c>
      <c r="K93">
        <v>1</v>
      </c>
      <c r="S93" s="8" t="s">
        <v>413</v>
      </c>
      <c r="T93" s="19">
        <v>26728</v>
      </c>
      <c r="U93">
        <v>12</v>
      </c>
      <c r="V93">
        <f t="shared" si="1"/>
        <v>2227.3333333333335</v>
      </c>
      <c r="X93" s="8" t="s">
        <v>285</v>
      </c>
      <c r="Y93">
        <v>10</v>
      </c>
      <c r="Z93">
        <v>1</v>
      </c>
      <c r="AA93">
        <v>1</v>
      </c>
      <c r="BF93" s="8">
        <v>89</v>
      </c>
      <c r="BG93">
        <v>1</v>
      </c>
      <c r="BH93">
        <v>1</v>
      </c>
    </row>
    <row r="94" spans="10:60" x14ac:dyDescent="0.3">
      <c r="J94" s="8" t="s">
        <v>336</v>
      </c>
      <c r="K94">
        <v>1</v>
      </c>
      <c r="S94" s="8" t="s">
        <v>418</v>
      </c>
      <c r="T94" s="19">
        <v>42088</v>
      </c>
      <c r="U94">
        <v>11</v>
      </c>
      <c r="V94">
        <f t="shared" si="1"/>
        <v>3826.181818181818</v>
      </c>
      <c r="X94" s="8" t="s">
        <v>289</v>
      </c>
      <c r="Y94">
        <v>13</v>
      </c>
      <c r="Z94">
        <v>1</v>
      </c>
      <c r="AA94">
        <v>1</v>
      </c>
      <c r="BF94" s="8">
        <v>90</v>
      </c>
      <c r="BG94">
        <v>1</v>
      </c>
      <c r="BH94">
        <v>1</v>
      </c>
    </row>
    <row r="95" spans="10:60" x14ac:dyDescent="0.3">
      <c r="J95" s="8" t="s">
        <v>341</v>
      </c>
      <c r="K95">
        <v>1</v>
      </c>
      <c r="S95" s="8" t="s">
        <v>423</v>
      </c>
      <c r="T95" s="19">
        <v>49100</v>
      </c>
      <c r="U95">
        <v>10</v>
      </c>
      <c r="V95">
        <f t="shared" si="1"/>
        <v>4910</v>
      </c>
      <c r="X95" s="8" t="s">
        <v>293</v>
      </c>
      <c r="Y95">
        <v>7</v>
      </c>
      <c r="Z95">
        <v>1</v>
      </c>
      <c r="AA95">
        <v>1</v>
      </c>
      <c r="BF95" s="8">
        <v>91</v>
      </c>
      <c r="BG95">
        <v>1</v>
      </c>
      <c r="BH95">
        <v>1</v>
      </c>
    </row>
    <row r="96" spans="10:60" x14ac:dyDescent="0.3">
      <c r="J96" s="8" t="s">
        <v>346</v>
      </c>
      <c r="K96">
        <v>1</v>
      </c>
      <c r="S96" s="8" t="s">
        <v>428</v>
      </c>
      <c r="T96" s="19">
        <v>23373</v>
      </c>
      <c r="U96">
        <v>11</v>
      </c>
      <c r="V96">
        <f t="shared" si="1"/>
        <v>2124.818181818182</v>
      </c>
      <c r="X96" s="8" t="s">
        <v>298</v>
      </c>
      <c r="Y96">
        <v>11</v>
      </c>
      <c r="Z96">
        <v>1</v>
      </c>
      <c r="AA96">
        <v>1</v>
      </c>
      <c r="BF96" s="8">
        <v>92</v>
      </c>
      <c r="BG96">
        <v>1</v>
      </c>
      <c r="BH96">
        <v>1</v>
      </c>
    </row>
    <row r="97" spans="10:60" x14ac:dyDescent="0.3">
      <c r="J97" s="8" t="s">
        <v>350</v>
      </c>
      <c r="K97">
        <v>1</v>
      </c>
      <c r="S97" s="8" t="s">
        <v>433</v>
      </c>
      <c r="T97" s="19">
        <v>16532</v>
      </c>
      <c r="U97">
        <v>9</v>
      </c>
      <c r="V97">
        <f t="shared" si="1"/>
        <v>1836.8888888888889</v>
      </c>
      <c r="X97" s="8" t="s">
        <v>302</v>
      </c>
      <c r="Y97">
        <v>8</v>
      </c>
      <c r="Z97">
        <v>1</v>
      </c>
      <c r="AA97">
        <v>1</v>
      </c>
      <c r="BF97" s="8">
        <v>93</v>
      </c>
      <c r="BG97">
        <v>1</v>
      </c>
      <c r="BH97">
        <v>1</v>
      </c>
    </row>
    <row r="98" spans="10:60" x14ac:dyDescent="0.3">
      <c r="J98" s="8" t="s">
        <v>355</v>
      </c>
      <c r="K98">
        <v>1</v>
      </c>
      <c r="S98" s="8" t="s">
        <v>438</v>
      </c>
      <c r="T98" s="19">
        <v>47979</v>
      </c>
      <c r="U98">
        <v>10</v>
      </c>
      <c r="V98">
        <f t="shared" si="1"/>
        <v>4797.8999999999996</v>
      </c>
      <c r="X98" s="8" t="s">
        <v>307</v>
      </c>
      <c r="Y98">
        <v>10</v>
      </c>
      <c r="Z98">
        <v>1</v>
      </c>
      <c r="AA98">
        <v>1</v>
      </c>
      <c r="BF98" s="8">
        <v>94</v>
      </c>
      <c r="BG98">
        <v>1</v>
      </c>
      <c r="BH98">
        <v>1</v>
      </c>
    </row>
    <row r="99" spans="10:60" x14ac:dyDescent="0.3">
      <c r="J99" s="8" t="s">
        <v>359</v>
      </c>
      <c r="K99">
        <v>1</v>
      </c>
      <c r="S99" s="8" t="s">
        <v>442</v>
      </c>
      <c r="T99" s="19">
        <v>39375</v>
      </c>
      <c r="U99">
        <v>11</v>
      </c>
      <c r="V99">
        <f t="shared" si="1"/>
        <v>3579.5454545454545</v>
      </c>
      <c r="X99" s="8" t="s">
        <v>312</v>
      </c>
      <c r="Y99">
        <v>13</v>
      </c>
      <c r="Z99">
        <v>1</v>
      </c>
      <c r="AA99">
        <v>1</v>
      </c>
      <c r="BF99" s="8">
        <v>95</v>
      </c>
      <c r="BG99">
        <v>1</v>
      </c>
      <c r="BH99">
        <v>1</v>
      </c>
    </row>
    <row r="100" spans="10:60" x14ac:dyDescent="0.3">
      <c r="J100" s="8" t="s">
        <v>364</v>
      </c>
      <c r="K100">
        <v>1</v>
      </c>
      <c r="S100" s="8" t="s">
        <v>447</v>
      </c>
      <c r="T100" s="19">
        <v>43844</v>
      </c>
      <c r="U100">
        <v>7</v>
      </c>
      <c r="V100">
        <f t="shared" si="1"/>
        <v>6263.4285714285716</v>
      </c>
      <c r="X100" s="8" t="s">
        <v>316</v>
      </c>
      <c r="Y100">
        <v>9</v>
      </c>
      <c r="Z100">
        <v>1</v>
      </c>
      <c r="AA100">
        <v>1</v>
      </c>
      <c r="BF100" s="8">
        <v>96</v>
      </c>
      <c r="BG100">
        <v>1</v>
      </c>
      <c r="BH100">
        <v>1</v>
      </c>
    </row>
    <row r="101" spans="10:60" x14ac:dyDescent="0.3">
      <c r="J101" s="8" t="s">
        <v>369</v>
      </c>
      <c r="K101">
        <v>1</v>
      </c>
      <c r="S101" s="8" t="s">
        <v>452</v>
      </c>
      <c r="T101" s="19">
        <v>32456</v>
      </c>
      <c r="U101">
        <v>8</v>
      </c>
      <c r="V101">
        <f t="shared" si="1"/>
        <v>4057</v>
      </c>
      <c r="X101" s="8" t="s">
        <v>321</v>
      </c>
      <c r="Y101">
        <v>12</v>
      </c>
      <c r="Z101">
        <v>1</v>
      </c>
      <c r="AA101">
        <v>1</v>
      </c>
      <c r="BF101" s="8">
        <v>97</v>
      </c>
      <c r="BG101">
        <v>1</v>
      </c>
      <c r="BH101">
        <v>1</v>
      </c>
    </row>
    <row r="102" spans="10:60" x14ac:dyDescent="0.3">
      <c r="J102" s="8" t="s">
        <v>374</v>
      </c>
      <c r="K102">
        <v>1</v>
      </c>
      <c r="S102" s="8" t="s">
        <v>457</v>
      </c>
      <c r="T102" s="19">
        <v>32001</v>
      </c>
      <c r="U102">
        <v>9</v>
      </c>
      <c r="V102">
        <f t="shared" si="1"/>
        <v>3555.6666666666665</v>
      </c>
      <c r="X102" s="8" t="s">
        <v>326</v>
      </c>
      <c r="Y102">
        <v>12</v>
      </c>
      <c r="Z102">
        <v>1</v>
      </c>
      <c r="AA102">
        <v>1</v>
      </c>
      <c r="BF102" s="8">
        <v>98</v>
      </c>
      <c r="BG102">
        <v>1</v>
      </c>
      <c r="BH102">
        <v>1</v>
      </c>
    </row>
    <row r="103" spans="10:60" x14ac:dyDescent="0.3">
      <c r="J103" s="8" t="s">
        <v>379</v>
      </c>
      <c r="K103">
        <v>1</v>
      </c>
      <c r="S103" s="8" t="s">
        <v>462</v>
      </c>
      <c r="T103" s="19">
        <v>42178</v>
      </c>
      <c r="U103">
        <v>12</v>
      </c>
      <c r="V103">
        <f t="shared" si="1"/>
        <v>3514.8333333333335</v>
      </c>
      <c r="X103" s="8" t="s">
        <v>331</v>
      </c>
      <c r="Y103">
        <v>8</v>
      </c>
      <c r="Z103">
        <v>1</v>
      </c>
      <c r="AA103">
        <v>1</v>
      </c>
      <c r="BF103" s="8">
        <v>99</v>
      </c>
      <c r="BG103">
        <v>1</v>
      </c>
      <c r="BH103">
        <v>1</v>
      </c>
    </row>
    <row r="104" spans="10:60" x14ac:dyDescent="0.3">
      <c r="J104" s="8" t="s">
        <v>384</v>
      </c>
      <c r="K104">
        <v>1</v>
      </c>
      <c r="S104" s="8" t="s">
        <v>466</v>
      </c>
      <c r="T104" s="19">
        <v>34849</v>
      </c>
      <c r="U104">
        <v>11</v>
      </c>
      <c r="V104">
        <f t="shared" si="1"/>
        <v>3168.090909090909</v>
      </c>
      <c r="X104" s="8" t="s">
        <v>336</v>
      </c>
      <c r="Y104">
        <v>10</v>
      </c>
      <c r="Z104">
        <v>1</v>
      </c>
      <c r="AA104">
        <v>1</v>
      </c>
      <c r="BF104" s="8">
        <v>100</v>
      </c>
      <c r="BG104">
        <v>1</v>
      </c>
      <c r="BH104">
        <v>1</v>
      </c>
    </row>
    <row r="105" spans="10:60" x14ac:dyDescent="0.3">
      <c r="J105" s="8" t="s">
        <v>389</v>
      </c>
      <c r="K105">
        <v>1</v>
      </c>
      <c r="S105" s="8" t="s">
        <v>471</v>
      </c>
      <c r="T105" s="19">
        <v>31041</v>
      </c>
      <c r="U105">
        <v>9</v>
      </c>
      <c r="V105">
        <f t="shared" si="1"/>
        <v>3449</v>
      </c>
      <c r="X105" s="8" t="s">
        <v>341</v>
      </c>
      <c r="Y105">
        <v>12</v>
      </c>
      <c r="Z105">
        <v>1</v>
      </c>
      <c r="AA105">
        <v>1</v>
      </c>
      <c r="BF105" s="8">
        <v>101</v>
      </c>
      <c r="BG105">
        <v>1</v>
      </c>
      <c r="BH105">
        <v>1</v>
      </c>
    </row>
    <row r="106" spans="10:60" x14ac:dyDescent="0.3">
      <c r="J106" s="8" t="s">
        <v>393</v>
      </c>
      <c r="K106">
        <v>1</v>
      </c>
      <c r="S106" s="8" t="s">
        <v>476</v>
      </c>
      <c r="T106" s="19">
        <v>45692</v>
      </c>
      <c r="U106">
        <v>11</v>
      </c>
      <c r="V106">
        <f t="shared" si="1"/>
        <v>4153.818181818182</v>
      </c>
      <c r="X106" s="8" t="s">
        <v>346</v>
      </c>
      <c r="Y106">
        <v>8</v>
      </c>
      <c r="Z106">
        <v>1</v>
      </c>
      <c r="AA106">
        <v>1</v>
      </c>
      <c r="BF106" s="8">
        <v>102</v>
      </c>
      <c r="BG106">
        <v>1</v>
      </c>
      <c r="BH106">
        <v>1</v>
      </c>
    </row>
    <row r="107" spans="10:60" x14ac:dyDescent="0.3">
      <c r="J107" s="8" t="s">
        <v>398</v>
      </c>
      <c r="K107">
        <v>1</v>
      </c>
      <c r="S107" s="8" t="s">
        <v>481</v>
      </c>
      <c r="T107" s="19">
        <v>12240</v>
      </c>
      <c r="U107">
        <v>10</v>
      </c>
      <c r="V107">
        <f t="shared" si="1"/>
        <v>1224</v>
      </c>
      <c r="X107" s="8" t="s">
        <v>350</v>
      </c>
      <c r="Y107">
        <v>9</v>
      </c>
      <c r="Z107">
        <v>1</v>
      </c>
      <c r="AA107">
        <v>1</v>
      </c>
      <c r="BF107" s="8">
        <v>103</v>
      </c>
      <c r="BG107">
        <v>1</v>
      </c>
      <c r="BH107">
        <v>1</v>
      </c>
    </row>
    <row r="108" spans="10:60" x14ac:dyDescent="0.3">
      <c r="J108" s="8" t="s">
        <v>403</v>
      </c>
      <c r="K108">
        <v>1</v>
      </c>
      <c r="S108" s="8" t="s">
        <v>486</v>
      </c>
      <c r="T108" s="19">
        <v>24253</v>
      </c>
      <c r="U108">
        <v>10</v>
      </c>
      <c r="V108">
        <f t="shared" si="1"/>
        <v>2425.3000000000002</v>
      </c>
      <c r="X108" s="8" t="s">
        <v>355</v>
      </c>
      <c r="Y108">
        <v>11</v>
      </c>
      <c r="Z108">
        <v>1</v>
      </c>
      <c r="AA108">
        <v>1</v>
      </c>
      <c r="BF108" s="8">
        <v>104</v>
      </c>
      <c r="BG108">
        <v>1</v>
      </c>
      <c r="BH108">
        <v>1</v>
      </c>
    </row>
    <row r="109" spans="10:60" x14ac:dyDescent="0.3">
      <c r="J109" s="8" t="s">
        <v>408</v>
      </c>
      <c r="K109">
        <v>1</v>
      </c>
      <c r="S109" s="8" t="s">
        <v>491</v>
      </c>
      <c r="T109" s="19">
        <v>40556</v>
      </c>
      <c r="U109">
        <v>11</v>
      </c>
      <c r="V109">
        <f t="shared" si="1"/>
        <v>3686.909090909091</v>
      </c>
      <c r="X109" s="8" t="s">
        <v>359</v>
      </c>
      <c r="Y109">
        <v>12</v>
      </c>
      <c r="Z109">
        <v>1</v>
      </c>
      <c r="AA109">
        <v>1</v>
      </c>
      <c r="BF109" s="8">
        <v>105</v>
      </c>
      <c r="BG109">
        <v>1</v>
      </c>
      <c r="BH109">
        <v>1</v>
      </c>
    </row>
    <row r="110" spans="10:60" x14ac:dyDescent="0.3">
      <c r="J110" s="8" t="s">
        <v>413</v>
      </c>
      <c r="K110">
        <v>1</v>
      </c>
      <c r="S110" s="8" t="s">
        <v>496</v>
      </c>
      <c r="T110" s="19">
        <v>53082</v>
      </c>
      <c r="U110">
        <v>12</v>
      </c>
      <c r="V110">
        <f t="shared" si="1"/>
        <v>4423.5</v>
      </c>
      <c r="X110" s="8" t="s">
        <v>364</v>
      </c>
      <c r="Y110">
        <v>9</v>
      </c>
      <c r="Z110">
        <v>1</v>
      </c>
      <c r="AA110">
        <v>1</v>
      </c>
      <c r="BF110" s="8">
        <v>106</v>
      </c>
      <c r="BG110">
        <v>1</v>
      </c>
      <c r="BH110">
        <v>1</v>
      </c>
    </row>
    <row r="111" spans="10:60" x14ac:dyDescent="0.3">
      <c r="J111" s="8" t="s">
        <v>418</v>
      </c>
      <c r="K111">
        <v>1</v>
      </c>
      <c r="S111" s="8" t="s">
        <v>500</v>
      </c>
      <c r="T111" s="19">
        <v>34509</v>
      </c>
      <c r="U111">
        <v>9</v>
      </c>
      <c r="V111">
        <f t="shared" si="1"/>
        <v>3834.3333333333335</v>
      </c>
      <c r="X111" s="8" t="s">
        <v>369</v>
      </c>
      <c r="Y111">
        <v>6</v>
      </c>
      <c r="Z111">
        <v>1</v>
      </c>
      <c r="AA111">
        <v>1</v>
      </c>
      <c r="BF111" s="8">
        <v>107</v>
      </c>
      <c r="BG111">
        <v>1</v>
      </c>
      <c r="BH111">
        <v>1</v>
      </c>
    </row>
    <row r="112" spans="10:60" x14ac:dyDescent="0.3">
      <c r="J112" s="8" t="s">
        <v>423</v>
      </c>
      <c r="K112">
        <v>1</v>
      </c>
      <c r="S112" s="8" t="s">
        <v>844</v>
      </c>
      <c r="T112" s="19">
        <v>3520984</v>
      </c>
      <c r="U112">
        <v>10.007</v>
      </c>
      <c r="V112">
        <f t="shared" si="1"/>
        <v>351852.10352753074</v>
      </c>
      <c r="X112" s="8" t="s">
        <v>374</v>
      </c>
      <c r="Y112">
        <v>7</v>
      </c>
      <c r="Z112">
        <v>1</v>
      </c>
      <c r="AA112">
        <v>1</v>
      </c>
      <c r="BF112" s="8">
        <v>108</v>
      </c>
      <c r="BG112">
        <v>1</v>
      </c>
      <c r="BH112">
        <v>1</v>
      </c>
    </row>
    <row r="113" spans="10:60" x14ac:dyDescent="0.3">
      <c r="J113" s="8" t="s">
        <v>428</v>
      </c>
      <c r="K113">
        <v>1</v>
      </c>
      <c r="X113" s="8" t="s">
        <v>379</v>
      </c>
      <c r="Y113">
        <v>6</v>
      </c>
      <c r="Z113">
        <v>1</v>
      </c>
      <c r="AA113">
        <v>1</v>
      </c>
      <c r="BF113" s="8">
        <v>109</v>
      </c>
      <c r="BG113">
        <v>1</v>
      </c>
      <c r="BH113">
        <v>1</v>
      </c>
    </row>
    <row r="114" spans="10:60" x14ac:dyDescent="0.3">
      <c r="J114" s="8" t="s">
        <v>433</v>
      </c>
      <c r="K114">
        <v>1</v>
      </c>
      <c r="S114" s="4">
        <f>AVERAGEIFS(V11:V111, U11:U111, "&gt;=1")</f>
        <v>3618.3673286435787</v>
      </c>
      <c r="X114" s="8" t="s">
        <v>384</v>
      </c>
      <c r="Y114">
        <v>6</v>
      </c>
      <c r="Z114">
        <v>1</v>
      </c>
      <c r="AA114">
        <v>1</v>
      </c>
      <c r="BF114" s="8">
        <v>110</v>
      </c>
      <c r="BG114">
        <v>1</v>
      </c>
      <c r="BH114">
        <v>1</v>
      </c>
    </row>
    <row r="115" spans="10:60" x14ac:dyDescent="0.3">
      <c r="J115" s="8" t="s">
        <v>438</v>
      </c>
      <c r="K115">
        <v>1</v>
      </c>
      <c r="X115" s="8" t="s">
        <v>389</v>
      </c>
      <c r="Y115">
        <v>11</v>
      </c>
      <c r="Z115">
        <v>1</v>
      </c>
      <c r="AA115">
        <v>1</v>
      </c>
      <c r="BF115" s="8">
        <v>111</v>
      </c>
      <c r="BG115">
        <v>1</v>
      </c>
      <c r="BH115">
        <v>1</v>
      </c>
    </row>
    <row r="116" spans="10:60" x14ac:dyDescent="0.3">
      <c r="J116" s="8" t="s">
        <v>442</v>
      </c>
      <c r="K116">
        <v>1</v>
      </c>
      <c r="X116" s="8" t="s">
        <v>393</v>
      </c>
      <c r="Y116">
        <v>9</v>
      </c>
      <c r="Z116">
        <v>1</v>
      </c>
      <c r="AA116">
        <v>1</v>
      </c>
      <c r="BF116" s="8">
        <v>112</v>
      </c>
      <c r="BG116">
        <v>1</v>
      </c>
      <c r="BH116">
        <v>1</v>
      </c>
    </row>
    <row r="117" spans="10:60" x14ac:dyDescent="0.3">
      <c r="J117" s="8" t="s">
        <v>447</v>
      </c>
      <c r="K117">
        <v>1</v>
      </c>
      <c r="X117" s="8" t="s">
        <v>398</v>
      </c>
      <c r="Y117">
        <v>9</v>
      </c>
      <c r="Z117">
        <v>1</v>
      </c>
      <c r="AA117">
        <v>1</v>
      </c>
      <c r="BF117" s="8">
        <v>113</v>
      </c>
      <c r="BG117">
        <v>1</v>
      </c>
      <c r="BH117">
        <v>1</v>
      </c>
    </row>
    <row r="118" spans="10:60" x14ac:dyDescent="0.3">
      <c r="J118" s="8" t="s">
        <v>452</v>
      </c>
      <c r="K118">
        <v>1</v>
      </c>
      <c r="X118" s="8" t="s">
        <v>403</v>
      </c>
      <c r="Y118">
        <v>8</v>
      </c>
      <c r="Z118">
        <v>1</v>
      </c>
      <c r="AA118">
        <v>1</v>
      </c>
      <c r="BF118" s="8">
        <v>114</v>
      </c>
      <c r="BG118">
        <v>1</v>
      </c>
      <c r="BH118">
        <v>1</v>
      </c>
    </row>
    <row r="119" spans="10:60" x14ac:dyDescent="0.3">
      <c r="J119" s="8" t="s">
        <v>457</v>
      </c>
      <c r="K119">
        <v>1</v>
      </c>
      <c r="X119" s="8" t="s">
        <v>408</v>
      </c>
      <c r="Y119">
        <v>6</v>
      </c>
      <c r="Z119">
        <v>1</v>
      </c>
      <c r="AA119">
        <v>1</v>
      </c>
      <c r="BF119" s="8">
        <v>115</v>
      </c>
      <c r="BG119">
        <v>1</v>
      </c>
      <c r="BH119">
        <v>1</v>
      </c>
    </row>
    <row r="120" spans="10:60" x14ac:dyDescent="0.3">
      <c r="J120" s="8" t="s">
        <v>462</v>
      </c>
      <c r="K120">
        <v>1</v>
      </c>
      <c r="X120" s="8" t="s">
        <v>413</v>
      </c>
      <c r="Y120">
        <v>8</v>
      </c>
      <c r="Z120">
        <v>1</v>
      </c>
      <c r="AA120">
        <v>1</v>
      </c>
      <c r="BF120" s="8">
        <v>116</v>
      </c>
      <c r="BG120">
        <v>1</v>
      </c>
      <c r="BH120">
        <v>1</v>
      </c>
    </row>
    <row r="121" spans="10:60" x14ac:dyDescent="0.3">
      <c r="J121" s="8" t="s">
        <v>466</v>
      </c>
      <c r="K121">
        <v>1</v>
      </c>
      <c r="X121" s="8" t="s">
        <v>418</v>
      </c>
      <c r="Y121">
        <v>14</v>
      </c>
      <c r="Z121">
        <v>1</v>
      </c>
      <c r="AA121">
        <v>1</v>
      </c>
      <c r="BF121" s="8">
        <v>117</v>
      </c>
      <c r="BG121">
        <v>1</v>
      </c>
      <c r="BH121">
        <v>1</v>
      </c>
    </row>
    <row r="122" spans="10:60" x14ac:dyDescent="0.3">
      <c r="J122" s="8" t="s">
        <v>471</v>
      </c>
      <c r="K122">
        <v>1</v>
      </c>
      <c r="X122" s="8" t="s">
        <v>423</v>
      </c>
      <c r="Y122">
        <v>13</v>
      </c>
      <c r="Z122">
        <v>1</v>
      </c>
      <c r="AA122">
        <v>1</v>
      </c>
      <c r="BF122" s="8">
        <v>118</v>
      </c>
      <c r="BG122">
        <v>1</v>
      </c>
      <c r="BH122">
        <v>1</v>
      </c>
    </row>
    <row r="123" spans="10:60" x14ac:dyDescent="0.3">
      <c r="J123" s="8" t="s">
        <v>476</v>
      </c>
      <c r="K123">
        <v>1</v>
      </c>
      <c r="X123" s="8" t="s">
        <v>428</v>
      </c>
      <c r="Y123">
        <v>6</v>
      </c>
      <c r="Z123">
        <v>1</v>
      </c>
      <c r="AA123">
        <v>1</v>
      </c>
      <c r="BF123" s="8">
        <v>119</v>
      </c>
      <c r="BG123">
        <v>1</v>
      </c>
      <c r="BH123">
        <v>1</v>
      </c>
    </row>
    <row r="124" spans="10:60" x14ac:dyDescent="0.3">
      <c r="J124" s="8" t="s">
        <v>481</v>
      </c>
      <c r="K124">
        <v>1</v>
      </c>
      <c r="X124" s="8" t="s">
        <v>433</v>
      </c>
      <c r="Y124">
        <v>5</v>
      </c>
      <c r="Z124">
        <v>1</v>
      </c>
      <c r="AA124">
        <v>1</v>
      </c>
      <c r="BF124" s="8">
        <v>120</v>
      </c>
      <c r="BG124">
        <v>1</v>
      </c>
      <c r="BH124">
        <v>1</v>
      </c>
    </row>
    <row r="125" spans="10:60" x14ac:dyDescent="0.3">
      <c r="J125" s="8" t="s">
        <v>486</v>
      </c>
      <c r="K125">
        <v>1</v>
      </c>
      <c r="X125" s="8" t="s">
        <v>438</v>
      </c>
      <c r="Y125">
        <v>11</v>
      </c>
      <c r="Z125">
        <v>1</v>
      </c>
      <c r="AA125">
        <v>1</v>
      </c>
      <c r="BF125" s="8">
        <v>121</v>
      </c>
      <c r="BG125">
        <v>1</v>
      </c>
      <c r="BH125">
        <v>1</v>
      </c>
    </row>
    <row r="126" spans="10:60" x14ac:dyDescent="0.3">
      <c r="J126" s="8" t="s">
        <v>491</v>
      </c>
      <c r="K126">
        <v>1</v>
      </c>
      <c r="X126" s="8" t="s">
        <v>442</v>
      </c>
      <c r="Y126">
        <v>10</v>
      </c>
      <c r="Z126">
        <v>1</v>
      </c>
      <c r="AA126">
        <v>1</v>
      </c>
      <c r="BF126" s="8">
        <v>122</v>
      </c>
      <c r="BG126">
        <v>1</v>
      </c>
      <c r="BH126">
        <v>1</v>
      </c>
    </row>
    <row r="127" spans="10:60" x14ac:dyDescent="0.3">
      <c r="J127" s="8" t="s">
        <v>496</v>
      </c>
      <c r="K127">
        <v>1</v>
      </c>
      <c r="X127" s="8" t="s">
        <v>447</v>
      </c>
      <c r="Y127">
        <v>11</v>
      </c>
      <c r="Z127">
        <v>1</v>
      </c>
      <c r="AA127">
        <v>1</v>
      </c>
      <c r="BF127" s="8">
        <v>123</v>
      </c>
      <c r="BG127">
        <v>1</v>
      </c>
      <c r="BH127">
        <v>1</v>
      </c>
    </row>
    <row r="128" spans="10:60" x14ac:dyDescent="0.3">
      <c r="J128" s="8" t="s">
        <v>500</v>
      </c>
      <c r="K128">
        <v>1</v>
      </c>
      <c r="X128" s="8" t="s">
        <v>452</v>
      </c>
      <c r="Y128">
        <v>9</v>
      </c>
      <c r="Z128">
        <v>1</v>
      </c>
      <c r="AA128">
        <v>1</v>
      </c>
      <c r="BF128" s="8">
        <v>124</v>
      </c>
      <c r="BG128">
        <v>1</v>
      </c>
      <c r="BH128">
        <v>1</v>
      </c>
    </row>
    <row r="129" spans="10:60" x14ac:dyDescent="0.3">
      <c r="J129" s="8" t="s">
        <v>844</v>
      </c>
      <c r="K129">
        <v>100</v>
      </c>
      <c r="X129" s="8" t="s">
        <v>457</v>
      </c>
      <c r="Y129">
        <v>12</v>
      </c>
      <c r="Z129">
        <v>1</v>
      </c>
      <c r="AA129">
        <v>1</v>
      </c>
      <c r="BF129" s="8">
        <v>125</v>
      </c>
      <c r="BG129">
        <v>1</v>
      </c>
      <c r="BH129">
        <v>1</v>
      </c>
    </row>
    <row r="130" spans="10:60" x14ac:dyDescent="0.3">
      <c r="X130" s="8" t="s">
        <v>462</v>
      </c>
      <c r="Y130">
        <v>12</v>
      </c>
      <c r="Z130">
        <v>1</v>
      </c>
      <c r="AA130">
        <v>1</v>
      </c>
      <c r="BF130" s="8">
        <v>126</v>
      </c>
      <c r="BG130">
        <v>1</v>
      </c>
      <c r="BH130">
        <v>1</v>
      </c>
    </row>
    <row r="131" spans="10:60" x14ac:dyDescent="0.3">
      <c r="X131" s="8" t="s">
        <v>466</v>
      </c>
      <c r="Y131">
        <v>10</v>
      </c>
      <c r="Z131">
        <v>1</v>
      </c>
      <c r="AA131">
        <v>1</v>
      </c>
      <c r="BF131" s="8">
        <v>127</v>
      </c>
      <c r="BG131">
        <v>1</v>
      </c>
      <c r="BH131">
        <v>1</v>
      </c>
    </row>
    <row r="132" spans="10:60" x14ac:dyDescent="0.3">
      <c r="X132" s="8" t="s">
        <v>471</v>
      </c>
      <c r="Y132">
        <v>7</v>
      </c>
      <c r="Z132">
        <v>1</v>
      </c>
      <c r="AA132">
        <v>1</v>
      </c>
      <c r="BF132" s="8">
        <v>128</v>
      </c>
      <c r="BG132">
        <v>1</v>
      </c>
      <c r="BH132">
        <v>1</v>
      </c>
    </row>
    <row r="133" spans="10:60" x14ac:dyDescent="0.3">
      <c r="X133" s="8" t="s">
        <v>476</v>
      </c>
      <c r="Y133">
        <v>11</v>
      </c>
      <c r="Z133">
        <v>1</v>
      </c>
      <c r="AA133">
        <v>1</v>
      </c>
      <c r="BF133" s="8">
        <v>129</v>
      </c>
      <c r="BG133">
        <v>1</v>
      </c>
      <c r="BH133">
        <v>1</v>
      </c>
    </row>
    <row r="134" spans="10:60" x14ac:dyDescent="0.3">
      <c r="X134" s="8" t="s">
        <v>481</v>
      </c>
      <c r="Y134">
        <v>3</v>
      </c>
      <c r="Z134">
        <v>1</v>
      </c>
      <c r="AA134">
        <v>1</v>
      </c>
      <c r="BF134" s="8">
        <v>130</v>
      </c>
      <c r="BG134">
        <v>1</v>
      </c>
      <c r="BH134">
        <v>1</v>
      </c>
    </row>
    <row r="135" spans="10:60" x14ac:dyDescent="0.3">
      <c r="X135" s="8" t="s">
        <v>486</v>
      </c>
      <c r="Y135">
        <v>12</v>
      </c>
      <c r="Z135">
        <v>1</v>
      </c>
      <c r="AA135">
        <v>1</v>
      </c>
      <c r="BF135" s="8">
        <v>131</v>
      </c>
      <c r="BG135">
        <v>1</v>
      </c>
      <c r="BH135">
        <v>1</v>
      </c>
    </row>
    <row r="136" spans="10:60" x14ac:dyDescent="0.3">
      <c r="X136" s="8" t="s">
        <v>491</v>
      </c>
      <c r="Y136">
        <v>11</v>
      </c>
      <c r="Z136">
        <v>1</v>
      </c>
      <c r="AA136">
        <v>1</v>
      </c>
      <c r="BF136" s="8">
        <v>132</v>
      </c>
      <c r="BG136">
        <v>1</v>
      </c>
      <c r="BH136">
        <v>1</v>
      </c>
    </row>
    <row r="137" spans="10:60" x14ac:dyDescent="0.3">
      <c r="X137" s="8" t="s">
        <v>496</v>
      </c>
      <c r="Y137">
        <v>17</v>
      </c>
      <c r="Z137">
        <v>1</v>
      </c>
      <c r="AA137">
        <v>1</v>
      </c>
      <c r="BF137" s="8">
        <v>133</v>
      </c>
      <c r="BG137">
        <v>1</v>
      </c>
      <c r="BH137">
        <v>1</v>
      </c>
    </row>
    <row r="138" spans="10:60" x14ac:dyDescent="0.3">
      <c r="X138" s="8" t="s">
        <v>500</v>
      </c>
      <c r="Y138">
        <v>8</v>
      </c>
      <c r="Z138">
        <v>1</v>
      </c>
      <c r="AA138">
        <v>1</v>
      </c>
      <c r="BF138" s="8">
        <v>134</v>
      </c>
      <c r="BG138">
        <v>1</v>
      </c>
      <c r="BH138">
        <v>1</v>
      </c>
    </row>
    <row r="139" spans="10:60" x14ac:dyDescent="0.3">
      <c r="X139" s="8" t="s">
        <v>844</v>
      </c>
      <c r="Y139">
        <v>1000</v>
      </c>
      <c r="Z139">
        <v>100</v>
      </c>
      <c r="AA139">
        <v>100</v>
      </c>
      <c r="BF139" s="8">
        <v>135</v>
      </c>
      <c r="BG139">
        <v>1</v>
      </c>
      <c r="BH139">
        <v>1</v>
      </c>
    </row>
    <row r="140" spans="10:60" x14ac:dyDescent="0.3">
      <c r="BF140" s="8">
        <v>136</v>
      </c>
      <c r="BG140">
        <v>1</v>
      </c>
      <c r="BH140">
        <v>1</v>
      </c>
    </row>
    <row r="141" spans="10:60" x14ac:dyDescent="0.3">
      <c r="BF141" s="8">
        <v>137</v>
      </c>
      <c r="BG141">
        <v>1</v>
      </c>
      <c r="BH141">
        <v>1</v>
      </c>
    </row>
    <row r="142" spans="10:60" x14ac:dyDescent="0.3">
      <c r="BF142" s="8">
        <v>138</v>
      </c>
      <c r="BG142">
        <v>1</v>
      </c>
      <c r="BH142">
        <v>1</v>
      </c>
    </row>
    <row r="143" spans="10:60" x14ac:dyDescent="0.3">
      <c r="BF143" s="8">
        <v>139</v>
      </c>
      <c r="BG143">
        <v>1</v>
      </c>
      <c r="BH143">
        <v>1</v>
      </c>
    </row>
    <row r="144" spans="10:60" x14ac:dyDescent="0.3">
      <c r="BF144" s="8">
        <v>140</v>
      </c>
      <c r="BG144">
        <v>1</v>
      </c>
      <c r="BH144">
        <v>1</v>
      </c>
    </row>
    <row r="145" spans="58:60" x14ac:dyDescent="0.3">
      <c r="BF145" s="8">
        <v>141</v>
      </c>
      <c r="BG145">
        <v>1</v>
      </c>
      <c r="BH145">
        <v>1</v>
      </c>
    </row>
    <row r="146" spans="58:60" x14ac:dyDescent="0.3">
      <c r="BF146" s="8">
        <v>142</v>
      </c>
      <c r="BG146">
        <v>1</v>
      </c>
      <c r="BH146">
        <v>1</v>
      </c>
    </row>
    <row r="147" spans="58:60" x14ac:dyDescent="0.3">
      <c r="BF147" s="8">
        <v>143</v>
      </c>
      <c r="BG147">
        <v>1</v>
      </c>
      <c r="BH147">
        <v>1</v>
      </c>
    </row>
    <row r="148" spans="58:60" x14ac:dyDescent="0.3">
      <c r="BF148" s="8">
        <v>144</v>
      </c>
      <c r="BG148">
        <v>1</v>
      </c>
      <c r="BH148">
        <v>1</v>
      </c>
    </row>
    <row r="149" spans="58:60" x14ac:dyDescent="0.3">
      <c r="BF149" s="8">
        <v>145</v>
      </c>
      <c r="BG149">
        <v>1</v>
      </c>
      <c r="BH149">
        <v>1</v>
      </c>
    </row>
    <row r="150" spans="58:60" x14ac:dyDescent="0.3">
      <c r="BF150" s="8">
        <v>146</v>
      </c>
      <c r="BG150">
        <v>1</v>
      </c>
      <c r="BH150">
        <v>1</v>
      </c>
    </row>
    <row r="151" spans="58:60" x14ac:dyDescent="0.3">
      <c r="BF151" s="8">
        <v>147</v>
      </c>
      <c r="BG151">
        <v>1</v>
      </c>
      <c r="BH151">
        <v>1</v>
      </c>
    </row>
    <row r="152" spans="58:60" x14ac:dyDescent="0.3">
      <c r="BF152" s="8">
        <v>148</v>
      </c>
      <c r="BG152">
        <v>1</v>
      </c>
      <c r="BH152">
        <v>1</v>
      </c>
    </row>
    <row r="153" spans="58:60" x14ac:dyDescent="0.3">
      <c r="BF153" s="8">
        <v>149</v>
      </c>
      <c r="BG153">
        <v>1</v>
      </c>
      <c r="BH153">
        <v>1</v>
      </c>
    </row>
    <row r="154" spans="58:60" x14ac:dyDescent="0.3">
      <c r="BF154" s="8">
        <v>150</v>
      </c>
      <c r="BG154">
        <v>1</v>
      </c>
      <c r="BH154">
        <v>1</v>
      </c>
    </row>
    <row r="155" spans="58:60" x14ac:dyDescent="0.3">
      <c r="BF155" s="8">
        <v>151</v>
      </c>
      <c r="BG155">
        <v>1</v>
      </c>
      <c r="BH155">
        <v>1</v>
      </c>
    </row>
    <row r="156" spans="58:60" x14ac:dyDescent="0.3">
      <c r="BF156" s="8">
        <v>152</v>
      </c>
      <c r="BG156">
        <v>1</v>
      </c>
      <c r="BH156">
        <v>1</v>
      </c>
    </row>
    <row r="157" spans="58:60" x14ac:dyDescent="0.3">
      <c r="BF157" s="8">
        <v>153</v>
      </c>
      <c r="BG157">
        <v>1</v>
      </c>
      <c r="BH157">
        <v>1</v>
      </c>
    </row>
    <row r="158" spans="58:60" x14ac:dyDescent="0.3">
      <c r="BF158" s="8">
        <v>154</v>
      </c>
      <c r="BG158">
        <v>1</v>
      </c>
      <c r="BH158">
        <v>1</v>
      </c>
    </row>
    <row r="159" spans="58:60" x14ac:dyDescent="0.3">
      <c r="BF159" s="8">
        <v>155</v>
      </c>
      <c r="BG159">
        <v>1</v>
      </c>
      <c r="BH159">
        <v>1</v>
      </c>
    </row>
    <row r="160" spans="58:60" x14ac:dyDescent="0.3">
      <c r="BF160" s="8">
        <v>156</v>
      </c>
      <c r="BG160">
        <v>1</v>
      </c>
      <c r="BH160">
        <v>1</v>
      </c>
    </row>
    <row r="161" spans="58:60" x14ac:dyDescent="0.3">
      <c r="BF161" s="8">
        <v>157</v>
      </c>
      <c r="BG161">
        <v>1</v>
      </c>
      <c r="BH161">
        <v>1</v>
      </c>
    </row>
    <row r="162" spans="58:60" x14ac:dyDescent="0.3">
      <c r="BF162" s="8">
        <v>158</v>
      </c>
      <c r="BG162">
        <v>1</v>
      </c>
      <c r="BH162">
        <v>1</v>
      </c>
    </row>
    <row r="163" spans="58:60" x14ac:dyDescent="0.3">
      <c r="BF163" s="8">
        <v>159</v>
      </c>
      <c r="BG163">
        <v>1</v>
      </c>
      <c r="BH163">
        <v>1</v>
      </c>
    </row>
    <row r="164" spans="58:60" x14ac:dyDescent="0.3">
      <c r="BF164" s="8">
        <v>160</v>
      </c>
      <c r="BG164">
        <v>1</v>
      </c>
      <c r="BH164">
        <v>1</v>
      </c>
    </row>
    <row r="165" spans="58:60" x14ac:dyDescent="0.3">
      <c r="BF165" s="8">
        <v>161</v>
      </c>
      <c r="BG165">
        <v>1</v>
      </c>
      <c r="BH165">
        <v>1</v>
      </c>
    </row>
    <row r="166" spans="58:60" x14ac:dyDescent="0.3">
      <c r="BF166" s="8">
        <v>162</v>
      </c>
      <c r="BG166">
        <v>1</v>
      </c>
      <c r="BH166">
        <v>1</v>
      </c>
    </row>
    <row r="167" spans="58:60" x14ac:dyDescent="0.3">
      <c r="BF167" s="8">
        <v>163</v>
      </c>
      <c r="BG167">
        <v>1</v>
      </c>
      <c r="BH167">
        <v>1</v>
      </c>
    </row>
    <row r="168" spans="58:60" x14ac:dyDescent="0.3">
      <c r="BF168" s="8">
        <v>164</v>
      </c>
      <c r="BG168">
        <v>1</v>
      </c>
      <c r="BH168">
        <v>1</v>
      </c>
    </row>
    <row r="169" spans="58:60" x14ac:dyDescent="0.3">
      <c r="BF169" s="8">
        <v>165</v>
      </c>
      <c r="BG169">
        <v>1</v>
      </c>
      <c r="BH169">
        <v>1</v>
      </c>
    </row>
    <row r="170" spans="58:60" x14ac:dyDescent="0.3">
      <c r="BF170" s="8">
        <v>166</v>
      </c>
      <c r="BG170">
        <v>1</v>
      </c>
      <c r="BH170">
        <v>1</v>
      </c>
    </row>
    <row r="171" spans="58:60" x14ac:dyDescent="0.3">
      <c r="BF171" s="8">
        <v>167</v>
      </c>
      <c r="BG171">
        <v>1</v>
      </c>
      <c r="BH171">
        <v>1</v>
      </c>
    </row>
    <row r="172" spans="58:60" x14ac:dyDescent="0.3">
      <c r="BF172" s="8">
        <v>168</v>
      </c>
      <c r="BG172">
        <v>1</v>
      </c>
      <c r="BH172">
        <v>1</v>
      </c>
    </row>
    <row r="173" spans="58:60" x14ac:dyDescent="0.3">
      <c r="BF173" s="8">
        <v>169</v>
      </c>
      <c r="BG173">
        <v>1</v>
      </c>
      <c r="BH173">
        <v>1</v>
      </c>
    </row>
    <row r="174" spans="58:60" x14ac:dyDescent="0.3">
      <c r="BF174" s="8">
        <v>170</v>
      </c>
      <c r="BG174">
        <v>1</v>
      </c>
      <c r="BH174">
        <v>1</v>
      </c>
    </row>
    <row r="175" spans="58:60" x14ac:dyDescent="0.3">
      <c r="BF175" s="8">
        <v>171</v>
      </c>
      <c r="BG175">
        <v>1</v>
      </c>
      <c r="BH175">
        <v>1</v>
      </c>
    </row>
    <row r="176" spans="58:60" x14ac:dyDescent="0.3">
      <c r="BF176" s="8">
        <v>172</v>
      </c>
      <c r="BG176">
        <v>1</v>
      </c>
      <c r="BH176">
        <v>1</v>
      </c>
    </row>
    <row r="177" spans="58:60" x14ac:dyDescent="0.3">
      <c r="BF177" s="8">
        <v>173</v>
      </c>
      <c r="BG177">
        <v>1</v>
      </c>
      <c r="BH177">
        <v>1</v>
      </c>
    </row>
    <row r="178" spans="58:60" x14ac:dyDescent="0.3">
      <c r="BF178" s="8">
        <v>174</v>
      </c>
      <c r="BG178">
        <v>1</v>
      </c>
      <c r="BH178">
        <v>1</v>
      </c>
    </row>
    <row r="179" spans="58:60" x14ac:dyDescent="0.3">
      <c r="BF179" s="8">
        <v>175</v>
      </c>
      <c r="BG179">
        <v>1</v>
      </c>
      <c r="BH179">
        <v>1</v>
      </c>
    </row>
    <row r="180" spans="58:60" x14ac:dyDescent="0.3">
      <c r="BF180" s="8">
        <v>176</v>
      </c>
      <c r="BG180">
        <v>1</v>
      </c>
      <c r="BH180">
        <v>1</v>
      </c>
    </row>
    <row r="181" spans="58:60" x14ac:dyDescent="0.3">
      <c r="BF181" s="8">
        <v>177</v>
      </c>
      <c r="BG181">
        <v>1</v>
      </c>
      <c r="BH181">
        <v>1</v>
      </c>
    </row>
    <row r="182" spans="58:60" x14ac:dyDescent="0.3">
      <c r="BF182" s="8">
        <v>178</v>
      </c>
      <c r="BG182">
        <v>1</v>
      </c>
      <c r="BH182">
        <v>1</v>
      </c>
    </row>
    <row r="183" spans="58:60" x14ac:dyDescent="0.3">
      <c r="BF183" s="8">
        <v>179</v>
      </c>
      <c r="BG183">
        <v>1</v>
      </c>
      <c r="BH183">
        <v>1</v>
      </c>
    </row>
    <row r="184" spans="58:60" x14ac:dyDescent="0.3">
      <c r="BF184" s="8">
        <v>180</v>
      </c>
      <c r="BG184">
        <v>1</v>
      </c>
      <c r="BH184">
        <v>1</v>
      </c>
    </row>
    <row r="185" spans="58:60" x14ac:dyDescent="0.3">
      <c r="BF185" s="8">
        <v>181</v>
      </c>
      <c r="BG185">
        <v>1</v>
      </c>
      <c r="BH185">
        <v>1</v>
      </c>
    </row>
    <row r="186" spans="58:60" x14ac:dyDescent="0.3">
      <c r="BF186" s="8">
        <v>182</v>
      </c>
      <c r="BG186">
        <v>1</v>
      </c>
      <c r="BH186">
        <v>1</v>
      </c>
    </row>
    <row r="187" spans="58:60" x14ac:dyDescent="0.3">
      <c r="BF187" s="8">
        <v>183</v>
      </c>
      <c r="BG187">
        <v>1</v>
      </c>
      <c r="BH187">
        <v>1</v>
      </c>
    </row>
    <row r="188" spans="58:60" x14ac:dyDescent="0.3">
      <c r="BF188" s="8">
        <v>184</v>
      </c>
      <c r="BG188">
        <v>1</v>
      </c>
      <c r="BH188">
        <v>1</v>
      </c>
    </row>
    <row r="189" spans="58:60" x14ac:dyDescent="0.3">
      <c r="BF189" s="8">
        <v>185</v>
      </c>
      <c r="BG189">
        <v>1</v>
      </c>
      <c r="BH189">
        <v>1</v>
      </c>
    </row>
    <row r="190" spans="58:60" x14ac:dyDescent="0.3">
      <c r="BF190" s="8">
        <v>186</v>
      </c>
      <c r="BG190">
        <v>1</v>
      </c>
      <c r="BH190">
        <v>1</v>
      </c>
    </row>
    <row r="191" spans="58:60" x14ac:dyDescent="0.3">
      <c r="BF191" s="8">
        <v>187</v>
      </c>
      <c r="BG191">
        <v>1</v>
      </c>
      <c r="BH191">
        <v>1</v>
      </c>
    </row>
    <row r="192" spans="58:60" x14ac:dyDescent="0.3">
      <c r="BF192" s="8">
        <v>188</v>
      </c>
      <c r="BG192">
        <v>1</v>
      </c>
      <c r="BH192">
        <v>1</v>
      </c>
    </row>
    <row r="193" spans="58:60" x14ac:dyDescent="0.3">
      <c r="BF193" s="8">
        <v>189</v>
      </c>
      <c r="BG193">
        <v>1</v>
      </c>
      <c r="BH193">
        <v>1</v>
      </c>
    </row>
    <row r="194" spans="58:60" x14ac:dyDescent="0.3">
      <c r="BF194" s="8">
        <v>190</v>
      </c>
      <c r="BG194">
        <v>1</v>
      </c>
      <c r="BH194">
        <v>1</v>
      </c>
    </row>
    <row r="195" spans="58:60" x14ac:dyDescent="0.3">
      <c r="BF195" s="8">
        <v>191</v>
      </c>
      <c r="BG195">
        <v>1</v>
      </c>
      <c r="BH195">
        <v>1</v>
      </c>
    </row>
    <row r="196" spans="58:60" x14ac:dyDescent="0.3">
      <c r="BF196" s="8">
        <v>192</v>
      </c>
      <c r="BG196">
        <v>1</v>
      </c>
      <c r="BH196">
        <v>1</v>
      </c>
    </row>
    <row r="197" spans="58:60" x14ac:dyDescent="0.3">
      <c r="BF197" s="8">
        <v>193</v>
      </c>
      <c r="BG197">
        <v>1</v>
      </c>
      <c r="BH197">
        <v>1</v>
      </c>
    </row>
    <row r="198" spans="58:60" x14ac:dyDescent="0.3">
      <c r="BF198" s="8">
        <v>194</v>
      </c>
      <c r="BG198">
        <v>1</v>
      </c>
      <c r="BH198">
        <v>1</v>
      </c>
    </row>
    <row r="199" spans="58:60" x14ac:dyDescent="0.3">
      <c r="BF199" s="8">
        <v>195</v>
      </c>
      <c r="BG199">
        <v>1</v>
      </c>
      <c r="BH199">
        <v>1</v>
      </c>
    </row>
    <row r="200" spans="58:60" x14ac:dyDescent="0.3">
      <c r="BF200" s="8">
        <v>196</v>
      </c>
      <c r="BG200">
        <v>1</v>
      </c>
      <c r="BH200">
        <v>1</v>
      </c>
    </row>
    <row r="201" spans="58:60" x14ac:dyDescent="0.3">
      <c r="BF201" s="8">
        <v>197</v>
      </c>
      <c r="BG201">
        <v>1</v>
      </c>
      <c r="BH201">
        <v>1</v>
      </c>
    </row>
    <row r="202" spans="58:60" x14ac:dyDescent="0.3">
      <c r="BF202" s="8">
        <v>198</v>
      </c>
      <c r="BG202">
        <v>1</v>
      </c>
      <c r="BH202">
        <v>1</v>
      </c>
    </row>
    <row r="203" spans="58:60" x14ac:dyDescent="0.3">
      <c r="BF203" s="8">
        <v>199</v>
      </c>
      <c r="BG203">
        <v>1</v>
      </c>
      <c r="BH203">
        <v>1</v>
      </c>
    </row>
    <row r="204" spans="58:60" x14ac:dyDescent="0.3">
      <c r="BF204" s="8">
        <v>200</v>
      </c>
      <c r="BG204">
        <v>1</v>
      </c>
      <c r="BH204">
        <v>1</v>
      </c>
    </row>
    <row r="205" spans="58:60" x14ac:dyDescent="0.3">
      <c r="BF205" s="8">
        <v>201</v>
      </c>
      <c r="BG205">
        <v>1</v>
      </c>
      <c r="BH205">
        <v>1</v>
      </c>
    </row>
    <row r="206" spans="58:60" x14ac:dyDescent="0.3">
      <c r="BF206" s="8">
        <v>202</v>
      </c>
      <c r="BG206">
        <v>1</v>
      </c>
      <c r="BH206">
        <v>1</v>
      </c>
    </row>
    <row r="207" spans="58:60" x14ac:dyDescent="0.3">
      <c r="BF207" s="8">
        <v>203</v>
      </c>
      <c r="BG207">
        <v>1</v>
      </c>
      <c r="BH207">
        <v>1</v>
      </c>
    </row>
    <row r="208" spans="58:60" x14ac:dyDescent="0.3">
      <c r="BF208" s="8">
        <v>204</v>
      </c>
      <c r="BG208">
        <v>1</v>
      </c>
      <c r="BH208">
        <v>1</v>
      </c>
    </row>
    <row r="209" spans="58:60" x14ac:dyDescent="0.3">
      <c r="BF209" s="8">
        <v>205</v>
      </c>
      <c r="BG209">
        <v>1</v>
      </c>
      <c r="BH209">
        <v>1</v>
      </c>
    </row>
    <row r="210" spans="58:60" x14ac:dyDescent="0.3">
      <c r="BF210" s="8">
        <v>206</v>
      </c>
      <c r="BG210">
        <v>1</v>
      </c>
      <c r="BH210">
        <v>1</v>
      </c>
    </row>
    <row r="211" spans="58:60" x14ac:dyDescent="0.3">
      <c r="BF211" s="8">
        <v>207</v>
      </c>
      <c r="BG211">
        <v>1</v>
      </c>
      <c r="BH211">
        <v>1</v>
      </c>
    </row>
    <row r="212" spans="58:60" x14ac:dyDescent="0.3">
      <c r="BF212" s="8">
        <v>208</v>
      </c>
      <c r="BG212">
        <v>1</v>
      </c>
      <c r="BH212">
        <v>1</v>
      </c>
    </row>
    <row r="213" spans="58:60" x14ac:dyDescent="0.3">
      <c r="BF213" s="8">
        <v>209</v>
      </c>
      <c r="BG213">
        <v>1</v>
      </c>
      <c r="BH213">
        <v>1</v>
      </c>
    </row>
    <row r="214" spans="58:60" x14ac:dyDescent="0.3">
      <c r="BF214" s="8">
        <v>210</v>
      </c>
      <c r="BG214">
        <v>1</v>
      </c>
      <c r="BH214">
        <v>1</v>
      </c>
    </row>
    <row r="215" spans="58:60" x14ac:dyDescent="0.3">
      <c r="BF215" s="8">
        <v>211</v>
      </c>
      <c r="BG215">
        <v>1</v>
      </c>
      <c r="BH215">
        <v>1</v>
      </c>
    </row>
    <row r="216" spans="58:60" x14ac:dyDescent="0.3">
      <c r="BF216" s="8">
        <v>212</v>
      </c>
      <c r="BG216">
        <v>1</v>
      </c>
      <c r="BH216">
        <v>1</v>
      </c>
    </row>
    <row r="217" spans="58:60" x14ac:dyDescent="0.3">
      <c r="BF217" s="8">
        <v>213</v>
      </c>
      <c r="BG217">
        <v>1</v>
      </c>
      <c r="BH217">
        <v>1</v>
      </c>
    </row>
    <row r="218" spans="58:60" x14ac:dyDescent="0.3">
      <c r="BF218" s="8">
        <v>214</v>
      </c>
      <c r="BG218">
        <v>1</v>
      </c>
      <c r="BH218">
        <v>1</v>
      </c>
    </row>
    <row r="219" spans="58:60" x14ac:dyDescent="0.3">
      <c r="BF219" s="8">
        <v>215</v>
      </c>
      <c r="BG219">
        <v>1</v>
      </c>
      <c r="BH219">
        <v>1</v>
      </c>
    </row>
    <row r="220" spans="58:60" x14ac:dyDescent="0.3">
      <c r="BF220" s="8">
        <v>216</v>
      </c>
      <c r="BG220">
        <v>1</v>
      </c>
      <c r="BH220">
        <v>1</v>
      </c>
    </row>
    <row r="221" spans="58:60" x14ac:dyDescent="0.3">
      <c r="BF221" s="8">
        <v>217</v>
      </c>
      <c r="BG221">
        <v>1</v>
      </c>
      <c r="BH221">
        <v>1</v>
      </c>
    </row>
    <row r="222" spans="58:60" x14ac:dyDescent="0.3">
      <c r="BF222" s="8">
        <v>218</v>
      </c>
      <c r="BG222">
        <v>1</v>
      </c>
      <c r="BH222">
        <v>1</v>
      </c>
    </row>
    <row r="223" spans="58:60" x14ac:dyDescent="0.3">
      <c r="BF223" s="8">
        <v>219</v>
      </c>
      <c r="BG223">
        <v>1</v>
      </c>
      <c r="BH223">
        <v>1</v>
      </c>
    </row>
    <row r="224" spans="58:60" x14ac:dyDescent="0.3">
      <c r="BF224" s="8">
        <v>220</v>
      </c>
      <c r="BG224">
        <v>1</v>
      </c>
      <c r="BH224">
        <v>1</v>
      </c>
    </row>
    <row r="225" spans="58:60" x14ac:dyDescent="0.3">
      <c r="BF225" s="8">
        <v>221</v>
      </c>
      <c r="BG225">
        <v>1</v>
      </c>
      <c r="BH225">
        <v>1</v>
      </c>
    </row>
    <row r="226" spans="58:60" x14ac:dyDescent="0.3">
      <c r="BF226" s="8">
        <v>222</v>
      </c>
      <c r="BG226">
        <v>1</v>
      </c>
      <c r="BH226">
        <v>1</v>
      </c>
    </row>
    <row r="227" spans="58:60" x14ac:dyDescent="0.3">
      <c r="BF227" s="8">
        <v>223</v>
      </c>
      <c r="BG227">
        <v>1</v>
      </c>
      <c r="BH227">
        <v>1</v>
      </c>
    </row>
    <row r="228" spans="58:60" x14ac:dyDescent="0.3">
      <c r="BF228" s="8">
        <v>224</v>
      </c>
      <c r="BG228">
        <v>1</v>
      </c>
      <c r="BH228">
        <v>1</v>
      </c>
    </row>
    <row r="229" spans="58:60" x14ac:dyDescent="0.3">
      <c r="BF229" s="8">
        <v>225</v>
      </c>
      <c r="BG229">
        <v>1</v>
      </c>
      <c r="BH229">
        <v>1</v>
      </c>
    </row>
    <row r="230" spans="58:60" x14ac:dyDescent="0.3">
      <c r="BF230" s="8">
        <v>226</v>
      </c>
      <c r="BG230">
        <v>1</v>
      </c>
      <c r="BH230">
        <v>1</v>
      </c>
    </row>
    <row r="231" spans="58:60" x14ac:dyDescent="0.3">
      <c r="BF231" s="8">
        <v>227</v>
      </c>
      <c r="BG231">
        <v>1</v>
      </c>
      <c r="BH231">
        <v>1</v>
      </c>
    </row>
    <row r="232" spans="58:60" x14ac:dyDescent="0.3">
      <c r="BF232" s="8">
        <v>228</v>
      </c>
      <c r="BG232">
        <v>1</v>
      </c>
      <c r="BH232">
        <v>1</v>
      </c>
    </row>
    <row r="233" spans="58:60" x14ac:dyDescent="0.3">
      <c r="BF233" s="8">
        <v>229</v>
      </c>
      <c r="BG233">
        <v>1</v>
      </c>
      <c r="BH233">
        <v>1</v>
      </c>
    </row>
    <row r="234" spans="58:60" x14ac:dyDescent="0.3">
      <c r="BF234" s="8">
        <v>230</v>
      </c>
      <c r="BG234">
        <v>1</v>
      </c>
      <c r="BH234">
        <v>1</v>
      </c>
    </row>
    <row r="235" spans="58:60" x14ac:dyDescent="0.3">
      <c r="BF235" s="8">
        <v>231</v>
      </c>
      <c r="BG235">
        <v>1</v>
      </c>
      <c r="BH235">
        <v>1</v>
      </c>
    </row>
    <row r="236" spans="58:60" x14ac:dyDescent="0.3">
      <c r="BF236" s="8">
        <v>232</v>
      </c>
      <c r="BG236">
        <v>1</v>
      </c>
      <c r="BH236">
        <v>1</v>
      </c>
    </row>
    <row r="237" spans="58:60" x14ac:dyDescent="0.3">
      <c r="BF237" s="8">
        <v>233</v>
      </c>
      <c r="BG237">
        <v>1</v>
      </c>
      <c r="BH237">
        <v>1</v>
      </c>
    </row>
    <row r="238" spans="58:60" x14ac:dyDescent="0.3">
      <c r="BF238" s="8">
        <v>234</v>
      </c>
      <c r="BG238">
        <v>1</v>
      </c>
      <c r="BH238">
        <v>1</v>
      </c>
    </row>
    <row r="239" spans="58:60" x14ac:dyDescent="0.3">
      <c r="BF239" s="8">
        <v>235</v>
      </c>
      <c r="BG239">
        <v>1</v>
      </c>
      <c r="BH239">
        <v>1</v>
      </c>
    </row>
    <row r="240" spans="58:60" x14ac:dyDescent="0.3">
      <c r="BF240" s="8">
        <v>236</v>
      </c>
      <c r="BG240">
        <v>1</v>
      </c>
      <c r="BH240">
        <v>1</v>
      </c>
    </row>
    <row r="241" spans="58:60" x14ac:dyDescent="0.3">
      <c r="BF241" s="8">
        <v>237</v>
      </c>
      <c r="BG241">
        <v>1</v>
      </c>
      <c r="BH241">
        <v>1</v>
      </c>
    </row>
    <row r="242" spans="58:60" x14ac:dyDescent="0.3">
      <c r="BF242" s="8">
        <v>238</v>
      </c>
      <c r="BG242">
        <v>1</v>
      </c>
      <c r="BH242">
        <v>1</v>
      </c>
    </row>
    <row r="243" spans="58:60" x14ac:dyDescent="0.3">
      <c r="BF243" s="8">
        <v>239</v>
      </c>
      <c r="BG243">
        <v>1</v>
      </c>
      <c r="BH243">
        <v>1</v>
      </c>
    </row>
    <row r="244" spans="58:60" x14ac:dyDescent="0.3">
      <c r="BF244" s="8">
        <v>240</v>
      </c>
      <c r="BG244">
        <v>1</v>
      </c>
      <c r="BH244">
        <v>1</v>
      </c>
    </row>
    <row r="245" spans="58:60" x14ac:dyDescent="0.3">
      <c r="BF245" s="8">
        <v>241</v>
      </c>
      <c r="BG245">
        <v>1</v>
      </c>
      <c r="BH245">
        <v>1</v>
      </c>
    </row>
    <row r="246" spans="58:60" x14ac:dyDescent="0.3">
      <c r="BF246" s="8">
        <v>242</v>
      </c>
      <c r="BG246">
        <v>1</v>
      </c>
      <c r="BH246">
        <v>1</v>
      </c>
    </row>
    <row r="247" spans="58:60" x14ac:dyDescent="0.3">
      <c r="BF247" s="8">
        <v>243</v>
      </c>
      <c r="BG247">
        <v>1</v>
      </c>
      <c r="BH247">
        <v>1</v>
      </c>
    </row>
    <row r="248" spans="58:60" x14ac:dyDescent="0.3">
      <c r="BF248" s="8">
        <v>244</v>
      </c>
      <c r="BG248">
        <v>1</v>
      </c>
      <c r="BH248">
        <v>1</v>
      </c>
    </row>
    <row r="249" spans="58:60" x14ac:dyDescent="0.3">
      <c r="BF249" s="8">
        <v>245</v>
      </c>
      <c r="BG249">
        <v>1</v>
      </c>
      <c r="BH249">
        <v>1</v>
      </c>
    </row>
    <row r="250" spans="58:60" x14ac:dyDescent="0.3">
      <c r="BF250" s="8">
        <v>246</v>
      </c>
      <c r="BG250">
        <v>1</v>
      </c>
      <c r="BH250">
        <v>1</v>
      </c>
    </row>
    <row r="251" spans="58:60" x14ac:dyDescent="0.3">
      <c r="BF251" s="8">
        <v>247</v>
      </c>
      <c r="BG251">
        <v>1</v>
      </c>
      <c r="BH251">
        <v>1</v>
      </c>
    </row>
    <row r="252" spans="58:60" x14ac:dyDescent="0.3">
      <c r="BF252" s="8">
        <v>248</v>
      </c>
      <c r="BG252">
        <v>1</v>
      </c>
      <c r="BH252">
        <v>1</v>
      </c>
    </row>
    <row r="253" spans="58:60" x14ac:dyDescent="0.3">
      <c r="BF253" s="8">
        <v>249</v>
      </c>
      <c r="BG253">
        <v>1</v>
      </c>
      <c r="BH253">
        <v>1</v>
      </c>
    </row>
    <row r="254" spans="58:60" x14ac:dyDescent="0.3">
      <c r="BF254" s="8">
        <v>250</v>
      </c>
      <c r="BG254">
        <v>1</v>
      </c>
      <c r="BH254">
        <v>1</v>
      </c>
    </row>
    <row r="255" spans="58:60" x14ac:dyDescent="0.3">
      <c r="BF255" s="8">
        <v>251</v>
      </c>
      <c r="BG255">
        <v>1</v>
      </c>
      <c r="BH255">
        <v>1</v>
      </c>
    </row>
    <row r="256" spans="58:60" x14ac:dyDescent="0.3">
      <c r="BF256" s="8">
        <v>252</v>
      </c>
      <c r="BG256">
        <v>1</v>
      </c>
      <c r="BH256">
        <v>1</v>
      </c>
    </row>
    <row r="257" spans="58:60" x14ac:dyDescent="0.3">
      <c r="BF257" s="8">
        <v>253</v>
      </c>
      <c r="BG257">
        <v>1</v>
      </c>
      <c r="BH257">
        <v>1</v>
      </c>
    </row>
    <row r="258" spans="58:60" x14ac:dyDescent="0.3">
      <c r="BF258" s="8">
        <v>254</v>
      </c>
      <c r="BG258">
        <v>1</v>
      </c>
      <c r="BH258">
        <v>1</v>
      </c>
    </row>
    <row r="259" spans="58:60" x14ac:dyDescent="0.3">
      <c r="BF259" s="8">
        <v>255</v>
      </c>
      <c r="BG259">
        <v>1</v>
      </c>
      <c r="BH259">
        <v>1</v>
      </c>
    </row>
    <row r="260" spans="58:60" x14ac:dyDescent="0.3">
      <c r="BF260" s="8">
        <v>256</v>
      </c>
      <c r="BG260">
        <v>1</v>
      </c>
      <c r="BH260">
        <v>1</v>
      </c>
    </row>
    <row r="261" spans="58:60" x14ac:dyDescent="0.3">
      <c r="BF261" s="8">
        <v>257</v>
      </c>
      <c r="BG261">
        <v>1</v>
      </c>
      <c r="BH261">
        <v>1</v>
      </c>
    </row>
    <row r="262" spans="58:60" x14ac:dyDescent="0.3">
      <c r="BF262" s="8">
        <v>258</v>
      </c>
      <c r="BG262">
        <v>1</v>
      </c>
      <c r="BH262">
        <v>1</v>
      </c>
    </row>
    <row r="263" spans="58:60" x14ac:dyDescent="0.3">
      <c r="BF263" s="8">
        <v>259</v>
      </c>
      <c r="BG263">
        <v>1</v>
      </c>
      <c r="BH263">
        <v>1</v>
      </c>
    </row>
    <row r="264" spans="58:60" x14ac:dyDescent="0.3">
      <c r="BF264" s="8">
        <v>260</v>
      </c>
      <c r="BG264">
        <v>1</v>
      </c>
      <c r="BH264">
        <v>1</v>
      </c>
    </row>
    <row r="265" spans="58:60" x14ac:dyDescent="0.3">
      <c r="BF265" s="8">
        <v>261</v>
      </c>
      <c r="BG265">
        <v>1</v>
      </c>
      <c r="BH265">
        <v>1</v>
      </c>
    </row>
    <row r="266" spans="58:60" x14ac:dyDescent="0.3">
      <c r="BF266" s="8">
        <v>262</v>
      </c>
      <c r="BG266">
        <v>1</v>
      </c>
      <c r="BH266">
        <v>1</v>
      </c>
    </row>
    <row r="267" spans="58:60" x14ac:dyDescent="0.3">
      <c r="BF267" s="8">
        <v>263</v>
      </c>
      <c r="BG267">
        <v>1</v>
      </c>
      <c r="BH267">
        <v>1</v>
      </c>
    </row>
    <row r="268" spans="58:60" x14ac:dyDescent="0.3">
      <c r="BF268" s="8">
        <v>264</v>
      </c>
      <c r="BG268">
        <v>1</v>
      </c>
      <c r="BH268">
        <v>1</v>
      </c>
    </row>
    <row r="269" spans="58:60" x14ac:dyDescent="0.3">
      <c r="BF269" s="8">
        <v>265</v>
      </c>
      <c r="BG269">
        <v>1</v>
      </c>
      <c r="BH269">
        <v>1</v>
      </c>
    </row>
    <row r="270" spans="58:60" x14ac:dyDescent="0.3">
      <c r="BF270" s="8">
        <v>266</v>
      </c>
      <c r="BG270">
        <v>1</v>
      </c>
      <c r="BH270">
        <v>1</v>
      </c>
    </row>
    <row r="271" spans="58:60" x14ac:dyDescent="0.3">
      <c r="BF271" s="8">
        <v>267</v>
      </c>
      <c r="BG271">
        <v>1</v>
      </c>
      <c r="BH271">
        <v>1</v>
      </c>
    </row>
    <row r="272" spans="58:60" x14ac:dyDescent="0.3">
      <c r="BF272" s="8">
        <v>268</v>
      </c>
      <c r="BG272">
        <v>1</v>
      </c>
      <c r="BH272">
        <v>1</v>
      </c>
    </row>
    <row r="273" spans="58:60" x14ac:dyDescent="0.3">
      <c r="BF273" s="8">
        <v>269</v>
      </c>
      <c r="BG273">
        <v>1</v>
      </c>
      <c r="BH273">
        <v>1</v>
      </c>
    </row>
    <row r="274" spans="58:60" x14ac:dyDescent="0.3">
      <c r="BF274" s="8">
        <v>270</v>
      </c>
      <c r="BG274">
        <v>1</v>
      </c>
      <c r="BH274">
        <v>1</v>
      </c>
    </row>
    <row r="275" spans="58:60" x14ac:dyDescent="0.3">
      <c r="BF275" s="8">
        <v>271</v>
      </c>
      <c r="BG275">
        <v>1</v>
      </c>
      <c r="BH275">
        <v>1</v>
      </c>
    </row>
    <row r="276" spans="58:60" x14ac:dyDescent="0.3">
      <c r="BF276" s="8">
        <v>272</v>
      </c>
      <c r="BG276">
        <v>1</v>
      </c>
      <c r="BH276">
        <v>1</v>
      </c>
    </row>
    <row r="277" spans="58:60" x14ac:dyDescent="0.3">
      <c r="BF277" s="8">
        <v>273</v>
      </c>
      <c r="BG277">
        <v>1</v>
      </c>
      <c r="BH277">
        <v>1</v>
      </c>
    </row>
    <row r="278" spans="58:60" x14ac:dyDescent="0.3">
      <c r="BF278" s="8">
        <v>274</v>
      </c>
      <c r="BG278">
        <v>1</v>
      </c>
      <c r="BH278">
        <v>1</v>
      </c>
    </row>
    <row r="279" spans="58:60" x14ac:dyDescent="0.3">
      <c r="BF279" s="8">
        <v>275</v>
      </c>
      <c r="BG279">
        <v>1</v>
      </c>
      <c r="BH279">
        <v>1</v>
      </c>
    </row>
    <row r="280" spans="58:60" x14ac:dyDescent="0.3">
      <c r="BF280" s="8">
        <v>276</v>
      </c>
      <c r="BG280">
        <v>1</v>
      </c>
      <c r="BH280">
        <v>1</v>
      </c>
    </row>
    <row r="281" spans="58:60" x14ac:dyDescent="0.3">
      <c r="BF281" s="8">
        <v>277</v>
      </c>
      <c r="BG281">
        <v>1</v>
      </c>
      <c r="BH281">
        <v>1</v>
      </c>
    </row>
    <row r="282" spans="58:60" x14ac:dyDescent="0.3">
      <c r="BF282" s="8">
        <v>278</v>
      </c>
      <c r="BG282">
        <v>1</v>
      </c>
      <c r="BH282">
        <v>1</v>
      </c>
    </row>
    <row r="283" spans="58:60" x14ac:dyDescent="0.3">
      <c r="BF283" s="8">
        <v>279</v>
      </c>
      <c r="BG283">
        <v>1</v>
      </c>
      <c r="BH283">
        <v>1</v>
      </c>
    </row>
    <row r="284" spans="58:60" x14ac:dyDescent="0.3">
      <c r="BF284" s="8">
        <v>280</v>
      </c>
      <c r="BG284">
        <v>1</v>
      </c>
      <c r="BH284">
        <v>1</v>
      </c>
    </row>
    <row r="285" spans="58:60" x14ac:dyDescent="0.3">
      <c r="BF285" s="8">
        <v>281</v>
      </c>
      <c r="BG285">
        <v>1</v>
      </c>
      <c r="BH285">
        <v>1</v>
      </c>
    </row>
    <row r="286" spans="58:60" x14ac:dyDescent="0.3">
      <c r="BF286" s="8">
        <v>282</v>
      </c>
      <c r="BG286">
        <v>1</v>
      </c>
      <c r="BH286">
        <v>1</v>
      </c>
    </row>
    <row r="287" spans="58:60" x14ac:dyDescent="0.3">
      <c r="BF287" s="8">
        <v>283</v>
      </c>
      <c r="BG287">
        <v>1</v>
      </c>
      <c r="BH287">
        <v>1</v>
      </c>
    </row>
    <row r="288" spans="58:60" x14ac:dyDescent="0.3">
      <c r="BF288" s="8">
        <v>284</v>
      </c>
      <c r="BG288">
        <v>1</v>
      </c>
      <c r="BH288">
        <v>1</v>
      </c>
    </row>
    <row r="289" spans="58:60" x14ac:dyDescent="0.3">
      <c r="BF289" s="8">
        <v>285</v>
      </c>
      <c r="BG289">
        <v>1</v>
      </c>
      <c r="BH289">
        <v>1</v>
      </c>
    </row>
    <row r="290" spans="58:60" x14ac:dyDescent="0.3">
      <c r="BF290" s="8">
        <v>286</v>
      </c>
      <c r="BG290">
        <v>1</v>
      </c>
      <c r="BH290">
        <v>1</v>
      </c>
    </row>
    <row r="291" spans="58:60" x14ac:dyDescent="0.3">
      <c r="BF291" s="8">
        <v>287</v>
      </c>
      <c r="BG291">
        <v>1</v>
      </c>
      <c r="BH291">
        <v>1</v>
      </c>
    </row>
    <row r="292" spans="58:60" x14ac:dyDescent="0.3">
      <c r="BF292" s="8">
        <v>288</v>
      </c>
      <c r="BG292">
        <v>1</v>
      </c>
      <c r="BH292">
        <v>1</v>
      </c>
    </row>
    <row r="293" spans="58:60" x14ac:dyDescent="0.3">
      <c r="BF293" s="8">
        <v>289</v>
      </c>
      <c r="BG293">
        <v>1</v>
      </c>
      <c r="BH293">
        <v>1</v>
      </c>
    </row>
    <row r="294" spans="58:60" x14ac:dyDescent="0.3">
      <c r="BF294" s="8">
        <v>290</v>
      </c>
      <c r="BG294">
        <v>1</v>
      </c>
      <c r="BH294">
        <v>1</v>
      </c>
    </row>
    <row r="295" spans="58:60" x14ac:dyDescent="0.3">
      <c r="BF295" s="8">
        <v>291</v>
      </c>
      <c r="BG295">
        <v>1</v>
      </c>
      <c r="BH295">
        <v>1</v>
      </c>
    </row>
    <row r="296" spans="58:60" x14ac:dyDescent="0.3">
      <c r="BF296" s="8">
        <v>292</v>
      </c>
      <c r="BG296">
        <v>1</v>
      </c>
      <c r="BH296">
        <v>1</v>
      </c>
    </row>
    <row r="297" spans="58:60" x14ac:dyDescent="0.3">
      <c r="BF297" s="8">
        <v>293</v>
      </c>
      <c r="BG297">
        <v>1</v>
      </c>
      <c r="BH297">
        <v>1</v>
      </c>
    </row>
    <row r="298" spans="58:60" x14ac:dyDescent="0.3">
      <c r="BF298" s="8">
        <v>294</v>
      </c>
      <c r="BG298">
        <v>1</v>
      </c>
      <c r="BH298">
        <v>1</v>
      </c>
    </row>
    <row r="299" spans="58:60" x14ac:dyDescent="0.3">
      <c r="BF299" s="8">
        <v>295</v>
      </c>
      <c r="BG299">
        <v>1</v>
      </c>
      <c r="BH299">
        <v>1</v>
      </c>
    </row>
    <row r="300" spans="58:60" x14ac:dyDescent="0.3">
      <c r="BF300" s="8">
        <v>296</v>
      </c>
      <c r="BG300">
        <v>1</v>
      </c>
      <c r="BH300">
        <v>1</v>
      </c>
    </row>
    <row r="301" spans="58:60" x14ac:dyDescent="0.3">
      <c r="BF301" s="8">
        <v>297</v>
      </c>
      <c r="BG301">
        <v>1</v>
      </c>
      <c r="BH301">
        <v>1</v>
      </c>
    </row>
    <row r="302" spans="58:60" x14ac:dyDescent="0.3">
      <c r="BF302" s="8">
        <v>298</v>
      </c>
      <c r="BG302">
        <v>1</v>
      </c>
      <c r="BH302">
        <v>1</v>
      </c>
    </row>
    <row r="303" spans="58:60" x14ac:dyDescent="0.3">
      <c r="BF303" s="8">
        <v>299</v>
      </c>
      <c r="BG303">
        <v>1</v>
      </c>
      <c r="BH303">
        <v>1</v>
      </c>
    </row>
    <row r="304" spans="58:60" x14ac:dyDescent="0.3">
      <c r="BF304" s="8">
        <v>300</v>
      </c>
      <c r="BG304">
        <v>1</v>
      </c>
      <c r="BH304">
        <v>1</v>
      </c>
    </row>
    <row r="305" spans="58:60" x14ac:dyDescent="0.3">
      <c r="BF305" s="8">
        <v>301</v>
      </c>
      <c r="BG305">
        <v>1</v>
      </c>
      <c r="BH305">
        <v>1</v>
      </c>
    </row>
    <row r="306" spans="58:60" x14ac:dyDescent="0.3">
      <c r="BF306" s="8">
        <v>302</v>
      </c>
      <c r="BG306">
        <v>1</v>
      </c>
      <c r="BH306">
        <v>1</v>
      </c>
    </row>
    <row r="307" spans="58:60" x14ac:dyDescent="0.3">
      <c r="BF307" s="8">
        <v>303</v>
      </c>
      <c r="BG307">
        <v>1</v>
      </c>
      <c r="BH307">
        <v>1</v>
      </c>
    </row>
    <row r="308" spans="58:60" x14ac:dyDescent="0.3">
      <c r="BF308" s="8">
        <v>304</v>
      </c>
      <c r="BG308">
        <v>1</v>
      </c>
      <c r="BH308">
        <v>1</v>
      </c>
    </row>
    <row r="309" spans="58:60" x14ac:dyDescent="0.3">
      <c r="BF309" s="8">
        <v>305</v>
      </c>
      <c r="BG309">
        <v>1</v>
      </c>
      <c r="BH309">
        <v>1</v>
      </c>
    </row>
    <row r="310" spans="58:60" x14ac:dyDescent="0.3">
      <c r="BF310" s="8">
        <v>306</v>
      </c>
      <c r="BG310">
        <v>1</v>
      </c>
      <c r="BH310">
        <v>1</v>
      </c>
    </row>
    <row r="311" spans="58:60" x14ac:dyDescent="0.3">
      <c r="BF311" s="8">
        <v>307</v>
      </c>
      <c r="BG311">
        <v>1</v>
      </c>
      <c r="BH311">
        <v>1</v>
      </c>
    </row>
    <row r="312" spans="58:60" x14ac:dyDescent="0.3">
      <c r="BF312" s="8">
        <v>308</v>
      </c>
      <c r="BG312">
        <v>1</v>
      </c>
      <c r="BH312">
        <v>1</v>
      </c>
    </row>
    <row r="313" spans="58:60" x14ac:dyDescent="0.3">
      <c r="BF313" s="8">
        <v>309</v>
      </c>
      <c r="BG313">
        <v>1</v>
      </c>
      <c r="BH313">
        <v>1</v>
      </c>
    </row>
    <row r="314" spans="58:60" x14ac:dyDescent="0.3">
      <c r="BF314" s="8">
        <v>310</v>
      </c>
      <c r="BG314">
        <v>1</v>
      </c>
      <c r="BH314">
        <v>1</v>
      </c>
    </row>
    <row r="315" spans="58:60" x14ac:dyDescent="0.3">
      <c r="BF315" s="8">
        <v>311</v>
      </c>
      <c r="BG315">
        <v>1</v>
      </c>
      <c r="BH315">
        <v>1</v>
      </c>
    </row>
    <row r="316" spans="58:60" x14ac:dyDescent="0.3">
      <c r="BF316" s="8">
        <v>312</v>
      </c>
      <c r="BG316">
        <v>1</v>
      </c>
      <c r="BH316">
        <v>1</v>
      </c>
    </row>
    <row r="317" spans="58:60" x14ac:dyDescent="0.3">
      <c r="BF317" s="8">
        <v>313</v>
      </c>
      <c r="BG317">
        <v>1</v>
      </c>
      <c r="BH317">
        <v>1</v>
      </c>
    </row>
    <row r="318" spans="58:60" x14ac:dyDescent="0.3">
      <c r="BF318" s="8">
        <v>314</v>
      </c>
      <c r="BG318">
        <v>1</v>
      </c>
      <c r="BH318">
        <v>1</v>
      </c>
    </row>
    <row r="319" spans="58:60" x14ac:dyDescent="0.3">
      <c r="BF319" s="8">
        <v>315</v>
      </c>
      <c r="BG319">
        <v>1</v>
      </c>
      <c r="BH319">
        <v>1</v>
      </c>
    </row>
    <row r="320" spans="58:60" x14ac:dyDescent="0.3">
      <c r="BF320" s="8">
        <v>316</v>
      </c>
      <c r="BG320">
        <v>1</v>
      </c>
      <c r="BH320">
        <v>1</v>
      </c>
    </row>
    <row r="321" spans="58:60" x14ac:dyDescent="0.3">
      <c r="BF321" s="8">
        <v>317</v>
      </c>
      <c r="BG321">
        <v>1</v>
      </c>
      <c r="BH321">
        <v>1</v>
      </c>
    </row>
    <row r="322" spans="58:60" x14ac:dyDescent="0.3">
      <c r="BF322" s="8">
        <v>318</v>
      </c>
      <c r="BG322">
        <v>1</v>
      </c>
      <c r="BH322">
        <v>1</v>
      </c>
    </row>
    <row r="323" spans="58:60" x14ac:dyDescent="0.3">
      <c r="BF323" s="8">
        <v>319</v>
      </c>
      <c r="BG323">
        <v>1</v>
      </c>
      <c r="BH323">
        <v>1</v>
      </c>
    </row>
    <row r="324" spans="58:60" x14ac:dyDescent="0.3">
      <c r="BF324" s="8">
        <v>320</v>
      </c>
      <c r="BG324">
        <v>1</v>
      </c>
      <c r="BH324">
        <v>1</v>
      </c>
    </row>
    <row r="325" spans="58:60" x14ac:dyDescent="0.3">
      <c r="BF325" s="8">
        <v>321</v>
      </c>
      <c r="BG325">
        <v>1</v>
      </c>
      <c r="BH325">
        <v>1</v>
      </c>
    </row>
    <row r="326" spans="58:60" x14ac:dyDescent="0.3">
      <c r="BF326" s="8">
        <v>322</v>
      </c>
      <c r="BG326">
        <v>1</v>
      </c>
      <c r="BH326">
        <v>1</v>
      </c>
    </row>
    <row r="327" spans="58:60" x14ac:dyDescent="0.3">
      <c r="BF327" s="8">
        <v>323</v>
      </c>
      <c r="BG327">
        <v>1</v>
      </c>
      <c r="BH327">
        <v>1</v>
      </c>
    </row>
    <row r="328" spans="58:60" x14ac:dyDescent="0.3">
      <c r="BF328" s="8">
        <v>324</v>
      </c>
      <c r="BG328">
        <v>1</v>
      </c>
      <c r="BH328">
        <v>1</v>
      </c>
    </row>
    <row r="329" spans="58:60" x14ac:dyDescent="0.3">
      <c r="BF329" s="8">
        <v>325</v>
      </c>
      <c r="BG329">
        <v>1</v>
      </c>
      <c r="BH329">
        <v>1</v>
      </c>
    </row>
    <row r="330" spans="58:60" x14ac:dyDescent="0.3">
      <c r="BF330" s="8">
        <v>326</v>
      </c>
      <c r="BG330">
        <v>1</v>
      </c>
      <c r="BH330">
        <v>1</v>
      </c>
    </row>
    <row r="331" spans="58:60" x14ac:dyDescent="0.3">
      <c r="BF331" s="8">
        <v>327</v>
      </c>
      <c r="BG331">
        <v>1</v>
      </c>
      <c r="BH331">
        <v>1</v>
      </c>
    </row>
    <row r="332" spans="58:60" x14ac:dyDescent="0.3">
      <c r="BF332" s="8">
        <v>328</v>
      </c>
      <c r="BG332">
        <v>1</v>
      </c>
      <c r="BH332">
        <v>1</v>
      </c>
    </row>
    <row r="333" spans="58:60" x14ac:dyDescent="0.3">
      <c r="BF333" s="8">
        <v>329</v>
      </c>
      <c r="BG333">
        <v>1</v>
      </c>
      <c r="BH333">
        <v>1</v>
      </c>
    </row>
    <row r="334" spans="58:60" x14ac:dyDescent="0.3">
      <c r="BF334" s="8">
        <v>330</v>
      </c>
      <c r="BG334">
        <v>1</v>
      </c>
      <c r="BH334">
        <v>1</v>
      </c>
    </row>
    <row r="335" spans="58:60" x14ac:dyDescent="0.3">
      <c r="BF335" s="8">
        <v>331</v>
      </c>
      <c r="BG335">
        <v>1</v>
      </c>
      <c r="BH335">
        <v>1</v>
      </c>
    </row>
    <row r="336" spans="58:60" x14ac:dyDescent="0.3">
      <c r="BF336" s="8">
        <v>332</v>
      </c>
      <c r="BG336">
        <v>1</v>
      </c>
      <c r="BH336">
        <v>1</v>
      </c>
    </row>
    <row r="337" spans="58:60" x14ac:dyDescent="0.3">
      <c r="BF337" s="8">
        <v>333</v>
      </c>
      <c r="BG337">
        <v>1</v>
      </c>
      <c r="BH337">
        <v>1</v>
      </c>
    </row>
    <row r="338" spans="58:60" x14ac:dyDescent="0.3">
      <c r="BF338" s="8">
        <v>334</v>
      </c>
      <c r="BG338">
        <v>1</v>
      </c>
      <c r="BH338">
        <v>1</v>
      </c>
    </row>
    <row r="339" spans="58:60" x14ac:dyDescent="0.3">
      <c r="BF339" s="8">
        <v>335</v>
      </c>
      <c r="BG339">
        <v>1</v>
      </c>
      <c r="BH339">
        <v>1</v>
      </c>
    </row>
    <row r="340" spans="58:60" x14ac:dyDescent="0.3">
      <c r="BF340" s="8">
        <v>336</v>
      </c>
      <c r="BG340">
        <v>1</v>
      </c>
      <c r="BH340">
        <v>1</v>
      </c>
    </row>
    <row r="341" spans="58:60" x14ac:dyDescent="0.3">
      <c r="BF341" s="8">
        <v>337</v>
      </c>
      <c r="BG341">
        <v>1</v>
      </c>
      <c r="BH341">
        <v>1</v>
      </c>
    </row>
    <row r="342" spans="58:60" x14ac:dyDescent="0.3">
      <c r="BF342" s="8">
        <v>338</v>
      </c>
      <c r="BG342">
        <v>1</v>
      </c>
      <c r="BH342">
        <v>1</v>
      </c>
    </row>
    <row r="343" spans="58:60" x14ac:dyDescent="0.3">
      <c r="BF343" s="8">
        <v>339</v>
      </c>
      <c r="BG343">
        <v>1</v>
      </c>
      <c r="BH343">
        <v>1</v>
      </c>
    </row>
    <row r="344" spans="58:60" x14ac:dyDescent="0.3">
      <c r="BF344" s="8">
        <v>340</v>
      </c>
      <c r="BG344">
        <v>1</v>
      </c>
      <c r="BH344">
        <v>1</v>
      </c>
    </row>
    <row r="345" spans="58:60" x14ac:dyDescent="0.3">
      <c r="BF345" s="8">
        <v>341</v>
      </c>
      <c r="BG345">
        <v>1</v>
      </c>
      <c r="BH345">
        <v>1</v>
      </c>
    </row>
    <row r="346" spans="58:60" x14ac:dyDescent="0.3">
      <c r="BF346" s="8">
        <v>342</v>
      </c>
      <c r="BG346">
        <v>1</v>
      </c>
      <c r="BH346">
        <v>1</v>
      </c>
    </row>
    <row r="347" spans="58:60" x14ac:dyDescent="0.3">
      <c r="BF347" s="8">
        <v>343</v>
      </c>
      <c r="BG347">
        <v>1</v>
      </c>
      <c r="BH347">
        <v>1</v>
      </c>
    </row>
    <row r="348" spans="58:60" x14ac:dyDescent="0.3">
      <c r="BF348" s="8">
        <v>344</v>
      </c>
      <c r="BG348">
        <v>1</v>
      </c>
      <c r="BH348">
        <v>1</v>
      </c>
    </row>
    <row r="349" spans="58:60" x14ac:dyDescent="0.3">
      <c r="BF349" s="8">
        <v>345</v>
      </c>
      <c r="BG349">
        <v>1</v>
      </c>
      <c r="BH349">
        <v>1</v>
      </c>
    </row>
    <row r="350" spans="58:60" x14ac:dyDescent="0.3">
      <c r="BF350" s="8">
        <v>346</v>
      </c>
      <c r="BG350">
        <v>1</v>
      </c>
      <c r="BH350">
        <v>1</v>
      </c>
    </row>
    <row r="351" spans="58:60" x14ac:dyDescent="0.3">
      <c r="BF351" s="8">
        <v>347</v>
      </c>
      <c r="BG351">
        <v>1</v>
      </c>
      <c r="BH351">
        <v>1</v>
      </c>
    </row>
    <row r="352" spans="58:60" x14ac:dyDescent="0.3">
      <c r="BF352" s="8">
        <v>348</v>
      </c>
      <c r="BG352">
        <v>1</v>
      </c>
      <c r="BH352">
        <v>1</v>
      </c>
    </row>
    <row r="353" spans="58:60" x14ac:dyDescent="0.3">
      <c r="BF353" s="8">
        <v>349</v>
      </c>
      <c r="BG353">
        <v>1</v>
      </c>
      <c r="BH353">
        <v>1</v>
      </c>
    </row>
    <row r="354" spans="58:60" x14ac:dyDescent="0.3">
      <c r="BF354" s="8">
        <v>350</v>
      </c>
      <c r="BG354">
        <v>1</v>
      </c>
      <c r="BH354">
        <v>1</v>
      </c>
    </row>
    <row r="355" spans="58:60" x14ac:dyDescent="0.3">
      <c r="BF355" s="8">
        <v>351</v>
      </c>
      <c r="BG355">
        <v>1</v>
      </c>
      <c r="BH355">
        <v>1</v>
      </c>
    </row>
    <row r="356" spans="58:60" x14ac:dyDescent="0.3">
      <c r="BF356" s="8">
        <v>352</v>
      </c>
      <c r="BG356">
        <v>1</v>
      </c>
      <c r="BH356">
        <v>1</v>
      </c>
    </row>
    <row r="357" spans="58:60" x14ac:dyDescent="0.3">
      <c r="BF357" s="8">
        <v>353</v>
      </c>
      <c r="BG357">
        <v>1</v>
      </c>
      <c r="BH357">
        <v>1</v>
      </c>
    </row>
    <row r="358" spans="58:60" x14ac:dyDescent="0.3">
      <c r="BF358" s="8">
        <v>354</v>
      </c>
      <c r="BG358">
        <v>1</v>
      </c>
      <c r="BH358">
        <v>1</v>
      </c>
    </row>
    <row r="359" spans="58:60" x14ac:dyDescent="0.3">
      <c r="BF359" s="8">
        <v>355</v>
      </c>
      <c r="BG359">
        <v>1</v>
      </c>
      <c r="BH359">
        <v>1</v>
      </c>
    </row>
    <row r="360" spans="58:60" x14ac:dyDescent="0.3">
      <c r="BF360" s="8">
        <v>356</v>
      </c>
      <c r="BG360">
        <v>1</v>
      </c>
      <c r="BH360">
        <v>1</v>
      </c>
    </row>
    <row r="361" spans="58:60" x14ac:dyDescent="0.3">
      <c r="BF361" s="8">
        <v>357</v>
      </c>
      <c r="BG361">
        <v>1</v>
      </c>
      <c r="BH361">
        <v>1</v>
      </c>
    </row>
    <row r="362" spans="58:60" x14ac:dyDescent="0.3">
      <c r="BF362" s="8">
        <v>358</v>
      </c>
      <c r="BG362">
        <v>1</v>
      </c>
      <c r="BH362">
        <v>1</v>
      </c>
    </row>
    <row r="363" spans="58:60" x14ac:dyDescent="0.3">
      <c r="BF363" s="8">
        <v>359</v>
      </c>
      <c r="BG363">
        <v>1</v>
      </c>
      <c r="BH363">
        <v>1</v>
      </c>
    </row>
    <row r="364" spans="58:60" x14ac:dyDescent="0.3">
      <c r="BF364" s="8">
        <v>360</v>
      </c>
      <c r="BG364">
        <v>1</v>
      </c>
      <c r="BH364">
        <v>1</v>
      </c>
    </row>
    <row r="365" spans="58:60" x14ac:dyDescent="0.3">
      <c r="BF365" s="8">
        <v>361</v>
      </c>
      <c r="BG365">
        <v>1</v>
      </c>
      <c r="BH365">
        <v>1</v>
      </c>
    </row>
    <row r="366" spans="58:60" x14ac:dyDescent="0.3">
      <c r="BF366" s="8">
        <v>362</v>
      </c>
      <c r="BG366">
        <v>1</v>
      </c>
      <c r="BH366">
        <v>1</v>
      </c>
    </row>
    <row r="367" spans="58:60" x14ac:dyDescent="0.3">
      <c r="BF367" s="8">
        <v>363</v>
      </c>
      <c r="BG367">
        <v>1</v>
      </c>
      <c r="BH367">
        <v>1</v>
      </c>
    </row>
    <row r="368" spans="58:60" x14ac:dyDescent="0.3">
      <c r="BF368" s="8">
        <v>364</v>
      </c>
      <c r="BG368">
        <v>1</v>
      </c>
      <c r="BH368">
        <v>1</v>
      </c>
    </row>
    <row r="369" spans="58:60" x14ac:dyDescent="0.3">
      <c r="BF369" s="8">
        <v>365</v>
      </c>
      <c r="BG369">
        <v>1</v>
      </c>
      <c r="BH369">
        <v>1</v>
      </c>
    </row>
    <row r="370" spans="58:60" x14ac:dyDescent="0.3">
      <c r="BF370" s="8">
        <v>366</v>
      </c>
      <c r="BG370">
        <v>1</v>
      </c>
      <c r="BH370">
        <v>1</v>
      </c>
    </row>
    <row r="371" spans="58:60" x14ac:dyDescent="0.3">
      <c r="BF371" s="8">
        <v>367</v>
      </c>
      <c r="BG371">
        <v>1</v>
      </c>
      <c r="BH371">
        <v>1</v>
      </c>
    </row>
    <row r="372" spans="58:60" x14ac:dyDescent="0.3">
      <c r="BF372" s="8">
        <v>368</v>
      </c>
      <c r="BG372">
        <v>1</v>
      </c>
      <c r="BH372">
        <v>1</v>
      </c>
    </row>
    <row r="373" spans="58:60" x14ac:dyDescent="0.3">
      <c r="BF373" s="8">
        <v>369</v>
      </c>
      <c r="BG373">
        <v>1</v>
      </c>
      <c r="BH373">
        <v>1</v>
      </c>
    </row>
    <row r="374" spans="58:60" x14ac:dyDescent="0.3">
      <c r="BF374" s="8">
        <v>370</v>
      </c>
      <c r="BG374">
        <v>1</v>
      </c>
      <c r="BH374">
        <v>1</v>
      </c>
    </row>
    <row r="375" spans="58:60" x14ac:dyDescent="0.3">
      <c r="BF375" s="8">
        <v>371</v>
      </c>
      <c r="BG375">
        <v>1</v>
      </c>
      <c r="BH375">
        <v>1</v>
      </c>
    </row>
    <row r="376" spans="58:60" x14ac:dyDescent="0.3">
      <c r="BF376" s="8">
        <v>372</v>
      </c>
      <c r="BG376">
        <v>1</v>
      </c>
      <c r="BH376">
        <v>1</v>
      </c>
    </row>
    <row r="377" spans="58:60" x14ac:dyDescent="0.3">
      <c r="BF377" s="8">
        <v>373</v>
      </c>
      <c r="BG377">
        <v>1</v>
      </c>
      <c r="BH377">
        <v>1</v>
      </c>
    </row>
    <row r="378" spans="58:60" x14ac:dyDescent="0.3">
      <c r="BF378" s="8">
        <v>374</v>
      </c>
      <c r="BG378">
        <v>1</v>
      </c>
      <c r="BH378">
        <v>1</v>
      </c>
    </row>
    <row r="379" spans="58:60" x14ac:dyDescent="0.3">
      <c r="BF379" s="8">
        <v>375</v>
      </c>
      <c r="BG379">
        <v>1</v>
      </c>
      <c r="BH379">
        <v>1</v>
      </c>
    </row>
    <row r="380" spans="58:60" x14ac:dyDescent="0.3">
      <c r="BF380" s="8">
        <v>376</v>
      </c>
      <c r="BG380">
        <v>1</v>
      </c>
      <c r="BH380">
        <v>1</v>
      </c>
    </row>
    <row r="381" spans="58:60" x14ac:dyDescent="0.3">
      <c r="BF381" s="8">
        <v>377</v>
      </c>
      <c r="BG381">
        <v>1</v>
      </c>
      <c r="BH381">
        <v>1</v>
      </c>
    </row>
    <row r="382" spans="58:60" x14ac:dyDescent="0.3">
      <c r="BF382" s="8">
        <v>378</v>
      </c>
      <c r="BG382">
        <v>1</v>
      </c>
      <c r="BH382">
        <v>1</v>
      </c>
    </row>
    <row r="383" spans="58:60" x14ac:dyDescent="0.3">
      <c r="BF383" s="8">
        <v>379</v>
      </c>
      <c r="BG383">
        <v>1</v>
      </c>
      <c r="BH383">
        <v>1</v>
      </c>
    </row>
    <row r="384" spans="58:60" x14ac:dyDescent="0.3">
      <c r="BF384" s="8">
        <v>380</v>
      </c>
      <c r="BG384">
        <v>1</v>
      </c>
      <c r="BH384">
        <v>1</v>
      </c>
    </row>
    <row r="385" spans="58:60" x14ac:dyDescent="0.3">
      <c r="BF385" s="8">
        <v>381</v>
      </c>
      <c r="BG385">
        <v>1</v>
      </c>
      <c r="BH385">
        <v>1</v>
      </c>
    </row>
    <row r="386" spans="58:60" x14ac:dyDescent="0.3">
      <c r="BF386" s="8">
        <v>382</v>
      </c>
      <c r="BG386">
        <v>1</v>
      </c>
      <c r="BH386">
        <v>1</v>
      </c>
    </row>
    <row r="387" spans="58:60" x14ac:dyDescent="0.3">
      <c r="BF387" s="8">
        <v>383</v>
      </c>
      <c r="BG387">
        <v>1</v>
      </c>
      <c r="BH387">
        <v>1</v>
      </c>
    </row>
    <row r="388" spans="58:60" x14ac:dyDescent="0.3">
      <c r="BF388" s="8">
        <v>384</v>
      </c>
      <c r="BG388">
        <v>1</v>
      </c>
      <c r="BH388">
        <v>1</v>
      </c>
    </row>
    <row r="389" spans="58:60" x14ac:dyDescent="0.3">
      <c r="BF389" s="8">
        <v>385</v>
      </c>
      <c r="BG389">
        <v>1</v>
      </c>
      <c r="BH389">
        <v>1</v>
      </c>
    </row>
    <row r="390" spans="58:60" x14ac:dyDescent="0.3">
      <c r="BF390" s="8">
        <v>386</v>
      </c>
      <c r="BG390">
        <v>1</v>
      </c>
      <c r="BH390">
        <v>1</v>
      </c>
    </row>
    <row r="391" spans="58:60" x14ac:dyDescent="0.3">
      <c r="BF391" s="8">
        <v>387</v>
      </c>
      <c r="BG391">
        <v>1</v>
      </c>
      <c r="BH391">
        <v>1</v>
      </c>
    </row>
    <row r="392" spans="58:60" x14ac:dyDescent="0.3">
      <c r="BF392" s="8">
        <v>388</v>
      </c>
      <c r="BG392">
        <v>1</v>
      </c>
      <c r="BH392">
        <v>1</v>
      </c>
    </row>
    <row r="393" spans="58:60" x14ac:dyDescent="0.3">
      <c r="BF393" s="8">
        <v>389</v>
      </c>
      <c r="BG393">
        <v>1</v>
      </c>
      <c r="BH393">
        <v>1</v>
      </c>
    </row>
    <row r="394" spans="58:60" x14ac:dyDescent="0.3">
      <c r="BF394" s="8">
        <v>390</v>
      </c>
      <c r="BG394">
        <v>1</v>
      </c>
      <c r="BH394">
        <v>1</v>
      </c>
    </row>
    <row r="395" spans="58:60" x14ac:dyDescent="0.3">
      <c r="BF395" s="8">
        <v>391</v>
      </c>
      <c r="BG395">
        <v>1</v>
      </c>
      <c r="BH395">
        <v>1</v>
      </c>
    </row>
    <row r="396" spans="58:60" x14ac:dyDescent="0.3">
      <c r="BF396" s="8">
        <v>392</v>
      </c>
      <c r="BG396">
        <v>1</v>
      </c>
      <c r="BH396">
        <v>1</v>
      </c>
    </row>
    <row r="397" spans="58:60" x14ac:dyDescent="0.3">
      <c r="BF397" s="8">
        <v>393</v>
      </c>
      <c r="BG397">
        <v>1</v>
      </c>
      <c r="BH397">
        <v>1</v>
      </c>
    </row>
    <row r="398" spans="58:60" x14ac:dyDescent="0.3">
      <c r="BF398" s="8">
        <v>394</v>
      </c>
      <c r="BG398">
        <v>1</v>
      </c>
      <c r="BH398">
        <v>1</v>
      </c>
    </row>
    <row r="399" spans="58:60" x14ac:dyDescent="0.3">
      <c r="BF399" s="8">
        <v>395</v>
      </c>
      <c r="BG399">
        <v>1</v>
      </c>
      <c r="BH399">
        <v>1</v>
      </c>
    </row>
    <row r="400" spans="58:60" x14ac:dyDescent="0.3">
      <c r="BF400" s="8">
        <v>396</v>
      </c>
      <c r="BG400">
        <v>1</v>
      </c>
      <c r="BH400">
        <v>1</v>
      </c>
    </row>
    <row r="401" spans="58:60" x14ac:dyDescent="0.3">
      <c r="BF401" s="8">
        <v>397</v>
      </c>
      <c r="BG401">
        <v>1</v>
      </c>
      <c r="BH401">
        <v>1</v>
      </c>
    </row>
    <row r="402" spans="58:60" x14ac:dyDescent="0.3">
      <c r="BF402" s="8">
        <v>398</v>
      </c>
      <c r="BG402">
        <v>1</v>
      </c>
      <c r="BH402">
        <v>1</v>
      </c>
    </row>
    <row r="403" spans="58:60" x14ac:dyDescent="0.3">
      <c r="BF403" s="8">
        <v>399</v>
      </c>
      <c r="BG403">
        <v>1</v>
      </c>
      <c r="BH403">
        <v>1</v>
      </c>
    </row>
    <row r="404" spans="58:60" x14ac:dyDescent="0.3">
      <c r="BF404" s="8">
        <v>400</v>
      </c>
      <c r="BG404">
        <v>1</v>
      </c>
      <c r="BH404">
        <v>1</v>
      </c>
    </row>
    <row r="405" spans="58:60" x14ac:dyDescent="0.3">
      <c r="BF405" s="8">
        <v>401</v>
      </c>
      <c r="BG405">
        <v>1</v>
      </c>
      <c r="BH405">
        <v>1</v>
      </c>
    </row>
    <row r="406" spans="58:60" x14ac:dyDescent="0.3">
      <c r="BF406" s="8">
        <v>402</v>
      </c>
      <c r="BG406">
        <v>1</v>
      </c>
      <c r="BH406">
        <v>1</v>
      </c>
    </row>
    <row r="407" spans="58:60" x14ac:dyDescent="0.3">
      <c r="BF407" s="8">
        <v>403</v>
      </c>
      <c r="BG407">
        <v>1</v>
      </c>
      <c r="BH407">
        <v>1</v>
      </c>
    </row>
    <row r="408" spans="58:60" x14ac:dyDescent="0.3">
      <c r="BF408" s="8">
        <v>404</v>
      </c>
      <c r="BG408">
        <v>1</v>
      </c>
      <c r="BH408">
        <v>1</v>
      </c>
    </row>
    <row r="409" spans="58:60" x14ac:dyDescent="0.3">
      <c r="BF409" s="8">
        <v>405</v>
      </c>
      <c r="BG409">
        <v>1</v>
      </c>
      <c r="BH409">
        <v>1</v>
      </c>
    </row>
    <row r="410" spans="58:60" x14ac:dyDescent="0.3">
      <c r="BF410" s="8">
        <v>406</v>
      </c>
      <c r="BG410">
        <v>1</v>
      </c>
      <c r="BH410">
        <v>1</v>
      </c>
    </row>
    <row r="411" spans="58:60" x14ac:dyDescent="0.3">
      <c r="BF411" s="8">
        <v>407</v>
      </c>
      <c r="BG411">
        <v>1</v>
      </c>
      <c r="BH411">
        <v>1</v>
      </c>
    </row>
    <row r="412" spans="58:60" x14ac:dyDescent="0.3">
      <c r="BF412" s="8">
        <v>408</v>
      </c>
      <c r="BG412">
        <v>1</v>
      </c>
      <c r="BH412">
        <v>1</v>
      </c>
    </row>
    <row r="413" spans="58:60" x14ac:dyDescent="0.3">
      <c r="BF413" s="8">
        <v>409</v>
      </c>
      <c r="BG413">
        <v>1</v>
      </c>
      <c r="BH413">
        <v>1</v>
      </c>
    </row>
    <row r="414" spans="58:60" x14ac:dyDescent="0.3">
      <c r="BF414" s="8">
        <v>410</v>
      </c>
      <c r="BG414">
        <v>1</v>
      </c>
      <c r="BH414">
        <v>1</v>
      </c>
    </row>
    <row r="415" spans="58:60" x14ac:dyDescent="0.3">
      <c r="BF415" s="8">
        <v>411</v>
      </c>
      <c r="BG415">
        <v>1</v>
      </c>
      <c r="BH415">
        <v>1</v>
      </c>
    </row>
    <row r="416" spans="58:60" x14ac:dyDescent="0.3">
      <c r="BF416" s="8">
        <v>412</v>
      </c>
      <c r="BG416">
        <v>1</v>
      </c>
      <c r="BH416">
        <v>1</v>
      </c>
    </row>
    <row r="417" spans="58:60" x14ac:dyDescent="0.3">
      <c r="BF417" s="8">
        <v>413</v>
      </c>
      <c r="BG417">
        <v>1</v>
      </c>
      <c r="BH417">
        <v>1</v>
      </c>
    </row>
    <row r="418" spans="58:60" x14ac:dyDescent="0.3">
      <c r="BF418" s="8">
        <v>414</v>
      </c>
      <c r="BG418">
        <v>1</v>
      </c>
      <c r="BH418">
        <v>1</v>
      </c>
    </row>
    <row r="419" spans="58:60" x14ac:dyDescent="0.3">
      <c r="BF419" s="8">
        <v>415</v>
      </c>
      <c r="BG419">
        <v>1</v>
      </c>
      <c r="BH419">
        <v>1</v>
      </c>
    </row>
    <row r="420" spans="58:60" x14ac:dyDescent="0.3">
      <c r="BF420" s="8">
        <v>416</v>
      </c>
      <c r="BG420">
        <v>1</v>
      </c>
      <c r="BH420">
        <v>1</v>
      </c>
    </row>
    <row r="421" spans="58:60" x14ac:dyDescent="0.3">
      <c r="BF421" s="8">
        <v>417</v>
      </c>
      <c r="BG421">
        <v>1</v>
      </c>
      <c r="BH421">
        <v>1</v>
      </c>
    </row>
    <row r="422" spans="58:60" x14ac:dyDescent="0.3">
      <c r="BF422" s="8">
        <v>418</v>
      </c>
      <c r="BG422">
        <v>1</v>
      </c>
      <c r="BH422">
        <v>1</v>
      </c>
    </row>
    <row r="423" spans="58:60" x14ac:dyDescent="0.3">
      <c r="BF423" s="8">
        <v>419</v>
      </c>
      <c r="BG423">
        <v>1</v>
      </c>
      <c r="BH423">
        <v>1</v>
      </c>
    </row>
    <row r="424" spans="58:60" x14ac:dyDescent="0.3">
      <c r="BF424" s="8">
        <v>420</v>
      </c>
      <c r="BG424">
        <v>1</v>
      </c>
      <c r="BH424">
        <v>1</v>
      </c>
    </row>
    <row r="425" spans="58:60" x14ac:dyDescent="0.3">
      <c r="BF425" s="8">
        <v>421</v>
      </c>
      <c r="BG425">
        <v>1</v>
      </c>
      <c r="BH425">
        <v>1</v>
      </c>
    </row>
    <row r="426" spans="58:60" x14ac:dyDescent="0.3">
      <c r="BF426" s="8">
        <v>422</v>
      </c>
      <c r="BG426">
        <v>1</v>
      </c>
      <c r="BH426">
        <v>1</v>
      </c>
    </row>
    <row r="427" spans="58:60" x14ac:dyDescent="0.3">
      <c r="BF427" s="8">
        <v>423</v>
      </c>
      <c r="BG427">
        <v>1</v>
      </c>
      <c r="BH427">
        <v>1</v>
      </c>
    </row>
    <row r="428" spans="58:60" x14ac:dyDescent="0.3">
      <c r="BF428" s="8">
        <v>424</v>
      </c>
      <c r="BG428">
        <v>1</v>
      </c>
      <c r="BH428">
        <v>1</v>
      </c>
    </row>
    <row r="429" spans="58:60" x14ac:dyDescent="0.3">
      <c r="BF429" s="8">
        <v>425</v>
      </c>
      <c r="BG429">
        <v>1</v>
      </c>
      <c r="BH429">
        <v>1</v>
      </c>
    </row>
    <row r="430" spans="58:60" x14ac:dyDescent="0.3">
      <c r="BF430" s="8">
        <v>426</v>
      </c>
      <c r="BG430">
        <v>1</v>
      </c>
      <c r="BH430">
        <v>1</v>
      </c>
    </row>
    <row r="431" spans="58:60" x14ac:dyDescent="0.3">
      <c r="BF431" s="8">
        <v>427</v>
      </c>
      <c r="BG431">
        <v>1</v>
      </c>
      <c r="BH431">
        <v>1</v>
      </c>
    </row>
    <row r="432" spans="58:60" x14ac:dyDescent="0.3">
      <c r="BF432" s="8">
        <v>428</v>
      </c>
      <c r="BG432">
        <v>1</v>
      </c>
      <c r="BH432">
        <v>1</v>
      </c>
    </row>
    <row r="433" spans="58:60" x14ac:dyDescent="0.3">
      <c r="BF433" s="8">
        <v>429</v>
      </c>
      <c r="BG433">
        <v>1</v>
      </c>
      <c r="BH433">
        <v>1</v>
      </c>
    </row>
    <row r="434" spans="58:60" x14ac:dyDescent="0.3">
      <c r="BF434" s="8">
        <v>430</v>
      </c>
      <c r="BG434">
        <v>1</v>
      </c>
      <c r="BH434">
        <v>1</v>
      </c>
    </row>
    <row r="435" spans="58:60" x14ac:dyDescent="0.3">
      <c r="BF435" s="8">
        <v>431</v>
      </c>
      <c r="BG435">
        <v>1</v>
      </c>
      <c r="BH435">
        <v>1</v>
      </c>
    </row>
    <row r="436" spans="58:60" x14ac:dyDescent="0.3">
      <c r="BF436" s="8">
        <v>432</v>
      </c>
      <c r="BG436">
        <v>1</v>
      </c>
      <c r="BH436">
        <v>1</v>
      </c>
    </row>
    <row r="437" spans="58:60" x14ac:dyDescent="0.3">
      <c r="BF437" s="8">
        <v>433</v>
      </c>
      <c r="BG437">
        <v>1</v>
      </c>
      <c r="BH437">
        <v>1</v>
      </c>
    </row>
    <row r="438" spans="58:60" x14ac:dyDescent="0.3">
      <c r="BF438" s="8">
        <v>434</v>
      </c>
      <c r="BG438">
        <v>1</v>
      </c>
      <c r="BH438">
        <v>1</v>
      </c>
    </row>
    <row r="439" spans="58:60" x14ac:dyDescent="0.3">
      <c r="BF439" s="8">
        <v>435</v>
      </c>
      <c r="BG439">
        <v>1</v>
      </c>
      <c r="BH439">
        <v>1</v>
      </c>
    </row>
    <row r="440" spans="58:60" x14ac:dyDescent="0.3">
      <c r="BF440" s="8">
        <v>436</v>
      </c>
      <c r="BG440">
        <v>1</v>
      </c>
      <c r="BH440">
        <v>1</v>
      </c>
    </row>
    <row r="441" spans="58:60" x14ac:dyDescent="0.3">
      <c r="BF441" s="8">
        <v>437</v>
      </c>
      <c r="BG441">
        <v>1</v>
      </c>
      <c r="BH441">
        <v>1</v>
      </c>
    </row>
    <row r="442" spans="58:60" x14ac:dyDescent="0.3">
      <c r="BF442" s="8">
        <v>438</v>
      </c>
      <c r="BG442">
        <v>1</v>
      </c>
      <c r="BH442">
        <v>1</v>
      </c>
    </row>
    <row r="443" spans="58:60" x14ac:dyDescent="0.3">
      <c r="BF443" s="8">
        <v>439</v>
      </c>
      <c r="BG443">
        <v>1</v>
      </c>
      <c r="BH443">
        <v>1</v>
      </c>
    </row>
    <row r="444" spans="58:60" x14ac:dyDescent="0.3">
      <c r="BF444" s="8">
        <v>440</v>
      </c>
      <c r="BG444">
        <v>1</v>
      </c>
      <c r="BH444">
        <v>1</v>
      </c>
    </row>
    <row r="445" spans="58:60" x14ac:dyDescent="0.3">
      <c r="BF445" s="8">
        <v>441</v>
      </c>
      <c r="BG445">
        <v>1</v>
      </c>
      <c r="BH445">
        <v>1</v>
      </c>
    </row>
    <row r="446" spans="58:60" x14ac:dyDescent="0.3">
      <c r="BF446" s="8">
        <v>442</v>
      </c>
      <c r="BG446">
        <v>1</v>
      </c>
      <c r="BH446">
        <v>1</v>
      </c>
    </row>
    <row r="447" spans="58:60" x14ac:dyDescent="0.3">
      <c r="BF447" s="8">
        <v>443</v>
      </c>
      <c r="BG447">
        <v>1</v>
      </c>
      <c r="BH447">
        <v>1</v>
      </c>
    </row>
    <row r="448" spans="58:60" x14ac:dyDescent="0.3">
      <c r="BF448" s="8">
        <v>444</v>
      </c>
      <c r="BG448">
        <v>1</v>
      </c>
      <c r="BH448">
        <v>1</v>
      </c>
    </row>
    <row r="449" spans="58:60" x14ac:dyDescent="0.3">
      <c r="BF449" s="8">
        <v>445</v>
      </c>
      <c r="BG449">
        <v>1</v>
      </c>
      <c r="BH449">
        <v>1</v>
      </c>
    </row>
    <row r="450" spans="58:60" x14ac:dyDescent="0.3">
      <c r="BF450" s="8">
        <v>446</v>
      </c>
      <c r="BG450">
        <v>1</v>
      </c>
      <c r="BH450">
        <v>1</v>
      </c>
    </row>
    <row r="451" spans="58:60" x14ac:dyDescent="0.3">
      <c r="BF451" s="8">
        <v>447</v>
      </c>
      <c r="BG451">
        <v>1</v>
      </c>
      <c r="BH451">
        <v>1</v>
      </c>
    </row>
    <row r="452" spans="58:60" x14ac:dyDescent="0.3">
      <c r="BF452" s="8">
        <v>448</v>
      </c>
      <c r="BG452">
        <v>1</v>
      </c>
      <c r="BH452">
        <v>1</v>
      </c>
    </row>
    <row r="453" spans="58:60" x14ac:dyDescent="0.3">
      <c r="BF453" s="8">
        <v>449</v>
      </c>
      <c r="BG453">
        <v>1</v>
      </c>
      <c r="BH453">
        <v>1</v>
      </c>
    </row>
    <row r="454" spans="58:60" x14ac:dyDescent="0.3">
      <c r="BF454" s="8">
        <v>450</v>
      </c>
      <c r="BG454">
        <v>1</v>
      </c>
      <c r="BH454">
        <v>1</v>
      </c>
    </row>
    <row r="455" spans="58:60" x14ac:dyDescent="0.3">
      <c r="BF455" s="8">
        <v>451</v>
      </c>
      <c r="BG455">
        <v>1</v>
      </c>
      <c r="BH455">
        <v>1</v>
      </c>
    </row>
    <row r="456" spans="58:60" x14ac:dyDescent="0.3">
      <c r="BF456" s="8">
        <v>452</v>
      </c>
      <c r="BG456">
        <v>1</v>
      </c>
      <c r="BH456">
        <v>1</v>
      </c>
    </row>
    <row r="457" spans="58:60" x14ac:dyDescent="0.3">
      <c r="BF457" s="8">
        <v>453</v>
      </c>
      <c r="BG457">
        <v>1</v>
      </c>
      <c r="BH457">
        <v>1</v>
      </c>
    </row>
    <row r="458" spans="58:60" x14ac:dyDescent="0.3">
      <c r="BF458" s="8">
        <v>454</v>
      </c>
      <c r="BG458">
        <v>1</v>
      </c>
      <c r="BH458">
        <v>1</v>
      </c>
    </row>
    <row r="459" spans="58:60" x14ac:dyDescent="0.3">
      <c r="BF459" s="8">
        <v>455</v>
      </c>
      <c r="BG459">
        <v>1</v>
      </c>
      <c r="BH459">
        <v>1</v>
      </c>
    </row>
    <row r="460" spans="58:60" x14ac:dyDescent="0.3">
      <c r="BF460" s="8">
        <v>456</v>
      </c>
      <c r="BG460">
        <v>1</v>
      </c>
      <c r="BH460">
        <v>1</v>
      </c>
    </row>
    <row r="461" spans="58:60" x14ac:dyDescent="0.3">
      <c r="BF461" s="8">
        <v>457</v>
      </c>
      <c r="BG461">
        <v>1</v>
      </c>
      <c r="BH461">
        <v>1</v>
      </c>
    </row>
    <row r="462" spans="58:60" x14ac:dyDescent="0.3">
      <c r="BF462" s="8">
        <v>458</v>
      </c>
      <c r="BG462">
        <v>1</v>
      </c>
      <c r="BH462">
        <v>1</v>
      </c>
    </row>
    <row r="463" spans="58:60" x14ac:dyDescent="0.3">
      <c r="BF463" s="8">
        <v>459</v>
      </c>
      <c r="BG463">
        <v>1</v>
      </c>
      <c r="BH463">
        <v>1</v>
      </c>
    </row>
    <row r="464" spans="58:60" x14ac:dyDescent="0.3">
      <c r="BF464" s="8">
        <v>460</v>
      </c>
      <c r="BG464">
        <v>1</v>
      </c>
      <c r="BH464">
        <v>1</v>
      </c>
    </row>
    <row r="465" spans="58:60" x14ac:dyDescent="0.3">
      <c r="BF465" s="8">
        <v>461</v>
      </c>
      <c r="BG465">
        <v>1</v>
      </c>
      <c r="BH465">
        <v>1</v>
      </c>
    </row>
    <row r="466" spans="58:60" x14ac:dyDescent="0.3">
      <c r="BF466" s="8">
        <v>462</v>
      </c>
      <c r="BG466">
        <v>1</v>
      </c>
      <c r="BH466">
        <v>1</v>
      </c>
    </row>
    <row r="467" spans="58:60" x14ac:dyDescent="0.3">
      <c r="BF467" s="8">
        <v>463</v>
      </c>
      <c r="BG467">
        <v>1</v>
      </c>
      <c r="BH467">
        <v>1</v>
      </c>
    </row>
    <row r="468" spans="58:60" x14ac:dyDescent="0.3">
      <c r="BF468" s="8">
        <v>464</v>
      </c>
      <c r="BG468">
        <v>1</v>
      </c>
      <c r="BH468">
        <v>1</v>
      </c>
    </row>
    <row r="469" spans="58:60" x14ac:dyDescent="0.3">
      <c r="BF469" s="8">
        <v>465</v>
      </c>
      <c r="BG469">
        <v>1</v>
      </c>
      <c r="BH469">
        <v>1</v>
      </c>
    </row>
    <row r="470" spans="58:60" x14ac:dyDescent="0.3">
      <c r="BF470" s="8">
        <v>466</v>
      </c>
      <c r="BG470">
        <v>1</v>
      </c>
      <c r="BH470">
        <v>1</v>
      </c>
    </row>
    <row r="471" spans="58:60" x14ac:dyDescent="0.3">
      <c r="BF471" s="8">
        <v>467</v>
      </c>
      <c r="BG471">
        <v>1</v>
      </c>
      <c r="BH471">
        <v>1</v>
      </c>
    </row>
    <row r="472" spans="58:60" x14ac:dyDescent="0.3">
      <c r="BF472" s="8">
        <v>468</v>
      </c>
      <c r="BG472">
        <v>1</v>
      </c>
      <c r="BH472">
        <v>1</v>
      </c>
    </row>
    <row r="473" spans="58:60" x14ac:dyDescent="0.3">
      <c r="BF473" s="8">
        <v>469</v>
      </c>
      <c r="BG473">
        <v>1</v>
      </c>
      <c r="BH473">
        <v>1</v>
      </c>
    </row>
    <row r="474" spans="58:60" x14ac:dyDescent="0.3">
      <c r="BF474" s="8">
        <v>470</v>
      </c>
      <c r="BG474">
        <v>1</v>
      </c>
      <c r="BH474">
        <v>1</v>
      </c>
    </row>
    <row r="475" spans="58:60" x14ac:dyDescent="0.3">
      <c r="BF475" s="8">
        <v>471</v>
      </c>
      <c r="BG475">
        <v>1</v>
      </c>
      <c r="BH475">
        <v>1</v>
      </c>
    </row>
    <row r="476" spans="58:60" x14ac:dyDescent="0.3">
      <c r="BF476" s="8">
        <v>472</v>
      </c>
      <c r="BG476">
        <v>1</v>
      </c>
      <c r="BH476">
        <v>1</v>
      </c>
    </row>
    <row r="477" spans="58:60" x14ac:dyDescent="0.3">
      <c r="BF477" s="8">
        <v>473</v>
      </c>
      <c r="BG477">
        <v>1</v>
      </c>
      <c r="BH477">
        <v>1</v>
      </c>
    </row>
    <row r="478" spans="58:60" x14ac:dyDescent="0.3">
      <c r="BF478" s="8">
        <v>474</v>
      </c>
      <c r="BG478">
        <v>1</v>
      </c>
      <c r="BH478">
        <v>1</v>
      </c>
    </row>
    <row r="479" spans="58:60" x14ac:dyDescent="0.3">
      <c r="BF479" s="8">
        <v>475</v>
      </c>
      <c r="BG479">
        <v>1</v>
      </c>
      <c r="BH479">
        <v>1</v>
      </c>
    </row>
    <row r="480" spans="58:60" x14ac:dyDescent="0.3">
      <c r="BF480" s="8">
        <v>476</v>
      </c>
      <c r="BG480">
        <v>1</v>
      </c>
      <c r="BH480">
        <v>1</v>
      </c>
    </row>
    <row r="481" spans="58:60" x14ac:dyDescent="0.3">
      <c r="BF481" s="8">
        <v>477</v>
      </c>
      <c r="BG481">
        <v>1</v>
      </c>
      <c r="BH481">
        <v>1</v>
      </c>
    </row>
    <row r="482" spans="58:60" x14ac:dyDescent="0.3">
      <c r="BF482" s="8">
        <v>478</v>
      </c>
      <c r="BG482">
        <v>1</v>
      </c>
      <c r="BH482">
        <v>1</v>
      </c>
    </row>
    <row r="483" spans="58:60" x14ac:dyDescent="0.3">
      <c r="BF483" s="8">
        <v>479</v>
      </c>
      <c r="BG483">
        <v>1</v>
      </c>
      <c r="BH483">
        <v>1</v>
      </c>
    </row>
    <row r="484" spans="58:60" x14ac:dyDescent="0.3">
      <c r="BF484" s="8">
        <v>480</v>
      </c>
      <c r="BG484">
        <v>1</v>
      </c>
      <c r="BH484">
        <v>1</v>
      </c>
    </row>
    <row r="485" spans="58:60" x14ac:dyDescent="0.3">
      <c r="BF485" s="8">
        <v>481</v>
      </c>
      <c r="BG485">
        <v>1</v>
      </c>
      <c r="BH485">
        <v>1</v>
      </c>
    </row>
    <row r="486" spans="58:60" x14ac:dyDescent="0.3">
      <c r="BF486" s="8">
        <v>482</v>
      </c>
      <c r="BG486">
        <v>1</v>
      </c>
      <c r="BH486">
        <v>1</v>
      </c>
    </row>
    <row r="487" spans="58:60" x14ac:dyDescent="0.3">
      <c r="BF487" s="8">
        <v>483</v>
      </c>
      <c r="BG487">
        <v>1</v>
      </c>
      <c r="BH487">
        <v>1</v>
      </c>
    </row>
    <row r="488" spans="58:60" x14ac:dyDescent="0.3">
      <c r="BF488" s="8">
        <v>484</v>
      </c>
      <c r="BG488">
        <v>1</v>
      </c>
      <c r="BH488">
        <v>1</v>
      </c>
    </row>
    <row r="489" spans="58:60" x14ac:dyDescent="0.3">
      <c r="BF489" s="8">
        <v>485</v>
      </c>
      <c r="BG489">
        <v>1</v>
      </c>
      <c r="BH489">
        <v>1</v>
      </c>
    </row>
    <row r="490" spans="58:60" x14ac:dyDescent="0.3">
      <c r="BF490" s="8">
        <v>486</v>
      </c>
      <c r="BG490">
        <v>1</v>
      </c>
      <c r="BH490">
        <v>1</v>
      </c>
    </row>
    <row r="491" spans="58:60" x14ac:dyDescent="0.3">
      <c r="BF491" s="8">
        <v>487</v>
      </c>
      <c r="BG491">
        <v>1</v>
      </c>
      <c r="BH491">
        <v>1</v>
      </c>
    </row>
    <row r="492" spans="58:60" x14ac:dyDescent="0.3">
      <c r="BF492" s="8">
        <v>488</v>
      </c>
      <c r="BG492">
        <v>1</v>
      </c>
      <c r="BH492">
        <v>1</v>
      </c>
    </row>
    <row r="493" spans="58:60" x14ac:dyDescent="0.3">
      <c r="BF493" s="8">
        <v>489</v>
      </c>
      <c r="BG493">
        <v>1</v>
      </c>
      <c r="BH493">
        <v>1</v>
      </c>
    </row>
    <row r="494" spans="58:60" x14ac:dyDescent="0.3">
      <c r="BF494" s="8">
        <v>490</v>
      </c>
      <c r="BG494">
        <v>1</v>
      </c>
      <c r="BH494">
        <v>1</v>
      </c>
    </row>
    <row r="495" spans="58:60" x14ac:dyDescent="0.3">
      <c r="BF495" s="8">
        <v>491</v>
      </c>
      <c r="BG495">
        <v>1</v>
      </c>
      <c r="BH495">
        <v>1</v>
      </c>
    </row>
    <row r="496" spans="58:60" x14ac:dyDescent="0.3">
      <c r="BF496" s="8">
        <v>492</v>
      </c>
      <c r="BG496">
        <v>1</v>
      </c>
      <c r="BH496">
        <v>1</v>
      </c>
    </row>
    <row r="497" spans="58:60" x14ac:dyDescent="0.3">
      <c r="BF497" s="8">
        <v>493</v>
      </c>
      <c r="BG497">
        <v>1</v>
      </c>
      <c r="BH497">
        <v>1</v>
      </c>
    </row>
    <row r="498" spans="58:60" x14ac:dyDescent="0.3">
      <c r="BF498" s="8">
        <v>494</v>
      </c>
      <c r="BG498">
        <v>1</v>
      </c>
      <c r="BH498">
        <v>1</v>
      </c>
    </row>
    <row r="499" spans="58:60" x14ac:dyDescent="0.3">
      <c r="BF499" s="8">
        <v>495</v>
      </c>
      <c r="BG499">
        <v>1</v>
      </c>
      <c r="BH499">
        <v>1</v>
      </c>
    </row>
    <row r="500" spans="58:60" x14ac:dyDescent="0.3">
      <c r="BF500" s="8">
        <v>496</v>
      </c>
      <c r="BG500">
        <v>1</v>
      </c>
      <c r="BH500">
        <v>1</v>
      </c>
    </row>
    <row r="501" spans="58:60" x14ac:dyDescent="0.3">
      <c r="BF501" s="8">
        <v>497</v>
      </c>
      <c r="BG501">
        <v>1</v>
      </c>
      <c r="BH501">
        <v>1</v>
      </c>
    </row>
    <row r="502" spans="58:60" x14ac:dyDescent="0.3">
      <c r="BF502" s="8">
        <v>498</v>
      </c>
      <c r="BG502">
        <v>1</v>
      </c>
      <c r="BH502">
        <v>1</v>
      </c>
    </row>
    <row r="503" spans="58:60" x14ac:dyDescent="0.3">
      <c r="BF503" s="8">
        <v>499</v>
      </c>
      <c r="BG503">
        <v>1</v>
      </c>
      <c r="BH503">
        <v>1</v>
      </c>
    </row>
    <row r="504" spans="58:60" x14ac:dyDescent="0.3">
      <c r="BF504" s="8">
        <v>500</v>
      </c>
      <c r="BG504">
        <v>1</v>
      </c>
      <c r="BH504">
        <v>1</v>
      </c>
    </row>
    <row r="505" spans="58:60" x14ac:dyDescent="0.3">
      <c r="BF505" s="8">
        <v>501</v>
      </c>
      <c r="BG505">
        <v>1</v>
      </c>
      <c r="BH505">
        <v>1</v>
      </c>
    </row>
    <row r="506" spans="58:60" x14ac:dyDescent="0.3">
      <c r="BF506" s="8">
        <v>502</v>
      </c>
      <c r="BG506">
        <v>1</v>
      </c>
      <c r="BH506">
        <v>1</v>
      </c>
    </row>
    <row r="507" spans="58:60" x14ac:dyDescent="0.3">
      <c r="BF507" s="8">
        <v>503</v>
      </c>
      <c r="BG507">
        <v>1</v>
      </c>
      <c r="BH507">
        <v>1</v>
      </c>
    </row>
    <row r="508" spans="58:60" x14ac:dyDescent="0.3">
      <c r="BF508" s="8">
        <v>504</v>
      </c>
      <c r="BG508">
        <v>1</v>
      </c>
      <c r="BH508">
        <v>1</v>
      </c>
    </row>
    <row r="509" spans="58:60" x14ac:dyDescent="0.3">
      <c r="BF509" s="8">
        <v>505</v>
      </c>
      <c r="BG509">
        <v>1</v>
      </c>
      <c r="BH509">
        <v>1</v>
      </c>
    </row>
    <row r="510" spans="58:60" x14ac:dyDescent="0.3">
      <c r="BF510" s="8">
        <v>506</v>
      </c>
      <c r="BG510">
        <v>1</v>
      </c>
      <c r="BH510">
        <v>1</v>
      </c>
    </row>
    <row r="511" spans="58:60" x14ac:dyDescent="0.3">
      <c r="BF511" s="8">
        <v>507</v>
      </c>
      <c r="BG511">
        <v>1</v>
      </c>
      <c r="BH511">
        <v>1</v>
      </c>
    </row>
    <row r="512" spans="58:60" x14ac:dyDescent="0.3">
      <c r="BF512" s="8">
        <v>508</v>
      </c>
      <c r="BG512">
        <v>1</v>
      </c>
      <c r="BH512">
        <v>1</v>
      </c>
    </row>
    <row r="513" spans="58:60" x14ac:dyDescent="0.3">
      <c r="BF513" s="8">
        <v>509</v>
      </c>
      <c r="BG513">
        <v>1</v>
      </c>
      <c r="BH513">
        <v>1</v>
      </c>
    </row>
    <row r="514" spans="58:60" x14ac:dyDescent="0.3">
      <c r="BF514" s="8">
        <v>510</v>
      </c>
      <c r="BG514">
        <v>1</v>
      </c>
      <c r="BH514">
        <v>1</v>
      </c>
    </row>
    <row r="515" spans="58:60" x14ac:dyDescent="0.3">
      <c r="BF515" s="8">
        <v>511</v>
      </c>
      <c r="BG515">
        <v>1</v>
      </c>
      <c r="BH515">
        <v>1</v>
      </c>
    </row>
    <row r="516" spans="58:60" x14ac:dyDescent="0.3">
      <c r="BF516" s="8">
        <v>512</v>
      </c>
      <c r="BG516">
        <v>1</v>
      </c>
      <c r="BH516">
        <v>1</v>
      </c>
    </row>
    <row r="517" spans="58:60" x14ac:dyDescent="0.3">
      <c r="BF517" s="8">
        <v>513</v>
      </c>
      <c r="BG517">
        <v>1</v>
      </c>
      <c r="BH517">
        <v>1</v>
      </c>
    </row>
    <row r="518" spans="58:60" x14ac:dyDescent="0.3">
      <c r="BF518" s="8">
        <v>514</v>
      </c>
      <c r="BG518">
        <v>1</v>
      </c>
      <c r="BH518">
        <v>1</v>
      </c>
    </row>
    <row r="519" spans="58:60" x14ac:dyDescent="0.3">
      <c r="BF519" s="8">
        <v>515</v>
      </c>
      <c r="BG519">
        <v>1</v>
      </c>
      <c r="BH519">
        <v>1</v>
      </c>
    </row>
    <row r="520" spans="58:60" x14ac:dyDescent="0.3">
      <c r="BF520" s="8">
        <v>516</v>
      </c>
      <c r="BG520">
        <v>1</v>
      </c>
      <c r="BH520">
        <v>1</v>
      </c>
    </row>
    <row r="521" spans="58:60" x14ac:dyDescent="0.3">
      <c r="BF521" s="8">
        <v>517</v>
      </c>
      <c r="BG521">
        <v>1</v>
      </c>
      <c r="BH521">
        <v>1</v>
      </c>
    </row>
    <row r="522" spans="58:60" x14ac:dyDescent="0.3">
      <c r="BF522" s="8">
        <v>518</v>
      </c>
      <c r="BG522">
        <v>1</v>
      </c>
      <c r="BH522">
        <v>1</v>
      </c>
    </row>
    <row r="523" spans="58:60" x14ac:dyDescent="0.3">
      <c r="BF523" s="8">
        <v>519</v>
      </c>
      <c r="BG523">
        <v>1</v>
      </c>
      <c r="BH523">
        <v>1</v>
      </c>
    </row>
    <row r="524" spans="58:60" x14ac:dyDescent="0.3">
      <c r="BF524" s="8">
        <v>520</v>
      </c>
      <c r="BG524">
        <v>1</v>
      </c>
      <c r="BH524">
        <v>1</v>
      </c>
    </row>
    <row r="525" spans="58:60" x14ac:dyDescent="0.3">
      <c r="BF525" s="8">
        <v>521</v>
      </c>
      <c r="BG525">
        <v>1</v>
      </c>
      <c r="BH525">
        <v>1</v>
      </c>
    </row>
    <row r="526" spans="58:60" x14ac:dyDescent="0.3">
      <c r="BF526" s="8">
        <v>522</v>
      </c>
      <c r="BG526">
        <v>1</v>
      </c>
      <c r="BH526">
        <v>1</v>
      </c>
    </row>
    <row r="527" spans="58:60" x14ac:dyDescent="0.3">
      <c r="BF527" s="8">
        <v>523</v>
      </c>
      <c r="BG527">
        <v>1</v>
      </c>
      <c r="BH527">
        <v>1</v>
      </c>
    </row>
    <row r="528" spans="58:60" x14ac:dyDescent="0.3">
      <c r="BF528" s="8">
        <v>524</v>
      </c>
      <c r="BG528">
        <v>1</v>
      </c>
      <c r="BH528">
        <v>1</v>
      </c>
    </row>
    <row r="529" spans="58:60" x14ac:dyDescent="0.3">
      <c r="BF529" s="8">
        <v>525</v>
      </c>
      <c r="BG529">
        <v>1</v>
      </c>
      <c r="BH529">
        <v>1</v>
      </c>
    </row>
    <row r="530" spans="58:60" x14ac:dyDescent="0.3">
      <c r="BF530" s="8">
        <v>526</v>
      </c>
      <c r="BG530">
        <v>1</v>
      </c>
      <c r="BH530">
        <v>1</v>
      </c>
    </row>
    <row r="531" spans="58:60" x14ac:dyDescent="0.3">
      <c r="BF531" s="8">
        <v>527</v>
      </c>
      <c r="BG531">
        <v>1</v>
      </c>
      <c r="BH531">
        <v>1</v>
      </c>
    </row>
    <row r="532" spans="58:60" x14ac:dyDescent="0.3">
      <c r="BF532" s="8">
        <v>528</v>
      </c>
      <c r="BG532">
        <v>1</v>
      </c>
      <c r="BH532">
        <v>1</v>
      </c>
    </row>
    <row r="533" spans="58:60" x14ac:dyDescent="0.3">
      <c r="BF533" s="8">
        <v>529</v>
      </c>
      <c r="BG533">
        <v>1</v>
      </c>
      <c r="BH533">
        <v>1</v>
      </c>
    </row>
    <row r="534" spans="58:60" x14ac:dyDescent="0.3">
      <c r="BF534" s="8">
        <v>530</v>
      </c>
      <c r="BG534">
        <v>1</v>
      </c>
      <c r="BH534">
        <v>1</v>
      </c>
    </row>
    <row r="535" spans="58:60" x14ac:dyDescent="0.3">
      <c r="BF535" s="8">
        <v>531</v>
      </c>
      <c r="BG535">
        <v>1</v>
      </c>
      <c r="BH535">
        <v>1</v>
      </c>
    </row>
    <row r="536" spans="58:60" x14ac:dyDescent="0.3">
      <c r="BF536" s="8">
        <v>532</v>
      </c>
      <c r="BG536">
        <v>1</v>
      </c>
      <c r="BH536">
        <v>1</v>
      </c>
    </row>
    <row r="537" spans="58:60" x14ac:dyDescent="0.3">
      <c r="BF537" s="8">
        <v>533</v>
      </c>
      <c r="BG537">
        <v>1</v>
      </c>
      <c r="BH537">
        <v>1</v>
      </c>
    </row>
    <row r="538" spans="58:60" x14ac:dyDescent="0.3">
      <c r="BF538" s="8">
        <v>534</v>
      </c>
      <c r="BG538">
        <v>1</v>
      </c>
      <c r="BH538">
        <v>1</v>
      </c>
    </row>
    <row r="539" spans="58:60" x14ac:dyDescent="0.3">
      <c r="BF539" s="8">
        <v>535</v>
      </c>
      <c r="BG539">
        <v>1</v>
      </c>
      <c r="BH539">
        <v>1</v>
      </c>
    </row>
    <row r="540" spans="58:60" x14ac:dyDescent="0.3">
      <c r="BF540" s="8">
        <v>536</v>
      </c>
      <c r="BG540">
        <v>1</v>
      </c>
      <c r="BH540">
        <v>1</v>
      </c>
    </row>
    <row r="541" spans="58:60" x14ac:dyDescent="0.3">
      <c r="BF541" s="8">
        <v>537</v>
      </c>
      <c r="BG541">
        <v>1</v>
      </c>
      <c r="BH541">
        <v>1</v>
      </c>
    </row>
    <row r="542" spans="58:60" x14ac:dyDescent="0.3">
      <c r="BF542" s="8">
        <v>538</v>
      </c>
      <c r="BG542">
        <v>1</v>
      </c>
      <c r="BH542">
        <v>1</v>
      </c>
    </row>
    <row r="543" spans="58:60" x14ac:dyDescent="0.3">
      <c r="BF543" s="8">
        <v>539</v>
      </c>
      <c r="BG543">
        <v>1</v>
      </c>
      <c r="BH543">
        <v>1</v>
      </c>
    </row>
    <row r="544" spans="58:60" x14ac:dyDescent="0.3">
      <c r="BF544" s="8">
        <v>540</v>
      </c>
      <c r="BG544">
        <v>1</v>
      </c>
      <c r="BH544">
        <v>1</v>
      </c>
    </row>
    <row r="545" spans="58:60" x14ac:dyDescent="0.3">
      <c r="BF545" s="8">
        <v>541</v>
      </c>
      <c r="BG545">
        <v>1</v>
      </c>
      <c r="BH545">
        <v>1</v>
      </c>
    </row>
    <row r="546" spans="58:60" x14ac:dyDescent="0.3">
      <c r="BF546" s="8">
        <v>542</v>
      </c>
      <c r="BG546">
        <v>1</v>
      </c>
      <c r="BH546">
        <v>1</v>
      </c>
    </row>
    <row r="547" spans="58:60" x14ac:dyDescent="0.3">
      <c r="BF547" s="8">
        <v>543</v>
      </c>
      <c r="BG547">
        <v>1</v>
      </c>
      <c r="BH547">
        <v>1</v>
      </c>
    </row>
    <row r="548" spans="58:60" x14ac:dyDescent="0.3">
      <c r="BF548" s="8">
        <v>544</v>
      </c>
      <c r="BG548">
        <v>1</v>
      </c>
      <c r="BH548">
        <v>1</v>
      </c>
    </row>
    <row r="549" spans="58:60" x14ac:dyDescent="0.3">
      <c r="BF549" s="8">
        <v>545</v>
      </c>
      <c r="BG549">
        <v>1</v>
      </c>
      <c r="BH549">
        <v>1</v>
      </c>
    </row>
    <row r="550" spans="58:60" x14ac:dyDescent="0.3">
      <c r="BF550" s="8">
        <v>546</v>
      </c>
      <c r="BG550">
        <v>1</v>
      </c>
      <c r="BH550">
        <v>1</v>
      </c>
    </row>
    <row r="551" spans="58:60" x14ac:dyDescent="0.3">
      <c r="BF551" s="8">
        <v>547</v>
      </c>
      <c r="BG551">
        <v>1</v>
      </c>
      <c r="BH551">
        <v>1</v>
      </c>
    </row>
    <row r="552" spans="58:60" x14ac:dyDescent="0.3">
      <c r="BF552" s="8">
        <v>548</v>
      </c>
      <c r="BG552">
        <v>1</v>
      </c>
      <c r="BH552">
        <v>1</v>
      </c>
    </row>
    <row r="553" spans="58:60" x14ac:dyDescent="0.3">
      <c r="BF553" s="8">
        <v>549</v>
      </c>
      <c r="BG553">
        <v>1</v>
      </c>
      <c r="BH553">
        <v>1</v>
      </c>
    </row>
    <row r="554" spans="58:60" x14ac:dyDescent="0.3">
      <c r="BF554" s="8">
        <v>550</v>
      </c>
      <c r="BG554">
        <v>1</v>
      </c>
      <c r="BH554">
        <v>1</v>
      </c>
    </row>
    <row r="555" spans="58:60" x14ac:dyDescent="0.3">
      <c r="BF555" s="8">
        <v>551</v>
      </c>
      <c r="BG555">
        <v>1</v>
      </c>
      <c r="BH555">
        <v>1</v>
      </c>
    </row>
    <row r="556" spans="58:60" x14ac:dyDescent="0.3">
      <c r="BF556" s="8">
        <v>552</v>
      </c>
      <c r="BG556">
        <v>1</v>
      </c>
      <c r="BH556">
        <v>1</v>
      </c>
    </row>
    <row r="557" spans="58:60" x14ac:dyDescent="0.3">
      <c r="BF557" s="8">
        <v>553</v>
      </c>
      <c r="BG557">
        <v>1</v>
      </c>
      <c r="BH557">
        <v>1</v>
      </c>
    </row>
    <row r="558" spans="58:60" x14ac:dyDescent="0.3">
      <c r="BF558" s="8">
        <v>554</v>
      </c>
      <c r="BG558">
        <v>1</v>
      </c>
      <c r="BH558">
        <v>1</v>
      </c>
    </row>
    <row r="559" spans="58:60" x14ac:dyDescent="0.3">
      <c r="BF559" s="8">
        <v>555</v>
      </c>
      <c r="BG559">
        <v>1</v>
      </c>
      <c r="BH559">
        <v>1</v>
      </c>
    </row>
    <row r="560" spans="58:60" x14ac:dyDescent="0.3">
      <c r="BF560" s="8">
        <v>556</v>
      </c>
      <c r="BG560">
        <v>1</v>
      </c>
      <c r="BH560">
        <v>1</v>
      </c>
    </row>
    <row r="561" spans="58:60" x14ac:dyDescent="0.3">
      <c r="BF561" s="8">
        <v>557</v>
      </c>
      <c r="BG561">
        <v>1</v>
      </c>
      <c r="BH561">
        <v>1</v>
      </c>
    </row>
    <row r="562" spans="58:60" x14ac:dyDescent="0.3">
      <c r="BF562" s="8">
        <v>558</v>
      </c>
      <c r="BG562">
        <v>1</v>
      </c>
      <c r="BH562">
        <v>1</v>
      </c>
    </row>
    <row r="563" spans="58:60" x14ac:dyDescent="0.3">
      <c r="BF563" s="8">
        <v>559</v>
      </c>
      <c r="BG563">
        <v>1</v>
      </c>
      <c r="BH563">
        <v>1</v>
      </c>
    </row>
    <row r="564" spans="58:60" x14ac:dyDescent="0.3">
      <c r="BF564" s="8">
        <v>560</v>
      </c>
      <c r="BG564">
        <v>1</v>
      </c>
      <c r="BH564">
        <v>1</v>
      </c>
    </row>
    <row r="565" spans="58:60" x14ac:dyDescent="0.3">
      <c r="BF565" s="8">
        <v>561</v>
      </c>
      <c r="BG565">
        <v>1</v>
      </c>
      <c r="BH565">
        <v>1</v>
      </c>
    </row>
    <row r="566" spans="58:60" x14ac:dyDescent="0.3">
      <c r="BF566" s="8">
        <v>562</v>
      </c>
      <c r="BG566">
        <v>1</v>
      </c>
      <c r="BH566">
        <v>1</v>
      </c>
    </row>
    <row r="567" spans="58:60" x14ac:dyDescent="0.3">
      <c r="BF567" s="8">
        <v>563</v>
      </c>
      <c r="BG567">
        <v>1</v>
      </c>
      <c r="BH567">
        <v>1</v>
      </c>
    </row>
    <row r="568" spans="58:60" x14ac:dyDescent="0.3">
      <c r="BF568" s="8">
        <v>564</v>
      </c>
      <c r="BG568">
        <v>1</v>
      </c>
      <c r="BH568">
        <v>1</v>
      </c>
    </row>
    <row r="569" spans="58:60" x14ac:dyDescent="0.3">
      <c r="BF569" s="8">
        <v>565</v>
      </c>
      <c r="BG569">
        <v>1</v>
      </c>
      <c r="BH569">
        <v>1</v>
      </c>
    </row>
    <row r="570" spans="58:60" x14ac:dyDescent="0.3">
      <c r="BF570" s="8">
        <v>566</v>
      </c>
      <c r="BG570">
        <v>1</v>
      </c>
      <c r="BH570">
        <v>1</v>
      </c>
    </row>
    <row r="571" spans="58:60" x14ac:dyDescent="0.3">
      <c r="BF571" s="8">
        <v>567</v>
      </c>
      <c r="BG571">
        <v>1</v>
      </c>
      <c r="BH571">
        <v>1</v>
      </c>
    </row>
    <row r="572" spans="58:60" x14ac:dyDescent="0.3">
      <c r="BF572" s="8">
        <v>568</v>
      </c>
      <c r="BG572">
        <v>1</v>
      </c>
      <c r="BH572">
        <v>1</v>
      </c>
    </row>
    <row r="573" spans="58:60" x14ac:dyDescent="0.3">
      <c r="BF573" s="8">
        <v>569</v>
      </c>
      <c r="BG573">
        <v>1</v>
      </c>
      <c r="BH573">
        <v>1</v>
      </c>
    </row>
    <row r="574" spans="58:60" x14ac:dyDescent="0.3">
      <c r="BF574" s="8">
        <v>570</v>
      </c>
      <c r="BG574">
        <v>1</v>
      </c>
      <c r="BH574">
        <v>1</v>
      </c>
    </row>
    <row r="575" spans="58:60" x14ac:dyDescent="0.3">
      <c r="BF575" s="8">
        <v>571</v>
      </c>
      <c r="BG575">
        <v>1</v>
      </c>
      <c r="BH575">
        <v>1</v>
      </c>
    </row>
    <row r="576" spans="58:60" x14ac:dyDescent="0.3">
      <c r="BF576" s="8">
        <v>572</v>
      </c>
      <c r="BG576">
        <v>1</v>
      </c>
      <c r="BH576">
        <v>1</v>
      </c>
    </row>
    <row r="577" spans="58:60" x14ac:dyDescent="0.3">
      <c r="BF577" s="8">
        <v>573</v>
      </c>
      <c r="BG577">
        <v>1</v>
      </c>
      <c r="BH577">
        <v>1</v>
      </c>
    </row>
    <row r="578" spans="58:60" x14ac:dyDescent="0.3">
      <c r="BF578" s="8">
        <v>574</v>
      </c>
      <c r="BG578">
        <v>1</v>
      </c>
      <c r="BH578">
        <v>1</v>
      </c>
    </row>
    <row r="579" spans="58:60" x14ac:dyDescent="0.3">
      <c r="BF579" s="8">
        <v>575</v>
      </c>
      <c r="BG579">
        <v>1</v>
      </c>
      <c r="BH579">
        <v>1</v>
      </c>
    </row>
    <row r="580" spans="58:60" x14ac:dyDescent="0.3">
      <c r="BF580" s="8">
        <v>576</v>
      </c>
      <c r="BG580">
        <v>1</v>
      </c>
      <c r="BH580">
        <v>1</v>
      </c>
    </row>
    <row r="581" spans="58:60" x14ac:dyDescent="0.3">
      <c r="BF581" s="8">
        <v>577</v>
      </c>
      <c r="BG581">
        <v>1</v>
      </c>
      <c r="BH581">
        <v>1</v>
      </c>
    </row>
    <row r="582" spans="58:60" x14ac:dyDescent="0.3">
      <c r="BF582" s="8">
        <v>578</v>
      </c>
      <c r="BG582">
        <v>1</v>
      </c>
      <c r="BH582">
        <v>1</v>
      </c>
    </row>
    <row r="583" spans="58:60" x14ac:dyDescent="0.3">
      <c r="BF583" s="8">
        <v>579</v>
      </c>
      <c r="BG583">
        <v>1</v>
      </c>
      <c r="BH583">
        <v>1</v>
      </c>
    </row>
    <row r="584" spans="58:60" x14ac:dyDescent="0.3">
      <c r="BF584" s="8">
        <v>580</v>
      </c>
      <c r="BG584">
        <v>1</v>
      </c>
      <c r="BH584">
        <v>1</v>
      </c>
    </row>
    <row r="585" spans="58:60" x14ac:dyDescent="0.3">
      <c r="BF585" s="8">
        <v>581</v>
      </c>
      <c r="BG585">
        <v>1</v>
      </c>
      <c r="BH585">
        <v>1</v>
      </c>
    </row>
    <row r="586" spans="58:60" x14ac:dyDescent="0.3">
      <c r="BF586" s="8">
        <v>582</v>
      </c>
      <c r="BG586">
        <v>1</v>
      </c>
      <c r="BH586">
        <v>1</v>
      </c>
    </row>
    <row r="587" spans="58:60" x14ac:dyDescent="0.3">
      <c r="BF587" s="8">
        <v>583</v>
      </c>
      <c r="BG587">
        <v>1</v>
      </c>
      <c r="BH587">
        <v>1</v>
      </c>
    </row>
    <row r="588" spans="58:60" x14ac:dyDescent="0.3">
      <c r="BF588" s="8">
        <v>584</v>
      </c>
      <c r="BG588">
        <v>1</v>
      </c>
      <c r="BH588">
        <v>1</v>
      </c>
    </row>
    <row r="589" spans="58:60" x14ac:dyDescent="0.3">
      <c r="BF589" s="8">
        <v>585</v>
      </c>
      <c r="BG589">
        <v>1</v>
      </c>
      <c r="BH589">
        <v>1</v>
      </c>
    </row>
    <row r="590" spans="58:60" x14ac:dyDescent="0.3">
      <c r="BF590" s="8">
        <v>586</v>
      </c>
      <c r="BG590">
        <v>1</v>
      </c>
      <c r="BH590">
        <v>1</v>
      </c>
    </row>
    <row r="591" spans="58:60" x14ac:dyDescent="0.3">
      <c r="BF591" s="8">
        <v>587</v>
      </c>
      <c r="BG591">
        <v>1</v>
      </c>
      <c r="BH591">
        <v>1</v>
      </c>
    </row>
    <row r="592" spans="58:60" x14ac:dyDescent="0.3">
      <c r="BF592" s="8">
        <v>588</v>
      </c>
      <c r="BG592">
        <v>1</v>
      </c>
      <c r="BH592">
        <v>1</v>
      </c>
    </row>
    <row r="593" spans="58:60" x14ac:dyDescent="0.3">
      <c r="BF593" s="8">
        <v>589</v>
      </c>
      <c r="BG593">
        <v>1</v>
      </c>
      <c r="BH593">
        <v>1</v>
      </c>
    </row>
    <row r="594" spans="58:60" x14ac:dyDescent="0.3">
      <c r="BF594" s="8">
        <v>590</v>
      </c>
      <c r="BG594">
        <v>1</v>
      </c>
      <c r="BH594">
        <v>1</v>
      </c>
    </row>
    <row r="595" spans="58:60" x14ac:dyDescent="0.3">
      <c r="BF595" s="8">
        <v>591</v>
      </c>
      <c r="BG595">
        <v>1</v>
      </c>
      <c r="BH595">
        <v>1</v>
      </c>
    </row>
    <row r="596" spans="58:60" x14ac:dyDescent="0.3">
      <c r="BF596" s="8">
        <v>592</v>
      </c>
      <c r="BG596">
        <v>1</v>
      </c>
      <c r="BH596">
        <v>1</v>
      </c>
    </row>
    <row r="597" spans="58:60" x14ac:dyDescent="0.3">
      <c r="BF597" s="8">
        <v>593</v>
      </c>
      <c r="BG597">
        <v>1</v>
      </c>
      <c r="BH597">
        <v>1</v>
      </c>
    </row>
    <row r="598" spans="58:60" x14ac:dyDescent="0.3">
      <c r="BF598" s="8">
        <v>594</v>
      </c>
      <c r="BG598">
        <v>1</v>
      </c>
      <c r="BH598">
        <v>1</v>
      </c>
    </row>
    <row r="599" spans="58:60" x14ac:dyDescent="0.3">
      <c r="BF599" s="8">
        <v>595</v>
      </c>
      <c r="BG599">
        <v>1</v>
      </c>
      <c r="BH599">
        <v>1</v>
      </c>
    </row>
    <row r="600" spans="58:60" x14ac:dyDescent="0.3">
      <c r="BF600" s="8">
        <v>596</v>
      </c>
      <c r="BG600">
        <v>1</v>
      </c>
      <c r="BH600">
        <v>1</v>
      </c>
    </row>
    <row r="601" spans="58:60" x14ac:dyDescent="0.3">
      <c r="BF601" s="8">
        <v>597</v>
      </c>
      <c r="BG601">
        <v>1</v>
      </c>
      <c r="BH601">
        <v>1</v>
      </c>
    </row>
    <row r="602" spans="58:60" x14ac:dyDescent="0.3">
      <c r="BF602" s="8">
        <v>598</v>
      </c>
      <c r="BG602">
        <v>1</v>
      </c>
      <c r="BH602">
        <v>1</v>
      </c>
    </row>
    <row r="603" spans="58:60" x14ac:dyDescent="0.3">
      <c r="BF603" s="8">
        <v>599</v>
      </c>
      <c r="BG603">
        <v>1</v>
      </c>
      <c r="BH603">
        <v>1</v>
      </c>
    </row>
    <row r="604" spans="58:60" x14ac:dyDescent="0.3">
      <c r="BF604" s="8">
        <v>600</v>
      </c>
      <c r="BG604">
        <v>1</v>
      </c>
      <c r="BH604">
        <v>1</v>
      </c>
    </row>
    <row r="605" spans="58:60" x14ac:dyDescent="0.3">
      <c r="BF605" s="8">
        <v>601</v>
      </c>
      <c r="BG605">
        <v>1</v>
      </c>
      <c r="BH605">
        <v>1</v>
      </c>
    </row>
    <row r="606" spans="58:60" x14ac:dyDescent="0.3">
      <c r="BF606" s="8">
        <v>602</v>
      </c>
      <c r="BG606">
        <v>1</v>
      </c>
      <c r="BH606">
        <v>1</v>
      </c>
    </row>
    <row r="607" spans="58:60" x14ac:dyDescent="0.3">
      <c r="BF607" s="8">
        <v>603</v>
      </c>
      <c r="BG607">
        <v>1</v>
      </c>
      <c r="BH607">
        <v>1</v>
      </c>
    </row>
    <row r="608" spans="58:60" x14ac:dyDescent="0.3">
      <c r="BF608" s="8">
        <v>604</v>
      </c>
      <c r="BG608">
        <v>1</v>
      </c>
      <c r="BH608">
        <v>1</v>
      </c>
    </row>
    <row r="609" spans="58:60" x14ac:dyDescent="0.3">
      <c r="BF609" s="8">
        <v>605</v>
      </c>
      <c r="BG609">
        <v>1</v>
      </c>
      <c r="BH609">
        <v>1</v>
      </c>
    </row>
    <row r="610" spans="58:60" x14ac:dyDescent="0.3">
      <c r="BF610" s="8">
        <v>606</v>
      </c>
      <c r="BG610">
        <v>1</v>
      </c>
      <c r="BH610">
        <v>1</v>
      </c>
    </row>
    <row r="611" spans="58:60" x14ac:dyDescent="0.3">
      <c r="BF611" s="8">
        <v>607</v>
      </c>
      <c r="BG611">
        <v>1</v>
      </c>
      <c r="BH611">
        <v>1</v>
      </c>
    </row>
    <row r="612" spans="58:60" x14ac:dyDescent="0.3">
      <c r="BF612" s="8">
        <v>608</v>
      </c>
      <c r="BG612">
        <v>1</v>
      </c>
      <c r="BH612">
        <v>1</v>
      </c>
    </row>
    <row r="613" spans="58:60" x14ac:dyDescent="0.3">
      <c r="BF613" s="8">
        <v>609</v>
      </c>
      <c r="BG613">
        <v>1</v>
      </c>
      <c r="BH613">
        <v>1</v>
      </c>
    </row>
    <row r="614" spans="58:60" x14ac:dyDescent="0.3">
      <c r="BF614" s="8">
        <v>610</v>
      </c>
      <c r="BG614">
        <v>1</v>
      </c>
      <c r="BH614">
        <v>1</v>
      </c>
    </row>
    <row r="615" spans="58:60" x14ac:dyDescent="0.3">
      <c r="BF615" s="8">
        <v>611</v>
      </c>
      <c r="BG615">
        <v>1</v>
      </c>
      <c r="BH615">
        <v>1</v>
      </c>
    </row>
    <row r="616" spans="58:60" x14ac:dyDescent="0.3">
      <c r="BF616" s="8">
        <v>612</v>
      </c>
      <c r="BG616">
        <v>1</v>
      </c>
      <c r="BH616">
        <v>1</v>
      </c>
    </row>
    <row r="617" spans="58:60" x14ac:dyDescent="0.3">
      <c r="BF617" s="8">
        <v>613</v>
      </c>
      <c r="BG617">
        <v>1</v>
      </c>
      <c r="BH617">
        <v>1</v>
      </c>
    </row>
    <row r="618" spans="58:60" x14ac:dyDescent="0.3">
      <c r="BF618" s="8">
        <v>614</v>
      </c>
      <c r="BG618">
        <v>1</v>
      </c>
      <c r="BH618">
        <v>1</v>
      </c>
    </row>
    <row r="619" spans="58:60" x14ac:dyDescent="0.3">
      <c r="BF619" s="8">
        <v>615</v>
      </c>
      <c r="BG619">
        <v>1</v>
      </c>
      <c r="BH619">
        <v>1</v>
      </c>
    </row>
    <row r="620" spans="58:60" x14ac:dyDescent="0.3">
      <c r="BF620" s="8">
        <v>616</v>
      </c>
      <c r="BG620">
        <v>1</v>
      </c>
      <c r="BH620">
        <v>1</v>
      </c>
    </row>
    <row r="621" spans="58:60" x14ac:dyDescent="0.3">
      <c r="BF621" s="8">
        <v>617</v>
      </c>
      <c r="BG621">
        <v>1</v>
      </c>
      <c r="BH621">
        <v>1</v>
      </c>
    </row>
    <row r="622" spans="58:60" x14ac:dyDescent="0.3">
      <c r="BF622" s="8">
        <v>618</v>
      </c>
      <c r="BG622">
        <v>1</v>
      </c>
      <c r="BH622">
        <v>1</v>
      </c>
    </row>
    <row r="623" spans="58:60" x14ac:dyDescent="0.3">
      <c r="BF623" s="8">
        <v>619</v>
      </c>
      <c r="BG623">
        <v>1</v>
      </c>
      <c r="BH623">
        <v>1</v>
      </c>
    </row>
    <row r="624" spans="58:60" x14ac:dyDescent="0.3">
      <c r="BF624" s="8">
        <v>620</v>
      </c>
      <c r="BG624">
        <v>1</v>
      </c>
      <c r="BH624">
        <v>1</v>
      </c>
    </row>
    <row r="625" spans="58:60" x14ac:dyDescent="0.3">
      <c r="BF625" s="8">
        <v>621</v>
      </c>
      <c r="BG625">
        <v>1</v>
      </c>
      <c r="BH625">
        <v>1</v>
      </c>
    </row>
    <row r="626" spans="58:60" x14ac:dyDescent="0.3">
      <c r="BF626" s="8">
        <v>622</v>
      </c>
      <c r="BG626">
        <v>1</v>
      </c>
      <c r="BH626">
        <v>1</v>
      </c>
    </row>
    <row r="627" spans="58:60" x14ac:dyDescent="0.3">
      <c r="BF627" s="8">
        <v>623</v>
      </c>
      <c r="BG627">
        <v>1</v>
      </c>
      <c r="BH627">
        <v>1</v>
      </c>
    </row>
    <row r="628" spans="58:60" x14ac:dyDescent="0.3">
      <c r="BF628" s="8">
        <v>624</v>
      </c>
      <c r="BG628">
        <v>1</v>
      </c>
      <c r="BH628">
        <v>1</v>
      </c>
    </row>
    <row r="629" spans="58:60" x14ac:dyDescent="0.3">
      <c r="BF629" s="8">
        <v>625</v>
      </c>
      <c r="BG629">
        <v>1</v>
      </c>
      <c r="BH629">
        <v>1</v>
      </c>
    </row>
    <row r="630" spans="58:60" x14ac:dyDescent="0.3">
      <c r="BF630" s="8">
        <v>626</v>
      </c>
      <c r="BG630">
        <v>1</v>
      </c>
      <c r="BH630">
        <v>1</v>
      </c>
    </row>
    <row r="631" spans="58:60" x14ac:dyDescent="0.3">
      <c r="BF631" s="8">
        <v>627</v>
      </c>
      <c r="BG631">
        <v>1</v>
      </c>
      <c r="BH631">
        <v>1</v>
      </c>
    </row>
    <row r="632" spans="58:60" x14ac:dyDescent="0.3">
      <c r="BF632" s="8">
        <v>628</v>
      </c>
      <c r="BG632">
        <v>1</v>
      </c>
      <c r="BH632">
        <v>1</v>
      </c>
    </row>
    <row r="633" spans="58:60" x14ac:dyDescent="0.3">
      <c r="BF633" s="8">
        <v>629</v>
      </c>
      <c r="BG633">
        <v>1</v>
      </c>
      <c r="BH633">
        <v>1</v>
      </c>
    </row>
    <row r="634" spans="58:60" x14ac:dyDescent="0.3">
      <c r="BF634" s="8">
        <v>630</v>
      </c>
      <c r="BG634">
        <v>1</v>
      </c>
      <c r="BH634">
        <v>1</v>
      </c>
    </row>
    <row r="635" spans="58:60" x14ac:dyDescent="0.3">
      <c r="BF635" s="8">
        <v>631</v>
      </c>
      <c r="BG635">
        <v>1</v>
      </c>
      <c r="BH635">
        <v>1</v>
      </c>
    </row>
    <row r="636" spans="58:60" x14ac:dyDescent="0.3">
      <c r="BF636" s="8">
        <v>632</v>
      </c>
      <c r="BG636">
        <v>1</v>
      </c>
      <c r="BH636">
        <v>1</v>
      </c>
    </row>
    <row r="637" spans="58:60" x14ac:dyDescent="0.3">
      <c r="BF637" s="8">
        <v>633</v>
      </c>
      <c r="BG637">
        <v>1</v>
      </c>
      <c r="BH637">
        <v>1</v>
      </c>
    </row>
    <row r="638" spans="58:60" x14ac:dyDescent="0.3">
      <c r="BF638" s="8">
        <v>634</v>
      </c>
      <c r="BG638">
        <v>1</v>
      </c>
      <c r="BH638">
        <v>1</v>
      </c>
    </row>
    <row r="639" spans="58:60" x14ac:dyDescent="0.3">
      <c r="BF639" s="8">
        <v>635</v>
      </c>
      <c r="BG639">
        <v>1</v>
      </c>
      <c r="BH639">
        <v>1</v>
      </c>
    </row>
    <row r="640" spans="58:60" x14ac:dyDescent="0.3">
      <c r="BF640" s="8">
        <v>636</v>
      </c>
      <c r="BG640">
        <v>1</v>
      </c>
      <c r="BH640">
        <v>1</v>
      </c>
    </row>
    <row r="641" spans="58:60" x14ac:dyDescent="0.3">
      <c r="BF641" s="8">
        <v>637</v>
      </c>
      <c r="BG641">
        <v>1</v>
      </c>
      <c r="BH641">
        <v>1</v>
      </c>
    </row>
    <row r="642" spans="58:60" x14ac:dyDescent="0.3">
      <c r="BF642" s="8">
        <v>638</v>
      </c>
      <c r="BG642">
        <v>1</v>
      </c>
      <c r="BH642">
        <v>1</v>
      </c>
    </row>
    <row r="643" spans="58:60" x14ac:dyDescent="0.3">
      <c r="BF643" s="8">
        <v>639</v>
      </c>
      <c r="BG643">
        <v>1</v>
      </c>
      <c r="BH643">
        <v>1</v>
      </c>
    </row>
    <row r="644" spans="58:60" x14ac:dyDescent="0.3">
      <c r="BF644" s="8">
        <v>640</v>
      </c>
      <c r="BG644">
        <v>1</v>
      </c>
      <c r="BH644">
        <v>1</v>
      </c>
    </row>
    <row r="645" spans="58:60" x14ac:dyDescent="0.3">
      <c r="BF645" s="8">
        <v>641</v>
      </c>
      <c r="BG645">
        <v>1</v>
      </c>
      <c r="BH645">
        <v>1</v>
      </c>
    </row>
    <row r="646" spans="58:60" x14ac:dyDescent="0.3">
      <c r="BF646" s="8">
        <v>642</v>
      </c>
      <c r="BG646">
        <v>1</v>
      </c>
      <c r="BH646">
        <v>1</v>
      </c>
    </row>
    <row r="647" spans="58:60" x14ac:dyDescent="0.3">
      <c r="BF647" s="8">
        <v>643</v>
      </c>
      <c r="BG647">
        <v>1</v>
      </c>
      <c r="BH647">
        <v>1</v>
      </c>
    </row>
    <row r="648" spans="58:60" x14ac:dyDescent="0.3">
      <c r="BF648" s="8">
        <v>644</v>
      </c>
      <c r="BG648">
        <v>1</v>
      </c>
      <c r="BH648">
        <v>1</v>
      </c>
    </row>
    <row r="649" spans="58:60" x14ac:dyDescent="0.3">
      <c r="BF649" s="8">
        <v>645</v>
      </c>
      <c r="BG649">
        <v>1</v>
      </c>
      <c r="BH649">
        <v>1</v>
      </c>
    </row>
    <row r="650" spans="58:60" x14ac:dyDescent="0.3">
      <c r="BF650" s="8">
        <v>646</v>
      </c>
      <c r="BG650">
        <v>1</v>
      </c>
      <c r="BH650">
        <v>1</v>
      </c>
    </row>
    <row r="651" spans="58:60" x14ac:dyDescent="0.3">
      <c r="BF651" s="8">
        <v>647</v>
      </c>
      <c r="BG651">
        <v>1</v>
      </c>
      <c r="BH651">
        <v>1</v>
      </c>
    </row>
    <row r="652" spans="58:60" x14ac:dyDescent="0.3">
      <c r="BF652" s="8">
        <v>648</v>
      </c>
      <c r="BG652">
        <v>1</v>
      </c>
      <c r="BH652">
        <v>1</v>
      </c>
    </row>
    <row r="653" spans="58:60" x14ac:dyDescent="0.3">
      <c r="BF653" s="8">
        <v>649</v>
      </c>
      <c r="BG653">
        <v>1</v>
      </c>
      <c r="BH653">
        <v>1</v>
      </c>
    </row>
    <row r="654" spans="58:60" x14ac:dyDescent="0.3">
      <c r="BF654" s="8">
        <v>650</v>
      </c>
      <c r="BG654">
        <v>1</v>
      </c>
      <c r="BH654">
        <v>1</v>
      </c>
    </row>
    <row r="655" spans="58:60" x14ac:dyDescent="0.3">
      <c r="BF655" s="8">
        <v>651</v>
      </c>
      <c r="BG655">
        <v>1</v>
      </c>
      <c r="BH655">
        <v>1</v>
      </c>
    </row>
    <row r="656" spans="58:60" x14ac:dyDescent="0.3">
      <c r="BF656" s="8">
        <v>652</v>
      </c>
      <c r="BG656">
        <v>1</v>
      </c>
      <c r="BH656">
        <v>1</v>
      </c>
    </row>
    <row r="657" spans="58:60" x14ac:dyDescent="0.3">
      <c r="BF657" s="8">
        <v>653</v>
      </c>
      <c r="BG657">
        <v>1</v>
      </c>
      <c r="BH657">
        <v>1</v>
      </c>
    </row>
    <row r="658" spans="58:60" x14ac:dyDescent="0.3">
      <c r="BF658" s="8">
        <v>654</v>
      </c>
      <c r="BG658">
        <v>1</v>
      </c>
      <c r="BH658">
        <v>1</v>
      </c>
    </row>
    <row r="659" spans="58:60" x14ac:dyDescent="0.3">
      <c r="BF659" s="8">
        <v>655</v>
      </c>
      <c r="BG659">
        <v>1</v>
      </c>
      <c r="BH659">
        <v>1</v>
      </c>
    </row>
    <row r="660" spans="58:60" x14ac:dyDescent="0.3">
      <c r="BF660" s="8">
        <v>656</v>
      </c>
      <c r="BG660">
        <v>1</v>
      </c>
      <c r="BH660">
        <v>1</v>
      </c>
    </row>
    <row r="661" spans="58:60" x14ac:dyDescent="0.3">
      <c r="BF661" s="8">
        <v>657</v>
      </c>
      <c r="BG661">
        <v>1</v>
      </c>
      <c r="BH661">
        <v>1</v>
      </c>
    </row>
    <row r="662" spans="58:60" x14ac:dyDescent="0.3">
      <c r="BF662" s="8">
        <v>658</v>
      </c>
      <c r="BG662">
        <v>1</v>
      </c>
      <c r="BH662">
        <v>1</v>
      </c>
    </row>
    <row r="663" spans="58:60" x14ac:dyDescent="0.3">
      <c r="BF663" s="8">
        <v>659</v>
      </c>
      <c r="BG663">
        <v>1</v>
      </c>
      <c r="BH663">
        <v>1</v>
      </c>
    </row>
    <row r="664" spans="58:60" x14ac:dyDescent="0.3">
      <c r="BF664" s="8">
        <v>660</v>
      </c>
      <c r="BG664">
        <v>1</v>
      </c>
      <c r="BH664">
        <v>1</v>
      </c>
    </row>
    <row r="665" spans="58:60" x14ac:dyDescent="0.3">
      <c r="BF665" s="8">
        <v>661</v>
      </c>
      <c r="BG665">
        <v>1</v>
      </c>
      <c r="BH665">
        <v>1</v>
      </c>
    </row>
    <row r="666" spans="58:60" x14ac:dyDescent="0.3">
      <c r="BF666" s="8">
        <v>662</v>
      </c>
      <c r="BG666">
        <v>1</v>
      </c>
      <c r="BH666">
        <v>1</v>
      </c>
    </row>
    <row r="667" spans="58:60" x14ac:dyDescent="0.3">
      <c r="BF667" s="8">
        <v>663</v>
      </c>
      <c r="BG667">
        <v>1</v>
      </c>
      <c r="BH667">
        <v>1</v>
      </c>
    </row>
    <row r="668" spans="58:60" x14ac:dyDescent="0.3">
      <c r="BF668" s="8">
        <v>664</v>
      </c>
      <c r="BG668">
        <v>1</v>
      </c>
      <c r="BH668">
        <v>1</v>
      </c>
    </row>
    <row r="669" spans="58:60" x14ac:dyDescent="0.3">
      <c r="BF669" s="8">
        <v>665</v>
      </c>
      <c r="BG669">
        <v>1</v>
      </c>
      <c r="BH669">
        <v>1</v>
      </c>
    </row>
    <row r="670" spans="58:60" x14ac:dyDescent="0.3">
      <c r="BF670" s="8">
        <v>666</v>
      </c>
      <c r="BG670">
        <v>1</v>
      </c>
      <c r="BH670">
        <v>1</v>
      </c>
    </row>
    <row r="671" spans="58:60" x14ac:dyDescent="0.3">
      <c r="BF671" s="8">
        <v>667</v>
      </c>
      <c r="BG671">
        <v>1</v>
      </c>
      <c r="BH671">
        <v>1</v>
      </c>
    </row>
    <row r="672" spans="58:60" x14ac:dyDescent="0.3">
      <c r="BF672" s="8">
        <v>668</v>
      </c>
      <c r="BG672">
        <v>1</v>
      </c>
      <c r="BH672">
        <v>1</v>
      </c>
    </row>
    <row r="673" spans="58:60" x14ac:dyDescent="0.3">
      <c r="BF673" s="8">
        <v>669</v>
      </c>
      <c r="BG673">
        <v>1</v>
      </c>
      <c r="BH673">
        <v>1</v>
      </c>
    </row>
    <row r="674" spans="58:60" x14ac:dyDescent="0.3">
      <c r="BF674" s="8">
        <v>670</v>
      </c>
      <c r="BG674">
        <v>1</v>
      </c>
      <c r="BH674">
        <v>1</v>
      </c>
    </row>
    <row r="675" spans="58:60" x14ac:dyDescent="0.3">
      <c r="BF675" s="8">
        <v>671</v>
      </c>
      <c r="BG675">
        <v>1</v>
      </c>
      <c r="BH675">
        <v>1</v>
      </c>
    </row>
    <row r="676" spans="58:60" x14ac:dyDescent="0.3">
      <c r="BF676" s="8">
        <v>672</v>
      </c>
      <c r="BG676">
        <v>1</v>
      </c>
      <c r="BH676">
        <v>1</v>
      </c>
    </row>
    <row r="677" spans="58:60" x14ac:dyDescent="0.3">
      <c r="BF677" s="8">
        <v>673</v>
      </c>
      <c r="BG677">
        <v>1</v>
      </c>
      <c r="BH677">
        <v>1</v>
      </c>
    </row>
    <row r="678" spans="58:60" x14ac:dyDescent="0.3">
      <c r="BF678" s="8">
        <v>674</v>
      </c>
      <c r="BG678">
        <v>1</v>
      </c>
      <c r="BH678">
        <v>1</v>
      </c>
    </row>
    <row r="679" spans="58:60" x14ac:dyDescent="0.3">
      <c r="BF679" s="8">
        <v>675</v>
      </c>
      <c r="BG679">
        <v>1</v>
      </c>
      <c r="BH679">
        <v>1</v>
      </c>
    </row>
    <row r="680" spans="58:60" x14ac:dyDescent="0.3">
      <c r="BF680" s="8">
        <v>676</v>
      </c>
      <c r="BG680">
        <v>1</v>
      </c>
      <c r="BH680">
        <v>1</v>
      </c>
    </row>
    <row r="681" spans="58:60" x14ac:dyDescent="0.3">
      <c r="BF681" s="8">
        <v>677</v>
      </c>
      <c r="BG681">
        <v>1</v>
      </c>
      <c r="BH681">
        <v>1</v>
      </c>
    </row>
    <row r="682" spans="58:60" x14ac:dyDescent="0.3">
      <c r="BF682" s="8">
        <v>678</v>
      </c>
      <c r="BG682">
        <v>1</v>
      </c>
      <c r="BH682">
        <v>1</v>
      </c>
    </row>
    <row r="683" spans="58:60" x14ac:dyDescent="0.3">
      <c r="BF683" s="8">
        <v>679</v>
      </c>
      <c r="BG683">
        <v>1</v>
      </c>
      <c r="BH683">
        <v>1</v>
      </c>
    </row>
    <row r="684" spans="58:60" x14ac:dyDescent="0.3">
      <c r="BF684" s="8">
        <v>680</v>
      </c>
      <c r="BG684">
        <v>1</v>
      </c>
      <c r="BH684">
        <v>1</v>
      </c>
    </row>
    <row r="685" spans="58:60" x14ac:dyDescent="0.3">
      <c r="BF685" s="8">
        <v>681</v>
      </c>
      <c r="BG685">
        <v>1</v>
      </c>
      <c r="BH685">
        <v>1</v>
      </c>
    </row>
    <row r="686" spans="58:60" x14ac:dyDescent="0.3">
      <c r="BF686" s="8">
        <v>682</v>
      </c>
      <c r="BG686">
        <v>1</v>
      </c>
      <c r="BH686">
        <v>1</v>
      </c>
    </row>
    <row r="687" spans="58:60" x14ac:dyDescent="0.3">
      <c r="BF687" s="8">
        <v>683</v>
      </c>
      <c r="BG687">
        <v>1</v>
      </c>
      <c r="BH687">
        <v>1</v>
      </c>
    </row>
    <row r="688" spans="58:60" x14ac:dyDescent="0.3">
      <c r="BF688" s="8">
        <v>684</v>
      </c>
      <c r="BG688">
        <v>1</v>
      </c>
      <c r="BH688">
        <v>1</v>
      </c>
    </row>
    <row r="689" spans="58:60" x14ac:dyDescent="0.3">
      <c r="BF689" s="8">
        <v>685</v>
      </c>
      <c r="BG689">
        <v>1</v>
      </c>
      <c r="BH689">
        <v>1</v>
      </c>
    </row>
    <row r="690" spans="58:60" x14ac:dyDescent="0.3">
      <c r="BF690" s="8">
        <v>686</v>
      </c>
      <c r="BG690">
        <v>1</v>
      </c>
      <c r="BH690">
        <v>1</v>
      </c>
    </row>
    <row r="691" spans="58:60" x14ac:dyDescent="0.3">
      <c r="BF691" s="8">
        <v>687</v>
      </c>
      <c r="BG691">
        <v>1</v>
      </c>
      <c r="BH691">
        <v>1</v>
      </c>
    </row>
    <row r="692" spans="58:60" x14ac:dyDescent="0.3">
      <c r="BF692" s="8">
        <v>688</v>
      </c>
      <c r="BG692">
        <v>1</v>
      </c>
      <c r="BH692">
        <v>1</v>
      </c>
    </row>
    <row r="693" spans="58:60" x14ac:dyDescent="0.3">
      <c r="BF693" s="8">
        <v>689</v>
      </c>
      <c r="BG693">
        <v>1</v>
      </c>
      <c r="BH693">
        <v>1</v>
      </c>
    </row>
    <row r="694" spans="58:60" x14ac:dyDescent="0.3">
      <c r="BF694" s="8">
        <v>690</v>
      </c>
      <c r="BG694">
        <v>1</v>
      </c>
      <c r="BH694">
        <v>1</v>
      </c>
    </row>
    <row r="695" spans="58:60" x14ac:dyDescent="0.3">
      <c r="BF695" s="8">
        <v>691</v>
      </c>
      <c r="BG695">
        <v>1</v>
      </c>
      <c r="BH695">
        <v>1</v>
      </c>
    </row>
    <row r="696" spans="58:60" x14ac:dyDescent="0.3">
      <c r="BF696" s="8">
        <v>692</v>
      </c>
      <c r="BG696">
        <v>1</v>
      </c>
      <c r="BH696">
        <v>1</v>
      </c>
    </row>
    <row r="697" spans="58:60" x14ac:dyDescent="0.3">
      <c r="BF697" s="8">
        <v>693</v>
      </c>
      <c r="BG697">
        <v>1</v>
      </c>
      <c r="BH697">
        <v>1</v>
      </c>
    </row>
    <row r="698" spans="58:60" x14ac:dyDescent="0.3">
      <c r="BF698" s="8">
        <v>694</v>
      </c>
      <c r="BG698">
        <v>1</v>
      </c>
      <c r="BH698">
        <v>1</v>
      </c>
    </row>
    <row r="699" spans="58:60" x14ac:dyDescent="0.3">
      <c r="BF699" s="8">
        <v>695</v>
      </c>
      <c r="BG699">
        <v>1</v>
      </c>
      <c r="BH699">
        <v>1</v>
      </c>
    </row>
    <row r="700" spans="58:60" x14ac:dyDescent="0.3">
      <c r="BF700" s="8">
        <v>696</v>
      </c>
      <c r="BG700">
        <v>1</v>
      </c>
      <c r="BH700">
        <v>1</v>
      </c>
    </row>
    <row r="701" spans="58:60" x14ac:dyDescent="0.3">
      <c r="BF701" s="8">
        <v>697</v>
      </c>
      <c r="BG701">
        <v>1</v>
      </c>
      <c r="BH701">
        <v>1</v>
      </c>
    </row>
    <row r="702" spans="58:60" x14ac:dyDescent="0.3">
      <c r="BF702" s="8">
        <v>698</v>
      </c>
      <c r="BG702">
        <v>1</v>
      </c>
      <c r="BH702">
        <v>1</v>
      </c>
    </row>
    <row r="703" spans="58:60" x14ac:dyDescent="0.3">
      <c r="BF703" s="8">
        <v>699</v>
      </c>
      <c r="BG703">
        <v>1</v>
      </c>
      <c r="BH703">
        <v>1</v>
      </c>
    </row>
    <row r="704" spans="58:60" x14ac:dyDescent="0.3">
      <c r="BF704" s="8">
        <v>700</v>
      </c>
      <c r="BG704">
        <v>1</v>
      </c>
      <c r="BH704">
        <v>1</v>
      </c>
    </row>
    <row r="705" spans="58:60" x14ac:dyDescent="0.3">
      <c r="BF705" s="8">
        <v>701</v>
      </c>
      <c r="BG705">
        <v>1</v>
      </c>
      <c r="BH705">
        <v>1</v>
      </c>
    </row>
    <row r="706" spans="58:60" x14ac:dyDescent="0.3">
      <c r="BF706" s="8">
        <v>702</v>
      </c>
      <c r="BG706">
        <v>1</v>
      </c>
      <c r="BH706">
        <v>1</v>
      </c>
    </row>
    <row r="707" spans="58:60" x14ac:dyDescent="0.3">
      <c r="BF707" s="8">
        <v>703</v>
      </c>
      <c r="BG707">
        <v>1</v>
      </c>
      <c r="BH707">
        <v>1</v>
      </c>
    </row>
    <row r="708" spans="58:60" x14ac:dyDescent="0.3">
      <c r="BF708" s="8">
        <v>704</v>
      </c>
      <c r="BG708">
        <v>1</v>
      </c>
      <c r="BH708">
        <v>1</v>
      </c>
    </row>
    <row r="709" spans="58:60" x14ac:dyDescent="0.3">
      <c r="BF709" s="8">
        <v>705</v>
      </c>
      <c r="BG709">
        <v>1</v>
      </c>
      <c r="BH709">
        <v>1</v>
      </c>
    </row>
    <row r="710" spans="58:60" x14ac:dyDescent="0.3">
      <c r="BF710" s="8">
        <v>706</v>
      </c>
      <c r="BG710">
        <v>1</v>
      </c>
      <c r="BH710">
        <v>1</v>
      </c>
    </row>
    <row r="711" spans="58:60" x14ac:dyDescent="0.3">
      <c r="BF711" s="8">
        <v>707</v>
      </c>
      <c r="BG711">
        <v>1</v>
      </c>
      <c r="BH711">
        <v>1</v>
      </c>
    </row>
    <row r="712" spans="58:60" x14ac:dyDescent="0.3">
      <c r="BF712" s="8">
        <v>708</v>
      </c>
      <c r="BG712">
        <v>1</v>
      </c>
      <c r="BH712">
        <v>1</v>
      </c>
    </row>
    <row r="713" spans="58:60" x14ac:dyDescent="0.3">
      <c r="BF713" s="8">
        <v>709</v>
      </c>
      <c r="BG713">
        <v>1</v>
      </c>
      <c r="BH713">
        <v>1</v>
      </c>
    </row>
    <row r="714" spans="58:60" x14ac:dyDescent="0.3">
      <c r="BF714" s="8">
        <v>710</v>
      </c>
      <c r="BG714">
        <v>1</v>
      </c>
      <c r="BH714">
        <v>1</v>
      </c>
    </row>
    <row r="715" spans="58:60" x14ac:dyDescent="0.3">
      <c r="BF715" s="8">
        <v>711</v>
      </c>
      <c r="BG715">
        <v>1</v>
      </c>
      <c r="BH715">
        <v>1</v>
      </c>
    </row>
    <row r="716" spans="58:60" x14ac:dyDescent="0.3">
      <c r="BF716" s="8">
        <v>712</v>
      </c>
      <c r="BG716">
        <v>1</v>
      </c>
      <c r="BH716">
        <v>1</v>
      </c>
    </row>
    <row r="717" spans="58:60" x14ac:dyDescent="0.3">
      <c r="BF717" s="8">
        <v>713</v>
      </c>
      <c r="BG717">
        <v>1</v>
      </c>
      <c r="BH717">
        <v>1</v>
      </c>
    </row>
    <row r="718" spans="58:60" x14ac:dyDescent="0.3">
      <c r="BF718" s="8">
        <v>714</v>
      </c>
      <c r="BG718">
        <v>1</v>
      </c>
      <c r="BH718">
        <v>1</v>
      </c>
    </row>
    <row r="719" spans="58:60" x14ac:dyDescent="0.3">
      <c r="BF719" s="8">
        <v>715</v>
      </c>
      <c r="BG719">
        <v>1</v>
      </c>
      <c r="BH719">
        <v>1</v>
      </c>
    </row>
    <row r="720" spans="58:60" x14ac:dyDescent="0.3">
      <c r="BF720" s="8">
        <v>716</v>
      </c>
      <c r="BG720">
        <v>1</v>
      </c>
      <c r="BH720">
        <v>1</v>
      </c>
    </row>
    <row r="721" spans="58:60" x14ac:dyDescent="0.3">
      <c r="BF721" s="8">
        <v>717</v>
      </c>
      <c r="BG721">
        <v>1</v>
      </c>
      <c r="BH721">
        <v>1</v>
      </c>
    </row>
    <row r="722" spans="58:60" x14ac:dyDescent="0.3">
      <c r="BF722" s="8">
        <v>718</v>
      </c>
      <c r="BG722">
        <v>1</v>
      </c>
      <c r="BH722">
        <v>1</v>
      </c>
    </row>
    <row r="723" spans="58:60" x14ac:dyDescent="0.3">
      <c r="BF723" s="8">
        <v>719</v>
      </c>
      <c r="BG723">
        <v>1</v>
      </c>
      <c r="BH723">
        <v>1</v>
      </c>
    </row>
    <row r="724" spans="58:60" x14ac:dyDescent="0.3">
      <c r="BF724" s="8">
        <v>720</v>
      </c>
      <c r="BG724">
        <v>1</v>
      </c>
      <c r="BH724">
        <v>1</v>
      </c>
    </row>
    <row r="725" spans="58:60" x14ac:dyDescent="0.3">
      <c r="BF725" s="8">
        <v>721</v>
      </c>
      <c r="BG725">
        <v>1</v>
      </c>
      <c r="BH725">
        <v>1</v>
      </c>
    </row>
    <row r="726" spans="58:60" x14ac:dyDescent="0.3">
      <c r="BF726" s="8">
        <v>722</v>
      </c>
      <c r="BG726">
        <v>1</v>
      </c>
      <c r="BH726">
        <v>1</v>
      </c>
    </row>
    <row r="727" spans="58:60" x14ac:dyDescent="0.3">
      <c r="BF727" s="8">
        <v>723</v>
      </c>
      <c r="BG727">
        <v>1</v>
      </c>
      <c r="BH727">
        <v>1</v>
      </c>
    </row>
    <row r="728" spans="58:60" x14ac:dyDescent="0.3">
      <c r="BF728" s="8">
        <v>724</v>
      </c>
      <c r="BG728">
        <v>1</v>
      </c>
      <c r="BH728">
        <v>1</v>
      </c>
    </row>
    <row r="729" spans="58:60" x14ac:dyDescent="0.3">
      <c r="BF729" s="8">
        <v>725</v>
      </c>
      <c r="BG729">
        <v>1</v>
      </c>
      <c r="BH729">
        <v>1</v>
      </c>
    </row>
    <row r="730" spans="58:60" x14ac:dyDescent="0.3">
      <c r="BF730" s="8">
        <v>726</v>
      </c>
      <c r="BG730">
        <v>1</v>
      </c>
      <c r="BH730">
        <v>1</v>
      </c>
    </row>
    <row r="731" spans="58:60" x14ac:dyDescent="0.3">
      <c r="BF731" s="8">
        <v>727</v>
      </c>
      <c r="BG731">
        <v>1</v>
      </c>
      <c r="BH731">
        <v>1</v>
      </c>
    </row>
    <row r="732" spans="58:60" x14ac:dyDescent="0.3">
      <c r="BF732" s="8">
        <v>728</v>
      </c>
      <c r="BG732">
        <v>1</v>
      </c>
      <c r="BH732">
        <v>1</v>
      </c>
    </row>
    <row r="733" spans="58:60" x14ac:dyDescent="0.3">
      <c r="BF733" s="8">
        <v>729</v>
      </c>
      <c r="BG733">
        <v>1</v>
      </c>
      <c r="BH733">
        <v>1</v>
      </c>
    </row>
    <row r="734" spans="58:60" x14ac:dyDescent="0.3">
      <c r="BF734" s="8">
        <v>730</v>
      </c>
      <c r="BG734">
        <v>1</v>
      </c>
      <c r="BH734">
        <v>1</v>
      </c>
    </row>
    <row r="735" spans="58:60" x14ac:dyDescent="0.3">
      <c r="BF735" s="8">
        <v>731</v>
      </c>
      <c r="BG735">
        <v>1</v>
      </c>
      <c r="BH735">
        <v>1</v>
      </c>
    </row>
    <row r="736" spans="58:60" x14ac:dyDescent="0.3">
      <c r="BF736" s="8">
        <v>732</v>
      </c>
      <c r="BG736">
        <v>1</v>
      </c>
      <c r="BH736">
        <v>1</v>
      </c>
    </row>
    <row r="737" spans="58:60" x14ac:dyDescent="0.3">
      <c r="BF737" s="8">
        <v>733</v>
      </c>
      <c r="BG737">
        <v>1</v>
      </c>
      <c r="BH737">
        <v>1</v>
      </c>
    </row>
    <row r="738" spans="58:60" x14ac:dyDescent="0.3">
      <c r="BF738" s="8">
        <v>734</v>
      </c>
      <c r="BG738">
        <v>1</v>
      </c>
      <c r="BH738">
        <v>1</v>
      </c>
    </row>
    <row r="739" spans="58:60" x14ac:dyDescent="0.3">
      <c r="BF739" s="8">
        <v>735</v>
      </c>
      <c r="BG739">
        <v>1</v>
      </c>
      <c r="BH739">
        <v>1</v>
      </c>
    </row>
    <row r="740" spans="58:60" x14ac:dyDescent="0.3">
      <c r="BF740" s="8">
        <v>736</v>
      </c>
      <c r="BG740">
        <v>1</v>
      </c>
      <c r="BH740">
        <v>1</v>
      </c>
    </row>
    <row r="741" spans="58:60" x14ac:dyDescent="0.3">
      <c r="BF741" s="8">
        <v>737</v>
      </c>
      <c r="BG741">
        <v>1</v>
      </c>
      <c r="BH741">
        <v>1</v>
      </c>
    </row>
    <row r="742" spans="58:60" x14ac:dyDescent="0.3">
      <c r="BF742" s="8">
        <v>738</v>
      </c>
      <c r="BG742">
        <v>1</v>
      </c>
      <c r="BH742">
        <v>1</v>
      </c>
    </row>
    <row r="743" spans="58:60" x14ac:dyDescent="0.3">
      <c r="BF743" s="8">
        <v>739</v>
      </c>
      <c r="BG743">
        <v>1</v>
      </c>
      <c r="BH743">
        <v>1</v>
      </c>
    </row>
    <row r="744" spans="58:60" x14ac:dyDescent="0.3">
      <c r="BF744" s="8">
        <v>740</v>
      </c>
      <c r="BG744">
        <v>1</v>
      </c>
      <c r="BH744">
        <v>1</v>
      </c>
    </row>
    <row r="745" spans="58:60" x14ac:dyDescent="0.3">
      <c r="BF745" s="8">
        <v>741</v>
      </c>
      <c r="BG745">
        <v>1</v>
      </c>
      <c r="BH745">
        <v>1</v>
      </c>
    </row>
    <row r="746" spans="58:60" x14ac:dyDescent="0.3">
      <c r="BF746" s="8">
        <v>742</v>
      </c>
      <c r="BG746">
        <v>1</v>
      </c>
      <c r="BH746">
        <v>1</v>
      </c>
    </row>
    <row r="747" spans="58:60" x14ac:dyDescent="0.3">
      <c r="BF747" s="8">
        <v>743</v>
      </c>
      <c r="BG747">
        <v>1</v>
      </c>
      <c r="BH747">
        <v>1</v>
      </c>
    </row>
    <row r="748" spans="58:60" x14ac:dyDescent="0.3">
      <c r="BF748" s="8">
        <v>744</v>
      </c>
      <c r="BG748">
        <v>1</v>
      </c>
      <c r="BH748">
        <v>1</v>
      </c>
    </row>
    <row r="749" spans="58:60" x14ac:dyDescent="0.3">
      <c r="BF749" s="8">
        <v>745</v>
      </c>
      <c r="BG749">
        <v>1</v>
      </c>
      <c r="BH749">
        <v>1</v>
      </c>
    </row>
    <row r="750" spans="58:60" x14ac:dyDescent="0.3">
      <c r="BF750" s="8">
        <v>746</v>
      </c>
      <c r="BG750">
        <v>1</v>
      </c>
      <c r="BH750">
        <v>1</v>
      </c>
    </row>
    <row r="751" spans="58:60" x14ac:dyDescent="0.3">
      <c r="BF751" s="8">
        <v>747</v>
      </c>
      <c r="BG751">
        <v>1</v>
      </c>
      <c r="BH751">
        <v>1</v>
      </c>
    </row>
    <row r="752" spans="58:60" x14ac:dyDescent="0.3">
      <c r="BF752" s="8">
        <v>748</v>
      </c>
      <c r="BG752">
        <v>1</v>
      </c>
      <c r="BH752">
        <v>1</v>
      </c>
    </row>
    <row r="753" spans="58:60" x14ac:dyDescent="0.3">
      <c r="BF753" s="8">
        <v>749</v>
      </c>
      <c r="BG753">
        <v>1</v>
      </c>
      <c r="BH753">
        <v>1</v>
      </c>
    </row>
    <row r="754" spans="58:60" x14ac:dyDescent="0.3">
      <c r="BF754" s="8">
        <v>750</v>
      </c>
      <c r="BG754">
        <v>1</v>
      </c>
      <c r="BH754">
        <v>1</v>
      </c>
    </row>
    <row r="755" spans="58:60" x14ac:dyDescent="0.3">
      <c r="BF755" s="8">
        <v>751</v>
      </c>
      <c r="BG755">
        <v>1</v>
      </c>
      <c r="BH755">
        <v>1</v>
      </c>
    </row>
    <row r="756" spans="58:60" x14ac:dyDescent="0.3">
      <c r="BF756" s="8">
        <v>752</v>
      </c>
      <c r="BG756">
        <v>1</v>
      </c>
      <c r="BH756">
        <v>1</v>
      </c>
    </row>
    <row r="757" spans="58:60" x14ac:dyDescent="0.3">
      <c r="BF757" s="8">
        <v>753</v>
      </c>
      <c r="BG757">
        <v>1</v>
      </c>
      <c r="BH757">
        <v>1</v>
      </c>
    </row>
    <row r="758" spans="58:60" x14ac:dyDescent="0.3">
      <c r="BF758" s="8">
        <v>754</v>
      </c>
      <c r="BG758">
        <v>1</v>
      </c>
      <c r="BH758">
        <v>1</v>
      </c>
    </row>
    <row r="759" spans="58:60" x14ac:dyDescent="0.3">
      <c r="BF759" s="8">
        <v>755</v>
      </c>
      <c r="BG759">
        <v>1</v>
      </c>
      <c r="BH759">
        <v>1</v>
      </c>
    </row>
    <row r="760" spans="58:60" x14ac:dyDescent="0.3">
      <c r="BF760" s="8">
        <v>756</v>
      </c>
      <c r="BG760">
        <v>1</v>
      </c>
      <c r="BH760">
        <v>1</v>
      </c>
    </row>
    <row r="761" spans="58:60" x14ac:dyDescent="0.3">
      <c r="BF761" s="8">
        <v>757</v>
      </c>
      <c r="BG761">
        <v>1</v>
      </c>
      <c r="BH761">
        <v>1</v>
      </c>
    </row>
    <row r="762" spans="58:60" x14ac:dyDescent="0.3">
      <c r="BF762" s="8">
        <v>758</v>
      </c>
      <c r="BG762">
        <v>1</v>
      </c>
      <c r="BH762">
        <v>1</v>
      </c>
    </row>
    <row r="763" spans="58:60" x14ac:dyDescent="0.3">
      <c r="BF763" s="8">
        <v>759</v>
      </c>
      <c r="BG763">
        <v>1</v>
      </c>
      <c r="BH763">
        <v>1</v>
      </c>
    </row>
    <row r="764" spans="58:60" x14ac:dyDescent="0.3">
      <c r="BF764" s="8">
        <v>760</v>
      </c>
      <c r="BG764">
        <v>1</v>
      </c>
      <c r="BH764">
        <v>1</v>
      </c>
    </row>
    <row r="765" spans="58:60" x14ac:dyDescent="0.3">
      <c r="BF765" s="8">
        <v>761</v>
      </c>
      <c r="BG765">
        <v>1</v>
      </c>
      <c r="BH765">
        <v>1</v>
      </c>
    </row>
    <row r="766" spans="58:60" x14ac:dyDescent="0.3">
      <c r="BF766" s="8">
        <v>762</v>
      </c>
      <c r="BG766">
        <v>1</v>
      </c>
      <c r="BH766">
        <v>1</v>
      </c>
    </row>
    <row r="767" spans="58:60" x14ac:dyDescent="0.3">
      <c r="BF767" s="8">
        <v>763</v>
      </c>
      <c r="BG767">
        <v>1</v>
      </c>
      <c r="BH767">
        <v>1</v>
      </c>
    </row>
    <row r="768" spans="58:60" x14ac:dyDescent="0.3">
      <c r="BF768" s="8">
        <v>764</v>
      </c>
      <c r="BG768">
        <v>1</v>
      </c>
      <c r="BH768">
        <v>1</v>
      </c>
    </row>
    <row r="769" spans="58:60" x14ac:dyDescent="0.3">
      <c r="BF769" s="8">
        <v>765</v>
      </c>
      <c r="BG769">
        <v>1</v>
      </c>
      <c r="BH769">
        <v>1</v>
      </c>
    </row>
    <row r="770" spans="58:60" x14ac:dyDescent="0.3">
      <c r="BF770" s="8">
        <v>766</v>
      </c>
      <c r="BG770">
        <v>1</v>
      </c>
      <c r="BH770">
        <v>1</v>
      </c>
    </row>
    <row r="771" spans="58:60" x14ac:dyDescent="0.3">
      <c r="BF771" s="8">
        <v>767</v>
      </c>
      <c r="BG771">
        <v>1</v>
      </c>
      <c r="BH771">
        <v>1</v>
      </c>
    </row>
    <row r="772" spans="58:60" x14ac:dyDescent="0.3">
      <c r="BF772" s="8">
        <v>768</v>
      </c>
      <c r="BG772">
        <v>1</v>
      </c>
      <c r="BH772">
        <v>1</v>
      </c>
    </row>
    <row r="773" spans="58:60" x14ac:dyDescent="0.3">
      <c r="BF773" s="8">
        <v>769</v>
      </c>
      <c r="BG773">
        <v>1</v>
      </c>
      <c r="BH773">
        <v>1</v>
      </c>
    </row>
    <row r="774" spans="58:60" x14ac:dyDescent="0.3">
      <c r="BF774" s="8">
        <v>770</v>
      </c>
      <c r="BG774">
        <v>1</v>
      </c>
      <c r="BH774">
        <v>1</v>
      </c>
    </row>
    <row r="775" spans="58:60" x14ac:dyDescent="0.3">
      <c r="BF775" s="8">
        <v>771</v>
      </c>
      <c r="BG775">
        <v>1</v>
      </c>
      <c r="BH775">
        <v>1</v>
      </c>
    </row>
    <row r="776" spans="58:60" x14ac:dyDescent="0.3">
      <c r="BF776" s="8">
        <v>772</v>
      </c>
      <c r="BG776">
        <v>1</v>
      </c>
      <c r="BH776">
        <v>1</v>
      </c>
    </row>
    <row r="777" spans="58:60" x14ac:dyDescent="0.3">
      <c r="BF777" s="8">
        <v>773</v>
      </c>
      <c r="BG777">
        <v>1</v>
      </c>
      <c r="BH777">
        <v>1</v>
      </c>
    </row>
    <row r="778" spans="58:60" x14ac:dyDescent="0.3">
      <c r="BF778" s="8">
        <v>774</v>
      </c>
      <c r="BG778">
        <v>1</v>
      </c>
      <c r="BH778">
        <v>1</v>
      </c>
    </row>
    <row r="779" spans="58:60" x14ac:dyDescent="0.3">
      <c r="BF779" s="8">
        <v>775</v>
      </c>
      <c r="BG779">
        <v>1</v>
      </c>
      <c r="BH779">
        <v>1</v>
      </c>
    </row>
    <row r="780" spans="58:60" x14ac:dyDescent="0.3">
      <c r="BF780" s="8">
        <v>776</v>
      </c>
      <c r="BG780">
        <v>1</v>
      </c>
      <c r="BH780">
        <v>1</v>
      </c>
    </row>
    <row r="781" spans="58:60" x14ac:dyDescent="0.3">
      <c r="BF781" s="8">
        <v>777</v>
      </c>
      <c r="BG781">
        <v>1</v>
      </c>
      <c r="BH781">
        <v>1</v>
      </c>
    </row>
    <row r="782" spans="58:60" x14ac:dyDescent="0.3">
      <c r="BF782" s="8">
        <v>778</v>
      </c>
      <c r="BG782">
        <v>1</v>
      </c>
      <c r="BH782">
        <v>1</v>
      </c>
    </row>
    <row r="783" spans="58:60" x14ac:dyDescent="0.3">
      <c r="BF783" s="8">
        <v>779</v>
      </c>
      <c r="BG783">
        <v>1</v>
      </c>
      <c r="BH783">
        <v>1</v>
      </c>
    </row>
    <row r="784" spans="58:60" x14ac:dyDescent="0.3">
      <c r="BF784" s="8">
        <v>780</v>
      </c>
      <c r="BG784">
        <v>1</v>
      </c>
      <c r="BH784">
        <v>1</v>
      </c>
    </row>
    <row r="785" spans="58:60" x14ac:dyDescent="0.3">
      <c r="BF785" s="8">
        <v>781</v>
      </c>
      <c r="BG785">
        <v>1</v>
      </c>
      <c r="BH785">
        <v>1</v>
      </c>
    </row>
    <row r="786" spans="58:60" x14ac:dyDescent="0.3">
      <c r="BF786" s="8">
        <v>782</v>
      </c>
      <c r="BG786">
        <v>1</v>
      </c>
      <c r="BH786">
        <v>1</v>
      </c>
    </row>
    <row r="787" spans="58:60" x14ac:dyDescent="0.3">
      <c r="BF787" s="8">
        <v>783</v>
      </c>
      <c r="BG787">
        <v>1</v>
      </c>
      <c r="BH787">
        <v>1</v>
      </c>
    </row>
    <row r="788" spans="58:60" x14ac:dyDescent="0.3">
      <c r="BF788" s="8">
        <v>784</v>
      </c>
      <c r="BG788">
        <v>1</v>
      </c>
      <c r="BH788">
        <v>1</v>
      </c>
    </row>
    <row r="789" spans="58:60" x14ac:dyDescent="0.3">
      <c r="BF789" s="8">
        <v>785</v>
      </c>
      <c r="BG789">
        <v>1</v>
      </c>
      <c r="BH789">
        <v>1</v>
      </c>
    </row>
    <row r="790" spans="58:60" x14ac:dyDescent="0.3">
      <c r="BF790" s="8">
        <v>786</v>
      </c>
      <c r="BG790">
        <v>1</v>
      </c>
      <c r="BH790">
        <v>1</v>
      </c>
    </row>
    <row r="791" spans="58:60" x14ac:dyDescent="0.3">
      <c r="BF791" s="8">
        <v>787</v>
      </c>
      <c r="BG791">
        <v>1</v>
      </c>
      <c r="BH791">
        <v>1</v>
      </c>
    </row>
    <row r="792" spans="58:60" x14ac:dyDescent="0.3">
      <c r="BF792" s="8">
        <v>788</v>
      </c>
      <c r="BG792">
        <v>1</v>
      </c>
      <c r="BH792">
        <v>1</v>
      </c>
    </row>
    <row r="793" spans="58:60" x14ac:dyDescent="0.3">
      <c r="BF793" s="8">
        <v>789</v>
      </c>
      <c r="BG793">
        <v>1</v>
      </c>
      <c r="BH793">
        <v>1</v>
      </c>
    </row>
    <row r="794" spans="58:60" x14ac:dyDescent="0.3">
      <c r="BF794" s="8">
        <v>790</v>
      </c>
      <c r="BG794">
        <v>1</v>
      </c>
      <c r="BH794">
        <v>1</v>
      </c>
    </row>
    <row r="795" spans="58:60" x14ac:dyDescent="0.3">
      <c r="BF795" s="8">
        <v>791</v>
      </c>
      <c r="BG795">
        <v>1</v>
      </c>
      <c r="BH795">
        <v>1</v>
      </c>
    </row>
    <row r="796" spans="58:60" x14ac:dyDescent="0.3">
      <c r="BF796" s="8">
        <v>792</v>
      </c>
      <c r="BG796">
        <v>1</v>
      </c>
      <c r="BH796">
        <v>1</v>
      </c>
    </row>
    <row r="797" spans="58:60" x14ac:dyDescent="0.3">
      <c r="BF797" s="8">
        <v>793</v>
      </c>
      <c r="BG797">
        <v>1</v>
      </c>
      <c r="BH797">
        <v>1</v>
      </c>
    </row>
    <row r="798" spans="58:60" x14ac:dyDescent="0.3">
      <c r="BF798" s="8">
        <v>794</v>
      </c>
      <c r="BG798">
        <v>1</v>
      </c>
      <c r="BH798">
        <v>1</v>
      </c>
    </row>
    <row r="799" spans="58:60" x14ac:dyDescent="0.3">
      <c r="BF799" s="8">
        <v>795</v>
      </c>
      <c r="BG799">
        <v>1</v>
      </c>
      <c r="BH799">
        <v>1</v>
      </c>
    </row>
    <row r="800" spans="58:60" x14ac:dyDescent="0.3">
      <c r="BF800" s="8">
        <v>796</v>
      </c>
      <c r="BG800">
        <v>1</v>
      </c>
      <c r="BH800">
        <v>1</v>
      </c>
    </row>
    <row r="801" spans="58:60" x14ac:dyDescent="0.3">
      <c r="BF801" s="8">
        <v>797</v>
      </c>
      <c r="BG801">
        <v>1</v>
      </c>
      <c r="BH801">
        <v>1</v>
      </c>
    </row>
    <row r="802" spans="58:60" x14ac:dyDescent="0.3">
      <c r="BF802" s="8">
        <v>798</v>
      </c>
      <c r="BG802">
        <v>1</v>
      </c>
      <c r="BH802">
        <v>1</v>
      </c>
    </row>
    <row r="803" spans="58:60" x14ac:dyDescent="0.3">
      <c r="BF803" s="8">
        <v>799</v>
      </c>
      <c r="BG803">
        <v>1</v>
      </c>
      <c r="BH803">
        <v>1</v>
      </c>
    </row>
    <row r="804" spans="58:60" x14ac:dyDescent="0.3">
      <c r="BF804" s="8">
        <v>800</v>
      </c>
      <c r="BG804">
        <v>1</v>
      </c>
      <c r="BH804">
        <v>1</v>
      </c>
    </row>
    <row r="805" spans="58:60" x14ac:dyDescent="0.3">
      <c r="BF805" s="8">
        <v>801</v>
      </c>
      <c r="BG805">
        <v>1</v>
      </c>
      <c r="BH805">
        <v>1</v>
      </c>
    </row>
    <row r="806" spans="58:60" x14ac:dyDescent="0.3">
      <c r="BF806" s="8">
        <v>802</v>
      </c>
      <c r="BG806">
        <v>1</v>
      </c>
      <c r="BH806">
        <v>1</v>
      </c>
    </row>
    <row r="807" spans="58:60" x14ac:dyDescent="0.3">
      <c r="BF807" s="8">
        <v>803</v>
      </c>
      <c r="BG807">
        <v>1</v>
      </c>
      <c r="BH807">
        <v>1</v>
      </c>
    </row>
    <row r="808" spans="58:60" x14ac:dyDescent="0.3">
      <c r="BF808" s="8">
        <v>804</v>
      </c>
      <c r="BG808">
        <v>1</v>
      </c>
      <c r="BH808">
        <v>1</v>
      </c>
    </row>
    <row r="809" spans="58:60" x14ac:dyDescent="0.3">
      <c r="BF809" s="8">
        <v>805</v>
      </c>
      <c r="BG809">
        <v>1</v>
      </c>
      <c r="BH809">
        <v>1</v>
      </c>
    </row>
    <row r="810" spans="58:60" x14ac:dyDescent="0.3">
      <c r="BF810" s="8">
        <v>806</v>
      </c>
      <c r="BG810">
        <v>1</v>
      </c>
      <c r="BH810">
        <v>1</v>
      </c>
    </row>
    <row r="811" spans="58:60" x14ac:dyDescent="0.3">
      <c r="BF811" s="8">
        <v>807</v>
      </c>
      <c r="BG811">
        <v>1</v>
      </c>
      <c r="BH811">
        <v>1</v>
      </c>
    </row>
    <row r="812" spans="58:60" x14ac:dyDescent="0.3">
      <c r="BF812" s="8">
        <v>808</v>
      </c>
      <c r="BG812">
        <v>1</v>
      </c>
      <c r="BH812">
        <v>1</v>
      </c>
    </row>
    <row r="813" spans="58:60" x14ac:dyDescent="0.3">
      <c r="BF813" s="8">
        <v>809</v>
      </c>
      <c r="BG813">
        <v>1</v>
      </c>
      <c r="BH813">
        <v>1</v>
      </c>
    </row>
    <row r="814" spans="58:60" x14ac:dyDescent="0.3">
      <c r="BF814" s="8">
        <v>810</v>
      </c>
      <c r="BG814">
        <v>1</v>
      </c>
      <c r="BH814">
        <v>1</v>
      </c>
    </row>
    <row r="815" spans="58:60" x14ac:dyDescent="0.3">
      <c r="BF815" s="8">
        <v>811</v>
      </c>
      <c r="BG815">
        <v>1</v>
      </c>
      <c r="BH815">
        <v>1</v>
      </c>
    </row>
    <row r="816" spans="58:60" x14ac:dyDescent="0.3">
      <c r="BF816" s="8">
        <v>812</v>
      </c>
      <c r="BG816">
        <v>1</v>
      </c>
      <c r="BH816">
        <v>1</v>
      </c>
    </row>
    <row r="817" spans="58:60" x14ac:dyDescent="0.3">
      <c r="BF817" s="8">
        <v>813</v>
      </c>
      <c r="BG817">
        <v>1</v>
      </c>
      <c r="BH817">
        <v>1</v>
      </c>
    </row>
    <row r="818" spans="58:60" x14ac:dyDescent="0.3">
      <c r="BF818" s="8">
        <v>814</v>
      </c>
      <c r="BG818">
        <v>1</v>
      </c>
      <c r="BH818">
        <v>1</v>
      </c>
    </row>
    <row r="819" spans="58:60" x14ac:dyDescent="0.3">
      <c r="BF819" s="8">
        <v>815</v>
      </c>
      <c r="BG819">
        <v>1</v>
      </c>
      <c r="BH819">
        <v>1</v>
      </c>
    </row>
    <row r="820" spans="58:60" x14ac:dyDescent="0.3">
      <c r="BF820" s="8">
        <v>816</v>
      </c>
      <c r="BG820">
        <v>1</v>
      </c>
      <c r="BH820">
        <v>1</v>
      </c>
    </row>
    <row r="821" spans="58:60" x14ac:dyDescent="0.3">
      <c r="BF821" s="8">
        <v>817</v>
      </c>
      <c r="BG821">
        <v>1</v>
      </c>
      <c r="BH821">
        <v>1</v>
      </c>
    </row>
    <row r="822" spans="58:60" x14ac:dyDescent="0.3">
      <c r="BF822" s="8">
        <v>818</v>
      </c>
      <c r="BG822">
        <v>1</v>
      </c>
      <c r="BH822">
        <v>1</v>
      </c>
    </row>
    <row r="823" spans="58:60" x14ac:dyDescent="0.3">
      <c r="BF823" s="8">
        <v>819</v>
      </c>
      <c r="BG823">
        <v>1</v>
      </c>
      <c r="BH823">
        <v>1</v>
      </c>
    </row>
    <row r="824" spans="58:60" x14ac:dyDescent="0.3">
      <c r="BF824" s="8">
        <v>820</v>
      </c>
      <c r="BG824">
        <v>1</v>
      </c>
      <c r="BH824">
        <v>1</v>
      </c>
    </row>
    <row r="825" spans="58:60" x14ac:dyDescent="0.3">
      <c r="BF825" s="8">
        <v>821</v>
      </c>
      <c r="BG825">
        <v>1</v>
      </c>
      <c r="BH825">
        <v>1</v>
      </c>
    </row>
    <row r="826" spans="58:60" x14ac:dyDescent="0.3">
      <c r="BF826" s="8">
        <v>822</v>
      </c>
      <c r="BG826">
        <v>1</v>
      </c>
      <c r="BH826">
        <v>1</v>
      </c>
    </row>
    <row r="827" spans="58:60" x14ac:dyDescent="0.3">
      <c r="BF827" s="8">
        <v>823</v>
      </c>
      <c r="BG827">
        <v>1</v>
      </c>
      <c r="BH827">
        <v>1</v>
      </c>
    </row>
    <row r="828" spans="58:60" x14ac:dyDescent="0.3">
      <c r="BF828" s="8">
        <v>824</v>
      </c>
      <c r="BG828">
        <v>1</v>
      </c>
      <c r="BH828">
        <v>1</v>
      </c>
    </row>
    <row r="829" spans="58:60" x14ac:dyDescent="0.3">
      <c r="BF829" s="8">
        <v>825</v>
      </c>
      <c r="BG829">
        <v>1</v>
      </c>
      <c r="BH829">
        <v>1</v>
      </c>
    </row>
    <row r="830" spans="58:60" x14ac:dyDescent="0.3">
      <c r="BF830" s="8">
        <v>826</v>
      </c>
      <c r="BG830">
        <v>1</v>
      </c>
      <c r="BH830">
        <v>1</v>
      </c>
    </row>
    <row r="831" spans="58:60" x14ac:dyDescent="0.3">
      <c r="BF831" s="8">
        <v>827</v>
      </c>
      <c r="BG831">
        <v>1</v>
      </c>
      <c r="BH831">
        <v>1</v>
      </c>
    </row>
    <row r="832" spans="58:60" x14ac:dyDescent="0.3">
      <c r="BF832" s="8">
        <v>828</v>
      </c>
      <c r="BG832">
        <v>1</v>
      </c>
      <c r="BH832">
        <v>1</v>
      </c>
    </row>
    <row r="833" spans="58:60" x14ac:dyDescent="0.3">
      <c r="BF833" s="8">
        <v>829</v>
      </c>
      <c r="BG833">
        <v>1</v>
      </c>
      <c r="BH833">
        <v>1</v>
      </c>
    </row>
    <row r="834" spans="58:60" x14ac:dyDescent="0.3">
      <c r="BF834" s="8">
        <v>830</v>
      </c>
      <c r="BG834">
        <v>1</v>
      </c>
      <c r="BH834">
        <v>1</v>
      </c>
    </row>
    <row r="835" spans="58:60" x14ac:dyDescent="0.3">
      <c r="BF835" s="8">
        <v>831</v>
      </c>
      <c r="BG835">
        <v>1</v>
      </c>
      <c r="BH835">
        <v>1</v>
      </c>
    </row>
    <row r="836" spans="58:60" x14ac:dyDescent="0.3">
      <c r="BF836" s="8">
        <v>832</v>
      </c>
      <c r="BG836">
        <v>1</v>
      </c>
      <c r="BH836">
        <v>1</v>
      </c>
    </row>
    <row r="837" spans="58:60" x14ac:dyDescent="0.3">
      <c r="BF837" s="8">
        <v>833</v>
      </c>
      <c r="BG837">
        <v>1</v>
      </c>
      <c r="BH837">
        <v>1</v>
      </c>
    </row>
    <row r="838" spans="58:60" x14ac:dyDescent="0.3">
      <c r="BF838" s="8">
        <v>834</v>
      </c>
      <c r="BG838">
        <v>1</v>
      </c>
      <c r="BH838">
        <v>1</v>
      </c>
    </row>
    <row r="839" spans="58:60" x14ac:dyDescent="0.3">
      <c r="BF839" s="8">
        <v>835</v>
      </c>
      <c r="BG839">
        <v>1</v>
      </c>
      <c r="BH839">
        <v>1</v>
      </c>
    </row>
    <row r="840" spans="58:60" x14ac:dyDescent="0.3">
      <c r="BF840" s="8">
        <v>836</v>
      </c>
      <c r="BG840">
        <v>1</v>
      </c>
      <c r="BH840">
        <v>1</v>
      </c>
    </row>
    <row r="841" spans="58:60" x14ac:dyDescent="0.3">
      <c r="BF841" s="8">
        <v>837</v>
      </c>
      <c r="BG841">
        <v>1</v>
      </c>
      <c r="BH841">
        <v>1</v>
      </c>
    </row>
    <row r="842" spans="58:60" x14ac:dyDescent="0.3">
      <c r="BF842" s="8">
        <v>838</v>
      </c>
      <c r="BG842">
        <v>1</v>
      </c>
      <c r="BH842">
        <v>1</v>
      </c>
    </row>
    <row r="843" spans="58:60" x14ac:dyDescent="0.3">
      <c r="BF843" s="8">
        <v>839</v>
      </c>
      <c r="BG843">
        <v>1</v>
      </c>
      <c r="BH843">
        <v>1</v>
      </c>
    </row>
    <row r="844" spans="58:60" x14ac:dyDescent="0.3">
      <c r="BF844" s="8">
        <v>840</v>
      </c>
      <c r="BG844">
        <v>1</v>
      </c>
      <c r="BH844">
        <v>1</v>
      </c>
    </row>
    <row r="845" spans="58:60" x14ac:dyDescent="0.3">
      <c r="BF845" s="8">
        <v>841</v>
      </c>
      <c r="BG845">
        <v>1</v>
      </c>
      <c r="BH845">
        <v>1</v>
      </c>
    </row>
    <row r="846" spans="58:60" x14ac:dyDescent="0.3">
      <c r="BF846" s="8">
        <v>842</v>
      </c>
      <c r="BG846">
        <v>1</v>
      </c>
      <c r="BH846">
        <v>1</v>
      </c>
    </row>
    <row r="847" spans="58:60" x14ac:dyDescent="0.3">
      <c r="BF847" s="8">
        <v>843</v>
      </c>
      <c r="BG847">
        <v>1</v>
      </c>
      <c r="BH847">
        <v>1</v>
      </c>
    </row>
    <row r="848" spans="58:60" x14ac:dyDescent="0.3">
      <c r="BF848" s="8">
        <v>844</v>
      </c>
      <c r="BG848">
        <v>1</v>
      </c>
      <c r="BH848">
        <v>1</v>
      </c>
    </row>
    <row r="849" spans="58:60" x14ac:dyDescent="0.3">
      <c r="BF849" s="8">
        <v>845</v>
      </c>
      <c r="BG849">
        <v>1</v>
      </c>
      <c r="BH849">
        <v>1</v>
      </c>
    </row>
    <row r="850" spans="58:60" x14ac:dyDescent="0.3">
      <c r="BF850" s="8">
        <v>846</v>
      </c>
      <c r="BG850">
        <v>1</v>
      </c>
      <c r="BH850">
        <v>1</v>
      </c>
    </row>
    <row r="851" spans="58:60" x14ac:dyDescent="0.3">
      <c r="BF851" s="8">
        <v>847</v>
      </c>
      <c r="BG851">
        <v>1</v>
      </c>
      <c r="BH851">
        <v>1</v>
      </c>
    </row>
    <row r="852" spans="58:60" x14ac:dyDescent="0.3">
      <c r="BF852" s="8">
        <v>848</v>
      </c>
      <c r="BG852">
        <v>1</v>
      </c>
      <c r="BH852">
        <v>1</v>
      </c>
    </row>
    <row r="853" spans="58:60" x14ac:dyDescent="0.3">
      <c r="BF853" s="8">
        <v>849</v>
      </c>
      <c r="BG853">
        <v>1</v>
      </c>
      <c r="BH853">
        <v>1</v>
      </c>
    </row>
    <row r="854" spans="58:60" x14ac:dyDescent="0.3">
      <c r="BF854" s="8">
        <v>850</v>
      </c>
      <c r="BG854">
        <v>1</v>
      </c>
      <c r="BH854">
        <v>1</v>
      </c>
    </row>
    <row r="855" spans="58:60" x14ac:dyDescent="0.3">
      <c r="BF855" s="8">
        <v>851</v>
      </c>
      <c r="BG855">
        <v>1</v>
      </c>
      <c r="BH855">
        <v>1</v>
      </c>
    </row>
    <row r="856" spans="58:60" x14ac:dyDescent="0.3">
      <c r="BF856" s="8">
        <v>852</v>
      </c>
      <c r="BG856">
        <v>1</v>
      </c>
      <c r="BH856">
        <v>1</v>
      </c>
    </row>
    <row r="857" spans="58:60" x14ac:dyDescent="0.3">
      <c r="BF857" s="8">
        <v>853</v>
      </c>
      <c r="BG857">
        <v>1</v>
      </c>
      <c r="BH857">
        <v>1</v>
      </c>
    </row>
    <row r="858" spans="58:60" x14ac:dyDescent="0.3">
      <c r="BF858" s="8">
        <v>854</v>
      </c>
      <c r="BG858">
        <v>1</v>
      </c>
      <c r="BH858">
        <v>1</v>
      </c>
    </row>
    <row r="859" spans="58:60" x14ac:dyDescent="0.3">
      <c r="BF859" s="8">
        <v>855</v>
      </c>
      <c r="BG859">
        <v>1</v>
      </c>
      <c r="BH859">
        <v>1</v>
      </c>
    </row>
    <row r="860" spans="58:60" x14ac:dyDescent="0.3">
      <c r="BF860" s="8">
        <v>856</v>
      </c>
      <c r="BG860">
        <v>1</v>
      </c>
      <c r="BH860">
        <v>1</v>
      </c>
    </row>
    <row r="861" spans="58:60" x14ac:dyDescent="0.3">
      <c r="BF861" s="8">
        <v>857</v>
      </c>
      <c r="BG861">
        <v>1</v>
      </c>
      <c r="BH861">
        <v>1</v>
      </c>
    </row>
    <row r="862" spans="58:60" x14ac:dyDescent="0.3">
      <c r="BF862" s="8">
        <v>858</v>
      </c>
      <c r="BG862">
        <v>1</v>
      </c>
      <c r="BH862">
        <v>1</v>
      </c>
    </row>
    <row r="863" spans="58:60" x14ac:dyDescent="0.3">
      <c r="BF863" s="8">
        <v>859</v>
      </c>
      <c r="BG863">
        <v>1</v>
      </c>
      <c r="BH863">
        <v>1</v>
      </c>
    </row>
    <row r="864" spans="58:60" x14ac:dyDescent="0.3">
      <c r="BF864" s="8">
        <v>860</v>
      </c>
      <c r="BG864">
        <v>1</v>
      </c>
      <c r="BH864">
        <v>1</v>
      </c>
    </row>
    <row r="865" spans="58:60" x14ac:dyDescent="0.3">
      <c r="BF865" s="8">
        <v>861</v>
      </c>
      <c r="BG865">
        <v>1</v>
      </c>
      <c r="BH865">
        <v>1</v>
      </c>
    </row>
    <row r="866" spans="58:60" x14ac:dyDescent="0.3">
      <c r="BF866" s="8">
        <v>862</v>
      </c>
      <c r="BG866">
        <v>1</v>
      </c>
      <c r="BH866">
        <v>1</v>
      </c>
    </row>
    <row r="867" spans="58:60" x14ac:dyDescent="0.3">
      <c r="BF867" s="8">
        <v>863</v>
      </c>
      <c r="BG867">
        <v>1</v>
      </c>
      <c r="BH867">
        <v>1</v>
      </c>
    </row>
    <row r="868" spans="58:60" x14ac:dyDescent="0.3">
      <c r="BF868" s="8">
        <v>864</v>
      </c>
      <c r="BG868">
        <v>1</v>
      </c>
      <c r="BH868">
        <v>1</v>
      </c>
    </row>
    <row r="869" spans="58:60" x14ac:dyDescent="0.3">
      <c r="BF869" s="8">
        <v>865</v>
      </c>
      <c r="BG869">
        <v>1</v>
      </c>
      <c r="BH869">
        <v>1</v>
      </c>
    </row>
    <row r="870" spans="58:60" x14ac:dyDescent="0.3">
      <c r="BF870" s="8">
        <v>866</v>
      </c>
      <c r="BG870">
        <v>1</v>
      </c>
      <c r="BH870">
        <v>1</v>
      </c>
    </row>
    <row r="871" spans="58:60" x14ac:dyDescent="0.3">
      <c r="BF871" s="8">
        <v>867</v>
      </c>
      <c r="BG871">
        <v>1</v>
      </c>
      <c r="BH871">
        <v>1</v>
      </c>
    </row>
    <row r="872" spans="58:60" x14ac:dyDescent="0.3">
      <c r="BF872" s="8">
        <v>868</v>
      </c>
      <c r="BG872">
        <v>1</v>
      </c>
      <c r="BH872">
        <v>1</v>
      </c>
    </row>
    <row r="873" spans="58:60" x14ac:dyDescent="0.3">
      <c r="BF873" s="8">
        <v>869</v>
      </c>
      <c r="BG873">
        <v>1</v>
      </c>
      <c r="BH873">
        <v>1</v>
      </c>
    </row>
    <row r="874" spans="58:60" x14ac:dyDescent="0.3">
      <c r="BF874" s="8">
        <v>870</v>
      </c>
      <c r="BG874">
        <v>1</v>
      </c>
      <c r="BH874">
        <v>1</v>
      </c>
    </row>
    <row r="875" spans="58:60" x14ac:dyDescent="0.3">
      <c r="BF875" s="8">
        <v>871</v>
      </c>
      <c r="BG875">
        <v>1</v>
      </c>
      <c r="BH875">
        <v>1</v>
      </c>
    </row>
    <row r="876" spans="58:60" x14ac:dyDescent="0.3">
      <c r="BF876" s="8">
        <v>872</v>
      </c>
      <c r="BG876">
        <v>1</v>
      </c>
      <c r="BH876">
        <v>1</v>
      </c>
    </row>
    <row r="877" spans="58:60" x14ac:dyDescent="0.3">
      <c r="BF877" s="8">
        <v>873</v>
      </c>
      <c r="BG877">
        <v>1</v>
      </c>
      <c r="BH877">
        <v>1</v>
      </c>
    </row>
    <row r="878" spans="58:60" x14ac:dyDescent="0.3">
      <c r="BF878" s="8">
        <v>874</v>
      </c>
      <c r="BG878">
        <v>1</v>
      </c>
      <c r="BH878">
        <v>1</v>
      </c>
    </row>
    <row r="879" spans="58:60" x14ac:dyDescent="0.3">
      <c r="BF879" s="8">
        <v>875</v>
      </c>
      <c r="BG879">
        <v>1</v>
      </c>
      <c r="BH879">
        <v>1</v>
      </c>
    </row>
    <row r="880" spans="58:60" x14ac:dyDescent="0.3">
      <c r="BF880" s="8">
        <v>876</v>
      </c>
      <c r="BG880">
        <v>1</v>
      </c>
      <c r="BH880">
        <v>1</v>
      </c>
    </row>
    <row r="881" spans="58:60" x14ac:dyDescent="0.3">
      <c r="BF881" s="8">
        <v>877</v>
      </c>
      <c r="BG881">
        <v>1</v>
      </c>
      <c r="BH881">
        <v>1</v>
      </c>
    </row>
    <row r="882" spans="58:60" x14ac:dyDescent="0.3">
      <c r="BF882" s="8">
        <v>878</v>
      </c>
      <c r="BG882">
        <v>1</v>
      </c>
      <c r="BH882">
        <v>1</v>
      </c>
    </row>
    <row r="883" spans="58:60" x14ac:dyDescent="0.3">
      <c r="BF883" s="8">
        <v>879</v>
      </c>
      <c r="BG883">
        <v>1</v>
      </c>
      <c r="BH883">
        <v>1</v>
      </c>
    </row>
    <row r="884" spans="58:60" x14ac:dyDescent="0.3">
      <c r="BF884" s="8">
        <v>880</v>
      </c>
      <c r="BG884">
        <v>1</v>
      </c>
      <c r="BH884">
        <v>1</v>
      </c>
    </row>
    <row r="885" spans="58:60" x14ac:dyDescent="0.3">
      <c r="BF885" s="8">
        <v>881</v>
      </c>
      <c r="BG885">
        <v>1</v>
      </c>
      <c r="BH885">
        <v>1</v>
      </c>
    </row>
    <row r="886" spans="58:60" x14ac:dyDescent="0.3">
      <c r="BF886" s="8">
        <v>882</v>
      </c>
      <c r="BG886">
        <v>1</v>
      </c>
      <c r="BH886">
        <v>1</v>
      </c>
    </row>
    <row r="887" spans="58:60" x14ac:dyDescent="0.3">
      <c r="BF887" s="8">
        <v>883</v>
      </c>
      <c r="BG887">
        <v>1</v>
      </c>
      <c r="BH887">
        <v>1</v>
      </c>
    </row>
    <row r="888" spans="58:60" x14ac:dyDescent="0.3">
      <c r="BF888" s="8">
        <v>884</v>
      </c>
      <c r="BG888">
        <v>1</v>
      </c>
      <c r="BH888">
        <v>1</v>
      </c>
    </row>
    <row r="889" spans="58:60" x14ac:dyDescent="0.3">
      <c r="BF889" s="8">
        <v>885</v>
      </c>
      <c r="BG889">
        <v>1</v>
      </c>
      <c r="BH889">
        <v>1</v>
      </c>
    </row>
    <row r="890" spans="58:60" x14ac:dyDescent="0.3">
      <c r="BF890" s="8">
        <v>886</v>
      </c>
      <c r="BG890">
        <v>1</v>
      </c>
      <c r="BH890">
        <v>1</v>
      </c>
    </row>
    <row r="891" spans="58:60" x14ac:dyDescent="0.3">
      <c r="BF891" s="8">
        <v>887</v>
      </c>
      <c r="BG891">
        <v>1</v>
      </c>
      <c r="BH891">
        <v>1</v>
      </c>
    </row>
    <row r="892" spans="58:60" x14ac:dyDescent="0.3">
      <c r="BF892" s="8">
        <v>888</v>
      </c>
      <c r="BG892">
        <v>1</v>
      </c>
      <c r="BH892">
        <v>1</v>
      </c>
    </row>
    <row r="893" spans="58:60" x14ac:dyDescent="0.3">
      <c r="BF893" s="8">
        <v>889</v>
      </c>
      <c r="BG893">
        <v>1</v>
      </c>
      <c r="BH893">
        <v>1</v>
      </c>
    </row>
    <row r="894" spans="58:60" x14ac:dyDescent="0.3">
      <c r="BF894" s="8">
        <v>890</v>
      </c>
      <c r="BG894">
        <v>1</v>
      </c>
      <c r="BH894">
        <v>1</v>
      </c>
    </row>
    <row r="895" spans="58:60" x14ac:dyDescent="0.3">
      <c r="BF895" s="8">
        <v>891</v>
      </c>
      <c r="BG895">
        <v>1</v>
      </c>
      <c r="BH895">
        <v>1</v>
      </c>
    </row>
    <row r="896" spans="58:60" x14ac:dyDescent="0.3">
      <c r="BF896" s="8">
        <v>892</v>
      </c>
      <c r="BG896">
        <v>1</v>
      </c>
      <c r="BH896">
        <v>1</v>
      </c>
    </row>
    <row r="897" spans="58:60" x14ac:dyDescent="0.3">
      <c r="BF897" s="8">
        <v>893</v>
      </c>
      <c r="BG897">
        <v>1</v>
      </c>
      <c r="BH897">
        <v>1</v>
      </c>
    </row>
    <row r="898" spans="58:60" x14ac:dyDescent="0.3">
      <c r="BF898" s="8">
        <v>894</v>
      </c>
      <c r="BG898">
        <v>1</v>
      </c>
      <c r="BH898">
        <v>1</v>
      </c>
    </row>
    <row r="899" spans="58:60" x14ac:dyDescent="0.3">
      <c r="BF899" s="8">
        <v>895</v>
      </c>
      <c r="BG899">
        <v>1</v>
      </c>
      <c r="BH899">
        <v>1</v>
      </c>
    </row>
    <row r="900" spans="58:60" x14ac:dyDescent="0.3">
      <c r="BF900" s="8">
        <v>896</v>
      </c>
      <c r="BG900">
        <v>1</v>
      </c>
      <c r="BH900">
        <v>1</v>
      </c>
    </row>
    <row r="901" spans="58:60" x14ac:dyDescent="0.3">
      <c r="BF901" s="8">
        <v>897</v>
      </c>
      <c r="BG901">
        <v>1</v>
      </c>
      <c r="BH901">
        <v>1</v>
      </c>
    </row>
    <row r="902" spans="58:60" x14ac:dyDescent="0.3">
      <c r="BF902" s="8">
        <v>898</v>
      </c>
      <c r="BG902">
        <v>1</v>
      </c>
      <c r="BH902">
        <v>1</v>
      </c>
    </row>
    <row r="903" spans="58:60" x14ac:dyDescent="0.3">
      <c r="BF903" s="8">
        <v>899</v>
      </c>
      <c r="BG903">
        <v>1</v>
      </c>
      <c r="BH903">
        <v>1</v>
      </c>
    </row>
    <row r="904" spans="58:60" x14ac:dyDescent="0.3">
      <c r="BF904" s="8">
        <v>900</v>
      </c>
      <c r="BG904">
        <v>1</v>
      </c>
      <c r="BH904">
        <v>1</v>
      </c>
    </row>
    <row r="905" spans="58:60" x14ac:dyDescent="0.3">
      <c r="BF905" s="8">
        <v>901</v>
      </c>
      <c r="BG905">
        <v>1</v>
      </c>
      <c r="BH905">
        <v>1</v>
      </c>
    </row>
    <row r="906" spans="58:60" x14ac:dyDescent="0.3">
      <c r="BF906" s="8">
        <v>902</v>
      </c>
      <c r="BG906">
        <v>1</v>
      </c>
      <c r="BH906">
        <v>1</v>
      </c>
    </row>
    <row r="907" spans="58:60" x14ac:dyDescent="0.3">
      <c r="BF907" s="8">
        <v>903</v>
      </c>
      <c r="BG907">
        <v>1</v>
      </c>
      <c r="BH907">
        <v>1</v>
      </c>
    </row>
    <row r="908" spans="58:60" x14ac:dyDescent="0.3">
      <c r="BF908" s="8">
        <v>904</v>
      </c>
      <c r="BG908">
        <v>1</v>
      </c>
      <c r="BH908">
        <v>1</v>
      </c>
    </row>
    <row r="909" spans="58:60" x14ac:dyDescent="0.3">
      <c r="BF909" s="8">
        <v>905</v>
      </c>
      <c r="BG909">
        <v>1</v>
      </c>
      <c r="BH909">
        <v>1</v>
      </c>
    </row>
    <row r="910" spans="58:60" x14ac:dyDescent="0.3">
      <c r="BF910" s="8">
        <v>906</v>
      </c>
      <c r="BG910">
        <v>1</v>
      </c>
      <c r="BH910">
        <v>1</v>
      </c>
    </row>
    <row r="911" spans="58:60" x14ac:dyDescent="0.3">
      <c r="BF911" s="8">
        <v>907</v>
      </c>
      <c r="BG911">
        <v>1</v>
      </c>
      <c r="BH911">
        <v>1</v>
      </c>
    </row>
    <row r="912" spans="58:60" x14ac:dyDescent="0.3">
      <c r="BF912" s="8">
        <v>908</v>
      </c>
      <c r="BG912">
        <v>1</v>
      </c>
      <c r="BH912">
        <v>1</v>
      </c>
    </row>
    <row r="913" spans="58:60" x14ac:dyDescent="0.3">
      <c r="BF913" s="8">
        <v>909</v>
      </c>
      <c r="BG913">
        <v>1</v>
      </c>
      <c r="BH913">
        <v>1</v>
      </c>
    </row>
    <row r="914" spans="58:60" x14ac:dyDescent="0.3">
      <c r="BF914" s="8">
        <v>910</v>
      </c>
      <c r="BG914">
        <v>1</v>
      </c>
      <c r="BH914">
        <v>1</v>
      </c>
    </row>
    <row r="915" spans="58:60" x14ac:dyDescent="0.3">
      <c r="BF915" s="8">
        <v>911</v>
      </c>
      <c r="BG915">
        <v>1</v>
      </c>
      <c r="BH915">
        <v>1</v>
      </c>
    </row>
    <row r="916" spans="58:60" x14ac:dyDescent="0.3">
      <c r="BF916" s="8">
        <v>912</v>
      </c>
      <c r="BG916">
        <v>1</v>
      </c>
      <c r="BH916">
        <v>1</v>
      </c>
    </row>
    <row r="917" spans="58:60" x14ac:dyDescent="0.3">
      <c r="BF917" s="8">
        <v>913</v>
      </c>
      <c r="BG917">
        <v>1</v>
      </c>
      <c r="BH917">
        <v>1</v>
      </c>
    </row>
    <row r="918" spans="58:60" x14ac:dyDescent="0.3">
      <c r="BF918" s="8">
        <v>914</v>
      </c>
      <c r="BG918">
        <v>1</v>
      </c>
      <c r="BH918">
        <v>1</v>
      </c>
    </row>
    <row r="919" spans="58:60" x14ac:dyDescent="0.3">
      <c r="BF919" s="8">
        <v>915</v>
      </c>
      <c r="BG919">
        <v>1</v>
      </c>
      <c r="BH919">
        <v>1</v>
      </c>
    </row>
    <row r="920" spans="58:60" x14ac:dyDescent="0.3">
      <c r="BF920" s="8">
        <v>916</v>
      </c>
      <c r="BG920">
        <v>1</v>
      </c>
      <c r="BH920">
        <v>1</v>
      </c>
    </row>
    <row r="921" spans="58:60" x14ac:dyDescent="0.3">
      <c r="BF921" s="8">
        <v>917</v>
      </c>
      <c r="BG921">
        <v>1</v>
      </c>
      <c r="BH921">
        <v>1</v>
      </c>
    </row>
    <row r="922" spans="58:60" x14ac:dyDescent="0.3">
      <c r="BF922" s="8">
        <v>918</v>
      </c>
      <c r="BG922">
        <v>1</v>
      </c>
      <c r="BH922">
        <v>1</v>
      </c>
    </row>
    <row r="923" spans="58:60" x14ac:dyDescent="0.3">
      <c r="BF923" s="8">
        <v>919</v>
      </c>
      <c r="BG923">
        <v>1</v>
      </c>
      <c r="BH923">
        <v>1</v>
      </c>
    </row>
    <row r="924" spans="58:60" x14ac:dyDescent="0.3">
      <c r="BF924" s="8">
        <v>920</v>
      </c>
      <c r="BG924">
        <v>1</v>
      </c>
      <c r="BH924">
        <v>1</v>
      </c>
    </row>
    <row r="925" spans="58:60" x14ac:dyDescent="0.3">
      <c r="BF925" s="8">
        <v>921</v>
      </c>
      <c r="BG925">
        <v>1</v>
      </c>
      <c r="BH925">
        <v>1</v>
      </c>
    </row>
    <row r="926" spans="58:60" x14ac:dyDescent="0.3">
      <c r="BF926" s="8">
        <v>922</v>
      </c>
      <c r="BG926">
        <v>1</v>
      </c>
      <c r="BH926">
        <v>1</v>
      </c>
    </row>
    <row r="927" spans="58:60" x14ac:dyDescent="0.3">
      <c r="BF927" s="8">
        <v>923</v>
      </c>
      <c r="BG927">
        <v>1</v>
      </c>
      <c r="BH927">
        <v>1</v>
      </c>
    </row>
    <row r="928" spans="58:60" x14ac:dyDescent="0.3">
      <c r="BF928" s="8">
        <v>924</v>
      </c>
      <c r="BG928">
        <v>1</v>
      </c>
      <c r="BH928">
        <v>1</v>
      </c>
    </row>
    <row r="929" spans="58:60" x14ac:dyDescent="0.3">
      <c r="BF929" s="8">
        <v>925</v>
      </c>
      <c r="BG929">
        <v>1</v>
      </c>
      <c r="BH929">
        <v>1</v>
      </c>
    </row>
    <row r="930" spans="58:60" x14ac:dyDescent="0.3">
      <c r="BF930" s="8">
        <v>926</v>
      </c>
      <c r="BG930">
        <v>1</v>
      </c>
      <c r="BH930">
        <v>1</v>
      </c>
    </row>
    <row r="931" spans="58:60" x14ac:dyDescent="0.3">
      <c r="BF931" s="8">
        <v>927</v>
      </c>
      <c r="BG931">
        <v>1</v>
      </c>
      <c r="BH931">
        <v>1</v>
      </c>
    </row>
    <row r="932" spans="58:60" x14ac:dyDescent="0.3">
      <c r="BF932" s="8">
        <v>928</v>
      </c>
      <c r="BG932">
        <v>1</v>
      </c>
      <c r="BH932">
        <v>1</v>
      </c>
    </row>
    <row r="933" spans="58:60" x14ac:dyDescent="0.3">
      <c r="BF933" s="8">
        <v>929</v>
      </c>
      <c r="BG933">
        <v>1</v>
      </c>
      <c r="BH933">
        <v>1</v>
      </c>
    </row>
    <row r="934" spans="58:60" x14ac:dyDescent="0.3">
      <c r="BF934" s="8">
        <v>930</v>
      </c>
      <c r="BG934">
        <v>1</v>
      </c>
      <c r="BH934">
        <v>1</v>
      </c>
    </row>
    <row r="935" spans="58:60" x14ac:dyDescent="0.3">
      <c r="BF935" s="8">
        <v>931</v>
      </c>
      <c r="BG935">
        <v>1</v>
      </c>
      <c r="BH935">
        <v>1</v>
      </c>
    </row>
    <row r="936" spans="58:60" x14ac:dyDescent="0.3">
      <c r="BF936" s="8">
        <v>932</v>
      </c>
      <c r="BG936">
        <v>1</v>
      </c>
      <c r="BH936">
        <v>1</v>
      </c>
    </row>
    <row r="937" spans="58:60" x14ac:dyDescent="0.3">
      <c r="BF937" s="8">
        <v>933</v>
      </c>
      <c r="BG937">
        <v>1</v>
      </c>
      <c r="BH937">
        <v>1</v>
      </c>
    </row>
    <row r="938" spans="58:60" x14ac:dyDescent="0.3">
      <c r="BF938" s="8">
        <v>934</v>
      </c>
      <c r="BG938">
        <v>1</v>
      </c>
      <c r="BH938">
        <v>1</v>
      </c>
    </row>
    <row r="939" spans="58:60" x14ac:dyDescent="0.3">
      <c r="BF939" s="8">
        <v>935</v>
      </c>
      <c r="BG939">
        <v>1</v>
      </c>
      <c r="BH939">
        <v>1</v>
      </c>
    </row>
    <row r="940" spans="58:60" x14ac:dyDescent="0.3">
      <c r="BF940" s="8">
        <v>936</v>
      </c>
      <c r="BG940">
        <v>1</v>
      </c>
      <c r="BH940">
        <v>1</v>
      </c>
    </row>
    <row r="941" spans="58:60" x14ac:dyDescent="0.3">
      <c r="BF941" s="8">
        <v>937</v>
      </c>
      <c r="BG941">
        <v>1</v>
      </c>
      <c r="BH941">
        <v>1</v>
      </c>
    </row>
    <row r="942" spans="58:60" x14ac:dyDescent="0.3">
      <c r="BF942" s="8">
        <v>938</v>
      </c>
      <c r="BG942">
        <v>1</v>
      </c>
      <c r="BH942">
        <v>1</v>
      </c>
    </row>
    <row r="943" spans="58:60" x14ac:dyDescent="0.3">
      <c r="BF943" s="8">
        <v>939</v>
      </c>
      <c r="BG943">
        <v>1</v>
      </c>
      <c r="BH943">
        <v>1</v>
      </c>
    </row>
    <row r="944" spans="58:60" x14ac:dyDescent="0.3">
      <c r="BF944" s="8">
        <v>940</v>
      </c>
      <c r="BG944">
        <v>1</v>
      </c>
      <c r="BH944">
        <v>1</v>
      </c>
    </row>
    <row r="945" spans="58:60" x14ac:dyDescent="0.3">
      <c r="BF945" s="8">
        <v>941</v>
      </c>
      <c r="BG945">
        <v>1</v>
      </c>
      <c r="BH945">
        <v>1</v>
      </c>
    </row>
    <row r="946" spans="58:60" x14ac:dyDescent="0.3">
      <c r="BF946" s="8">
        <v>942</v>
      </c>
      <c r="BG946">
        <v>1</v>
      </c>
      <c r="BH946">
        <v>1</v>
      </c>
    </row>
    <row r="947" spans="58:60" x14ac:dyDescent="0.3">
      <c r="BF947" s="8">
        <v>943</v>
      </c>
      <c r="BG947">
        <v>1</v>
      </c>
      <c r="BH947">
        <v>1</v>
      </c>
    </row>
    <row r="948" spans="58:60" x14ac:dyDescent="0.3">
      <c r="BF948" s="8">
        <v>944</v>
      </c>
      <c r="BG948">
        <v>1</v>
      </c>
      <c r="BH948">
        <v>1</v>
      </c>
    </row>
    <row r="949" spans="58:60" x14ac:dyDescent="0.3">
      <c r="BF949" s="8">
        <v>945</v>
      </c>
      <c r="BG949">
        <v>1</v>
      </c>
      <c r="BH949">
        <v>1</v>
      </c>
    </row>
    <row r="950" spans="58:60" x14ac:dyDescent="0.3">
      <c r="BF950" s="8">
        <v>946</v>
      </c>
      <c r="BG950">
        <v>1</v>
      </c>
      <c r="BH950">
        <v>1</v>
      </c>
    </row>
    <row r="951" spans="58:60" x14ac:dyDescent="0.3">
      <c r="BF951" s="8">
        <v>947</v>
      </c>
      <c r="BG951">
        <v>1</v>
      </c>
      <c r="BH951">
        <v>1</v>
      </c>
    </row>
    <row r="952" spans="58:60" x14ac:dyDescent="0.3">
      <c r="BF952" s="8">
        <v>948</v>
      </c>
      <c r="BG952">
        <v>1</v>
      </c>
      <c r="BH952">
        <v>1</v>
      </c>
    </row>
    <row r="953" spans="58:60" x14ac:dyDescent="0.3">
      <c r="BF953" s="8">
        <v>949</v>
      </c>
      <c r="BG953">
        <v>1</v>
      </c>
      <c r="BH953">
        <v>1</v>
      </c>
    </row>
    <row r="954" spans="58:60" x14ac:dyDescent="0.3">
      <c r="BF954" s="8">
        <v>950</v>
      </c>
      <c r="BG954">
        <v>1</v>
      </c>
      <c r="BH954">
        <v>1</v>
      </c>
    </row>
    <row r="955" spans="58:60" x14ac:dyDescent="0.3">
      <c r="BF955" s="8">
        <v>951</v>
      </c>
      <c r="BG955">
        <v>1</v>
      </c>
      <c r="BH955">
        <v>1</v>
      </c>
    </row>
    <row r="956" spans="58:60" x14ac:dyDescent="0.3">
      <c r="BF956" s="8">
        <v>952</v>
      </c>
      <c r="BG956">
        <v>1</v>
      </c>
      <c r="BH956">
        <v>1</v>
      </c>
    </row>
    <row r="957" spans="58:60" x14ac:dyDescent="0.3">
      <c r="BF957" s="8">
        <v>953</v>
      </c>
      <c r="BG957">
        <v>1</v>
      </c>
      <c r="BH957">
        <v>1</v>
      </c>
    </row>
    <row r="958" spans="58:60" x14ac:dyDescent="0.3">
      <c r="BF958" s="8">
        <v>954</v>
      </c>
      <c r="BG958">
        <v>1</v>
      </c>
      <c r="BH958">
        <v>1</v>
      </c>
    </row>
    <row r="959" spans="58:60" x14ac:dyDescent="0.3">
      <c r="BF959" s="8">
        <v>955</v>
      </c>
      <c r="BG959">
        <v>1</v>
      </c>
      <c r="BH959">
        <v>1</v>
      </c>
    </row>
    <row r="960" spans="58:60" x14ac:dyDescent="0.3">
      <c r="BF960" s="8">
        <v>956</v>
      </c>
      <c r="BG960">
        <v>1</v>
      </c>
      <c r="BH960">
        <v>1</v>
      </c>
    </row>
    <row r="961" spans="58:60" x14ac:dyDescent="0.3">
      <c r="BF961" s="8">
        <v>957</v>
      </c>
      <c r="BG961">
        <v>1</v>
      </c>
      <c r="BH961">
        <v>1</v>
      </c>
    </row>
    <row r="962" spans="58:60" x14ac:dyDescent="0.3">
      <c r="BF962" s="8">
        <v>958</v>
      </c>
      <c r="BG962">
        <v>1</v>
      </c>
      <c r="BH962">
        <v>1</v>
      </c>
    </row>
    <row r="963" spans="58:60" x14ac:dyDescent="0.3">
      <c r="BF963" s="8">
        <v>959</v>
      </c>
      <c r="BG963">
        <v>1</v>
      </c>
      <c r="BH963">
        <v>1</v>
      </c>
    </row>
    <row r="964" spans="58:60" x14ac:dyDescent="0.3">
      <c r="BF964" s="8">
        <v>960</v>
      </c>
      <c r="BG964">
        <v>1</v>
      </c>
      <c r="BH964">
        <v>1</v>
      </c>
    </row>
    <row r="965" spans="58:60" x14ac:dyDescent="0.3">
      <c r="BF965" s="8">
        <v>961</v>
      </c>
      <c r="BG965">
        <v>1</v>
      </c>
      <c r="BH965">
        <v>1</v>
      </c>
    </row>
    <row r="966" spans="58:60" x14ac:dyDescent="0.3">
      <c r="BF966" s="8">
        <v>962</v>
      </c>
      <c r="BG966">
        <v>1</v>
      </c>
      <c r="BH966">
        <v>1</v>
      </c>
    </row>
    <row r="967" spans="58:60" x14ac:dyDescent="0.3">
      <c r="BF967" s="8">
        <v>963</v>
      </c>
      <c r="BG967">
        <v>1</v>
      </c>
      <c r="BH967">
        <v>1</v>
      </c>
    </row>
    <row r="968" spans="58:60" x14ac:dyDescent="0.3">
      <c r="BF968" s="8">
        <v>964</v>
      </c>
      <c r="BG968">
        <v>1</v>
      </c>
      <c r="BH968">
        <v>1</v>
      </c>
    </row>
    <row r="969" spans="58:60" x14ac:dyDescent="0.3">
      <c r="BF969" s="8">
        <v>965</v>
      </c>
      <c r="BG969">
        <v>1</v>
      </c>
      <c r="BH969">
        <v>1</v>
      </c>
    </row>
    <row r="970" spans="58:60" x14ac:dyDescent="0.3">
      <c r="BF970" s="8">
        <v>966</v>
      </c>
      <c r="BG970">
        <v>1</v>
      </c>
      <c r="BH970">
        <v>1</v>
      </c>
    </row>
    <row r="971" spans="58:60" x14ac:dyDescent="0.3">
      <c r="BF971" s="8">
        <v>967</v>
      </c>
      <c r="BG971">
        <v>1</v>
      </c>
      <c r="BH971">
        <v>1</v>
      </c>
    </row>
    <row r="972" spans="58:60" x14ac:dyDescent="0.3">
      <c r="BF972" s="8">
        <v>968</v>
      </c>
      <c r="BG972">
        <v>1</v>
      </c>
      <c r="BH972">
        <v>1</v>
      </c>
    </row>
    <row r="973" spans="58:60" x14ac:dyDescent="0.3">
      <c r="BF973" s="8">
        <v>969</v>
      </c>
      <c r="BG973">
        <v>1</v>
      </c>
      <c r="BH973">
        <v>1</v>
      </c>
    </row>
    <row r="974" spans="58:60" x14ac:dyDescent="0.3">
      <c r="BF974" s="8">
        <v>970</v>
      </c>
      <c r="BG974">
        <v>1</v>
      </c>
      <c r="BH974">
        <v>1</v>
      </c>
    </row>
    <row r="975" spans="58:60" x14ac:dyDescent="0.3">
      <c r="BF975" s="8">
        <v>971</v>
      </c>
      <c r="BG975">
        <v>1</v>
      </c>
      <c r="BH975">
        <v>1</v>
      </c>
    </row>
    <row r="976" spans="58:60" x14ac:dyDescent="0.3">
      <c r="BF976" s="8">
        <v>972</v>
      </c>
      <c r="BG976">
        <v>1</v>
      </c>
      <c r="BH976">
        <v>1</v>
      </c>
    </row>
    <row r="977" spans="58:60" x14ac:dyDescent="0.3">
      <c r="BF977" s="8">
        <v>973</v>
      </c>
      <c r="BG977">
        <v>1</v>
      </c>
      <c r="BH977">
        <v>1</v>
      </c>
    </row>
    <row r="978" spans="58:60" x14ac:dyDescent="0.3">
      <c r="BF978" s="8">
        <v>974</v>
      </c>
      <c r="BG978">
        <v>1</v>
      </c>
      <c r="BH978">
        <v>1</v>
      </c>
    </row>
    <row r="979" spans="58:60" x14ac:dyDescent="0.3">
      <c r="BF979" s="8">
        <v>975</v>
      </c>
      <c r="BG979">
        <v>1</v>
      </c>
      <c r="BH979">
        <v>1</v>
      </c>
    </row>
    <row r="980" spans="58:60" x14ac:dyDescent="0.3">
      <c r="BF980" s="8">
        <v>976</v>
      </c>
      <c r="BG980">
        <v>1</v>
      </c>
      <c r="BH980">
        <v>1</v>
      </c>
    </row>
    <row r="981" spans="58:60" x14ac:dyDescent="0.3">
      <c r="BF981" s="8">
        <v>977</v>
      </c>
      <c r="BG981">
        <v>1</v>
      </c>
      <c r="BH981">
        <v>1</v>
      </c>
    </row>
    <row r="982" spans="58:60" x14ac:dyDescent="0.3">
      <c r="BF982" s="8">
        <v>978</v>
      </c>
      <c r="BG982">
        <v>1</v>
      </c>
      <c r="BH982">
        <v>1</v>
      </c>
    </row>
    <row r="983" spans="58:60" x14ac:dyDescent="0.3">
      <c r="BF983" s="8">
        <v>979</v>
      </c>
      <c r="BG983">
        <v>1</v>
      </c>
      <c r="BH983">
        <v>1</v>
      </c>
    </row>
    <row r="984" spans="58:60" x14ac:dyDescent="0.3">
      <c r="BF984" s="8">
        <v>980</v>
      </c>
      <c r="BG984">
        <v>1</v>
      </c>
      <c r="BH984">
        <v>1</v>
      </c>
    </row>
    <row r="985" spans="58:60" x14ac:dyDescent="0.3">
      <c r="BF985" s="8">
        <v>981</v>
      </c>
      <c r="BG985">
        <v>1</v>
      </c>
      <c r="BH985">
        <v>1</v>
      </c>
    </row>
    <row r="986" spans="58:60" x14ac:dyDescent="0.3">
      <c r="BF986" s="8">
        <v>982</v>
      </c>
      <c r="BG986">
        <v>1</v>
      </c>
      <c r="BH986">
        <v>1</v>
      </c>
    </row>
    <row r="987" spans="58:60" x14ac:dyDescent="0.3">
      <c r="BF987" s="8">
        <v>983</v>
      </c>
      <c r="BG987">
        <v>1</v>
      </c>
      <c r="BH987">
        <v>1</v>
      </c>
    </row>
    <row r="988" spans="58:60" x14ac:dyDescent="0.3">
      <c r="BF988" s="8">
        <v>984</v>
      </c>
      <c r="BG988">
        <v>1</v>
      </c>
      <c r="BH988">
        <v>1</v>
      </c>
    </row>
    <row r="989" spans="58:60" x14ac:dyDescent="0.3">
      <c r="BF989" s="8">
        <v>985</v>
      </c>
      <c r="BG989">
        <v>1</v>
      </c>
      <c r="BH989">
        <v>1</v>
      </c>
    </row>
    <row r="990" spans="58:60" x14ac:dyDescent="0.3">
      <c r="BF990" s="8">
        <v>986</v>
      </c>
      <c r="BG990">
        <v>1</v>
      </c>
      <c r="BH990">
        <v>1</v>
      </c>
    </row>
    <row r="991" spans="58:60" x14ac:dyDescent="0.3">
      <c r="BF991" s="8">
        <v>987</v>
      </c>
      <c r="BG991">
        <v>1</v>
      </c>
      <c r="BH991">
        <v>1</v>
      </c>
    </row>
    <row r="992" spans="58:60" x14ac:dyDescent="0.3">
      <c r="BF992" s="8">
        <v>988</v>
      </c>
      <c r="BG992">
        <v>1</v>
      </c>
      <c r="BH992">
        <v>1</v>
      </c>
    </row>
    <row r="993" spans="58:60" x14ac:dyDescent="0.3">
      <c r="BF993" s="8">
        <v>989</v>
      </c>
      <c r="BG993">
        <v>1</v>
      </c>
      <c r="BH993">
        <v>1</v>
      </c>
    </row>
    <row r="994" spans="58:60" x14ac:dyDescent="0.3">
      <c r="BF994" s="8">
        <v>990</v>
      </c>
      <c r="BG994">
        <v>1</v>
      </c>
      <c r="BH994">
        <v>1</v>
      </c>
    </row>
    <row r="995" spans="58:60" x14ac:dyDescent="0.3">
      <c r="BF995" s="8">
        <v>991</v>
      </c>
      <c r="BG995">
        <v>1</v>
      </c>
      <c r="BH995">
        <v>1</v>
      </c>
    </row>
    <row r="996" spans="58:60" x14ac:dyDescent="0.3">
      <c r="BF996" s="8">
        <v>992</v>
      </c>
      <c r="BG996">
        <v>1</v>
      </c>
      <c r="BH996">
        <v>1</v>
      </c>
    </row>
    <row r="997" spans="58:60" x14ac:dyDescent="0.3">
      <c r="BF997" s="8">
        <v>993</v>
      </c>
      <c r="BG997">
        <v>1</v>
      </c>
      <c r="BH997">
        <v>1</v>
      </c>
    </row>
    <row r="998" spans="58:60" x14ac:dyDescent="0.3">
      <c r="BF998" s="8">
        <v>994</v>
      </c>
      <c r="BG998">
        <v>1</v>
      </c>
      <c r="BH998">
        <v>1</v>
      </c>
    </row>
    <row r="999" spans="58:60" x14ac:dyDescent="0.3">
      <c r="BF999" s="8">
        <v>995</v>
      </c>
      <c r="BG999">
        <v>1</v>
      </c>
      <c r="BH999">
        <v>1</v>
      </c>
    </row>
    <row r="1000" spans="58:60" x14ac:dyDescent="0.3">
      <c r="BF1000" s="8">
        <v>996</v>
      </c>
      <c r="BG1000">
        <v>1</v>
      </c>
      <c r="BH1000">
        <v>1</v>
      </c>
    </row>
    <row r="1001" spans="58:60" x14ac:dyDescent="0.3">
      <c r="BF1001" s="8">
        <v>997</v>
      </c>
      <c r="BG1001">
        <v>1</v>
      </c>
      <c r="BH1001">
        <v>1</v>
      </c>
    </row>
    <row r="1002" spans="58:60" x14ac:dyDescent="0.3">
      <c r="BF1002" s="8">
        <v>998</v>
      </c>
      <c r="BG1002">
        <v>1</v>
      </c>
      <c r="BH1002">
        <v>1</v>
      </c>
    </row>
    <row r="1003" spans="58:60" x14ac:dyDescent="0.3">
      <c r="BF1003" s="8">
        <v>999</v>
      </c>
      <c r="BG1003">
        <v>1</v>
      </c>
      <c r="BH1003">
        <v>1</v>
      </c>
    </row>
    <row r="1004" spans="58:60" x14ac:dyDescent="0.3">
      <c r="BF1004" s="8">
        <v>1000</v>
      </c>
      <c r="BG1004">
        <v>1</v>
      </c>
      <c r="BH1004">
        <v>1</v>
      </c>
    </row>
    <row r="1005" spans="58:60" x14ac:dyDescent="0.3">
      <c r="BF1005" s="8" t="s">
        <v>844</v>
      </c>
      <c r="BG1005">
        <v>1000</v>
      </c>
      <c r="BH1005">
        <v>1000</v>
      </c>
    </row>
  </sheetData>
  <conditionalFormatting pivot="1" sqref="E7:E30">
    <cfRule type="colorScale" priority="5">
      <colorScale>
        <cfvo type="min"/>
        <cfvo type="percentile" val="50"/>
        <cfvo type="max"/>
        <color rgb="FFF8696B"/>
        <color rgb="FFFFEB84"/>
        <color rgb="FF63BE7B"/>
      </colorScale>
    </cfRule>
  </conditionalFormatting>
  <dataValidations disablePrompts="1" count="1">
    <dataValidation type="list" allowBlank="1" showInputMessage="1" showErrorMessage="1" sqref="O43" xr:uid="{E816513E-45DE-4AF2-8F3F-7D2315EC8869}">
      <formula1>"Day, Week, Month"</formula1>
    </dataValidation>
  </dataValidations>
  <pageMargins left="0.7" right="0.7" top="0.75" bottom="0.75" header="0.3" footer="0.3"/>
  <pageSetup orientation="portrait" r:id="rId41"/>
  <drawing r:id="rId42"/>
  <legacyDrawing r:id="rId43"/>
  <mc:AlternateContent xmlns:mc="http://schemas.openxmlformats.org/markup-compatibility/2006">
    <mc:Choice Requires="x14">
      <controls>
        <mc:AlternateContent xmlns:mc="http://schemas.openxmlformats.org/markup-compatibility/2006">
          <mc:Choice Requires="x14">
            <control shapeId="20481" r:id="rId44" name="Button 1">
              <controlPr defaultSize="0" print="0" autoFill="0" autoPict="0" macro="[0]!fit_columns">
                <anchor moveWithCells="1" sizeWithCells="1">
                  <from>
                    <xdr:col>0</xdr:col>
                    <xdr:colOff>15240</xdr:colOff>
                    <xdr:row>0</xdr:row>
                    <xdr:rowOff>22860</xdr:rowOff>
                  </from>
                  <to>
                    <xdr:col>0</xdr:col>
                    <xdr:colOff>586740</xdr:colOff>
                    <xdr:row>0</xdr:row>
                    <xdr:rowOff>160020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C59503-8C6E-4033-BAE8-60923C24D661}">
  <sheetPr codeName="Sheet14"/>
  <dimension ref="A1:E71"/>
  <sheetViews>
    <sheetView workbookViewId="0">
      <selection sqref="A1:E71"/>
    </sheetView>
  </sheetViews>
  <sheetFormatPr defaultRowHeight="14.4" x14ac:dyDescent="0.3"/>
  <cols>
    <col min="1" max="1" width="12.33203125" bestFit="1" customWidth="1"/>
    <col min="2" max="2" width="17.5546875" bestFit="1" customWidth="1"/>
    <col min="3" max="3" width="14.44140625" bestFit="1" customWidth="1"/>
    <col min="4" max="4" width="12.21875" bestFit="1" customWidth="1"/>
    <col min="5" max="5" width="14.44140625" bestFit="1" customWidth="1"/>
  </cols>
  <sheetData>
    <row r="1" spans="1:5" x14ac:dyDescent="0.3">
      <c r="A1" t="s">
        <v>506</v>
      </c>
      <c r="B1" t="s">
        <v>839</v>
      </c>
      <c r="C1" t="s">
        <v>840</v>
      </c>
      <c r="D1" t="s">
        <v>841</v>
      </c>
      <c r="E1" t="s">
        <v>513</v>
      </c>
    </row>
    <row r="2" spans="1:5" x14ac:dyDescent="0.3">
      <c r="A2">
        <v>1</v>
      </c>
      <c r="B2" t="s">
        <v>652</v>
      </c>
      <c r="C2" t="s">
        <v>583</v>
      </c>
      <c r="D2">
        <v>1935</v>
      </c>
      <c r="E2" t="s">
        <v>629</v>
      </c>
    </row>
    <row r="3" spans="1:5" x14ac:dyDescent="0.3">
      <c r="A3">
        <v>2</v>
      </c>
      <c r="B3" t="s">
        <v>721</v>
      </c>
      <c r="C3" t="s">
        <v>600</v>
      </c>
      <c r="D3">
        <v>441</v>
      </c>
      <c r="E3" t="s">
        <v>720</v>
      </c>
    </row>
    <row r="4" spans="1:5" x14ac:dyDescent="0.3">
      <c r="A4">
        <v>3</v>
      </c>
      <c r="B4" t="s">
        <v>727</v>
      </c>
      <c r="C4" t="s">
        <v>531</v>
      </c>
      <c r="D4">
        <v>1534</v>
      </c>
      <c r="E4" t="s">
        <v>720</v>
      </c>
    </row>
    <row r="5" spans="1:5" x14ac:dyDescent="0.3">
      <c r="A5">
        <v>4</v>
      </c>
      <c r="B5" t="s">
        <v>765</v>
      </c>
      <c r="C5" t="s">
        <v>589</v>
      </c>
      <c r="D5">
        <v>1199</v>
      </c>
      <c r="E5" t="s">
        <v>763</v>
      </c>
    </row>
    <row r="6" spans="1:5" x14ac:dyDescent="0.3">
      <c r="A6">
        <v>5</v>
      </c>
      <c r="B6" t="s">
        <v>644</v>
      </c>
      <c r="C6" t="s">
        <v>531</v>
      </c>
      <c r="D6">
        <v>1444</v>
      </c>
      <c r="E6" t="s">
        <v>629</v>
      </c>
    </row>
    <row r="7" spans="1:5" x14ac:dyDescent="0.3">
      <c r="A7">
        <v>6</v>
      </c>
      <c r="B7" t="s">
        <v>586</v>
      </c>
      <c r="C7" t="s">
        <v>587</v>
      </c>
      <c r="D7">
        <v>1112</v>
      </c>
      <c r="E7" t="s">
        <v>527</v>
      </c>
    </row>
    <row r="8" spans="1:5" x14ac:dyDescent="0.3">
      <c r="A8">
        <v>7</v>
      </c>
      <c r="B8" t="s">
        <v>582</v>
      </c>
      <c r="C8" t="s">
        <v>583</v>
      </c>
      <c r="D8">
        <v>409</v>
      </c>
      <c r="E8" t="s">
        <v>527</v>
      </c>
    </row>
    <row r="9" spans="1:5" x14ac:dyDescent="0.3">
      <c r="A9">
        <v>8</v>
      </c>
      <c r="B9" t="s">
        <v>635</v>
      </c>
      <c r="C9" t="s">
        <v>589</v>
      </c>
      <c r="D9">
        <v>252</v>
      </c>
      <c r="E9" t="s">
        <v>627</v>
      </c>
    </row>
    <row r="10" spans="1:5" x14ac:dyDescent="0.3">
      <c r="A10">
        <v>9</v>
      </c>
      <c r="B10" t="s">
        <v>827</v>
      </c>
      <c r="C10" t="s">
        <v>531</v>
      </c>
      <c r="D10">
        <v>1605</v>
      </c>
      <c r="E10" t="s">
        <v>641</v>
      </c>
    </row>
    <row r="11" spans="1:5" x14ac:dyDescent="0.3">
      <c r="A11">
        <v>10</v>
      </c>
      <c r="B11" t="s">
        <v>625</v>
      </c>
      <c r="C11" t="s">
        <v>587</v>
      </c>
      <c r="D11">
        <v>259</v>
      </c>
      <c r="E11" t="s">
        <v>624</v>
      </c>
    </row>
    <row r="12" spans="1:5" x14ac:dyDescent="0.3">
      <c r="A12">
        <v>11</v>
      </c>
      <c r="B12" t="s">
        <v>728</v>
      </c>
      <c r="C12" t="s">
        <v>597</v>
      </c>
      <c r="D12">
        <v>1096</v>
      </c>
      <c r="E12" t="s">
        <v>720</v>
      </c>
    </row>
    <row r="13" spans="1:5" x14ac:dyDescent="0.3">
      <c r="A13">
        <v>12</v>
      </c>
      <c r="B13" t="s">
        <v>631</v>
      </c>
      <c r="C13" t="s">
        <v>600</v>
      </c>
      <c r="D13">
        <v>672</v>
      </c>
      <c r="E13" t="s">
        <v>627</v>
      </c>
    </row>
    <row r="14" spans="1:5" x14ac:dyDescent="0.3">
      <c r="A14">
        <v>13</v>
      </c>
      <c r="B14" t="s">
        <v>596</v>
      </c>
      <c r="C14" t="s">
        <v>597</v>
      </c>
      <c r="D14">
        <v>1141</v>
      </c>
      <c r="E14" t="s">
        <v>527</v>
      </c>
    </row>
    <row r="15" spans="1:5" x14ac:dyDescent="0.3">
      <c r="A15">
        <v>14</v>
      </c>
      <c r="B15" t="s">
        <v>709</v>
      </c>
      <c r="C15" t="s">
        <v>531</v>
      </c>
      <c r="D15">
        <v>1915</v>
      </c>
      <c r="E15" t="s">
        <v>624</v>
      </c>
    </row>
    <row r="16" spans="1:5" x14ac:dyDescent="0.3">
      <c r="A16">
        <v>15</v>
      </c>
      <c r="B16" t="s">
        <v>819</v>
      </c>
      <c r="C16" t="s">
        <v>641</v>
      </c>
      <c r="D16">
        <v>1488</v>
      </c>
      <c r="E16" t="s">
        <v>627</v>
      </c>
    </row>
    <row r="17" spans="1:5" x14ac:dyDescent="0.3">
      <c r="A17">
        <v>16</v>
      </c>
      <c r="B17" t="s">
        <v>588</v>
      </c>
      <c r="C17" t="s">
        <v>589</v>
      </c>
      <c r="D17">
        <v>1721</v>
      </c>
      <c r="E17" t="s">
        <v>527</v>
      </c>
    </row>
    <row r="18" spans="1:5" x14ac:dyDescent="0.3">
      <c r="A18">
        <v>17</v>
      </c>
      <c r="B18" t="s">
        <v>638</v>
      </c>
      <c r="C18" t="s">
        <v>583</v>
      </c>
      <c r="D18">
        <v>1899</v>
      </c>
      <c r="E18" t="s">
        <v>627</v>
      </c>
    </row>
    <row r="19" spans="1:5" x14ac:dyDescent="0.3">
      <c r="A19">
        <v>18</v>
      </c>
      <c r="B19" t="s">
        <v>704</v>
      </c>
      <c r="C19" t="s">
        <v>600</v>
      </c>
      <c r="D19">
        <v>781</v>
      </c>
      <c r="E19" t="s">
        <v>624</v>
      </c>
    </row>
    <row r="20" spans="1:5" x14ac:dyDescent="0.3">
      <c r="A20">
        <v>19</v>
      </c>
      <c r="B20" t="s">
        <v>726</v>
      </c>
      <c r="C20" t="s">
        <v>597</v>
      </c>
      <c r="D20">
        <v>1234</v>
      </c>
      <c r="E20" t="s">
        <v>720</v>
      </c>
    </row>
    <row r="21" spans="1:5" x14ac:dyDescent="0.3">
      <c r="A21">
        <v>20</v>
      </c>
      <c r="B21" t="s">
        <v>666</v>
      </c>
      <c r="C21" t="s">
        <v>531</v>
      </c>
      <c r="D21">
        <v>697</v>
      </c>
      <c r="E21" t="s">
        <v>627</v>
      </c>
    </row>
    <row r="22" spans="1:5" x14ac:dyDescent="0.3">
      <c r="A22">
        <v>21</v>
      </c>
      <c r="B22" t="s">
        <v>668</v>
      </c>
      <c r="C22" t="s">
        <v>531</v>
      </c>
      <c r="D22">
        <v>1561</v>
      </c>
      <c r="E22" t="s">
        <v>641</v>
      </c>
    </row>
    <row r="23" spans="1:5" x14ac:dyDescent="0.3">
      <c r="A23">
        <v>22</v>
      </c>
      <c r="B23" t="s">
        <v>710</v>
      </c>
      <c r="C23" t="s">
        <v>583</v>
      </c>
      <c r="D23">
        <v>1639</v>
      </c>
      <c r="E23" t="s">
        <v>629</v>
      </c>
    </row>
    <row r="24" spans="1:5" x14ac:dyDescent="0.3">
      <c r="A24">
        <v>23</v>
      </c>
      <c r="B24" t="s">
        <v>655</v>
      </c>
      <c r="C24" t="s">
        <v>589</v>
      </c>
      <c r="D24">
        <v>1098</v>
      </c>
      <c r="E24" t="s">
        <v>627</v>
      </c>
    </row>
    <row r="25" spans="1:5" x14ac:dyDescent="0.3">
      <c r="A25">
        <v>24</v>
      </c>
      <c r="B25" t="s">
        <v>700</v>
      </c>
      <c r="C25" t="s">
        <v>597</v>
      </c>
      <c r="D25">
        <v>535</v>
      </c>
      <c r="E25" t="s">
        <v>624</v>
      </c>
    </row>
    <row r="26" spans="1:5" x14ac:dyDescent="0.3">
      <c r="A26">
        <v>25</v>
      </c>
      <c r="B26" t="s">
        <v>628</v>
      </c>
      <c r="C26" t="s">
        <v>600</v>
      </c>
      <c r="D26">
        <v>1202</v>
      </c>
      <c r="E26" t="s">
        <v>627</v>
      </c>
    </row>
    <row r="27" spans="1:5" x14ac:dyDescent="0.3">
      <c r="A27">
        <v>26</v>
      </c>
      <c r="B27" t="s">
        <v>532</v>
      </c>
      <c r="C27" t="s">
        <v>531</v>
      </c>
      <c r="D27">
        <v>289</v>
      </c>
      <c r="E27" t="s">
        <v>527</v>
      </c>
    </row>
    <row r="28" spans="1:5" x14ac:dyDescent="0.3">
      <c r="A28">
        <v>27</v>
      </c>
      <c r="B28" t="s">
        <v>828</v>
      </c>
      <c r="C28" t="s">
        <v>587</v>
      </c>
      <c r="D28">
        <v>548</v>
      </c>
      <c r="E28" t="s">
        <v>641</v>
      </c>
    </row>
    <row r="29" spans="1:5" x14ac:dyDescent="0.3">
      <c r="A29">
        <v>28</v>
      </c>
      <c r="B29" t="s">
        <v>834</v>
      </c>
      <c r="C29" t="s">
        <v>589</v>
      </c>
      <c r="D29">
        <v>1778</v>
      </c>
      <c r="E29" t="s">
        <v>641</v>
      </c>
    </row>
    <row r="30" spans="1:5" x14ac:dyDescent="0.3">
      <c r="A30">
        <v>29</v>
      </c>
      <c r="B30" t="s">
        <v>547</v>
      </c>
      <c r="C30" t="s">
        <v>531</v>
      </c>
      <c r="D30">
        <v>1252</v>
      </c>
      <c r="E30" t="s">
        <v>527</v>
      </c>
    </row>
    <row r="31" spans="1:5" x14ac:dyDescent="0.3">
      <c r="A31">
        <v>30</v>
      </c>
      <c r="B31" t="s">
        <v>794</v>
      </c>
      <c r="C31" t="s">
        <v>531</v>
      </c>
      <c r="D31">
        <v>751</v>
      </c>
      <c r="E31" t="s">
        <v>627</v>
      </c>
    </row>
    <row r="32" spans="1:5" x14ac:dyDescent="0.3">
      <c r="A32">
        <v>31</v>
      </c>
      <c r="B32" t="s">
        <v>630</v>
      </c>
      <c r="C32" t="s">
        <v>531</v>
      </c>
      <c r="D32">
        <v>1804</v>
      </c>
      <c r="E32" t="s">
        <v>629</v>
      </c>
    </row>
    <row r="33" spans="1:5" x14ac:dyDescent="0.3">
      <c r="A33">
        <v>32</v>
      </c>
      <c r="B33" t="s">
        <v>636</v>
      </c>
      <c r="C33" t="s">
        <v>583</v>
      </c>
      <c r="D33">
        <v>1792</v>
      </c>
      <c r="E33" t="s">
        <v>624</v>
      </c>
    </row>
    <row r="34" spans="1:5" x14ac:dyDescent="0.3">
      <c r="A34">
        <v>33</v>
      </c>
      <c r="B34" t="s">
        <v>729</v>
      </c>
      <c r="C34" t="s">
        <v>531</v>
      </c>
      <c r="D34">
        <v>314</v>
      </c>
      <c r="E34" t="s">
        <v>720</v>
      </c>
    </row>
    <row r="35" spans="1:5" x14ac:dyDescent="0.3">
      <c r="A35">
        <v>34</v>
      </c>
      <c r="B35" t="s">
        <v>832</v>
      </c>
      <c r="C35" t="s">
        <v>583</v>
      </c>
      <c r="D35">
        <v>1335</v>
      </c>
      <c r="E35" t="s">
        <v>641</v>
      </c>
    </row>
    <row r="36" spans="1:5" x14ac:dyDescent="0.3">
      <c r="A36">
        <v>35</v>
      </c>
      <c r="B36" t="s">
        <v>539</v>
      </c>
      <c r="C36" t="s">
        <v>531</v>
      </c>
      <c r="D36">
        <v>1865</v>
      </c>
      <c r="E36" t="s">
        <v>527</v>
      </c>
    </row>
    <row r="37" spans="1:5" x14ac:dyDescent="0.3">
      <c r="A37">
        <v>36</v>
      </c>
      <c r="B37" t="s">
        <v>642</v>
      </c>
      <c r="C37" t="s">
        <v>600</v>
      </c>
      <c r="D37">
        <v>203</v>
      </c>
      <c r="E37" t="s">
        <v>624</v>
      </c>
    </row>
    <row r="38" spans="1:5" x14ac:dyDescent="0.3">
      <c r="A38">
        <v>37</v>
      </c>
      <c r="B38" t="s">
        <v>770</v>
      </c>
      <c r="C38" t="s">
        <v>531</v>
      </c>
      <c r="D38">
        <v>1428</v>
      </c>
      <c r="E38" t="s">
        <v>763</v>
      </c>
    </row>
    <row r="39" spans="1:5" x14ac:dyDescent="0.3">
      <c r="A39">
        <v>38</v>
      </c>
      <c r="B39" t="s">
        <v>651</v>
      </c>
      <c r="C39" t="s">
        <v>587</v>
      </c>
      <c r="D39">
        <v>562</v>
      </c>
      <c r="E39" t="s">
        <v>624</v>
      </c>
    </row>
    <row r="40" spans="1:5" x14ac:dyDescent="0.3">
      <c r="A40">
        <v>39</v>
      </c>
      <c r="B40" t="s">
        <v>698</v>
      </c>
      <c r="C40" t="s">
        <v>597</v>
      </c>
      <c r="D40">
        <v>387</v>
      </c>
      <c r="E40" t="s">
        <v>629</v>
      </c>
    </row>
    <row r="41" spans="1:5" x14ac:dyDescent="0.3">
      <c r="A41">
        <v>40</v>
      </c>
      <c r="B41" t="s">
        <v>662</v>
      </c>
      <c r="C41" t="s">
        <v>589</v>
      </c>
      <c r="D41">
        <v>1923</v>
      </c>
      <c r="E41" t="s">
        <v>627</v>
      </c>
    </row>
    <row r="42" spans="1:5" x14ac:dyDescent="0.3">
      <c r="A42">
        <v>41</v>
      </c>
      <c r="B42" t="s">
        <v>766</v>
      </c>
      <c r="C42" t="s">
        <v>589</v>
      </c>
      <c r="D42">
        <v>1977</v>
      </c>
      <c r="E42" t="s">
        <v>763</v>
      </c>
    </row>
    <row r="43" spans="1:5" x14ac:dyDescent="0.3">
      <c r="A43">
        <v>42</v>
      </c>
      <c r="B43" t="s">
        <v>708</v>
      </c>
      <c r="C43" t="s">
        <v>589</v>
      </c>
      <c r="D43">
        <v>1744</v>
      </c>
      <c r="E43" t="s">
        <v>629</v>
      </c>
    </row>
    <row r="44" spans="1:5" x14ac:dyDescent="0.3">
      <c r="A44">
        <v>43</v>
      </c>
      <c r="B44" t="s">
        <v>767</v>
      </c>
      <c r="C44" t="s">
        <v>641</v>
      </c>
      <c r="D44">
        <v>750</v>
      </c>
      <c r="E44" t="s">
        <v>763</v>
      </c>
    </row>
    <row r="45" spans="1:5" x14ac:dyDescent="0.3">
      <c r="A45">
        <v>44</v>
      </c>
      <c r="B45" t="s">
        <v>769</v>
      </c>
      <c r="C45" t="s">
        <v>600</v>
      </c>
      <c r="D45">
        <v>794</v>
      </c>
      <c r="E45" t="s">
        <v>763</v>
      </c>
    </row>
    <row r="46" spans="1:5" x14ac:dyDescent="0.3">
      <c r="A46">
        <v>45</v>
      </c>
      <c r="B46" t="s">
        <v>640</v>
      </c>
      <c r="C46" t="s">
        <v>641</v>
      </c>
      <c r="D46">
        <v>722</v>
      </c>
      <c r="E46" t="s">
        <v>624</v>
      </c>
    </row>
    <row r="47" spans="1:5" x14ac:dyDescent="0.3">
      <c r="A47">
        <v>46</v>
      </c>
      <c r="B47" t="s">
        <v>658</v>
      </c>
      <c r="C47" t="s">
        <v>587</v>
      </c>
      <c r="D47">
        <v>758</v>
      </c>
      <c r="E47" t="s">
        <v>627</v>
      </c>
    </row>
    <row r="48" spans="1:5" x14ac:dyDescent="0.3">
      <c r="A48">
        <v>47</v>
      </c>
      <c r="B48" t="s">
        <v>534</v>
      </c>
      <c r="C48" t="s">
        <v>531</v>
      </c>
      <c r="D48">
        <v>1638</v>
      </c>
      <c r="E48" t="s">
        <v>527</v>
      </c>
    </row>
    <row r="49" spans="1:5" x14ac:dyDescent="0.3">
      <c r="A49">
        <v>48</v>
      </c>
      <c r="B49" t="s">
        <v>772</v>
      </c>
      <c r="C49" t="s">
        <v>531</v>
      </c>
      <c r="D49">
        <v>433</v>
      </c>
      <c r="E49" t="s">
        <v>763</v>
      </c>
    </row>
    <row r="50" spans="1:5" x14ac:dyDescent="0.3">
      <c r="A50">
        <v>49</v>
      </c>
      <c r="B50" t="s">
        <v>724</v>
      </c>
      <c r="C50" t="s">
        <v>531</v>
      </c>
      <c r="D50">
        <v>903</v>
      </c>
      <c r="E50" t="s">
        <v>720</v>
      </c>
    </row>
    <row r="51" spans="1:5" x14ac:dyDescent="0.3">
      <c r="A51">
        <v>50</v>
      </c>
      <c r="B51" t="s">
        <v>599</v>
      </c>
      <c r="C51" t="s">
        <v>600</v>
      </c>
      <c r="D51">
        <v>422</v>
      </c>
      <c r="E51" t="s">
        <v>527</v>
      </c>
    </row>
    <row r="52" spans="1:5" x14ac:dyDescent="0.3">
      <c r="A52">
        <v>51</v>
      </c>
      <c r="B52" t="s">
        <v>653</v>
      </c>
      <c r="C52" t="s">
        <v>583</v>
      </c>
      <c r="D52">
        <v>1084</v>
      </c>
      <c r="E52" t="s">
        <v>629</v>
      </c>
    </row>
    <row r="53" spans="1:5" x14ac:dyDescent="0.3">
      <c r="A53">
        <v>52</v>
      </c>
      <c r="B53" t="s">
        <v>723</v>
      </c>
      <c r="C53" t="s">
        <v>641</v>
      </c>
      <c r="D53">
        <v>236</v>
      </c>
      <c r="E53" t="s">
        <v>720</v>
      </c>
    </row>
    <row r="54" spans="1:5" x14ac:dyDescent="0.3">
      <c r="A54">
        <v>53</v>
      </c>
      <c r="B54" t="s">
        <v>833</v>
      </c>
      <c r="C54" t="s">
        <v>589</v>
      </c>
      <c r="D54">
        <v>1672</v>
      </c>
      <c r="E54" t="s">
        <v>641</v>
      </c>
    </row>
    <row r="55" spans="1:5" x14ac:dyDescent="0.3">
      <c r="A55">
        <v>54</v>
      </c>
      <c r="B55" t="s">
        <v>707</v>
      </c>
      <c r="C55" t="s">
        <v>587</v>
      </c>
      <c r="D55">
        <v>1236</v>
      </c>
      <c r="E55" t="s">
        <v>627</v>
      </c>
    </row>
    <row r="56" spans="1:5" x14ac:dyDescent="0.3">
      <c r="A56">
        <v>55</v>
      </c>
      <c r="B56" t="s">
        <v>830</v>
      </c>
      <c r="C56" t="s">
        <v>583</v>
      </c>
      <c r="D56">
        <v>1904</v>
      </c>
      <c r="E56" t="s">
        <v>641</v>
      </c>
    </row>
    <row r="57" spans="1:5" x14ac:dyDescent="0.3">
      <c r="A57">
        <v>56</v>
      </c>
      <c r="B57" t="s">
        <v>668</v>
      </c>
      <c r="C57" t="s">
        <v>641</v>
      </c>
      <c r="D57">
        <v>1272</v>
      </c>
      <c r="E57" t="s">
        <v>627</v>
      </c>
    </row>
    <row r="58" spans="1:5" x14ac:dyDescent="0.3">
      <c r="A58">
        <v>57</v>
      </c>
      <c r="B58" t="s">
        <v>633</v>
      </c>
      <c r="C58" t="s">
        <v>531</v>
      </c>
      <c r="D58">
        <v>1582</v>
      </c>
      <c r="E58" t="s">
        <v>624</v>
      </c>
    </row>
    <row r="59" spans="1:5" x14ac:dyDescent="0.3">
      <c r="A59">
        <v>58</v>
      </c>
      <c r="B59" t="s">
        <v>722</v>
      </c>
      <c r="C59" t="s">
        <v>587</v>
      </c>
      <c r="D59">
        <v>1492</v>
      </c>
      <c r="E59" t="s">
        <v>720</v>
      </c>
    </row>
    <row r="60" spans="1:5" x14ac:dyDescent="0.3">
      <c r="A60">
        <v>59</v>
      </c>
      <c r="B60" t="s">
        <v>829</v>
      </c>
      <c r="C60" t="s">
        <v>587</v>
      </c>
      <c r="D60">
        <v>811</v>
      </c>
      <c r="E60" t="s">
        <v>641</v>
      </c>
    </row>
    <row r="61" spans="1:5" x14ac:dyDescent="0.3">
      <c r="A61">
        <v>60</v>
      </c>
      <c r="B61" t="s">
        <v>768</v>
      </c>
      <c r="C61" t="s">
        <v>589</v>
      </c>
      <c r="D61">
        <v>827</v>
      </c>
      <c r="E61" t="s">
        <v>763</v>
      </c>
    </row>
    <row r="62" spans="1:5" x14ac:dyDescent="0.3">
      <c r="A62">
        <v>61</v>
      </c>
      <c r="B62" t="s">
        <v>706</v>
      </c>
      <c r="C62" t="s">
        <v>600</v>
      </c>
      <c r="D62">
        <v>810</v>
      </c>
      <c r="E62" t="s">
        <v>627</v>
      </c>
    </row>
    <row r="63" spans="1:5" x14ac:dyDescent="0.3">
      <c r="A63">
        <v>62</v>
      </c>
      <c r="B63" t="s">
        <v>536</v>
      </c>
      <c r="C63" t="s">
        <v>531</v>
      </c>
      <c r="D63">
        <v>1356</v>
      </c>
      <c r="E63" t="s">
        <v>527</v>
      </c>
    </row>
    <row r="64" spans="1:5" x14ac:dyDescent="0.3">
      <c r="A64">
        <v>63</v>
      </c>
      <c r="B64" t="s">
        <v>684</v>
      </c>
      <c r="C64" t="s">
        <v>589</v>
      </c>
      <c r="D64">
        <v>1348</v>
      </c>
      <c r="E64" t="s">
        <v>629</v>
      </c>
    </row>
    <row r="65" spans="1:5" x14ac:dyDescent="0.3">
      <c r="A65">
        <v>64</v>
      </c>
      <c r="B65" t="s">
        <v>831</v>
      </c>
      <c r="C65" t="s">
        <v>583</v>
      </c>
      <c r="D65">
        <v>1878</v>
      </c>
      <c r="E65" t="s">
        <v>641</v>
      </c>
    </row>
    <row r="66" spans="1:5" x14ac:dyDescent="0.3">
      <c r="A66">
        <v>65</v>
      </c>
      <c r="B66" t="s">
        <v>645</v>
      </c>
      <c r="C66" t="s">
        <v>641</v>
      </c>
      <c r="D66">
        <v>1895</v>
      </c>
      <c r="E66" t="s">
        <v>629</v>
      </c>
    </row>
    <row r="67" spans="1:5" x14ac:dyDescent="0.3">
      <c r="A67">
        <v>66</v>
      </c>
      <c r="B67" t="s">
        <v>530</v>
      </c>
      <c r="C67" t="s">
        <v>531</v>
      </c>
      <c r="D67">
        <v>610</v>
      </c>
      <c r="E67" t="s">
        <v>527</v>
      </c>
    </row>
    <row r="68" spans="1:5" x14ac:dyDescent="0.3">
      <c r="A68">
        <v>67</v>
      </c>
      <c r="B68" t="s">
        <v>647</v>
      </c>
      <c r="C68" t="s">
        <v>641</v>
      </c>
      <c r="D68">
        <v>1374</v>
      </c>
      <c r="E68" t="s">
        <v>627</v>
      </c>
    </row>
    <row r="69" spans="1:5" x14ac:dyDescent="0.3">
      <c r="A69">
        <v>68</v>
      </c>
      <c r="B69" t="s">
        <v>735</v>
      </c>
      <c r="C69" t="s">
        <v>583</v>
      </c>
      <c r="D69">
        <v>597</v>
      </c>
      <c r="E69" t="s">
        <v>720</v>
      </c>
    </row>
    <row r="70" spans="1:5" x14ac:dyDescent="0.3">
      <c r="A70">
        <v>69</v>
      </c>
      <c r="B70" t="s">
        <v>590</v>
      </c>
      <c r="C70" t="s">
        <v>587</v>
      </c>
      <c r="D70">
        <v>998</v>
      </c>
      <c r="E70" t="s">
        <v>527</v>
      </c>
    </row>
    <row r="71" spans="1:5" x14ac:dyDescent="0.3">
      <c r="A71">
        <v>70</v>
      </c>
      <c r="B71" t="s">
        <v>645</v>
      </c>
      <c r="C71" t="s">
        <v>589</v>
      </c>
      <c r="D71">
        <v>866</v>
      </c>
      <c r="E71" t="s">
        <v>624</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Props1.xml><?xml version="1.0" encoding="utf-8"?>
<ds:datastoreItem xmlns:ds="http://schemas.openxmlformats.org/officeDocument/2006/customXml" ds:itemID="{DFF52845-A3C7-46E1-8F46-051969677F8C}">
  <ds:schemaRefs/>
</ds:datastoreItem>
</file>

<file path=customXml/itemProps2.xml><?xml version="1.0" encoding="utf-8"?>
<ds:datastoreItem xmlns:ds="http://schemas.openxmlformats.org/officeDocument/2006/customXml" ds:itemID="{C4B98762-3AE8-47DF-A116-149851ECC7EF}">
  <ds:schemaRefs/>
</ds:datastoreItem>
</file>

<file path=customXml/itemProps3.xml><?xml version="1.0" encoding="utf-8"?>
<ds:datastoreItem xmlns:ds="http://schemas.openxmlformats.org/officeDocument/2006/customXml" ds:itemID="{D865B563-1073-469B-B7D4-9D37C08ED1D1}">
  <ds:schemaRefs/>
</ds:datastoreItem>
</file>

<file path=customXml/itemProps4.xml><?xml version="1.0" encoding="utf-8"?>
<ds:datastoreItem xmlns:ds="http://schemas.openxmlformats.org/officeDocument/2006/customXml" ds:itemID="{2C96168B-5E37-4363-8956-E1508EA0FA25}">
  <ds:schemaRefs/>
</ds:datastoreItem>
</file>

<file path=customXml/itemProps5.xml><?xml version="1.0" encoding="utf-8"?>
<ds:datastoreItem xmlns:ds="http://schemas.openxmlformats.org/officeDocument/2006/customXml" ds:itemID="{6284C2D4-F8C8-480F-AF24-5278B9428724}">
  <ds:schemaRefs/>
</ds:datastoreItem>
</file>

<file path=customXml/itemProps6.xml><?xml version="1.0" encoding="utf-8"?>
<ds:datastoreItem xmlns:ds="http://schemas.openxmlformats.org/officeDocument/2006/customXml" ds:itemID="{DA2645E2-7237-40EC-B23D-11754C230085}">
  <ds:schemaRefs/>
</ds:datastoreItem>
</file>

<file path=customXml/itemProps7.xml><?xml version="1.0" encoding="utf-8"?>
<ds:datastoreItem xmlns:ds="http://schemas.openxmlformats.org/officeDocument/2006/customXml" ds:itemID="{C9A67767-11CB-4E47-9E83-7567AA17517A}">
  <ds:schemaRefs/>
</ds:datastoreItem>
</file>

<file path=customXml/itemProps8.xml><?xml version="1.0" encoding="utf-8"?>
<ds:datastoreItem xmlns:ds="http://schemas.openxmlformats.org/officeDocument/2006/customXml" ds:itemID="{FF33745F-CA89-4C19-8B55-7130E4EDF5BA}">
  <ds:schemaRefs/>
</ds:datastoreItem>
</file>

<file path=customXml/itemProps9.xml><?xml version="1.0" encoding="utf-8"?>
<ds:datastoreItem xmlns:ds="http://schemas.openxmlformats.org/officeDocument/2006/customXml" ds:itemID="{701804E7-5988-401F-81A4-5ED5111DD105}">
  <ds:schemaRefs/>
</ds:datastoreItem>
</file>

<file path=customXml/itemProps10.xml><?xml version="1.0" encoding="utf-8"?>
<ds:datastoreItem xmlns:ds="http://schemas.openxmlformats.org/officeDocument/2006/customXml" ds:itemID="{F215DBE2-AE04-4532-B9A1-3BC1809468DF}">
  <ds:schemaRefs/>
</ds:datastoreItem>
</file>

<file path=customXml/itemProps11.xml><?xml version="1.0" encoding="utf-8"?>
<ds:datastoreItem xmlns:ds="http://schemas.openxmlformats.org/officeDocument/2006/customXml" ds:itemID="{675CA0E2-59F5-4478-AD84-C0911EA6B548}">
  <ds:schemaRefs>
    <ds:schemaRef ds:uri="http://schemas.microsoft.com/DataMashup"/>
  </ds:schemaRefs>
</ds:datastoreItem>
</file>

<file path=customXml/itemProps12.xml><?xml version="1.0" encoding="utf-8"?>
<ds:datastoreItem xmlns:ds="http://schemas.openxmlformats.org/officeDocument/2006/customXml" ds:itemID="{5616A2BD-87F3-4051-B446-A37249DDD10E}">
  <ds:schemaRefs/>
</ds:datastoreItem>
</file>

<file path=customXml/itemProps13.xml><?xml version="1.0" encoding="utf-8"?>
<ds:datastoreItem xmlns:ds="http://schemas.openxmlformats.org/officeDocument/2006/customXml" ds:itemID="{D64B3012-57B6-4D15-B4DB-5F9A971ABB99}">
  <ds:schemaRefs/>
</ds:datastoreItem>
</file>

<file path=customXml/itemProps14.xml><?xml version="1.0" encoding="utf-8"?>
<ds:datastoreItem xmlns:ds="http://schemas.openxmlformats.org/officeDocument/2006/customXml" ds:itemID="{23F26ABC-0ABB-4722-BBEB-C4DE4F1750D8}">
  <ds:schemaRefs/>
</ds:datastoreItem>
</file>

<file path=customXml/itemProps15.xml><?xml version="1.0" encoding="utf-8"?>
<ds:datastoreItem xmlns:ds="http://schemas.openxmlformats.org/officeDocument/2006/customXml" ds:itemID="{490D67A1-8892-4839-A5ED-C29EEA7AE95F}">
  <ds:schemaRefs/>
</ds:datastoreItem>
</file>

<file path=customXml/itemProps16.xml><?xml version="1.0" encoding="utf-8"?>
<ds:datastoreItem xmlns:ds="http://schemas.openxmlformats.org/officeDocument/2006/customXml" ds:itemID="{3D3815CA-0014-4416-B00E-18B4C051BDA9}">
  <ds:schemaRefs/>
</ds:datastoreItem>
</file>

<file path=customXml/itemProps17.xml><?xml version="1.0" encoding="utf-8"?>
<ds:datastoreItem xmlns:ds="http://schemas.openxmlformats.org/officeDocument/2006/customXml" ds:itemID="{E5CF79F3-384A-4713-879F-732878FD59E6}">
  <ds:schemaRefs/>
</ds:datastoreItem>
</file>

<file path=customXml/itemProps18.xml><?xml version="1.0" encoding="utf-8"?>
<ds:datastoreItem xmlns:ds="http://schemas.openxmlformats.org/officeDocument/2006/customXml" ds:itemID="{AA4AA58A-5238-4BDB-BD18-1C14886FBC45}">
  <ds:schemaRefs/>
</ds:datastoreItem>
</file>

<file path=customXml/itemProps19.xml><?xml version="1.0" encoding="utf-8"?>
<ds:datastoreItem xmlns:ds="http://schemas.openxmlformats.org/officeDocument/2006/customXml" ds:itemID="{C5308773-2A2D-4E0A-9309-13956988568D}">
  <ds:schemaRefs/>
</ds:datastoreItem>
</file>

<file path=customXml/itemProps20.xml><?xml version="1.0" encoding="utf-8"?>
<ds:datastoreItem xmlns:ds="http://schemas.openxmlformats.org/officeDocument/2006/customXml" ds:itemID="{78F6A85B-4B83-4E6C-BEE4-D871F7E736D1}">
  <ds:schemaRefs/>
</ds:datastoreItem>
</file>

<file path=customXml/itemProps21.xml><?xml version="1.0" encoding="utf-8"?>
<ds:datastoreItem xmlns:ds="http://schemas.openxmlformats.org/officeDocument/2006/customXml" ds:itemID="{6B528BCF-E4A1-4816-B693-00D824FEB682}">
  <ds:schemaRefs/>
</ds:datastoreItem>
</file>

<file path=customXml/itemProps22.xml><?xml version="1.0" encoding="utf-8"?>
<ds:datastoreItem xmlns:ds="http://schemas.openxmlformats.org/officeDocument/2006/customXml" ds:itemID="{E0ED5F82-DC71-450D-9EC5-4A44E31A5278}">
  <ds:schemaRefs/>
</ds:datastoreItem>
</file>

<file path=customXml/itemProps23.xml><?xml version="1.0" encoding="utf-8"?>
<ds:datastoreItem xmlns:ds="http://schemas.openxmlformats.org/officeDocument/2006/customXml" ds:itemID="{F045FCB1-5BDC-49CA-A8C9-1B06B9CDAC77}">
  <ds:schemaRefs/>
</ds:datastoreItem>
</file>

<file path=customXml/itemProps24.xml><?xml version="1.0" encoding="utf-8"?>
<ds:datastoreItem xmlns:ds="http://schemas.openxmlformats.org/officeDocument/2006/customXml" ds:itemID="{15439F4A-6C22-4325-A5CC-C9AEF904354E}">
  <ds:schemaRefs/>
</ds:datastoreItem>
</file>

<file path=customXml/itemProps25.xml><?xml version="1.0" encoding="utf-8"?>
<ds:datastoreItem xmlns:ds="http://schemas.openxmlformats.org/officeDocument/2006/customXml" ds:itemID="{7302B3E8-CFB5-43FF-9EAF-F7E79A54B06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Sheet1</vt:lpstr>
      <vt:lpstr>Dataset</vt:lpstr>
      <vt:lpstr>Customers</vt:lpstr>
      <vt:lpstr>Orders(MasterSheet)</vt:lpstr>
      <vt:lpstr>freq</vt:lpstr>
      <vt:lpstr>last_order</vt:lpstr>
      <vt:lpstr>Orders (2)</vt:lpstr>
      <vt:lpstr>Sales_Analysis</vt:lpstr>
      <vt:lpstr>Customer_Analysis</vt:lpstr>
      <vt:lpstr>Product_Analysis</vt:lpstr>
      <vt:lpstr>Order_Insights</vt:lpstr>
      <vt:lpstr>Delivery_Analysis</vt:lpstr>
      <vt:lpstr>Helpers</vt:lpstr>
      <vt:lpstr>Products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Manjunath MGM</dc:creator>
  <cp:lastModifiedBy>Manjunath MGM</cp:lastModifiedBy>
  <cp:lastPrinted>2025-06-01T14:41:23Z</cp:lastPrinted>
  <dcterms:created xsi:type="dcterms:W3CDTF">2025-05-30T19:25:54Z</dcterms:created>
  <dcterms:modified xsi:type="dcterms:W3CDTF">2025-06-04T21:39:12Z</dcterms:modified>
</cp:coreProperties>
</file>