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</sheets>
  <definedNames/>
  <calcPr/>
</workbook>
</file>

<file path=xl/sharedStrings.xml><?xml version="1.0" encoding="utf-8"?>
<sst xmlns="http://schemas.openxmlformats.org/spreadsheetml/2006/main" count="22" uniqueCount="22">
  <si>
    <t>Congruent</t>
  </si>
  <si>
    <t>Incongruent</t>
  </si>
  <si>
    <t>Difference (d)</t>
  </si>
  <si>
    <t>(d - dAvg)^2</t>
  </si>
  <si>
    <t>congruent</t>
  </si>
  <si>
    <t>incongruent</t>
  </si>
  <si>
    <t>Difference</t>
  </si>
  <si>
    <t>mean</t>
  </si>
  <si>
    <t>stdev</t>
  </si>
  <si>
    <t>n</t>
  </si>
  <si>
    <t>df</t>
  </si>
  <si>
    <t>ss</t>
  </si>
  <si>
    <t>a</t>
  </si>
  <si>
    <t>p</t>
  </si>
  <si>
    <t>&lt;0.01</t>
  </si>
  <si>
    <t>S</t>
  </si>
  <si>
    <t>SEM</t>
  </si>
  <si>
    <t>t</t>
  </si>
  <si>
    <t>t crit</t>
  </si>
  <si>
    <t>cohen's d</t>
  </si>
  <si>
    <t>CI d high</t>
  </si>
  <si>
    <t>CI d 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</si>
</sst>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4"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1" fillId="0" fontId="2" numFmtId="0" xfId="0" applyBorder="1" applyFont="1"/>
    <xf borderId="0" fillId="0" fontId="1" numFmtId="0" xfId="0" applyAlignment="1" applyFont="1">
      <alignment horizontal="right"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F1" s="3"/>
      <c r="G1" s="2" t="s">
        <v>4</v>
      </c>
      <c r="H1" s="2" t="s">
        <v>5</v>
      </c>
      <c r="I1" s="2" t="s">
        <v>6</v>
      </c>
    </row>
    <row r="2">
      <c r="A2" s="4">
        <v>12.079</v>
      </c>
      <c r="B2" s="4">
        <v>19.278</v>
      </c>
      <c r="C2" t="str">
        <f t="shared" ref="C2:C25" si="2">B2-A2</f>
        <v>7.199</v>
      </c>
      <c r="D2" t="str">
        <f t="shared" ref="D2:D25" si="3">(C2-$I$2)^2</f>
        <v>0.5864368767</v>
      </c>
      <c r="E2" s="2"/>
      <c r="F2" s="5" t="s">
        <v>7</v>
      </c>
      <c r="G2" t="str">
        <f t="shared" ref="G2:H2" si="1">AVERAGE(A2:A25)</f>
        <v>14.051125</v>
      </c>
      <c r="H2" t="str">
        <f t="shared" si="1"/>
        <v>22.01591667</v>
      </c>
      <c r="I2" t="str">
        <f>average(C2:C25)</f>
        <v>7.964791667</v>
      </c>
    </row>
    <row r="3">
      <c r="A3" s="4">
        <v>16.791</v>
      </c>
      <c r="B3" s="4">
        <v>18.741</v>
      </c>
      <c r="C3" t="str">
        <f t="shared" si="2"/>
        <v>1.95</v>
      </c>
      <c r="D3" t="str">
        <f t="shared" si="3"/>
        <v>36.17771879</v>
      </c>
      <c r="E3" s="2"/>
      <c r="F3" s="5" t="s">
        <v>8</v>
      </c>
      <c r="G3" t="str">
        <f t="shared" ref="G3:H3" si="4">STDEV(A2:A25)</f>
        <v>3.559357958</v>
      </c>
      <c r="H3" t="str">
        <f t="shared" si="4"/>
        <v>4.797057122</v>
      </c>
      <c r="I3" t="str">
        <f>stdev(C2:C25)</f>
        <v>4.86482691</v>
      </c>
    </row>
    <row r="4">
      <c r="A4" s="4">
        <v>9.564</v>
      </c>
      <c r="B4" s="4">
        <v>21.214</v>
      </c>
      <c r="C4" t="str">
        <f t="shared" si="2"/>
        <v>11.65</v>
      </c>
      <c r="D4" t="str">
        <f t="shared" si="3"/>
        <v>13.58076046</v>
      </c>
      <c r="E4" s="2"/>
      <c r="F4" s="5" t="s">
        <v>9</v>
      </c>
      <c r="G4" t="str">
        <f t="shared" ref="G4:H4" si="5">COUNT(A2:A25)</f>
        <v>24</v>
      </c>
      <c r="H4" t="str">
        <f t="shared" si="5"/>
        <v>24</v>
      </c>
      <c r="I4" t="str">
        <f>Count(C2:C25)</f>
        <v>24</v>
      </c>
    </row>
    <row r="5">
      <c r="A5" s="4">
        <v>8.63</v>
      </c>
      <c r="B5" s="4">
        <v>15.687</v>
      </c>
      <c r="C5" t="str">
        <f t="shared" si="2"/>
        <v>7.057</v>
      </c>
      <c r="D5" t="str">
        <f t="shared" si="3"/>
        <v>0.8240857101</v>
      </c>
      <c r="E5" s="2"/>
      <c r="F5" s="5" t="s">
        <v>10</v>
      </c>
      <c r="G5" t="str">
        <f t="shared" ref="G5:I5" si="6">G4-1</f>
        <v>23</v>
      </c>
      <c r="H5" t="str">
        <f t="shared" si="6"/>
        <v>23</v>
      </c>
      <c r="I5" t="str">
        <f t="shared" si="6"/>
        <v>23</v>
      </c>
    </row>
    <row r="6">
      <c r="A6" s="4">
        <v>14.669</v>
      </c>
      <c r="B6" s="4">
        <v>22.803</v>
      </c>
      <c r="C6" t="str">
        <f t="shared" si="2"/>
        <v>8.134</v>
      </c>
      <c r="D6" t="str">
        <f t="shared" si="3"/>
        <v>0.02863146007</v>
      </c>
      <c r="E6" s="2"/>
      <c r="F6" s="5" t="s">
        <v>11</v>
      </c>
      <c r="I6" t="str">
        <f>SUM(D2:D25)</f>
        <v>544.33044</v>
      </c>
    </row>
    <row r="7">
      <c r="A7" s="4">
        <v>12.238</v>
      </c>
      <c r="B7" s="4">
        <v>20.878</v>
      </c>
      <c r="C7" t="str">
        <f t="shared" si="2"/>
        <v>8.64</v>
      </c>
      <c r="D7" t="str">
        <f t="shared" si="3"/>
        <v>0.4559062934</v>
      </c>
      <c r="F7" s="3"/>
    </row>
    <row r="8">
      <c r="A8" s="4">
        <v>14.692</v>
      </c>
      <c r="B8" s="4">
        <v>24.572</v>
      </c>
      <c r="C8" t="str">
        <f t="shared" si="2"/>
        <v>9.88</v>
      </c>
      <c r="D8" t="str">
        <f t="shared" si="3"/>
        <v>3.66802296</v>
      </c>
      <c r="F8" s="3"/>
    </row>
    <row r="9">
      <c r="A9" s="4">
        <v>8.987</v>
      </c>
      <c r="B9" s="4">
        <v>17.394</v>
      </c>
      <c r="C9" t="str">
        <f t="shared" si="2"/>
        <v>8.407</v>
      </c>
      <c r="D9" t="str">
        <f t="shared" si="3"/>
        <v>0.1955482101</v>
      </c>
      <c r="F9" s="3"/>
    </row>
    <row r="10">
      <c r="A10" s="4">
        <v>9.401</v>
      </c>
      <c r="B10" s="4">
        <v>20.762</v>
      </c>
      <c r="C10" t="str">
        <f t="shared" si="2"/>
        <v>11.361</v>
      </c>
      <c r="D10" t="str">
        <f t="shared" si="3"/>
        <v>11.53423104</v>
      </c>
      <c r="F10" s="3"/>
    </row>
    <row r="11">
      <c r="A11" s="4">
        <v>14.48</v>
      </c>
      <c r="B11" s="4">
        <v>26.282</v>
      </c>
      <c r="C11" t="str">
        <f t="shared" si="2"/>
        <v>11.802</v>
      </c>
      <c r="D11" t="str">
        <f t="shared" si="3"/>
        <v>14.72416779</v>
      </c>
      <c r="E11" s="2"/>
      <c r="F11" s="6" t="s">
        <v>12</v>
      </c>
      <c r="G11" s="7">
        <v>0.05</v>
      </c>
      <c r="H11" s="8"/>
    </row>
    <row r="12">
      <c r="A12" s="4">
        <v>22.328</v>
      </c>
      <c r="B12" s="4">
        <v>24.524</v>
      </c>
      <c r="C12" t="str">
        <f t="shared" si="2"/>
        <v>2.196</v>
      </c>
      <c r="D12" t="str">
        <f t="shared" si="3"/>
        <v>33.27895729</v>
      </c>
      <c r="F12" s="5" t="s">
        <v>13</v>
      </c>
      <c r="G12" s="2" t="s">
        <v>14</v>
      </c>
    </row>
    <row r="13">
      <c r="A13" s="4">
        <v>15.298</v>
      </c>
      <c r="B13" s="4">
        <v>18.644</v>
      </c>
      <c r="C13" t="str">
        <f t="shared" si="2"/>
        <v>3.346</v>
      </c>
      <c r="D13" t="str">
        <f t="shared" si="3"/>
        <v>21.33323646</v>
      </c>
      <c r="F13" s="3"/>
    </row>
    <row r="14">
      <c r="A14" s="4">
        <v>15.073</v>
      </c>
      <c r="B14" s="4">
        <v>17.51</v>
      </c>
      <c r="C14" t="str">
        <f t="shared" si="2"/>
        <v>2.437</v>
      </c>
      <c r="D14" t="str">
        <f t="shared" si="3"/>
        <v>30.55648071</v>
      </c>
      <c r="F14" s="5" t="s">
        <v>15</v>
      </c>
      <c r="G14" t="str">
        <f>Sqrt(I6/I5)</f>
        <v>4.86482691</v>
      </c>
    </row>
    <row r="15">
      <c r="A15" s="4">
        <v>16.929</v>
      </c>
      <c r="B15" s="4">
        <v>20.33</v>
      </c>
      <c r="C15" t="str">
        <f t="shared" si="2"/>
        <v>3.401</v>
      </c>
      <c r="D15" t="str">
        <f t="shared" si="3"/>
        <v>20.82819438</v>
      </c>
      <c r="F15" s="5" t="s">
        <v>16</v>
      </c>
      <c r="G15" t="str">
        <f>G14/sqrt(I4)</f>
        <v>0.9930286348</v>
      </c>
    </row>
    <row r="16">
      <c r="A16" s="4">
        <v>18.2</v>
      </c>
      <c r="B16" s="4">
        <v>35.255</v>
      </c>
      <c r="C16" t="str">
        <f t="shared" si="2"/>
        <v>17.055</v>
      </c>
      <c r="D16" t="str">
        <f t="shared" si="3"/>
        <v>82.63188754</v>
      </c>
      <c r="F16" s="5" t="s">
        <v>17</v>
      </c>
      <c r="G16" t="str">
        <f>I2/G15</f>
        <v>8.020706944</v>
      </c>
    </row>
    <row r="17">
      <c r="A17" s="4">
        <v>12.13</v>
      </c>
      <c r="B17" s="4">
        <v>22.158</v>
      </c>
      <c r="C17" t="str">
        <f t="shared" si="2"/>
        <v>10.028</v>
      </c>
      <c r="D17" t="str">
        <f t="shared" si="3"/>
        <v>4.256828627</v>
      </c>
      <c r="F17" s="5" t="s">
        <v>18</v>
      </c>
      <c r="G17" s="2">
        <v>2.009</v>
      </c>
    </row>
    <row r="18">
      <c r="A18" s="4">
        <v>18.495</v>
      </c>
      <c r="B18" s="4">
        <v>25.139</v>
      </c>
      <c r="C18" t="str">
        <f t="shared" si="2"/>
        <v>6.644</v>
      </c>
      <c r="D18" t="str">
        <f t="shared" si="3"/>
        <v>1.744490627</v>
      </c>
      <c r="F18" s="5"/>
    </row>
    <row r="19">
      <c r="A19" s="4">
        <v>10.639</v>
      </c>
      <c r="B19" s="4">
        <v>20.429</v>
      </c>
      <c r="C19" t="str">
        <f t="shared" si="2"/>
        <v>9.79</v>
      </c>
      <c r="D19" t="str">
        <f t="shared" si="3"/>
        <v>3.33138546</v>
      </c>
      <c r="F19" s="5" t="s">
        <v>19</v>
      </c>
      <c r="G19" t="str">
        <f>I2/G14</f>
        <v>1.637219949</v>
      </c>
    </row>
    <row r="20">
      <c r="A20" s="4">
        <v>11.344</v>
      </c>
      <c r="B20" s="4">
        <v>17.425</v>
      </c>
      <c r="C20" t="str">
        <f t="shared" si="2"/>
        <v>6.081</v>
      </c>
      <c r="D20" t="str">
        <f t="shared" si="3"/>
        <v>3.548671043</v>
      </c>
      <c r="F20" s="5"/>
    </row>
    <row r="21">
      <c r="A21" s="4">
        <v>12.369</v>
      </c>
      <c r="B21" s="4">
        <v>34.288</v>
      </c>
      <c r="C21" t="str">
        <f t="shared" si="2"/>
        <v>21.919</v>
      </c>
      <c r="D21" t="str">
        <f t="shared" si="3"/>
        <v>194.7199302</v>
      </c>
      <c r="F21" s="5" t="s">
        <v>20</v>
      </c>
      <c r="G21" t="str">
        <f>I2+G17*G15</f>
        <v>9.959786194</v>
      </c>
    </row>
    <row r="22">
      <c r="A22" s="4">
        <v>12.944</v>
      </c>
      <c r="B22" s="4">
        <v>23.894</v>
      </c>
      <c r="C22" t="str">
        <f t="shared" si="2"/>
        <v>10.95</v>
      </c>
      <c r="D22" t="str">
        <f t="shared" si="3"/>
        <v>8.911468793</v>
      </c>
      <c r="F22" s="5" t="s">
        <v>21</v>
      </c>
      <c r="G22" t="str">
        <f>I2-G17*G15</f>
        <v>5.969797139</v>
      </c>
    </row>
    <row r="23">
      <c r="A23" s="4">
        <v>14.233</v>
      </c>
      <c r="B23" s="4">
        <v>17.96</v>
      </c>
      <c r="C23" t="str">
        <f t="shared" si="2"/>
        <v>3.727</v>
      </c>
      <c r="D23" t="str">
        <f t="shared" si="3"/>
        <v>17.95887821</v>
      </c>
      <c r="F23" s="5"/>
    </row>
    <row r="24">
      <c r="A24" s="4">
        <v>19.71</v>
      </c>
      <c r="B24" s="4">
        <v>22.058</v>
      </c>
      <c r="C24" t="str">
        <f t="shared" si="2"/>
        <v>2.348</v>
      </c>
      <c r="D24" t="str">
        <f t="shared" si="3"/>
        <v>31.54834863</v>
      </c>
      <c r="F24" s="3"/>
    </row>
    <row r="25">
      <c r="A25" s="4">
        <v>16.004</v>
      </c>
      <c r="B25" s="4">
        <v>21.157</v>
      </c>
      <c r="C25" t="str">
        <f t="shared" si="2"/>
        <v>5.153</v>
      </c>
      <c r="D25" t="str">
        <f t="shared" si="3"/>
        <v>7.906172377</v>
      </c>
      <c r="F25" s="3"/>
    </row>
    <row r="26">
      <c r="F26" s="3"/>
    </row>
    <row r="27">
      <c r="F27" s="3"/>
    </row>
    <row r="28">
      <c r="F28" s="3"/>
    </row>
    <row r="29">
      <c r="F29" s="3"/>
    </row>
    <row r="30">
      <c r="F30" s="3"/>
    </row>
    <row r="31">
      <c r="F31" s="3"/>
    </row>
    <row r="32">
      <c r="F32" s="3"/>
    </row>
    <row r="33">
      <c r="F33" s="3"/>
    </row>
    <row r="34">
      <c r="F34" s="3"/>
    </row>
    <row r="35">
      <c r="F35" s="3"/>
    </row>
    <row r="36">
      <c r="F36" s="3"/>
    </row>
    <row r="37">
      <c r="F37" s="3"/>
    </row>
    <row r="38">
      <c r="F38" s="3"/>
    </row>
    <row r="39">
      <c r="F39" s="3"/>
    </row>
    <row r="40">
      <c r="F40" s="3"/>
    </row>
    <row r="41">
      <c r="F41" s="3"/>
    </row>
    <row r="42">
      <c r="F42" s="3"/>
    </row>
    <row r="43">
      <c r="F43" s="3"/>
    </row>
    <row r="44">
      <c r="F44" s="3"/>
    </row>
    <row r="45">
      <c r="F45" s="3"/>
    </row>
    <row r="46">
      <c r="F46" s="3"/>
    </row>
    <row r="47">
      <c r="F47" s="3"/>
    </row>
    <row r="48">
      <c r="F48" s="3"/>
    </row>
    <row r="49">
      <c r="F49" s="3"/>
    </row>
    <row r="50">
      <c r="F50" s="3"/>
    </row>
    <row r="51">
      <c r="F51" s="3"/>
    </row>
    <row r="52">
      <c r="F52" s="3"/>
    </row>
    <row r="53">
      <c r="F53" s="3"/>
    </row>
    <row r="54">
      <c r="F54" s="3"/>
    </row>
    <row r="55">
      <c r="F55" s="3"/>
    </row>
    <row r="56">
      <c r="F56" s="3"/>
    </row>
    <row r="57">
      <c r="F57" s="3"/>
    </row>
    <row r="58">
      <c r="F58" s="3"/>
    </row>
    <row r="59">
      <c r="F59" s="3"/>
    </row>
    <row r="60">
      <c r="F60" s="3"/>
    </row>
    <row r="61">
      <c r="F61" s="3"/>
    </row>
    <row r="62">
      <c r="F62" s="3"/>
    </row>
    <row r="63">
      <c r="F63" s="3"/>
    </row>
    <row r="64">
      <c r="F64" s="3"/>
    </row>
    <row r="65">
      <c r="F65" s="3"/>
    </row>
    <row r="66">
      <c r="F66" s="3"/>
    </row>
    <row r="67">
      <c r="F67" s="3"/>
    </row>
    <row r="68">
      <c r="F68" s="3"/>
    </row>
    <row r="69">
      <c r="F69" s="3"/>
    </row>
    <row r="70">
      <c r="F70" s="3"/>
    </row>
    <row r="71">
      <c r="F71" s="3"/>
    </row>
    <row r="72">
      <c r="F72" s="3"/>
    </row>
    <row r="73">
      <c r="F73" s="3"/>
    </row>
    <row r="74">
      <c r="F74" s="3"/>
    </row>
    <row r="75">
      <c r="F75" s="3"/>
    </row>
    <row r="76">
      <c r="F76" s="3"/>
    </row>
    <row r="77">
      <c r="F77" s="3"/>
    </row>
    <row r="78">
      <c r="F78" s="3"/>
    </row>
    <row r="79">
      <c r="F79" s="3"/>
    </row>
    <row r="80">
      <c r="F80" s="3"/>
    </row>
    <row r="81">
      <c r="F81" s="3"/>
    </row>
    <row r="82">
      <c r="F82" s="3"/>
    </row>
    <row r="83">
      <c r="F83" s="3"/>
    </row>
    <row r="84">
      <c r="F84" s="3"/>
    </row>
    <row r="85">
      <c r="F85" s="3"/>
    </row>
    <row r="86">
      <c r="F86" s="3"/>
    </row>
    <row r="87">
      <c r="F87" s="3"/>
    </row>
    <row r="88">
      <c r="F88" s="3"/>
    </row>
    <row r="89">
      <c r="F89" s="3"/>
    </row>
    <row r="90">
      <c r="F90" s="3"/>
    </row>
    <row r="91">
      <c r="F91" s="3"/>
    </row>
    <row r="92">
      <c r="F92" s="3"/>
    </row>
    <row r="93">
      <c r="F93" s="3"/>
    </row>
    <row r="94">
      <c r="F94" s="3"/>
    </row>
    <row r="95">
      <c r="F95" s="3"/>
    </row>
    <row r="96">
      <c r="F96" s="3"/>
    </row>
    <row r="97">
      <c r="F97" s="3"/>
    </row>
    <row r="98">
      <c r="F98" s="3"/>
    </row>
    <row r="99">
      <c r="F99" s="3"/>
    </row>
    <row r="100">
      <c r="F100" s="3"/>
    </row>
    <row r="101">
      <c r="F101" s="3"/>
    </row>
    <row r="102">
      <c r="F102" s="3"/>
    </row>
    <row r="103">
      <c r="F103" s="3"/>
    </row>
    <row r="104">
      <c r="F104" s="3"/>
    </row>
    <row r="105">
      <c r="F105" s="3"/>
    </row>
    <row r="106">
      <c r="F106" s="3"/>
    </row>
    <row r="107">
      <c r="F107" s="3"/>
    </row>
    <row r="108">
      <c r="F108" s="3"/>
    </row>
    <row r="109">
      <c r="F109" s="3"/>
    </row>
    <row r="110">
      <c r="F110" s="3"/>
    </row>
    <row r="111">
      <c r="F111" s="3"/>
    </row>
    <row r="112">
      <c r="F112" s="3"/>
    </row>
    <row r="113">
      <c r="F113" s="3"/>
    </row>
    <row r="114">
      <c r="F114" s="3"/>
    </row>
    <row r="115">
      <c r="F115" s="3"/>
    </row>
    <row r="116">
      <c r="F116" s="3"/>
    </row>
    <row r="117">
      <c r="F117" s="3"/>
    </row>
    <row r="118">
      <c r="F118" s="3"/>
    </row>
    <row r="119">
      <c r="F119" s="3"/>
    </row>
    <row r="120">
      <c r="F120" s="3"/>
    </row>
    <row r="121">
      <c r="F121" s="3"/>
    </row>
    <row r="122">
      <c r="F122" s="3"/>
    </row>
    <row r="123">
      <c r="F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