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92910\Downloads\"/>
    </mc:Choice>
  </mc:AlternateContent>
  <xr:revisionPtr revIDLastSave="0" documentId="13_ncr:1_{1EB1F236-D27A-4502-B87D-D734E340B943}" xr6:coauthVersionLast="47" xr6:coauthVersionMax="47" xr10:uidLastSave="{00000000-0000-0000-0000-000000000000}"/>
  <bookViews>
    <workbookView xWindow="-110" yWindow="-110" windowWidth="19420" windowHeight="10300" xr2:uid="{47771C01-A614-4E7F-90DE-8113728C869F}"/>
  </bookViews>
  <sheets>
    <sheet name="INF" sheetId="14" r:id="rId1"/>
  </sheets>
  <definedNames>
    <definedName name="_xlnm.Print_Area" localSheetId="0">INF!$A$1:$AL$65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4" l="1"/>
  <c r="I61" i="14"/>
  <c r="I60" i="14"/>
  <c r="J59" i="14"/>
  <c r="I59" i="14"/>
  <c r="J58" i="14"/>
  <c r="I58" i="14"/>
  <c r="J57" i="14"/>
  <c r="I57" i="14"/>
  <c r="J56" i="14"/>
  <c r="J63" i="14" s="1"/>
  <c r="I56" i="14"/>
  <c r="J55" i="14"/>
  <c r="I55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I34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0" i="14"/>
  <c r="I20" i="14"/>
  <c r="J19" i="14"/>
  <c r="I19" i="14"/>
  <c r="I21" i="14" s="1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J21" i="14"/>
  <c r="I11" i="14"/>
  <c r="I63" i="14" l="1"/>
  <c r="J49" i="14"/>
  <c r="I49" i="14"/>
  <c r="J35" i="14"/>
  <c r="I35" i="14"/>
  <c r="F64" i="14" l="1"/>
</calcChain>
</file>

<file path=xl/sharedStrings.xml><?xml version="1.0" encoding="utf-8"?>
<sst xmlns="http://schemas.openxmlformats.org/spreadsheetml/2006/main" count="285" uniqueCount="183">
  <si>
    <t>Name:</t>
  </si>
  <si>
    <t>Hall Ticket No.:</t>
  </si>
  <si>
    <t>I SEMESTER</t>
  </si>
  <si>
    <t>II SEMESTER</t>
  </si>
  <si>
    <t>II YEAR</t>
  </si>
  <si>
    <t>III YEAR</t>
  </si>
  <si>
    <t>IV YEAR</t>
  </si>
  <si>
    <t>Signature of the Candidate</t>
  </si>
  <si>
    <t>I YEAR</t>
  </si>
  <si>
    <t>Subject Name</t>
  </si>
  <si>
    <t>C</t>
  </si>
  <si>
    <t>Sub. Code</t>
  </si>
  <si>
    <t>G</t>
  </si>
  <si>
    <t>Sub.Code</t>
  </si>
  <si>
    <t>Signature of Principal</t>
  </si>
  <si>
    <t>CONSOLIDATED CREDIT SHEET</t>
  </si>
  <si>
    <t>1-1</t>
  </si>
  <si>
    <t>1-2</t>
  </si>
  <si>
    <t>SGPA</t>
  </si>
  <si>
    <t>2-1</t>
  </si>
  <si>
    <t>2-2</t>
  </si>
  <si>
    <t>3-1</t>
  </si>
  <si>
    <t>3-2</t>
  </si>
  <si>
    <t>4-1</t>
  </si>
  <si>
    <t>4-2</t>
  </si>
  <si>
    <t xml:space="preserve">CGPA: </t>
  </si>
  <si>
    <t xml:space="preserve">          Month &amp; Year of Final Exam : </t>
  </si>
  <si>
    <t>VASIREDDY VENKATADRI INSTITUTE OF TECHNOLOGY, NAMBUR</t>
  </si>
  <si>
    <t>AFFILIATED TO JNTUK</t>
  </si>
  <si>
    <t>No of Credits Registered for : 160</t>
  </si>
  <si>
    <r>
      <t xml:space="preserve">Branch: </t>
    </r>
    <r>
      <rPr>
        <b/>
        <sz val="8"/>
        <rFont val="Arial"/>
        <family val="2"/>
      </rPr>
      <t>Information Technology</t>
    </r>
  </si>
  <si>
    <t>20EE1T01</t>
  </si>
  <si>
    <t>BASIC ELECTRICAL AND ELECTRONICS ENGINEERING</t>
  </si>
  <si>
    <t>20SH1T01</t>
  </si>
  <si>
    <t>MATHEMATICS - I</t>
  </si>
  <si>
    <t>20SH1T05</t>
  </si>
  <si>
    <t>APPLIED CHEMISTRY</t>
  </si>
  <si>
    <t>20CS1T01</t>
  </si>
  <si>
    <t>PROBLEM SOLVING USING C</t>
  </si>
  <si>
    <t>20EE1L01</t>
  </si>
  <si>
    <t>BASIC ELECTRICAL AND ELECTRONICS ENGINEERING LAB</t>
  </si>
  <si>
    <t>20SH1L04</t>
  </si>
  <si>
    <t>APPLIED CHEMISTRY LAB</t>
  </si>
  <si>
    <t>20CS1L01</t>
  </si>
  <si>
    <t>PROBLEM SOLVING USING C LAB</t>
  </si>
  <si>
    <t>20CS1L02</t>
  </si>
  <si>
    <t>COMPUTER ENGINEERING WORK SHOP</t>
  </si>
  <si>
    <t>20CS1N01</t>
  </si>
  <si>
    <t>LIFE SKILLS - I</t>
  </si>
  <si>
    <t>20SH2T01</t>
  </si>
  <si>
    <t>MATHEMATICS - II</t>
  </si>
  <si>
    <t>20SH2T02</t>
  </si>
  <si>
    <t>COMMUNICATIVE ENGLISH</t>
  </si>
  <si>
    <t>20SH2T03</t>
  </si>
  <si>
    <t>APPLIED PHYSICS</t>
  </si>
  <si>
    <t>20CS2T01</t>
  </si>
  <si>
    <t>PROBLEM SOLVING USING PYTHON</t>
  </si>
  <si>
    <t>20EC2T03</t>
  </si>
  <si>
    <t>DIGITAL LOGIC DESIGN</t>
  </si>
  <si>
    <t>20SH2L02</t>
  </si>
  <si>
    <t>COMMUNICATIVE ENGLISH LAB</t>
  </si>
  <si>
    <t>20SH2L03</t>
  </si>
  <si>
    <t>APPLIED PHYSICS LAB AND VIRTUAL LAB</t>
  </si>
  <si>
    <t>20CS2L01</t>
  </si>
  <si>
    <t>PROBLEM SOLVING USING PYTHON LAB</t>
  </si>
  <si>
    <t>20SH2N02</t>
  </si>
  <si>
    <t>ENVIRONMENTAL SCIENCE</t>
  </si>
  <si>
    <t>20CS2N01</t>
  </si>
  <si>
    <t>LIFE SKILLS - II</t>
  </si>
  <si>
    <t>20SH3T01</t>
  </si>
  <si>
    <t>MATHEMATICS - III</t>
  </si>
  <si>
    <t>20IT3T01</t>
  </si>
  <si>
    <t>MATHEMATICAL FOUNDATIONS OF COMPUTER SCIENCE</t>
  </si>
  <si>
    <t>20IT3T02</t>
  </si>
  <si>
    <t>DATA STRUCTURES</t>
  </si>
  <si>
    <t>20IT3T03</t>
  </si>
  <si>
    <t>JAVA PROGRAMMING</t>
  </si>
  <si>
    <t>20IT3T04</t>
  </si>
  <si>
    <t>SOFTWARE ENGINEERING</t>
  </si>
  <si>
    <t>20IT3L01</t>
  </si>
  <si>
    <t>DATA STRUCTURES LAB</t>
  </si>
  <si>
    <t>20IT3L02</t>
  </si>
  <si>
    <t>JAVA PROGRAMMING LAB</t>
  </si>
  <si>
    <t>20IT3L03</t>
  </si>
  <si>
    <t>UML LAB</t>
  </si>
  <si>
    <t>20IT3C01</t>
  </si>
  <si>
    <t>SKILL ORIENTED COURSE - I (ADVANCED PYTHON PROGRAMMING)</t>
  </si>
  <si>
    <t>20SH3N01</t>
  </si>
  <si>
    <t>ESSENCE OF INDIAN TRADITIONAL KNOWLEDGE</t>
  </si>
  <si>
    <t>20IT3N01</t>
  </si>
  <si>
    <t>LIFE SKILLS - III</t>
  </si>
  <si>
    <t>20SH4T01</t>
  </si>
  <si>
    <t>PROBABILITY AND STATISTICS</t>
  </si>
  <si>
    <t>20IT4T01</t>
  </si>
  <si>
    <t>OPERATING SYSTEMS</t>
  </si>
  <si>
    <t>20IT4T02</t>
  </si>
  <si>
    <t>DATABASE MANAGEMENT SYSTEMS</t>
  </si>
  <si>
    <t>20IT4T03</t>
  </si>
  <si>
    <t>ADVANCED JAVA PROGRAMMING</t>
  </si>
  <si>
    <t>20EC4T04</t>
  </si>
  <si>
    <t>COMPUTER ORGANIZATION</t>
  </si>
  <si>
    <t>20IT4L01</t>
  </si>
  <si>
    <t>ADVANCED JAVA PROGRAMMING LAB</t>
  </si>
  <si>
    <t>20IT4L02</t>
  </si>
  <si>
    <t>DATABASE MANAGEMENT SYSTEMS LAB</t>
  </si>
  <si>
    <t>20IT4L03</t>
  </si>
  <si>
    <t>R PROGRAMMING LAB</t>
  </si>
  <si>
    <t>20IT4C01</t>
  </si>
  <si>
    <t>MOBILE APPLICATION DEVELOPMENT LAB</t>
  </si>
  <si>
    <t>20IT5T01</t>
  </si>
  <si>
    <t>COMPUTER NETWORKS</t>
  </si>
  <si>
    <t>20IT5T02</t>
  </si>
  <si>
    <t>ARTIFICIAL INTELLIGENCE</t>
  </si>
  <si>
    <t>20IT5T03</t>
  </si>
  <si>
    <t>AUTOMATA THEORY AND COMPILER DESIGN</t>
  </si>
  <si>
    <t>20IT5P01</t>
  </si>
  <si>
    <t>DATA WAREHOUSING AND DATA MINING</t>
  </si>
  <si>
    <t>20IT5O01</t>
  </si>
  <si>
    <t>FRONT END DEVELOPMENT</t>
  </si>
  <si>
    <t>20IT5L01</t>
  </si>
  <si>
    <t>UNIX AND NETWORK PROGRAMMING LAB</t>
  </si>
  <si>
    <t>20IT5L02</t>
  </si>
  <si>
    <t>FRONT END DEVELOPMENT LAB</t>
  </si>
  <si>
    <t>20IT5E01</t>
  </si>
  <si>
    <t>.NET ECO SYSTEMS</t>
  </si>
  <si>
    <t>20IT5R01</t>
  </si>
  <si>
    <t>SUMMER INTERNSHIP</t>
  </si>
  <si>
    <t>20IT5E02</t>
  </si>
  <si>
    <t>LIFE SKILLS-V</t>
  </si>
  <si>
    <t>20SH5N02</t>
  </si>
  <si>
    <t>CONSTITUTION OF INDIA</t>
  </si>
  <si>
    <t>20SH6T02</t>
  </si>
  <si>
    <t>ENGINEERING ECONOMICS AND MANAGEMENT</t>
  </si>
  <si>
    <t>20IT6T01</t>
  </si>
  <si>
    <t>DESIGN AND ANALYSIS OF ALGORITHMS</t>
  </si>
  <si>
    <t>20IT6T02</t>
  </si>
  <si>
    <t>CRYPTOGRAPHY AND NETWORK SECURITY</t>
  </si>
  <si>
    <t>20CM6O01</t>
  </si>
  <si>
    <t>MACHINE LEARNING</t>
  </si>
  <si>
    <t>20IT6L01</t>
  </si>
  <si>
    <t>DESIGN AND ANALYSIS OF ALGORITHMS LAB</t>
  </si>
  <si>
    <t>20IT6L02</t>
  </si>
  <si>
    <t>ARTIFICIAL INTELLIGENCE AND MACHINE LEARNING LAB</t>
  </si>
  <si>
    <t>20IT6L03</t>
  </si>
  <si>
    <t>CRYPTOGRAPHY LAB</t>
  </si>
  <si>
    <t>20IT6E01</t>
  </si>
  <si>
    <t>SOFT SKILLS</t>
  </si>
  <si>
    <t>20SH6N01</t>
  </si>
  <si>
    <t>ENTREPRENEURIAL SKILL DEVELOPMENT</t>
  </si>
  <si>
    <t>20IT6E02</t>
  </si>
  <si>
    <t>LIFE SKILLS-VI</t>
  </si>
  <si>
    <t>20SH7T01</t>
  </si>
  <si>
    <t>UNIVERSAL HUMAN VALUES -2</t>
  </si>
  <si>
    <t>20IT7P02</t>
  </si>
  <si>
    <t>DEEP LEARNING</t>
  </si>
  <si>
    <t>20IT7P03</t>
  </si>
  <si>
    <t>UI/UX DESIGN</t>
  </si>
  <si>
    <t>20IT7O01</t>
  </si>
  <si>
    <t>DATA SCIENCE</t>
  </si>
  <si>
    <t>20CE7O02</t>
  </si>
  <si>
    <t>ENVIRONMENTAL POLLUTION AND CONTROL</t>
  </si>
  <si>
    <t>20IT7E01</t>
  </si>
  <si>
    <t>BLOCK CHAIN APPLICATION DEVELOPMENT USING SOLIDITY</t>
  </si>
  <si>
    <t>20IT7R01</t>
  </si>
  <si>
    <t>INDUSTRIAL/RESEARCH INTERNSHIP</t>
  </si>
  <si>
    <t>20IT8R01</t>
  </si>
  <si>
    <t>20IT8R02</t>
  </si>
  <si>
    <t>20IT4E01</t>
  </si>
  <si>
    <t>LIFE SKILLS-IV</t>
  </si>
  <si>
    <t>20IT6P02</t>
  </si>
  <si>
    <t>CLOUD COMPUTING</t>
  </si>
  <si>
    <t>20IT7P01B</t>
  </si>
  <si>
    <t>DEVOPS</t>
  </si>
  <si>
    <t>MAJOR PROJECT (PROJECT-PROJECT WORK, SEMINAR AND INTERNSHIP IN INDUSTRY)</t>
  </si>
  <si>
    <t>COMMUNITY SERVICE PROJECT</t>
  </si>
  <si>
    <t>21BQ1A12A2</t>
  </si>
  <si>
    <t>April, 2025</t>
  </si>
  <si>
    <t>A+</t>
  </si>
  <si>
    <t>A</t>
  </si>
  <si>
    <t>B</t>
  </si>
  <si>
    <t>CP</t>
  </si>
  <si>
    <t>D</t>
  </si>
  <si>
    <t xml:space="preserve">NAVULURI MANJUSHA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</si>
</sst>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 Narrow"/>
      <family val="2"/>
    </font>
    <font>
      <sz val="6"/>
      <name val="Arial"/>
      <family val="2"/>
    </font>
    <font>
      <sz val="6"/>
      <color rgb="FF333333"/>
      <name val="Arial"/>
      <family val="2"/>
    </font>
    <font>
      <sz val="8"/>
      <color rgb="FF333333"/>
      <name val="Arial"/>
      <family val="2"/>
    </font>
    <font>
      <sz val="6"/>
      <color theme="1"/>
      <name val="Arial"/>
      <family val="2"/>
    </font>
    <font>
      <sz val="10"/>
      <color rgb="FF333333"/>
      <name val="Arial"/>
      <family val="2"/>
    </font>
    <font>
      <sz val="10"/>
      <color theme="5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left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right"/>
    </xf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top"/>
    </xf>
    <xf numFmtId="0" fontId="7" fillId="4" borderId="0" xfId="0" applyFont="1" applyFill="1" applyAlignment="1">
      <alignment horizontal="right" vertical="top"/>
    </xf>
    <xf numFmtId="0" fontId="7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4" borderId="1" xfId="0" applyFont="1" applyFill="1" applyBorder="1"/>
    <xf numFmtId="0" fontId="1" fillId="4" borderId="1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 applyProtection="1">
      <alignment horizontal="center" vertical="center" wrapText="1"/>
      <protection locked="0"/>
    </xf>
    <xf numFmtId="0" fontId="6" fillId="7" borderId="0" xfId="0" applyFont="1" applyFill="1" applyProtection="1">
      <protection locked="0"/>
    </xf>
    <xf numFmtId="0" fontId="8" fillId="7" borderId="1" xfId="0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1" fillId="7" borderId="2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16" fontId="6" fillId="8" borderId="0" xfId="0" quotePrefix="1" applyNumberFormat="1" applyFont="1" applyFill="1" applyAlignment="1">
      <alignment horizontal="center"/>
    </xf>
    <xf numFmtId="0" fontId="3" fillId="8" borderId="5" xfId="0" quotePrefix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8" borderId="6" xfId="0" quotePrefix="1" applyFont="1" applyFill="1" applyBorder="1" applyAlignment="1">
      <alignment horizontal="center" vertical="center" wrapText="1"/>
    </xf>
    <xf numFmtId="0" fontId="3" fillId="8" borderId="7" xfId="0" quotePrefix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/>
    </xf>
    <xf numFmtId="0" fontId="6" fillId="7" borderId="0" xfId="0" applyFont="1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6006-1775-47AB-9B35-B45D08152C2E}">
  <dimension ref="A1:K67"/>
  <sheetViews>
    <sheetView tabSelected="1" view="pageBreakPreview" topLeftCell="B36" zoomScale="165" zoomScaleNormal="100" zoomScaleSheetLayoutView="100" workbookViewId="0">
      <selection activeCell="N44" sqref="N44"/>
    </sheetView>
  </sheetViews>
  <sheetFormatPr defaultRowHeight="12.5" x14ac:dyDescent="0.25"/>
  <cols>
    <col min="1" max="1" width="9" style="4" customWidth="1"/>
    <col min="2" max="2" width="30.7265625" customWidth="1"/>
    <col min="3" max="4" width="4.26953125" customWidth="1"/>
    <col min="5" max="5" width="8.1796875" style="4" customWidth="1"/>
    <col min="6" max="6" width="29.36328125" customWidth="1"/>
    <col min="7" max="8" width="4.26953125" customWidth="1"/>
    <col min="9" max="11" width="9.1796875" hidden="1" customWidth="1"/>
  </cols>
  <sheetData>
    <row r="1" spans="1:11" ht="15.5" x14ac:dyDescent="0.35">
      <c r="A1" s="56" t="s">
        <v>27</v>
      </c>
      <c r="B1" s="56"/>
      <c r="C1" s="56"/>
      <c r="D1" s="56"/>
      <c r="E1" s="56"/>
      <c r="F1" s="56"/>
      <c r="G1" s="56"/>
      <c r="H1" s="56"/>
    </row>
    <row r="2" spans="1:11" x14ac:dyDescent="0.25">
      <c r="A2" s="57" t="s">
        <v>28</v>
      </c>
      <c r="B2" s="58"/>
      <c r="C2" s="58"/>
      <c r="D2" s="58"/>
      <c r="E2" s="58"/>
      <c r="F2" s="58"/>
      <c r="G2" s="58"/>
      <c r="H2" s="58"/>
    </row>
    <row r="3" spans="1:11" x14ac:dyDescent="0.25">
      <c r="A3" s="57" t="s">
        <v>15</v>
      </c>
      <c r="B3" s="58"/>
      <c r="C3" s="58"/>
      <c r="D3" s="58"/>
      <c r="E3" s="58"/>
      <c r="F3" s="58"/>
      <c r="G3" s="58"/>
      <c r="H3" s="58"/>
    </row>
    <row r="4" spans="1:11" ht="5.25" customHeight="1" x14ac:dyDescent="0.25">
      <c r="A4" s="59"/>
      <c r="B4" s="59"/>
      <c r="C4" s="59"/>
      <c r="D4" s="59"/>
      <c r="E4" s="59"/>
      <c r="F4" s="59"/>
      <c r="G4" s="59"/>
      <c r="H4" s="59"/>
    </row>
    <row r="5" spans="1:11" x14ac:dyDescent="0.25">
      <c r="A5" s="18" t="s">
        <v>0</v>
      </c>
      <c r="B5" s="67" t="s">
        <v>182</v>
      </c>
      <c r="C5" s="67"/>
      <c r="D5" s="67"/>
      <c r="E5" s="67"/>
      <c r="F5" s="67"/>
      <c r="G5" s="67"/>
      <c r="H5" s="67"/>
    </row>
    <row r="6" spans="1:11" x14ac:dyDescent="0.25">
      <c r="A6" s="20" t="s">
        <v>30</v>
      </c>
      <c r="B6" s="19"/>
      <c r="C6" s="70"/>
      <c r="D6" s="70"/>
      <c r="E6" s="70"/>
      <c r="F6" s="70"/>
      <c r="G6" s="70"/>
      <c r="H6" s="70"/>
    </row>
    <row r="7" spans="1:11" x14ac:dyDescent="0.25">
      <c r="A7" s="20" t="s">
        <v>1</v>
      </c>
      <c r="B7" s="44" t="s">
        <v>175</v>
      </c>
      <c r="C7" s="19"/>
      <c r="D7" s="19"/>
      <c r="E7" s="69" t="s">
        <v>26</v>
      </c>
      <c r="F7" s="69"/>
      <c r="G7" s="68" t="s">
        <v>176</v>
      </c>
      <c r="H7" s="68"/>
    </row>
    <row r="8" spans="1:11" x14ac:dyDescent="0.25">
      <c r="A8" s="62" t="s">
        <v>8</v>
      </c>
      <c r="B8" s="63"/>
      <c r="C8" s="63"/>
      <c r="D8" s="63"/>
      <c r="E8" s="63"/>
      <c r="F8" s="63"/>
      <c r="G8" s="63"/>
      <c r="H8" s="63"/>
    </row>
    <row r="9" spans="1:11" x14ac:dyDescent="0.25">
      <c r="A9" s="60" t="s">
        <v>2</v>
      </c>
      <c r="B9" s="61"/>
      <c r="C9" s="61"/>
      <c r="D9" s="61"/>
      <c r="E9" s="60" t="s">
        <v>3</v>
      </c>
      <c r="F9" s="61"/>
      <c r="G9" s="61"/>
      <c r="H9" s="61"/>
    </row>
    <row r="10" spans="1:11" ht="12.65" customHeight="1" x14ac:dyDescent="0.25">
      <c r="A10" s="5" t="s">
        <v>11</v>
      </c>
      <c r="B10" s="6" t="s">
        <v>9</v>
      </c>
      <c r="C10" s="5" t="s">
        <v>12</v>
      </c>
      <c r="D10" s="7" t="s">
        <v>10</v>
      </c>
      <c r="E10" s="7" t="s">
        <v>13</v>
      </c>
      <c r="F10" s="8" t="s">
        <v>9</v>
      </c>
      <c r="G10" s="7" t="s">
        <v>12</v>
      </c>
      <c r="H10" s="7" t="s">
        <v>10</v>
      </c>
      <c r="I10" s="49" t="s">
        <v>16</v>
      </c>
      <c r="J10" s="50" t="s">
        <v>17</v>
      </c>
      <c r="K10" s="4"/>
    </row>
    <row r="11" spans="1:11" ht="12.65" customHeight="1" x14ac:dyDescent="0.25">
      <c r="A11" s="27" t="s">
        <v>45</v>
      </c>
      <c r="B11" s="28" t="s">
        <v>46</v>
      </c>
      <c r="C11" s="41" t="s">
        <v>177</v>
      </c>
      <c r="D11" s="29">
        <v>3</v>
      </c>
      <c r="E11" s="30" t="s">
        <v>55</v>
      </c>
      <c r="F11" s="31" t="s">
        <v>56</v>
      </c>
      <c r="G11" s="45" t="s">
        <v>10</v>
      </c>
      <c r="H11" s="32">
        <v>3</v>
      </c>
      <c r="I11" s="51">
        <f>(IF(C11="A+",10,IF(C11="A",9,IF(C11="B",8,IF(C11="C",7,IF(C11="D",6,IF(C11="E",5,0))))))*D11)</f>
        <v>30</v>
      </c>
      <c r="J11" s="51">
        <f>(IF(G11="A+",10,IF(G11="A",9,IF(G11="B",8,IF(G11="C",7,IF(G11="D",6,IF(G11="E",5,0))))))*H11)</f>
        <v>21</v>
      </c>
      <c r="K11" s="4"/>
    </row>
    <row r="12" spans="1:11" ht="12.65" customHeight="1" x14ac:dyDescent="0.25">
      <c r="A12" s="30" t="s">
        <v>37</v>
      </c>
      <c r="B12" s="31" t="s">
        <v>38</v>
      </c>
      <c r="C12" s="41" t="s">
        <v>10</v>
      </c>
      <c r="D12" s="32">
        <v>3</v>
      </c>
      <c r="E12" s="27" t="s">
        <v>57</v>
      </c>
      <c r="F12" s="28" t="s">
        <v>58</v>
      </c>
      <c r="G12" s="45" t="s">
        <v>179</v>
      </c>
      <c r="H12" s="29">
        <v>3</v>
      </c>
      <c r="I12" s="51">
        <f t="shared" ref="I12:I20" si="0">(IF(C12="A+",10,IF(C12="A",9,IF(C12="B",8,IF(C12="C",7,IF(C12="D",6,IF(C12="E",5,0))))))*D12)</f>
        <v>21</v>
      </c>
      <c r="J12" s="51">
        <f t="shared" ref="J12:J20" si="1">(IF(G12="A+",10,IF(G12="A",9,IF(G12="B",8,IF(G12="C",7,IF(G12="D",6,IF(G12="E",5,0))))))*H12)</f>
        <v>24</v>
      </c>
      <c r="K12" s="4"/>
    </row>
    <row r="13" spans="1:11" ht="12.65" customHeight="1" x14ac:dyDescent="0.25">
      <c r="A13" s="27" t="s">
        <v>31</v>
      </c>
      <c r="B13" s="28" t="s">
        <v>32</v>
      </c>
      <c r="C13" s="41" t="s">
        <v>178</v>
      </c>
      <c r="D13" s="29">
        <v>3</v>
      </c>
      <c r="E13" s="30" t="s">
        <v>49</v>
      </c>
      <c r="F13" s="31" t="s">
        <v>50</v>
      </c>
      <c r="G13" s="45" t="s">
        <v>179</v>
      </c>
      <c r="H13" s="32">
        <v>3</v>
      </c>
      <c r="I13" s="51">
        <f t="shared" si="0"/>
        <v>27</v>
      </c>
      <c r="J13" s="51">
        <f t="shared" si="1"/>
        <v>24</v>
      </c>
      <c r="K13" s="4"/>
    </row>
    <row r="14" spans="1:11" ht="12.65" customHeight="1" x14ac:dyDescent="0.25">
      <c r="A14" s="30" t="s">
        <v>33</v>
      </c>
      <c r="B14" s="31" t="s">
        <v>34</v>
      </c>
      <c r="C14" s="41" t="s">
        <v>178</v>
      </c>
      <c r="D14" s="32">
        <v>3</v>
      </c>
      <c r="E14" s="27" t="s">
        <v>51</v>
      </c>
      <c r="F14" s="28" t="s">
        <v>52</v>
      </c>
      <c r="G14" s="45" t="s">
        <v>179</v>
      </c>
      <c r="H14" s="29">
        <v>3</v>
      </c>
      <c r="I14" s="51">
        <f t="shared" si="0"/>
        <v>27</v>
      </c>
      <c r="J14" s="51">
        <f t="shared" si="1"/>
        <v>24</v>
      </c>
      <c r="K14" s="4"/>
    </row>
    <row r="15" spans="1:11" ht="12.65" customHeight="1" x14ac:dyDescent="0.25">
      <c r="A15" s="27" t="s">
        <v>35</v>
      </c>
      <c r="B15" s="28" t="s">
        <v>36</v>
      </c>
      <c r="C15" s="41" t="s">
        <v>179</v>
      </c>
      <c r="D15" s="29">
        <v>3</v>
      </c>
      <c r="E15" s="30" t="s">
        <v>53</v>
      </c>
      <c r="F15" s="31" t="s">
        <v>54</v>
      </c>
      <c r="G15" s="45" t="s">
        <v>178</v>
      </c>
      <c r="H15" s="32">
        <v>3</v>
      </c>
      <c r="I15" s="51">
        <f t="shared" si="0"/>
        <v>24</v>
      </c>
      <c r="J15" s="51">
        <f t="shared" si="1"/>
        <v>27</v>
      </c>
      <c r="K15" s="4"/>
    </row>
    <row r="16" spans="1:11" ht="12.65" customHeight="1" x14ac:dyDescent="0.25">
      <c r="A16" s="30" t="s">
        <v>43</v>
      </c>
      <c r="B16" s="31" t="s">
        <v>44</v>
      </c>
      <c r="C16" s="41" t="s">
        <v>177</v>
      </c>
      <c r="D16" s="32">
        <v>1.5</v>
      </c>
      <c r="E16" s="27" t="s">
        <v>63</v>
      </c>
      <c r="F16" s="28" t="s">
        <v>64</v>
      </c>
      <c r="G16" s="45" t="s">
        <v>177</v>
      </c>
      <c r="H16" s="29">
        <v>1.5</v>
      </c>
      <c r="I16" s="51">
        <f t="shared" si="0"/>
        <v>15</v>
      </c>
      <c r="J16" s="51">
        <f t="shared" si="1"/>
        <v>15</v>
      </c>
      <c r="K16" s="4"/>
    </row>
    <row r="17" spans="1:11" ht="12.65" customHeight="1" x14ac:dyDescent="0.25">
      <c r="A17" s="27" t="s">
        <v>39</v>
      </c>
      <c r="B17" s="28" t="s">
        <v>40</v>
      </c>
      <c r="C17" s="41" t="s">
        <v>178</v>
      </c>
      <c r="D17" s="29">
        <v>1.5</v>
      </c>
      <c r="E17" s="30" t="s">
        <v>59</v>
      </c>
      <c r="F17" s="31" t="s">
        <v>60</v>
      </c>
      <c r="G17" s="45" t="s">
        <v>177</v>
      </c>
      <c r="H17" s="32">
        <v>1.5</v>
      </c>
      <c r="I17" s="51">
        <f t="shared" si="0"/>
        <v>13.5</v>
      </c>
      <c r="J17" s="51">
        <f t="shared" si="1"/>
        <v>15</v>
      </c>
      <c r="K17" s="4"/>
    </row>
    <row r="18" spans="1:11" ht="12.65" customHeight="1" x14ac:dyDescent="0.25">
      <c r="A18" s="30" t="s">
        <v>41</v>
      </c>
      <c r="B18" s="31" t="s">
        <v>42</v>
      </c>
      <c r="C18" s="42" t="s">
        <v>178</v>
      </c>
      <c r="D18" s="32">
        <v>1.5</v>
      </c>
      <c r="E18" s="27" t="s">
        <v>61</v>
      </c>
      <c r="F18" s="28" t="s">
        <v>62</v>
      </c>
      <c r="G18" s="45" t="s">
        <v>177</v>
      </c>
      <c r="H18" s="29">
        <v>1.5</v>
      </c>
      <c r="I18" s="51">
        <f t="shared" si="0"/>
        <v>13.5</v>
      </c>
      <c r="J18" s="51">
        <f t="shared" si="1"/>
        <v>15</v>
      </c>
      <c r="K18" s="4"/>
    </row>
    <row r="19" spans="1:11" ht="12.65" customHeight="1" x14ac:dyDescent="0.25">
      <c r="A19" s="27" t="s">
        <v>47</v>
      </c>
      <c r="B19" s="28" t="s">
        <v>48</v>
      </c>
      <c r="C19" s="43" t="s">
        <v>180</v>
      </c>
      <c r="D19" s="29">
        <v>0</v>
      </c>
      <c r="E19" s="30" t="s">
        <v>67</v>
      </c>
      <c r="F19" s="31" t="s">
        <v>68</v>
      </c>
      <c r="G19" s="45" t="s">
        <v>180</v>
      </c>
      <c r="H19" s="32">
        <v>0</v>
      </c>
      <c r="I19" s="51">
        <f t="shared" si="0"/>
        <v>0</v>
      </c>
      <c r="J19" s="51">
        <f t="shared" si="1"/>
        <v>0</v>
      </c>
      <c r="K19" s="4"/>
    </row>
    <row r="20" spans="1:11" ht="12.65" customHeight="1" x14ac:dyDescent="0.25">
      <c r="A20" s="26"/>
      <c r="B20" s="38"/>
      <c r="C20" s="14"/>
      <c r="D20" s="26"/>
      <c r="E20" s="27" t="s">
        <v>65</v>
      </c>
      <c r="F20" s="28" t="s">
        <v>66</v>
      </c>
      <c r="G20" s="45" t="s">
        <v>180</v>
      </c>
      <c r="H20" s="29">
        <v>0</v>
      </c>
      <c r="I20" s="51">
        <f t="shared" si="0"/>
        <v>0</v>
      </c>
      <c r="J20" s="51">
        <f t="shared" si="1"/>
        <v>0</v>
      </c>
      <c r="K20" s="4"/>
    </row>
    <row r="21" spans="1:11" ht="12.65" customHeight="1" x14ac:dyDescent="0.3">
      <c r="A21" s="62" t="s">
        <v>4</v>
      </c>
      <c r="B21" s="63"/>
      <c r="C21" s="63"/>
      <c r="D21" s="63"/>
      <c r="E21" s="63"/>
      <c r="F21" s="63"/>
      <c r="G21" s="63"/>
      <c r="H21" s="63"/>
      <c r="I21" s="52">
        <f>SUM(I11:I19)/SUM(D11:D19)</f>
        <v>8.7692307692307701</v>
      </c>
      <c r="J21" s="52">
        <f>SUM(J11:J20)/SUM(H11:H20)</f>
        <v>8.4615384615384617</v>
      </c>
      <c r="K21" s="53" t="s">
        <v>18</v>
      </c>
    </row>
    <row r="22" spans="1:11" ht="12.65" customHeight="1" x14ac:dyDescent="0.25">
      <c r="A22" s="62" t="s">
        <v>2</v>
      </c>
      <c r="B22" s="63"/>
      <c r="C22" s="63"/>
      <c r="D22" s="63"/>
      <c r="E22" s="62" t="s">
        <v>3</v>
      </c>
      <c r="F22" s="63"/>
      <c r="G22" s="63"/>
      <c r="H22" s="63"/>
      <c r="I22" s="4"/>
      <c r="J22" s="4"/>
    </row>
    <row r="23" spans="1:11" ht="12.65" customHeight="1" x14ac:dyDescent="0.25">
      <c r="A23" s="7" t="s">
        <v>11</v>
      </c>
      <c r="B23" s="8" t="s">
        <v>9</v>
      </c>
      <c r="C23" s="7" t="s">
        <v>12</v>
      </c>
      <c r="D23" s="7" t="s">
        <v>10</v>
      </c>
      <c r="E23" s="7" t="s">
        <v>13</v>
      </c>
      <c r="F23" s="8" t="s">
        <v>9</v>
      </c>
      <c r="G23" s="7" t="s">
        <v>12</v>
      </c>
      <c r="H23" s="7" t="s">
        <v>10</v>
      </c>
      <c r="I23" s="54" t="s">
        <v>19</v>
      </c>
      <c r="J23" s="54" t="s">
        <v>20</v>
      </c>
    </row>
    <row r="24" spans="1:11" ht="12.65" customHeight="1" x14ac:dyDescent="0.25">
      <c r="A24" s="30" t="s">
        <v>71</v>
      </c>
      <c r="B24" s="31" t="s">
        <v>72</v>
      </c>
      <c r="C24" s="46" t="s">
        <v>178</v>
      </c>
      <c r="D24" s="32">
        <v>3</v>
      </c>
      <c r="E24" s="27" t="s">
        <v>99</v>
      </c>
      <c r="F24" s="28" t="s">
        <v>100</v>
      </c>
      <c r="G24" s="46" t="s">
        <v>10</v>
      </c>
      <c r="H24" s="29">
        <v>3</v>
      </c>
      <c r="I24" s="51">
        <f>(IF(C24="A+",10,IF(C24="A",9,IF(C24="B",8,IF(C24="C",7,IF(C24="D",6,IF(C24="E",5,0))))))*D24)</f>
        <v>27</v>
      </c>
      <c r="J24" s="51">
        <f>(IF(G24="A+",10,IF(G24="A",9,IF(G24="B",8,IF(G24="C",7,IF(G24="D",6,IF(G24="E",5,0))))))*H24)</f>
        <v>21</v>
      </c>
    </row>
    <row r="25" spans="1:11" ht="12.65" customHeight="1" x14ac:dyDescent="0.25">
      <c r="A25" s="27" t="s">
        <v>73</v>
      </c>
      <c r="B25" s="28" t="s">
        <v>74</v>
      </c>
      <c r="C25" s="46" t="s">
        <v>179</v>
      </c>
      <c r="D25" s="29">
        <v>3</v>
      </c>
      <c r="E25" s="30" t="s">
        <v>93</v>
      </c>
      <c r="F25" s="31" t="s">
        <v>94</v>
      </c>
      <c r="G25" s="46" t="s">
        <v>179</v>
      </c>
      <c r="H25" s="32">
        <v>3</v>
      </c>
      <c r="I25" s="51">
        <f t="shared" ref="I25:I34" si="2">(IF(C25="A+",10,IF(C25="A",9,IF(C25="B",8,IF(C25="C",7,IF(C25="D",6,IF(C25="E",5,0))))))*D25)</f>
        <v>24</v>
      </c>
      <c r="J25" s="51">
        <f t="shared" ref="J25:J32" si="3">(IF(G25="A+",10,IF(G25="A",9,IF(G25="B",8,IF(G25="C",7,IF(G25="D",6,IF(G25="E",5,0))))))*H25)</f>
        <v>24</v>
      </c>
    </row>
    <row r="26" spans="1:11" ht="12.65" customHeight="1" x14ac:dyDescent="0.25">
      <c r="A26" s="30" t="s">
        <v>75</v>
      </c>
      <c r="B26" s="31" t="s">
        <v>76</v>
      </c>
      <c r="C26" s="46" t="s">
        <v>179</v>
      </c>
      <c r="D26" s="32">
        <v>3</v>
      </c>
      <c r="E26" s="27" t="s">
        <v>95</v>
      </c>
      <c r="F26" s="28" t="s">
        <v>96</v>
      </c>
      <c r="G26" s="46" t="s">
        <v>10</v>
      </c>
      <c r="H26" s="29">
        <v>3</v>
      </c>
      <c r="I26" s="51">
        <f t="shared" si="2"/>
        <v>24</v>
      </c>
      <c r="J26" s="51">
        <f t="shared" si="3"/>
        <v>21</v>
      </c>
    </row>
    <row r="27" spans="1:11" ht="12.65" customHeight="1" x14ac:dyDescent="0.25">
      <c r="A27" s="27" t="s">
        <v>77</v>
      </c>
      <c r="B27" s="28" t="s">
        <v>78</v>
      </c>
      <c r="C27" s="46" t="s">
        <v>181</v>
      </c>
      <c r="D27" s="29">
        <v>3</v>
      </c>
      <c r="E27" s="30" t="s">
        <v>97</v>
      </c>
      <c r="F27" s="31" t="s">
        <v>98</v>
      </c>
      <c r="G27" s="46" t="s">
        <v>10</v>
      </c>
      <c r="H27" s="32">
        <v>3</v>
      </c>
      <c r="I27" s="51">
        <f t="shared" si="2"/>
        <v>18</v>
      </c>
      <c r="J27" s="51">
        <f t="shared" si="3"/>
        <v>21</v>
      </c>
    </row>
    <row r="28" spans="1:11" ht="12.65" customHeight="1" x14ac:dyDescent="0.25">
      <c r="A28" s="30" t="s">
        <v>69</v>
      </c>
      <c r="B28" s="31" t="s">
        <v>70</v>
      </c>
      <c r="C28" s="46" t="s">
        <v>179</v>
      </c>
      <c r="D28" s="32">
        <v>3</v>
      </c>
      <c r="E28" s="27" t="s">
        <v>91</v>
      </c>
      <c r="F28" s="28" t="s">
        <v>92</v>
      </c>
      <c r="G28" s="46" t="s">
        <v>177</v>
      </c>
      <c r="H28" s="29">
        <v>3</v>
      </c>
      <c r="I28" s="51">
        <f t="shared" si="2"/>
        <v>24</v>
      </c>
      <c r="J28" s="51">
        <f t="shared" si="3"/>
        <v>30</v>
      </c>
    </row>
    <row r="29" spans="1:11" ht="12.65" customHeight="1" x14ac:dyDescent="0.25">
      <c r="A29" s="27" t="s">
        <v>85</v>
      </c>
      <c r="B29" s="28" t="s">
        <v>86</v>
      </c>
      <c r="C29" s="46" t="s">
        <v>178</v>
      </c>
      <c r="D29" s="29">
        <v>2</v>
      </c>
      <c r="E29" s="30" t="s">
        <v>107</v>
      </c>
      <c r="F29" s="31" t="s">
        <v>108</v>
      </c>
      <c r="G29" s="46" t="s">
        <v>177</v>
      </c>
      <c r="H29" s="32">
        <v>2</v>
      </c>
      <c r="I29" s="51">
        <f t="shared" si="2"/>
        <v>18</v>
      </c>
      <c r="J29" s="51">
        <f t="shared" si="3"/>
        <v>20</v>
      </c>
    </row>
    <row r="30" spans="1:11" ht="12.65" customHeight="1" x14ac:dyDescent="0.25">
      <c r="A30" s="30" t="s">
        <v>79</v>
      </c>
      <c r="B30" s="31" t="s">
        <v>80</v>
      </c>
      <c r="C30" s="46" t="s">
        <v>177</v>
      </c>
      <c r="D30" s="32">
        <v>1.5</v>
      </c>
      <c r="E30" s="27" t="s">
        <v>101</v>
      </c>
      <c r="F30" s="28" t="s">
        <v>102</v>
      </c>
      <c r="G30" s="46" t="s">
        <v>177</v>
      </c>
      <c r="H30" s="29">
        <v>1.5</v>
      </c>
      <c r="I30" s="51">
        <f t="shared" si="2"/>
        <v>15</v>
      </c>
      <c r="J30" s="51">
        <f t="shared" si="3"/>
        <v>15</v>
      </c>
    </row>
    <row r="31" spans="1:11" ht="12.65" customHeight="1" x14ac:dyDescent="0.25">
      <c r="A31" s="27" t="s">
        <v>81</v>
      </c>
      <c r="B31" s="28" t="s">
        <v>82</v>
      </c>
      <c r="C31" s="46" t="s">
        <v>177</v>
      </c>
      <c r="D31" s="29">
        <v>1.5</v>
      </c>
      <c r="E31" s="30" t="s">
        <v>103</v>
      </c>
      <c r="F31" s="31" t="s">
        <v>104</v>
      </c>
      <c r="G31" s="46" t="s">
        <v>177</v>
      </c>
      <c r="H31" s="32">
        <v>1.5</v>
      </c>
      <c r="I31" s="51">
        <f t="shared" si="2"/>
        <v>15</v>
      </c>
      <c r="J31" s="51">
        <f t="shared" si="3"/>
        <v>15</v>
      </c>
    </row>
    <row r="32" spans="1:11" ht="12.65" customHeight="1" x14ac:dyDescent="0.25">
      <c r="A32" s="30" t="s">
        <v>83</v>
      </c>
      <c r="B32" s="31" t="s">
        <v>84</v>
      </c>
      <c r="C32" s="46" t="s">
        <v>177</v>
      </c>
      <c r="D32" s="32">
        <v>1.5</v>
      </c>
      <c r="E32" s="27" t="s">
        <v>105</v>
      </c>
      <c r="F32" s="28" t="s">
        <v>106</v>
      </c>
      <c r="G32" s="46" t="s">
        <v>177</v>
      </c>
      <c r="H32" s="29">
        <v>1.5</v>
      </c>
      <c r="I32" s="51">
        <f t="shared" si="2"/>
        <v>15</v>
      </c>
      <c r="J32" s="51">
        <f t="shared" si="3"/>
        <v>15</v>
      </c>
    </row>
    <row r="33" spans="1:11" ht="12.65" customHeight="1" x14ac:dyDescent="0.25">
      <c r="A33" s="27" t="s">
        <v>89</v>
      </c>
      <c r="B33" s="28" t="s">
        <v>90</v>
      </c>
      <c r="C33" s="46" t="s">
        <v>180</v>
      </c>
      <c r="D33" s="29">
        <v>0</v>
      </c>
      <c r="E33" s="30" t="s">
        <v>167</v>
      </c>
      <c r="F33" s="31" t="s">
        <v>168</v>
      </c>
      <c r="G33" s="14" t="s">
        <v>180</v>
      </c>
      <c r="H33" s="32">
        <v>0</v>
      </c>
      <c r="I33" s="51">
        <f t="shared" si="2"/>
        <v>0</v>
      </c>
      <c r="J33" s="51"/>
    </row>
    <row r="34" spans="1:11" ht="12.65" customHeight="1" x14ac:dyDescent="0.25">
      <c r="A34" s="30" t="s">
        <v>87</v>
      </c>
      <c r="B34" s="31" t="s">
        <v>88</v>
      </c>
      <c r="C34" s="46" t="s">
        <v>180</v>
      </c>
      <c r="D34" s="32">
        <v>0</v>
      </c>
      <c r="E34" s="10"/>
      <c r="F34" s="9"/>
      <c r="G34" s="14"/>
      <c r="H34" s="11"/>
      <c r="I34" s="51">
        <f t="shared" si="2"/>
        <v>0</v>
      </c>
      <c r="J34" s="51"/>
    </row>
    <row r="35" spans="1:11" ht="12.65" customHeight="1" x14ac:dyDescent="0.3">
      <c r="A35" s="62" t="s">
        <v>5</v>
      </c>
      <c r="B35" s="63"/>
      <c r="C35" s="63"/>
      <c r="D35" s="63"/>
      <c r="E35" s="63"/>
      <c r="F35" s="63"/>
      <c r="G35" s="63"/>
      <c r="H35" s="63"/>
      <c r="I35" s="52">
        <f>SUM(I24:I34)/SUM(D24:D34)</f>
        <v>8.3720930232558146</v>
      </c>
      <c r="J35" s="52">
        <f>SUM(J24:J32)/SUM(H24:H32)</f>
        <v>8.4651162790697683</v>
      </c>
      <c r="K35" s="53" t="s">
        <v>18</v>
      </c>
    </row>
    <row r="36" spans="1:11" ht="12.65" customHeight="1" x14ac:dyDescent="0.25">
      <c r="A36" s="62" t="s">
        <v>2</v>
      </c>
      <c r="B36" s="63"/>
      <c r="C36" s="63"/>
      <c r="D36" s="63"/>
      <c r="E36" s="62" t="s">
        <v>3</v>
      </c>
      <c r="F36" s="63"/>
      <c r="G36" s="63"/>
      <c r="H36" s="63"/>
      <c r="I36" s="4"/>
      <c r="J36" s="4"/>
    </row>
    <row r="37" spans="1:11" ht="12.65" customHeight="1" x14ac:dyDescent="0.25">
      <c r="A37" s="7" t="s">
        <v>11</v>
      </c>
      <c r="B37" s="7" t="s">
        <v>9</v>
      </c>
      <c r="C37" s="7" t="s">
        <v>12</v>
      </c>
      <c r="D37" s="7" t="s">
        <v>10</v>
      </c>
      <c r="E37" s="7" t="s">
        <v>13</v>
      </c>
      <c r="F37" s="7" t="s">
        <v>9</v>
      </c>
      <c r="G37" s="7" t="s">
        <v>12</v>
      </c>
      <c r="H37" s="7" t="s">
        <v>10</v>
      </c>
      <c r="I37" s="54" t="s">
        <v>21</v>
      </c>
      <c r="J37" s="54" t="s">
        <v>22</v>
      </c>
    </row>
    <row r="38" spans="1:11" ht="12.65" customHeight="1" x14ac:dyDescent="0.25">
      <c r="A38" s="30" t="s">
        <v>117</v>
      </c>
      <c r="B38" s="31" t="s">
        <v>118</v>
      </c>
      <c r="C38" s="46" t="s">
        <v>179</v>
      </c>
      <c r="D38" s="32">
        <v>3</v>
      </c>
      <c r="E38" s="27" t="s">
        <v>137</v>
      </c>
      <c r="F38" s="28" t="s">
        <v>138</v>
      </c>
      <c r="G38" s="46" t="s">
        <v>178</v>
      </c>
      <c r="H38" s="29">
        <v>3</v>
      </c>
      <c r="I38" s="51">
        <f>(IF(C38="A+",10,IF(C38="A",9,IF(C38="B",8,IF(C38="C",7,IF(C38="D",6,IF(C38="E",5,0))))))*D38)</f>
        <v>24</v>
      </c>
      <c r="J38" s="51">
        <f>(IF(G38="A+",10,IF(G38="A",9,IF(G38="B",8,IF(G38="C",7,IF(G38="D",6,IF(G38="E",5,0))))))*H38)</f>
        <v>27</v>
      </c>
    </row>
    <row r="39" spans="1:11" ht="12.65" customHeight="1" x14ac:dyDescent="0.25">
      <c r="A39" s="27" t="s">
        <v>115</v>
      </c>
      <c r="B39" s="28" t="s">
        <v>116</v>
      </c>
      <c r="C39" s="46" t="s">
        <v>179</v>
      </c>
      <c r="D39" s="29">
        <v>3</v>
      </c>
      <c r="E39" s="30" t="s">
        <v>169</v>
      </c>
      <c r="F39" s="31" t="s">
        <v>170</v>
      </c>
      <c r="G39" s="46" t="s">
        <v>179</v>
      </c>
      <c r="H39" s="32">
        <v>3</v>
      </c>
      <c r="I39" s="51">
        <f t="shared" ref="I39:I48" si="4">(IF(C39="A+",10,IF(C39="A",9,IF(C39="B",8,IF(C39="C",7,IF(C39="D",6,IF(C39="E",5,0))))))*D39)</f>
        <v>24</v>
      </c>
      <c r="J39" s="51">
        <f t="shared" ref="J39:J48" si="5">(IF(G39="A+",10,IF(G39="A",9,IF(G39="B",8,IF(G39="C",7,IF(G39="D",6,IF(G39="E",5,0))))))*H39)</f>
        <v>24</v>
      </c>
    </row>
    <row r="40" spans="1:11" ht="12.65" customHeight="1" x14ac:dyDescent="0.25">
      <c r="A40" s="30" t="s">
        <v>109</v>
      </c>
      <c r="B40" s="31" t="s">
        <v>110</v>
      </c>
      <c r="C40" s="46" t="s">
        <v>179</v>
      </c>
      <c r="D40" s="32">
        <v>3</v>
      </c>
      <c r="E40" s="27" t="s">
        <v>133</v>
      </c>
      <c r="F40" s="28" t="s">
        <v>134</v>
      </c>
      <c r="G40" s="46" t="s">
        <v>10</v>
      </c>
      <c r="H40" s="29">
        <v>3</v>
      </c>
      <c r="I40" s="51">
        <f t="shared" si="4"/>
        <v>24</v>
      </c>
      <c r="J40" s="51">
        <f t="shared" si="5"/>
        <v>21</v>
      </c>
    </row>
    <row r="41" spans="1:11" ht="12.65" customHeight="1" x14ac:dyDescent="0.25">
      <c r="A41" s="27" t="s">
        <v>111</v>
      </c>
      <c r="B41" s="28" t="s">
        <v>112</v>
      </c>
      <c r="C41" s="46" t="s">
        <v>179</v>
      </c>
      <c r="D41" s="29">
        <v>3</v>
      </c>
      <c r="E41" s="30" t="s">
        <v>135</v>
      </c>
      <c r="F41" s="31" t="s">
        <v>136</v>
      </c>
      <c r="G41" s="46" t="s">
        <v>179</v>
      </c>
      <c r="H41" s="32">
        <v>3</v>
      </c>
      <c r="I41" s="51">
        <f t="shared" si="4"/>
        <v>24</v>
      </c>
      <c r="J41" s="51">
        <f t="shared" si="5"/>
        <v>24</v>
      </c>
    </row>
    <row r="42" spans="1:11" ht="12.65" customHeight="1" x14ac:dyDescent="0.25">
      <c r="A42" s="30" t="s">
        <v>113</v>
      </c>
      <c r="B42" s="31" t="s">
        <v>114</v>
      </c>
      <c r="C42" s="46" t="s">
        <v>179</v>
      </c>
      <c r="D42" s="32">
        <v>3</v>
      </c>
      <c r="E42" s="27" t="s">
        <v>131</v>
      </c>
      <c r="F42" s="28" t="s">
        <v>132</v>
      </c>
      <c r="G42" s="46" t="s">
        <v>178</v>
      </c>
      <c r="H42" s="29">
        <v>3</v>
      </c>
      <c r="I42" s="51">
        <f t="shared" si="4"/>
        <v>24</v>
      </c>
      <c r="J42" s="51">
        <f t="shared" si="5"/>
        <v>27</v>
      </c>
    </row>
    <row r="43" spans="1:11" ht="12.65" customHeight="1" x14ac:dyDescent="0.25">
      <c r="A43" s="27" t="s">
        <v>123</v>
      </c>
      <c r="B43" s="28" t="s">
        <v>124</v>
      </c>
      <c r="C43" s="46" t="s">
        <v>177</v>
      </c>
      <c r="D43" s="29">
        <v>2</v>
      </c>
      <c r="E43" s="30" t="s">
        <v>145</v>
      </c>
      <c r="F43" s="31" t="s">
        <v>146</v>
      </c>
      <c r="G43" s="46" t="s">
        <v>177</v>
      </c>
      <c r="H43" s="32">
        <v>2</v>
      </c>
      <c r="I43" s="51">
        <f t="shared" si="4"/>
        <v>20</v>
      </c>
      <c r="J43" s="51">
        <f t="shared" si="5"/>
        <v>20</v>
      </c>
    </row>
    <row r="44" spans="1:11" ht="12.65" customHeight="1" x14ac:dyDescent="0.25">
      <c r="A44" s="30" t="s">
        <v>119</v>
      </c>
      <c r="B44" s="31" t="s">
        <v>120</v>
      </c>
      <c r="C44" s="46" t="s">
        <v>177</v>
      </c>
      <c r="D44" s="32">
        <v>1.5</v>
      </c>
      <c r="E44" s="27" t="s">
        <v>139</v>
      </c>
      <c r="F44" s="28" t="s">
        <v>140</v>
      </c>
      <c r="G44" s="46" t="s">
        <v>177</v>
      </c>
      <c r="H44" s="29">
        <v>1.5</v>
      </c>
      <c r="I44" s="51">
        <f t="shared" si="4"/>
        <v>15</v>
      </c>
      <c r="J44" s="51">
        <f t="shared" si="5"/>
        <v>15</v>
      </c>
    </row>
    <row r="45" spans="1:11" ht="12.65" customHeight="1" x14ac:dyDescent="0.25">
      <c r="A45" s="27" t="s">
        <v>121</v>
      </c>
      <c r="B45" s="28" t="s">
        <v>122</v>
      </c>
      <c r="C45" s="46" t="s">
        <v>177</v>
      </c>
      <c r="D45" s="29">
        <v>1.5</v>
      </c>
      <c r="E45" s="30" t="s">
        <v>141</v>
      </c>
      <c r="F45" s="31" t="s">
        <v>142</v>
      </c>
      <c r="G45" s="46" t="s">
        <v>177</v>
      </c>
      <c r="H45" s="32">
        <v>1.5</v>
      </c>
      <c r="I45" s="51">
        <f t="shared" si="4"/>
        <v>15</v>
      </c>
      <c r="J45" s="51">
        <f t="shared" si="5"/>
        <v>15</v>
      </c>
    </row>
    <row r="46" spans="1:11" ht="12.65" customHeight="1" x14ac:dyDescent="0.25">
      <c r="A46" s="30" t="s">
        <v>125</v>
      </c>
      <c r="B46" s="31" t="s">
        <v>126</v>
      </c>
      <c r="C46" s="46" t="s">
        <v>177</v>
      </c>
      <c r="D46" s="32">
        <v>1.5</v>
      </c>
      <c r="E46" s="27" t="s">
        <v>143</v>
      </c>
      <c r="F46" s="28" t="s">
        <v>144</v>
      </c>
      <c r="G46" s="46" t="s">
        <v>177</v>
      </c>
      <c r="H46" s="29">
        <v>1.5</v>
      </c>
      <c r="I46" s="51">
        <f t="shared" si="4"/>
        <v>15</v>
      </c>
      <c r="J46" s="51">
        <f t="shared" si="5"/>
        <v>15</v>
      </c>
    </row>
    <row r="47" spans="1:11" ht="12.65" customHeight="1" x14ac:dyDescent="0.25">
      <c r="A47" s="27" t="s">
        <v>127</v>
      </c>
      <c r="B47" s="28" t="s">
        <v>128</v>
      </c>
      <c r="C47" s="46" t="s">
        <v>180</v>
      </c>
      <c r="D47" s="29">
        <v>0</v>
      </c>
      <c r="E47" s="30" t="s">
        <v>149</v>
      </c>
      <c r="F47" s="31" t="s">
        <v>150</v>
      </c>
      <c r="G47" s="46" t="s">
        <v>180</v>
      </c>
      <c r="H47" s="32">
        <v>0</v>
      </c>
      <c r="I47" s="51">
        <f t="shared" si="4"/>
        <v>0</v>
      </c>
      <c r="J47" s="51">
        <f t="shared" si="5"/>
        <v>0</v>
      </c>
    </row>
    <row r="48" spans="1:11" ht="12.65" customHeight="1" x14ac:dyDescent="0.25">
      <c r="A48" s="30" t="s">
        <v>129</v>
      </c>
      <c r="B48" s="31" t="s">
        <v>130</v>
      </c>
      <c r="C48" s="46" t="s">
        <v>180</v>
      </c>
      <c r="D48" s="32">
        <v>0</v>
      </c>
      <c r="E48" s="27" t="s">
        <v>147</v>
      </c>
      <c r="F48" s="28" t="s">
        <v>148</v>
      </c>
      <c r="G48" s="46" t="s">
        <v>180</v>
      </c>
      <c r="H48" s="29">
        <v>0</v>
      </c>
      <c r="I48" s="51">
        <f t="shared" si="4"/>
        <v>0</v>
      </c>
      <c r="J48" s="51">
        <f t="shared" si="5"/>
        <v>0</v>
      </c>
    </row>
    <row r="49" spans="1:11" ht="12.65" customHeight="1" x14ac:dyDescent="0.3">
      <c r="A49" s="30"/>
      <c r="B49" s="31"/>
      <c r="C49" s="14"/>
      <c r="D49" s="32"/>
      <c r="E49" s="30"/>
      <c r="F49" s="31"/>
      <c r="G49" s="14"/>
      <c r="H49" s="32"/>
      <c r="I49" s="52">
        <f>SUM(I38:I48)/SUM(D38:D48)</f>
        <v>8.604651162790697</v>
      </c>
      <c r="J49" s="52">
        <f>SUM(J38:J48)/SUM(H38:H48)</f>
        <v>8.7441860465116275</v>
      </c>
      <c r="K49" s="53" t="s">
        <v>18</v>
      </c>
    </row>
    <row r="50" spans="1:11" ht="12.65" customHeight="1" x14ac:dyDescent="0.25">
      <c r="A50" s="27"/>
      <c r="B50" s="28"/>
      <c r="C50" s="14"/>
      <c r="D50" s="29"/>
      <c r="E50" s="27"/>
      <c r="F50" s="28"/>
      <c r="G50" s="14"/>
      <c r="H50" s="29"/>
      <c r="I50" s="4"/>
      <c r="J50" s="4"/>
    </row>
    <row r="51" spans="1:11" ht="12" customHeight="1" x14ac:dyDescent="0.25">
      <c r="A51" s="30"/>
      <c r="B51" s="31"/>
      <c r="C51" s="14"/>
      <c r="D51" s="32"/>
      <c r="E51" s="30"/>
      <c r="F51" s="31"/>
      <c r="G51" s="14"/>
      <c r="H51" s="32"/>
      <c r="I51" s="55"/>
      <c r="J51" s="54"/>
    </row>
    <row r="52" spans="1:11" ht="12.65" customHeight="1" x14ac:dyDescent="0.25">
      <c r="A52" s="62" t="s">
        <v>6</v>
      </c>
      <c r="B52" s="63"/>
      <c r="C52" s="63"/>
      <c r="D52" s="63"/>
      <c r="E52" s="63"/>
      <c r="F52" s="63"/>
      <c r="G52" s="63"/>
      <c r="H52" s="63"/>
      <c r="I52" s="51"/>
      <c r="J52" s="51"/>
    </row>
    <row r="53" spans="1:11" ht="12.65" customHeight="1" x14ac:dyDescent="0.25">
      <c r="A53" s="62" t="s">
        <v>2</v>
      </c>
      <c r="B53" s="63"/>
      <c r="C53" s="63"/>
      <c r="D53" s="63"/>
      <c r="E53" s="62" t="s">
        <v>3</v>
      </c>
      <c r="F53" s="63"/>
      <c r="G53" s="63"/>
      <c r="H53" s="63"/>
      <c r="I53" s="51"/>
      <c r="J53" s="51"/>
    </row>
    <row r="54" spans="1:11" ht="12.65" customHeight="1" x14ac:dyDescent="0.25">
      <c r="A54" s="7" t="s">
        <v>11</v>
      </c>
      <c r="B54" s="8" t="s">
        <v>9</v>
      </c>
      <c r="C54" s="7" t="s">
        <v>12</v>
      </c>
      <c r="D54" s="7" t="s">
        <v>10</v>
      </c>
      <c r="E54" s="12" t="s">
        <v>13</v>
      </c>
      <c r="F54" s="13" t="s">
        <v>9</v>
      </c>
      <c r="G54" s="12" t="s">
        <v>12</v>
      </c>
      <c r="H54" s="12" t="s">
        <v>10</v>
      </c>
      <c r="I54" s="55" t="s">
        <v>23</v>
      </c>
      <c r="J54" s="54" t="s">
        <v>24</v>
      </c>
    </row>
    <row r="55" spans="1:11" ht="12.65" customHeight="1" x14ac:dyDescent="0.25">
      <c r="A55" s="30" t="s">
        <v>159</v>
      </c>
      <c r="B55" s="31" t="s">
        <v>160</v>
      </c>
      <c r="C55" s="46" t="s">
        <v>178</v>
      </c>
      <c r="D55" s="32">
        <v>3</v>
      </c>
      <c r="E55" s="10" t="s">
        <v>165</v>
      </c>
      <c r="F55" s="9" t="s">
        <v>173</v>
      </c>
      <c r="G55" s="48" t="s">
        <v>177</v>
      </c>
      <c r="H55" s="39">
        <v>8</v>
      </c>
      <c r="I55" s="51">
        <f>(IF(C55="A+",10,IF(C55="A",9,IF(C55="B",8,IF(C55="C",7,IF(C55="D",6,IF(C55="E",5,0))))))*D55)</f>
        <v>27</v>
      </c>
      <c r="J55" s="51">
        <f>(IF(G55="A+",10,IF(G55="A",9,IF(G55="B",8,IF(G55="C",7,IF(G55="D",6,IF(G55="E",5,0))))))*H55)</f>
        <v>80</v>
      </c>
    </row>
    <row r="56" spans="1:11" ht="12.65" customHeight="1" x14ac:dyDescent="0.25">
      <c r="A56" s="27" t="s">
        <v>157</v>
      </c>
      <c r="B56" s="28" t="s">
        <v>158</v>
      </c>
      <c r="C56" s="46" t="s">
        <v>178</v>
      </c>
      <c r="D56" s="29">
        <v>3</v>
      </c>
      <c r="E56" s="40" t="s">
        <v>166</v>
      </c>
      <c r="F56" s="9" t="s">
        <v>174</v>
      </c>
      <c r="G56" s="48" t="s">
        <v>177</v>
      </c>
      <c r="H56" s="39">
        <v>4</v>
      </c>
      <c r="I56" s="51">
        <f t="shared" ref="I56:I62" si="6">(IF(C56="A+",10,IF(C56="A",9,IF(C56="B",8,IF(C56="C",7,IF(C56="D",6,IF(C56="E",5,0))))))*D56)</f>
        <v>27</v>
      </c>
      <c r="J56" s="51">
        <f>(IF(G56="A+",10,IF(G56="A",9,IF(G56="B",8,IF(G56="C",7,IF(G56="D",6,IF(G56="E",5,0))))))*H56)</f>
        <v>40</v>
      </c>
    </row>
    <row r="57" spans="1:11" ht="12.65" customHeight="1" x14ac:dyDescent="0.25">
      <c r="A57" s="30" t="s">
        <v>171</v>
      </c>
      <c r="B57" s="31" t="s">
        <v>172</v>
      </c>
      <c r="C57" s="46" t="s">
        <v>178</v>
      </c>
      <c r="D57" s="32">
        <v>3</v>
      </c>
      <c r="E57" s="10"/>
      <c r="F57" s="9"/>
      <c r="G57" s="14"/>
      <c r="H57" s="11"/>
      <c r="I57" s="51">
        <f t="shared" si="6"/>
        <v>27</v>
      </c>
      <c r="J57" s="51">
        <f>(IF(G57="A+",10,IF(G57="A",9,IF(G57="B",8,IF(G57="C",7,IF(G57="D",6,IF(G57="E",5,0))))))*H57)</f>
        <v>0</v>
      </c>
    </row>
    <row r="58" spans="1:11" ht="12.65" customHeight="1" x14ac:dyDescent="0.25">
      <c r="A58" s="27" t="s">
        <v>153</v>
      </c>
      <c r="B58" s="28" t="s">
        <v>154</v>
      </c>
      <c r="C58" s="46" t="s">
        <v>178</v>
      </c>
      <c r="D58" s="29">
        <v>3</v>
      </c>
      <c r="E58" s="10"/>
      <c r="F58" s="9"/>
      <c r="G58" s="14"/>
      <c r="H58" s="11"/>
      <c r="I58" s="51">
        <f t="shared" si="6"/>
        <v>27</v>
      </c>
      <c r="J58" s="51">
        <f>(IF(G58="A+",10,IF(G58="A",9,IF(G58="B",8,IF(G58="C",7,IF(G58="D",6,IF(G58="E",5,0))))))*H58)</f>
        <v>0</v>
      </c>
    </row>
    <row r="59" spans="1:11" ht="12.65" customHeight="1" x14ac:dyDescent="0.25">
      <c r="A59" s="30" t="s">
        <v>155</v>
      </c>
      <c r="B59" s="31" t="s">
        <v>156</v>
      </c>
      <c r="C59" s="47" t="s">
        <v>178</v>
      </c>
      <c r="D59" s="32">
        <v>3</v>
      </c>
      <c r="E59" s="33"/>
      <c r="F59" s="15"/>
      <c r="G59" s="16"/>
      <c r="H59" s="17"/>
      <c r="I59" s="51">
        <f t="shared" si="6"/>
        <v>27</v>
      </c>
      <c r="J59" s="51">
        <f>(IF(G59="A+",10,IF(G59="A",9,IF(G59="B",8,IF(G59="C",7,IF(G59="D",6,IF(G59="E",5,0))))))*H59)</f>
        <v>0</v>
      </c>
    </row>
    <row r="60" spans="1:11" ht="12.65" customHeight="1" x14ac:dyDescent="0.25">
      <c r="A60" s="27" t="s">
        <v>163</v>
      </c>
      <c r="B60" s="28" t="s">
        <v>164</v>
      </c>
      <c r="C60" s="46" t="s">
        <v>177</v>
      </c>
      <c r="D60" s="29">
        <v>3</v>
      </c>
      <c r="E60" s="34"/>
      <c r="F60" s="34"/>
      <c r="G60" s="35"/>
      <c r="H60" s="36"/>
      <c r="I60" s="51">
        <f t="shared" si="6"/>
        <v>30</v>
      </c>
      <c r="J60" s="51"/>
    </row>
    <row r="61" spans="1:11" ht="12.65" customHeight="1" x14ac:dyDescent="0.25">
      <c r="A61" s="30" t="s">
        <v>151</v>
      </c>
      <c r="B61" s="31" t="s">
        <v>152</v>
      </c>
      <c r="C61" s="46" t="s">
        <v>178</v>
      </c>
      <c r="D61" s="32">
        <v>3</v>
      </c>
      <c r="E61" s="37"/>
      <c r="F61" s="37"/>
      <c r="G61" s="35"/>
      <c r="H61" s="37"/>
      <c r="I61" s="51">
        <f t="shared" si="6"/>
        <v>27</v>
      </c>
      <c r="J61" s="51"/>
    </row>
    <row r="62" spans="1:11" ht="12.65" customHeight="1" x14ac:dyDescent="0.25">
      <c r="A62" s="27" t="s">
        <v>161</v>
      </c>
      <c r="B62" s="28" t="s">
        <v>162</v>
      </c>
      <c r="C62" s="46" t="s">
        <v>178</v>
      </c>
      <c r="D62" s="29">
        <v>2</v>
      </c>
      <c r="E62" s="37"/>
      <c r="F62" s="37"/>
      <c r="G62" s="35"/>
      <c r="H62" s="37"/>
      <c r="I62" s="51">
        <f t="shared" si="6"/>
        <v>18</v>
      </c>
      <c r="J62" s="51"/>
    </row>
    <row r="63" spans="1:11" ht="12.65" customHeight="1" x14ac:dyDescent="0.25">
      <c r="A63" s="66" t="s">
        <v>29</v>
      </c>
      <c r="B63" s="66"/>
      <c r="C63" s="66"/>
      <c r="D63" s="66"/>
      <c r="E63" s="65"/>
      <c r="F63" s="65"/>
      <c r="G63" s="65"/>
      <c r="H63" s="65"/>
      <c r="I63" s="53">
        <f>SUM(I55:I62)/SUM(D55:D62)</f>
        <v>9.1304347826086953</v>
      </c>
      <c r="J63" s="51">
        <f>SUM(J55:J59)/SUM(H55:H59)</f>
        <v>10</v>
      </c>
    </row>
    <row r="64" spans="1:11" s="2" customFormat="1" ht="18" x14ac:dyDescent="0.25">
      <c r="A64" s="21"/>
      <c r="B64" s="21"/>
      <c r="C64" s="22"/>
      <c r="D64" s="22"/>
      <c r="E64" s="23" t="s">
        <v>25</v>
      </c>
      <c r="F64" s="24">
        <f>ROUND((SUM(I11:J20)+SUM(I24:J34)+SUM(I38:J51)+SUM(I55:J62))/160,2)</f>
        <v>8.86</v>
      </c>
      <c r="G64" s="25"/>
      <c r="H64" s="25"/>
    </row>
    <row r="65" spans="1:8" s="2" customFormat="1" ht="18" customHeight="1" x14ac:dyDescent="0.25">
      <c r="A65" s="25" t="s">
        <v>7</v>
      </c>
      <c r="B65" s="25"/>
      <c r="C65" s="25"/>
      <c r="D65" s="25"/>
      <c r="E65" s="25"/>
      <c r="F65" s="64" t="s">
        <v>14</v>
      </c>
      <c r="G65" s="64"/>
      <c r="H65" s="64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ht="23.25" customHeight="1" x14ac:dyDescent="0.25">
      <c r="A67" s="1"/>
      <c r="C67" s="1"/>
      <c r="D67" s="1"/>
      <c r="E67" s="1"/>
      <c r="F67" s="1"/>
      <c r="G67" s="3"/>
      <c r="H67" s="1"/>
    </row>
  </sheetData>
  <sheetProtection password="CC05" sheet="1" formatCells="0" formatColumns="0" formatRows="0" insertColumns="0" insertRows="0" insertHyperlinks="0" deleteColumns="0" deleteRows="0" sort="0" autoFilter="0" pivotTables="0"/>
  <mergeCells count="23">
    <mergeCell ref="A22:D22"/>
    <mergeCell ref="A63:D63"/>
    <mergeCell ref="B5:H5"/>
    <mergeCell ref="G7:H7"/>
    <mergeCell ref="E7:F7"/>
    <mergeCell ref="C6:H6"/>
    <mergeCell ref="E36:H36"/>
    <mergeCell ref="E22:H22"/>
    <mergeCell ref="A35:H35"/>
    <mergeCell ref="A21:H21"/>
    <mergeCell ref="F65:H65"/>
    <mergeCell ref="A36:D36"/>
    <mergeCell ref="A52:H52"/>
    <mergeCell ref="A53:D53"/>
    <mergeCell ref="E53:H53"/>
    <mergeCell ref="E63:H63"/>
    <mergeCell ref="A1:H1"/>
    <mergeCell ref="A2:H2"/>
    <mergeCell ref="A3:H3"/>
    <mergeCell ref="A4:H4"/>
    <mergeCell ref="A9:D9"/>
    <mergeCell ref="E9:H9"/>
    <mergeCell ref="A8:H8"/>
  </mergeCells>
  <printOptions horizontalCentered="1" verticalCentered="1"/>
  <pageMargins left="0.375" right="0.7" top="0.75" bottom="0.75" header="0.3" footer="0.3"/>
  <pageSetup scale="62" orientation="portrait" r:id="rId1"/>
  <colBreaks count="1" manualBreakCount="1">
    <brk id="18" max="6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</vt:lpstr>
      <vt:lpstr>INF!Print_Area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Navuluri, Manjusha (Contractor)</cp:lastModifiedBy>
  <cp:lastPrinted>2023-05-23T04:13:15Z</cp:lastPrinted>
  <dcterms:created xsi:type="dcterms:W3CDTF">1996-10-14T23:33:28Z</dcterms:created>
  <dcterms:modified xsi:type="dcterms:W3CDTF">2025-05-25T14:18:22Z</dcterms:modified>
</cp:coreProperties>
</file>