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pockPlugins_Illusion\RG_MaterialMod\"/>
    </mc:Choice>
  </mc:AlternateContent>
  <xr:revisionPtr revIDLastSave="0" documentId="13_ncr:1_{28A7AD81-B082-4C13-8B33-7825EB181F1A}" xr6:coauthVersionLast="47" xr6:coauthVersionMax="47" xr10:uidLastSave="{00000000-0000-0000-0000-000000000000}"/>
  <bookViews>
    <workbookView xWindow="-120" yWindow="-120" windowWidth="29040" windowHeight="15720" xr2:uid="{DED37834-B440-4364-B121-8ABCCE668916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E20" i="1" s="1"/>
  <c r="F18" i="1"/>
  <c r="F20" i="1" s="1"/>
  <c r="G18" i="1"/>
  <c r="G20" i="1" s="1"/>
  <c r="H18" i="1"/>
  <c r="I18" i="1"/>
  <c r="I20" i="1" s="1"/>
  <c r="J18" i="1"/>
  <c r="K18" i="1"/>
  <c r="L18" i="1"/>
  <c r="M18" i="1"/>
  <c r="N18" i="1"/>
  <c r="O18" i="1"/>
  <c r="P18" i="1"/>
  <c r="Q18" i="1"/>
  <c r="S3" i="1"/>
  <c r="T3" i="1"/>
  <c r="U3" i="1"/>
  <c r="V3" i="1"/>
  <c r="H20" i="1" s="1"/>
  <c r="W3" i="1"/>
  <c r="X3" i="1"/>
  <c r="J20" i="1" s="1"/>
  <c r="Y3" i="1"/>
  <c r="K20" i="1" s="1"/>
  <c r="Z3" i="1"/>
  <c r="L20" i="1" s="1"/>
  <c r="AA3" i="1"/>
  <c r="M20" i="1" s="1"/>
  <c r="AB3" i="1"/>
  <c r="N20" i="1" s="1"/>
  <c r="AC3" i="1"/>
  <c r="O20" i="1" s="1"/>
  <c r="AD3" i="1"/>
  <c r="P20" i="1" s="1"/>
  <c r="AE3" i="1"/>
  <c r="Q20" i="1" s="1"/>
  <c r="S2" i="1"/>
  <c r="E24" i="1" s="1"/>
  <c r="E27" i="1" s="1"/>
  <c r="E28" i="1" s="1"/>
  <c r="E29" i="1" s="1"/>
  <c r="T2" i="1"/>
  <c r="F24" i="1" s="1"/>
  <c r="F27" i="1" s="1"/>
  <c r="F28" i="1" s="1"/>
  <c r="F29" i="1" s="1"/>
  <c r="U2" i="1"/>
  <c r="U6" i="1" s="1"/>
  <c r="V2" i="1"/>
  <c r="V6" i="1" s="1"/>
  <c r="W2" i="1"/>
  <c r="W6" i="1" s="1"/>
  <c r="X2" i="1"/>
  <c r="J24" i="1" s="1"/>
  <c r="J27" i="1" s="1"/>
  <c r="J28" i="1" s="1"/>
  <c r="J29" i="1" s="1"/>
  <c r="Y2" i="1"/>
  <c r="Y6" i="1" s="1"/>
  <c r="Z2" i="1"/>
  <c r="AA2" i="1"/>
  <c r="AB2" i="1"/>
  <c r="AB6" i="1" s="1"/>
  <c r="AC2" i="1"/>
  <c r="AC6" i="1" s="1"/>
  <c r="AD2" i="1"/>
  <c r="AE2" i="1"/>
  <c r="R2" i="1"/>
  <c r="D24" i="1" s="1"/>
  <c r="R3" i="1"/>
  <c r="F5" i="2"/>
  <c r="F6" i="2"/>
  <c r="F7" i="2"/>
  <c r="F8" i="2"/>
  <c r="F9" i="2"/>
  <c r="F10" i="2"/>
  <c r="F11" i="2"/>
  <c r="F12" i="2"/>
  <c r="F13" i="2"/>
  <c r="F14" i="2"/>
  <c r="D20" i="1" l="1"/>
  <c r="T6" i="1"/>
  <c r="T7" i="1" s="1"/>
  <c r="T8" i="1" s="1"/>
  <c r="S6" i="1"/>
  <c r="S7" i="1" s="1"/>
  <c r="S8" i="1" s="1"/>
  <c r="X6" i="1"/>
  <c r="X7" i="1" s="1"/>
  <c r="X8" i="1" s="1"/>
  <c r="D27" i="1"/>
  <c r="D28" i="1" s="1"/>
  <c r="D29" i="1" s="1"/>
  <c r="P24" i="1"/>
  <c r="P27" i="1" s="1"/>
  <c r="P28" i="1" s="1"/>
  <c r="P29" i="1" s="1"/>
  <c r="I24" i="1"/>
  <c r="I27" i="1" s="1"/>
  <c r="I28" i="1" s="1"/>
  <c r="I29" i="1" s="1"/>
  <c r="H24" i="1"/>
  <c r="H27" i="1" s="1"/>
  <c r="H28" i="1" s="1"/>
  <c r="H29" i="1" s="1"/>
  <c r="O24" i="1"/>
  <c r="O27" i="1" s="1"/>
  <c r="O28" i="1" s="1"/>
  <c r="O29" i="1" s="1"/>
  <c r="N24" i="1"/>
  <c r="N27" i="1" s="1"/>
  <c r="N28" i="1" s="1"/>
  <c r="N29" i="1" s="1"/>
  <c r="L24" i="1"/>
  <c r="L27" i="1" s="1"/>
  <c r="L28" i="1" s="1"/>
  <c r="L29" i="1" s="1"/>
  <c r="AD6" i="1"/>
  <c r="AD7" i="1" s="1"/>
  <c r="AD8" i="1" s="1"/>
  <c r="AA6" i="1"/>
  <c r="AA7" i="1" s="1"/>
  <c r="AA8" i="1" s="1"/>
  <c r="Q24" i="1"/>
  <c r="Q27" i="1" s="1"/>
  <c r="Q28" i="1" s="1"/>
  <c r="Q29" i="1" s="1"/>
  <c r="M24" i="1"/>
  <c r="M27" i="1" s="1"/>
  <c r="M28" i="1" s="1"/>
  <c r="M29" i="1" s="1"/>
  <c r="K24" i="1"/>
  <c r="K27" i="1" s="1"/>
  <c r="K28" i="1" s="1"/>
  <c r="K29" i="1" s="1"/>
  <c r="G24" i="1"/>
  <c r="G27" i="1" s="1"/>
  <c r="G28" i="1" s="1"/>
  <c r="G29" i="1" s="1"/>
  <c r="Z6" i="1"/>
  <c r="Z7" i="1" s="1"/>
  <c r="Z8" i="1" s="1"/>
  <c r="R6" i="1"/>
  <c r="R7" i="1" s="1"/>
  <c r="R8" i="1" s="1"/>
  <c r="AE6" i="1"/>
  <c r="AE7" i="1" s="1"/>
  <c r="AE8" i="1" s="1"/>
  <c r="AC7" i="1"/>
  <c r="AC8" i="1" s="1"/>
  <c r="AB7" i="1"/>
  <c r="AB8" i="1" s="1"/>
  <c r="Y7" i="1"/>
  <c r="Y8" i="1" s="1"/>
  <c r="W7" i="1"/>
  <c r="W8" i="1" s="1"/>
  <c r="V7" i="1"/>
  <c r="V8" i="1" s="1"/>
  <c r="U7" i="1"/>
  <c r="U8" i="1" s="1"/>
</calcChain>
</file>

<file path=xl/sharedStrings.xml><?xml version="1.0" encoding="utf-8"?>
<sst xmlns="http://schemas.openxmlformats.org/spreadsheetml/2006/main" count="17" uniqueCount="15">
  <si>
    <t xml:space="preserve">pink map dumped from Chara Maker </t>
  </si>
  <si>
    <t>pink map from SB3Utility (desired)</t>
  </si>
  <si>
    <t>From pixels to float</t>
  </si>
  <si>
    <t>Original values (float)</t>
  </si>
  <si>
    <t>Using formula y = (x - magicNumber)^2</t>
  </si>
  <si>
    <t>reverse formula: magincNumber = x -sqrt(y)</t>
  </si>
  <si>
    <t>Calculating magicNumber from graphic polyfit</t>
  </si>
  <si>
    <t>Testing</t>
  </si>
  <si>
    <t>from float to pixels</t>
  </si>
  <si>
    <t>difference from SB3Utility</t>
  </si>
  <si>
    <t>Using polyfit directly from graphic</t>
  </si>
  <si>
    <t>green</t>
  </si>
  <si>
    <t>alpha</t>
  </si>
  <si>
    <t>Pixels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</si>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</sst>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6" fontId="0" fillId="0" borderId="2" xfId="0" applyNumberFormat="1" applyBorder="1"/>
    <xf numFmtId="166" fontId="0" fillId="0" borderId="3" xfId="0" applyNumberFormat="1" applyBorder="1"/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6" fontId="0" fillId="0" borderId="0" xfId="0" applyNumberFormat="1" applyBorder="1"/>
    <xf numFmtId="166" fontId="0" fillId="0" borderId="5" xfId="0" applyNumberFormat="1" applyBorder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0" fillId="0" borderId="7" xfId="0" applyNumberFormat="1" applyBorder="1"/>
    <xf numFmtId="166" fontId="0" fillId="0" borderId="8" xfId="0" applyNumberFormat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1" fontId="0" fillId="0" borderId="0" xfId="0" applyNumberFormat="1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166" fontId="0" fillId="0" borderId="4" xfId="0" applyNumberFormat="1" applyBorder="1"/>
    <xf numFmtId="166" fontId="0" fillId="0" borderId="6" xfId="0" applyNumberFormat="1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polyfit the magic number</a:t>
            </a:r>
            <a:r>
              <a:rPr lang="pt-BR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9937882764654421E-2"/>
                  <c:y val="0.1240292359288423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Planilha1!$D$18:$Q$18</c:f>
              <c:numCache>
                <c:formatCode>0.000</c:formatCode>
                <c:ptCount val="14"/>
                <c:pt idx="0">
                  <c:v>0</c:v>
                </c:pt>
                <c:pt idx="1">
                  <c:v>0.19607843137254902</c:v>
                </c:pt>
                <c:pt idx="2">
                  <c:v>0.36470588235294116</c:v>
                </c:pt>
                <c:pt idx="3">
                  <c:v>0.49019607843137253</c:v>
                </c:pt>
                <c:pt idx="4">
                  <c:v>0.54117647058823526</c:v>
                </c:pt>
                <c:pt idx="5">
                  <c:v>0.5725490196078431</c:v>
                </c:pt>
                <c:pt idx="6">
                  <c:v>0.62745098039215685</c:v>
                </c:pt>
                <c:pt idx="7">
                  <c:v>0.69803921568627447</c:v>
                </c:pt>
                <c:pt idx="8">
                  <c:v>0.73725490196078436</c:v>
                </c:pt>
                <c:pt idx="9">
                  <c:v>0.75294117647058822</c:v>
                </c:pt>
                <c:pt idx="10">
                  <c:v>0.792156862745098</c:v>
                </c:pt>
                <c:pt idx="11">
                  <c:v>0.83529411764705885</c:v>
                </c:pt>
                <c:pt idx="12">
                  <c:v>0.86274509803921573</c:v>
                </c:pt>
                <c:pt idx="13">
                  <c:v>0.90588235294117647</c:v>
                </c:pt>
              </c:numCache>
            </c:numRef>
          </c:xVal>
          <c:yVal>
            <c:numRef>
              <c:f>Planilha1!$D$20:$Q$20</c:f>
              <c:numCache>
                <c:formatCode>0.000</c:formatCode>
                <c:ptCount val="14"/>
                <c:pt idx="0">
                  <c:v>0</c:v>
                </c:pt>
                <c:pt idx="1">
                  <c:v>1.8955454264529964E-2</c:v>
                </c:pt>
                <c:pt idx="2">
                  <c:v>3.3339134521135572E-2</c:v>
                </c:pt>
                <c:pt idx="3">
                  <c:v>3.4297912987704626E-2</c:v>
                </c:pt>
                <c:pt idx="4">
                  <c:v>3.629830629083397E-2</c:v>
                </c:pt>
                <c:pt idx="5">
                  <c:v>3.7502750763809822E-2</c:v>
                </c:pt>
                <c:pt idx="6">
                  <c:v>3.6672165738874551E-2</c:v>
                </c:pt>
                <c:pt idx="7">
                  <c:v>3.2353663115121889E-2</c:v>
                </c:pt>
                <c:pt idx="8">
                  <c:v>2.8762993528708147E-2</c:v>
                </c:pt>
                <c:pt idx="9">
                  <c:v>2.8034150653876044E-2</c:v>
                </c:pt>
                <c:pt idx="10">
                  <c:v>2.519187389772759E-2</c:v>
                </c:pt>
                <c:pt idx="11">
                  <c:v>1.8797536719332819E-2</c:v>
                </c:pt>
                <c:pt idx="12">
                  <c:v>1.7922341364137506E-2</c:v>
                </c:pt>
                <c:pt idx="13">
                  <c:v>1.5850408152059403E-2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A-4FAE-990E-90A0E149E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788704"/>
        <c:axId val="103545472"/>
      </c:scatterChart>
      <c:valAx>
        <c:axId val="21167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545472"/>
        <c:crosses val="autoZero"/>
        <c:crossBetween val="midCat"/>
      </c:valAx>
      <c:valAx>
        <c:axId val="1035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67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Direct polyfit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Planilha1!$R$2:$AE$2</c:f>
              <c:numCache>
                <c:formatCode>0.000</c:formatCode>
                <c:ptCount val="14"/>
                <c:pt idx="0">
                  <c:v>0</c:v>
                </c:pt>
                <c:pt idx="1">
                  <c:v>0.19607843137254902</c:v>
                </c:pt>
                <c:pt idx="2">
                  <c:v>0.36470588235294116</c:v>
                </c:pt>
                <c:pt idx="3">
                  <c:v>0.49019607843137253</c:v>
                </c:pt>
                <c:pt idx="4">
                  <c:v>0.54117647058823526</c:v>
                </c:pt>
                <c:pt idx="5">
                  <c:v>0.5725490196078431</c:v>
                </c:pt>
                <c:pt idx="6">
                  <c:v>0.62745098039215685</c:v>
                </c:pt>
                <c:pt idx="7">
                  <c:v>0.69803921568627447</c:v>
                </c:pt>
                <c:pt idx="8">
                  <c:v>0.73725490196078436</c:v>
                </c:pt>
                <c:pt idx="9">
                  <c:v>0.75294117647058822</c:v>
                </c:pt>
                <c:pt idx="10">
                  <c:v>0.792156862745098</c:v>
                </c:pt>
                <c:pt idx="11">
                  <c:v>0.83529411764705885</c:v>
                </c:pt>
                <c:pt idx="12">
                  <c:v>0.86274509803921573</c:v>
                </c:pt>
                <c:pt idx="13">
                  <c:v>0.90588235294117647</c:v>
                </c:pt>
              </c:numCache>
            </c:numRef>
          </c:xVal>
          <c:yVal>
            <c:numRef>
              <c:f>Planilha1!$R$3:$AE$3</c:f>
              <c:numCache>
                <c:formatCode>0.000</c:formatCode>
                <c:ptCount val="14"/>
                <c:pt idx="0">
                  <c:v>0</c:v>
                </c:pt>
                <c:pt idx="1">
                  <c:v>3.1372549019607843E-2</c:v>
                </c:pt>
                <c:pt idx="2">
                  <c:v>0.10980392156862745</c:v>
                </c:pt>
                <c:pt idx="3">
                  <c:v>0.20784313725490197</c:v>
                </c:pt>
                <c:pt idx="4">
                  <c:v>0.25490196078431371</c:v>
                </c:pt>
                <c:pt idx="5">
                  <c:v>0.28627450980392155</c:v>
                </c:pt>
                <c:pt idx="6">
                  <c:v>0.34901960784313724</c:v>
                </c:pt>
                <c:pt idx="7">
                  <c:v>0.44313725490196076</c:v>
                </c:pt>
                <c:pt idx="8">
                  <c:v>0.50196078431372548</c:v>
                </c:pt>
                <c:pt idx="9">
                  <c:v>0.52549019607843139</c:v>
                </c:pt>
                <c:pt idx="10">
                  <c:v>0.58823529411764708</c:v>
                </c:pt>
                <c:pt idx="11">
                  <c:v>0.66666666666666663</c:v>
                </c:pt>
                <c:pt idx="12">
                  <c:v>0.71372549019607845</c:v>
                </c:pt>
                <c:pt idx="13">
                  <c:v>0.792156862745098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F-49B1-B4ED-43CBC6958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9344"/>
        <c:axId val="103563232"/>
      </c:scatterChart>
      <c:valAx>
        <c:axId val="584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563232"/>
        <c:crosses val="autoZero"/>
        <c:crossBetween val="midCat"/>
      </c:valAx>
      <c:valAx>
        <c:axId val="1035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46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Planilha2!$F$5:$F$14</c:f>
              <c:numCache>
                <c:formatCode>General</c:formatCode>
                <c:ptCount val="10"/>
                <c:pt idx="0">
                  <c:v>0.99500416527802582</c:v>
                </c:pt>
                <c:pt idx="1">
                  <c:v>0.98006657784124163</c:v>
                </c:pt>
                <c:pt idx="2">
                  <c:v>0.95533648912560598</c:v>
                </c:pt>
                <c:pt idx="3">
                  <c:v>0.9210609940028851</c:v>
                </c:pt>
                <c:pt idx="4">
                  <c:v>0.87758256189037276</c:v>
                </c:pt>
                <c:pt idx="5">
                  <c:v>0.82533561490967833</c:v>
                </c:pt>
                <c:pt idx="6">
                  <c:v>0.7648421872844885</c:v>
                </c:pt>
                <c:pt idx="7">
                  <c:v>0.69670670934716539</c:v>
                </c:pt>
                <c:pt idx="8">
                  <c:v>0.62160996827066439</c:v>
                </c:pt>
                <c:pt idx="9">
                  <c:v>0.54030230586813977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D-460E-9637-2B59EB798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695536"/>
        <c:axId val="2115423648"/>
      </c:lineChart>
      <c:catAx>
        <c:axId val="211469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5423648"/>
        <c:crosses val="autoZero"/>
        <c:auto val="1"/>
        <c:lblAlgn val="ctr"/>
        <c:lblOffset val="100"/>
        <c:noMultiLvlLbl val="0"/>
      </c:catAx>
      <c:valAx>
        <c:axId val="21154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469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133350</xdr:colOff>
      <xdr:row>17</xdr:row>
      <xdr:rowOff>23812</xdr:rowOff>
    </xdr:from>
    <xdr:to>
      <xdr:col>28</xdr:col>
      <xdr:colOff>304800</xdr:colOff>
      <xdr:row>31</xdr:row>
      <xdr:rowOff>100012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DEF4994-1EE5-6E8B-AF9E-F3F1063FA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257175</xdr:colOff>
      <xdr:row>0</xdr:row>
      <xdr:rowOff>119062</xdr:rowOff>
    </xdr:from>
    <xdr:to>
      <xdr:col>38</xdr:col>
      <xdr:colOff>133350</xdr:colOff>
      <xdr:row>15</xdr:row>
      <xdr:rowOff>4762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EB2CFFB3-CBD6-3436-A06D-322BFBF97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71437</xdr:rowOff>
    </xdr:from>
    <xdr:to>
      <xdr:col>18</xdr:col>
      <xdr:colOff>228600</xdr:colOff>
      <xdr:row>25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0FCE36-C528-6415-4B5F-97A887DC6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6FCF-FFE5-4477-808B-95B2E559B1A1}">
  <dimension ref="A1:AE29"/>
  <sheetViews>
    <sheetView tabSelected="1" zoomScaleNormal="100" workbookViewId="0">
      <selection activeCell="A19" sqref="A19:C21"/>
    </sheetView>
  </sheetViews>
  <sheetFormatPr defaultRowHeight="15" x14ac:dyDescent="0.25"/>
  <cols>
    <col min="1" max="31" width="6" customWidth="1"/>
  </cols>
  <sheetData>
    <row r="1" spans="1:31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8"/>
      <c r="R1" s="18" t="s">
        <v>2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28"/>
    </row>
    <row r="2" spans="1:31" x14ac:dyDescent="0.25">
      <c r="A2" s="20" t="s">
        <v>11</v>
      </c>
      <c r="B2" s="21">
        <v>0</v>
      </c>
      <c r="C2" s="21">
        <v>50</v>
      </c>
      <c r="D2" s="21">
        <v>93</v>
      </c>
      <c r="E2" s="21">
        <v>125</v>
      </c>
      <c r="F2" s="21">
        <v>138</v>
      </c>
      <c r="G2" s="21">
        <v>146</v>
      </c>
      <c r="H2" s="21">
        <v>160</v>
      </c>
      <c r="I2" s="21">
        <v>178</v>
      </c>
      <c r="J2" s="21">
        <v>188</v>
      </c>
      <c r="K2" s="21">
        <v>192</v>
      </c>
      <c r="L2" s="21">
        <v>202</v>
      </c>
      <c r="M2" s="21">
        <v>213</v>
      </c>
      <c r="N2" s="21">
        <v>220</v>
      </c>
      <c r="O2" s="29">
        <v>231</v>
      </c>
      <c r="R2" s="31">
        <f>B2/255</f>
        <v>0</v>
      </c>
      <c r="S2" s="12">
        <f>C2/255</f>
        <v>0.19607843137254902</v>
      </c>
      <c r="T2" s="12">
        <f>D2/255</f>
        <v>0.36470588235294116</v>
      </c>
      <c r="U2" s="12">
        <f>E2/255</f>
        <v>0.49019607843137253</v>
      </c>
      <c r="V2" s="12">
        <f>F2/255</f>
        <v>0.54117647058823526</v>
      </c>
      <c r="W2" s="12">
        <f>G2/255</f>
        <v>0.5725490196078431</v>
      </c>
      <c r="X2" s="12">
        <f>H2/255</f>
        <v>0.62745098039215685</v>
      </c>
      <c r="Y2" s="12">
        <f>I2/255</f>
        <v>0.69803921568627447</v>
      </c>
      <c r="Z2" s="12">
        <f>J2/255</f>
        <v>0.73725490196078436</v>
      </c>
      <c r="AA2" s="12">
        <f>K2/255</f>
        <v>0.75294117647058822</v>
      </c>
      <c r="AB2" s="12">
        <f>L2/255</f>
        <v>0.792156862745098</v>
      </c>
      <c r="AC2" s="12">
        <f>M2/255</f>
        <v>0.83529411764705885</v>
      </c>
      <c r="AD2" s="12">
        <f>N2/255</f>
        <v>0.86274509803921573</v>
      </c>
      <c r="AE2" s="13">
        <f>O2/255</f>
        <v>0.90588235294117647</v>
      </c>
    </row>
    <row r="3" spans="1:31" x14ac:dyDescent="0.25">
      <c r="A3" s="24" t="s">
        <v>12</v>
      </c>
      <c r="B3" s="25">
        <v>127</v>
      </c>
      <c r="C3" s="25">
        <v>127</v>
      </c>
      <c r="D3" s="25">
        <v>130</v>
      </c>
      <c r="E3" s="25">
        <v>121</v>
      </c>
      <c r="F3" s="25">
        <v>168</v>
      </c>
      <c r="G3" s="25">
        <v>116</v>
      </c>
      <c r="H3" s="25">
        <v>126</v>
      </c>
      <c r="I3" s="25">
        <v>72</v>
      </c>
      <c r="J3" s="25">
        <v>128</v>
      </c>
      <c r="K3" s="25">
        <v>118</v>
      </c>
      <c r="L3" s="25">
        <v>58</v>
      </c>
      <c r="M3" s="25">
        <v>90</v>
      </c>
      <c r="N3" s="25">
        <v>179</v>
      </c>
      <c r="O3" s="30">
        <v>102</v>
      </c>
      <c r="R3" s="32">
        <f>B6/255</f>
        <v>0</v>
      </c>
      <c r="S3" s="16">
        <f>C6/255</f>
        <v>3.1372549019607843E-2</v>
      </c>
      <c r="T3" s="16">
        <f>D6/255</f>
        <v>0.10980392156862745</v>
      </c>
      <c r="U3" s="16">
        <f>E6/255</f>
        <v>0.20784313725490197</v>
      </c>
      <c r="V3" s="16">
        <f>F6/255</f>
        <v>0.25490196078431371</v>
      </c>
      <c r="W3" s="16">
        <f>G6/255</f>
        <v>0.28627450980392155</v>
      </c>
      <c r="X3" s="16">
        <f>H6/255</f>
        <v>0.34901960784313724</v>
      </c>
      <c r="Y3" s="16">
        <f>I6/255</f>
        <v>0.44313725490196076</v>
      </c>
      <c r="Z3" s="16">
        <f>J6/255</f>
        <v>0.50196078431372548</v>
      </c>
      <c r="AA3" s="16">
        <f>K6/255</f>
        <v>0.52549019607843139</v>
      </c>
      <c r="AB3" s="16">
        <f>L6/255</f>
        <v>0.58823529411764708</v>
      </c>
      <c r="AC3" s="16">
        <f>M6/255</f>
        <v>0.66666666666666663</v>
      </c>
      <c r="AD3" s="16">
        <f>N6/255</f>
        <v>0.71372549019607845</v>
      </c>
      <c r="AE3" s="17">
        <f>O6/255</f>
        <v>0.792156862745098</v>
      </c>
    </row>
    <row r="5" spans="1:31" x14ac:dyDescent="0.25">
      <c r="A5" s="18" t="s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28"/>
      <c r="Q5" s="18"/>
      <c r="R5" s="19" t="s">
        <v>10</v>
      </c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28"/>
    </row>
    <row r="6" spans="1:31" x14ac:dyDescent="0.25">
      <c r="A6" s="20" t="s">
        <v>11</v>
      </c>
      <c r="B6" s="21">
        <v>0</v>
      </c>
      <c r="C6" s="21">
        <v>8</v>
      </c>
      <c r="D6" s="21">
        <v>28</v>
      </c>
      <c r="E6" s="21">
        <v>53</v>
      </c>
      <c r="F6" s="21">
        <v>65</v>
      </c>
      <c r="G6" s="21">
        <v>73</v>
      </c>
      <c r="H6" s="21">
        <v>89</v>
      </c>
      <c r="I6" s="21">
        <v>113</v>
      </c>
      <c r="J6" s="21">
        <v>128</v>
      </c>
      <c r="K6" s="21">
        <v>134</v>
      </c>
      <c r="L6" s="21">
        <v>150</v>
      </c>
      <c r="M6" s="21">
        <v>170</v>
      </c>
      <c r="N6" s="21">
        <v>182</v>
      </c>
      <c r="O6" s="29">
        <v>202</v>
      </c>
      <c r="Q6" s="20"/>
      <c r="R6" s="21">
        <f t="shared" ref="R6:AE6" si="0">1.1049*R2^2-0.1386*R2+0.007</f>
        <v>7.0000000000000001E-3</v>
      </c>
      <c r="S6" s="21">
        <f t="shared" si="0"/>
        <v>2.2303344867358701E-2</v>
      </c>
      <c r="T6" s="21">
        <f t="shared" si="0"/>
        <v>0.10341493425605536</v>
      </c>
      <c r="U6" s="21">
        <f t="shared" si="0"/>
        <v>0.20455767012687426</v>
      </c>
      <c r="V6" s="21">
        <f t="shared" si="0"/>
        <v>0.25558718339100339</v>
      </c>
      <c r="W6" s="21">
        <f t="shared" si="0"/>
        <v>0.28984460438292958</v>
      </c>
      <c r="X6" s="21">
        <f t="shared" si="0"/>
        <v>0.35502860438292966</v>
      </c>
      <c r="Y6" s="21">
        <f t="shared" si="0"/>
        <v>0.44862395386389847</v>
      </c>
      <c r="Z6" s="21">
        <f t="shared" si="0"/>
        <v>0.50537910957324106</v>
      </c>
      <c r="AA6" s="21">
        <f t="shared" si="0"/>
        <v>0.52903271972318333</v>
      </c>
      <c r="AB6" s="21">
        <f t="shared" si="0"/>
        <v>0.5905456147635525</v>
      </c>
      <c r="AC6" s="21">
        <f t="shared" si="0"/>
        <v>0.66213493425605541</v>
      </c>
      <c r="AD6" s="21">
        <f t="shared" si="0"/>
        <v>0.70983275663206469</v>
      </c>
      <c r="AE6" s="29">
        <f t="shared" si="0"/>
        <v>0.7881508788927335</v>
      </c>
    </row>
    <row r="7" spans="1:31" x14ac:dyDescent="0.25">
      <c r="A7" s="24" t="s">
        <v>12</v>
      </c>
      <c r="B7" s="25">
        <v>127</v>
      </c>
      <c r="C7" s="25">
        <v>127</v>
      </c>
      <c r="D7" s="25">
        <v>130</v>
      </c>
      <c r="E7" s="25">
        <v>121</v>
      </c>
      <c r="F7" s="25">
        <v>168</v>
      </c>
      <c r="G7" s="25">
        <v>116</v>
      </c>
      <c r="H7" s="25">
        <v>126</v>
      </c>
      <c r="I7" s="25">
        <v>72</v>
      </c>
      <c r="J7" s="25">
        <v>128</v>
      </c>
      <c r="K7" s="25">
        <v>118</v>
      </c>
      <c r="L7" s="25">
        <v>58</v>
      </c>
      <c r="M7" s="25">
        <v>90</v>
      </c>
      <c r="N7" s="25">
        <v>179</v>
      </c>
      <c r="O7" s="30">
        <v>102</v>
      </c>
      <c r="Q7" s="20" t="s">
        <v>13</v>
      </c>
      <c r="R7" s="22">
        <f>R6*255</f>
        <v>1.7850000000000001</v>
      </c>
      <c r="S7" s="22">
        <f>S6*255</f>
        <v>5.6873529411764689</v>
      </c>
      <c r="T7" s="22">
        <f t="shared" ref="T7:AE7" si="1">T6*255</f>
        <v>26.370808235294117</v>
      </c>
      <c r="U7" s="22">
        <f t="shared" si="1"/>
        <v>52.162205882352936</v>
      </c>
      <c r="V7" s="22">
        <f t="shared" si="1"/>
        <v>65.174731764705868</v>
      </c>
      <c r="W7" s="22">
        <f t="shared" si="1"/>
        <v>73.910374117647038</v>
      </c>
      <c r="X7" s="22">
        <f t="shared" si="1"/>
        <v>90.532294117647069</v>
      </c>
      <c r="Y7" s="22">
        <f t="shared" si="1"/>
        <v>114.39910823529411</v>
      </c>
      <c r="Z7" s="22">
        <f t="shared" si="1"/>
        <v>128.87167294117646</v>
      </c>
      <c r="AA7" s="22">
        <f t="shared" si="1"/>
        <v>134.90334352941176</v>
      </c>
      <c r="AB7" s="22">
        <f t="shared" si="1"/>
        <v>150.58913176470588</v>
      </c>
      <c r="AC7" s="22">
        <f t="shared" si="1"/>
        <v>168.84440823529414</v>
      </c>
      <c r="AD7" s="22">
        <f t="shared" si="1"/>
        <v>181.00735294117649</v>
      </c>
      <c r="AE7" s="23">
        <f t="shared" si="1"/>
        <v>200.97847411764704</v>
      </c>
    </row>
    <row r="8" spans="1:31" x14ac:dyDescent="0.25">
      <c r="Q8" s="24" t="s">
        <v>14</v>
      </c>
      <c r="R8" s="26">
        <f>R7-B6</f>
        <v>1.7850000000000001</v>
      </c>
      <c r="S8" s="26">
        <f>S7-C6</f>
        <v>-2.3126470588235311</v>
      </c>
      <c r="T8" s="26">
        <f>T7-D6</f>
        <v>-1.6291917647058831</v>
      </c>
      <c r="U8" s="26">
        <f>U7-E6</f>
        <v>-0.83779411764706424</v>
      </c>
      <c r="V8" s="26">
        <f>V7-F6</f>
        <v>0.17473176470586793</v>
      </c>
      <c r="W8" s="26">
        <f>W7-G6</f>
        <v>0.91037411764703791</v>
      </c>
      <c r="X8" s="26">
        <f>X7-H6</f>
        <v>1.5322941176470692</v>
      </c>
      <c r="Y8" s="26">
        <f>Y7-I6</f>
        <v>1.3991082352941078</v>
      </c>
      <c r="Z8" s="26">
        <f>Z7-J6</f>
        <v>0.87167294117645611</v>
      </c>
      <c r="AA8" s="26">
        <f>AA7-K6</f>
        <v>0.90334352941175666</v>
      </c>
      <c r="AB8" s="26">
        <f>AB7-L6</f>
        <v>0.58913176470588269</v>
      </c>
      <c r="AC8" s="26">
        <f>AC7-M6</f>
        <v>-1.1555917647058607</v>
      </c>
      <c r="AD8" s="26">
        <f>AD7-N6</f>
        <v>-0.99264705882350768</v>
      </c>
      <c r="AE8" s="27">
        <f>AE7-O6</f>
        <v>-1.0215258823529609</v>
      </c>
    </row>
    <row r="9" spans="1:31" x14ac:dyDescent="0.25"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5"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3" spans="1:31" x14ac:dyDescent="0.25">
      <c r="N13" s="1"/>
    </row>
    <row r="14" spans="1:3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6" spans="1:31" x14ac:dyDescent="0.25">
      <c r="H16" s="3"/>
      <c r="I16" s="3"/>
      <c r="J16" s="3"/>
      <c r="K16" s="3"/>
      <c r="L16" s="3"/>
      <c r="M16" s="2"/>
    </row>
    <row r="17" spans="1:17" ht="18" customHeight="1" x14ac:dyDescent="0.25">
      <c r="A17" s="33" t="s">
        <v>4</v>
      </c>
    </row>
    <row r="18" spans="1:17" x14ac:dyDescent="0.25">
      <c r="A18" s="18" t="s">
        <v>3</v>
      </c>
      <c r="B18" s="19"/>
      <c r="C18" s="19"/>
      <c r="D18" s="8">
        <f>B2/255</f>
        <v>0</v>
      </c>
      <c r="E18" s="8">
        <f>C2/255</f>
        <v>0.19607843137254902</v>
      </c>
      <c r="F18" s="8">
        <f>D2/255</f>
        <v>0.36470588235294116</v>
      </c>
      <c r="G18" s="8">
        <f>E2/255</f>
        <v>0.49019607843137253</v>
      </c>
      <c r="H18" s="8">
        <f>F2/255</f>
        <v>0.54117647058823526</v>
      </c>
      <c r="I18" s="8">
        <f>G2/255</f>
        <v>0.5725490196078431</v>
      </c>
      <c r="J18" s="8">
        <f>H2/255</f>
        <v>0.62745098039215685</v>
      </c>
      <c r="K18" s="8">
        <f>I2/255</f>
        <v>0.69803921568627447</v>
      </c>
      <c r="L18" s="8">
        <f>J2/255</f>
        <v>0.73725490196078436</v>
      </c>
      <c r="M18" s="8">
        <f>K2/255</f>
        <v>0.75294117647058822</v>
      </c>
      <c r="N18" s="8">
        <f>L2/255</f>
        <v>0.792156862745098</v>
      </c>
      <c r="O18" s="8">
        <f>M2/255</f>
        <v>0.83529411764705885</v>
      </c>
      <c r="P18" s="8">
        <f>N2/255</f>
        <v>0.86274509803921573</v>
      </c>
      <c r="Q18" s="9">
        <f>O2/255</f>
        <v>0.90588235294117647</v>
      </c>
    </row>
    <row r="19" spans="1:17" ht="15" customHeight="1" x14ac:dyDescent="0.25">
      <c r="A19" s="6" t="s">
        <v>5</v>
      </c>
      <c r="B19" s="7"/>
      <c r="C19" s="7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8"/>
    </row>
    <row r="20" spans="1:17" x14ac:dyDescent="0.25">
      <c r="A20" s="10"/>
      <c r="B20" s="11"/>
      <c r="C20" s="11"/>
      <c r="D20" s="12">
        <f>D18-SQRT(R3)</f>
        <v>0</v>
      </c>
      <c r="E20" s="12">
        <f>E18-SQRT(S3)</f>
        <v>1.8955454264529964E-2</v>
      </c>
      <c r="F20" s="12">
        <f>F18-SQRT(T3)</f>
        <v>3.3339134521135572E-2</v>
      </c>
      <c r="G20" s="12">
        <f>G18-SQRT(U3)</f>
        <v>3.4297912987704626E-2</v>
      </c>
      <c r="H20" s="12">
        <f>H18-SQRT(V3)</f>
        <v>3.629830629083397E-2</v>
      </c>
      <c r="I20" s="12">
        <f>I18-SQRT(W3)</f>
        <v>3.7502750763809822E-2</v>
      </c>
      <c r="J20" s="12">
        <f>J18-SQRT(X3)</f>
        <v>3.6672165738874551E-2</v>
      </c>
      <c r="K20" s="12">
        <f>K18-SQRT(Y3)</f>
        <v>3.2353663115121889E-2</v>
      </c>
      <c r="L20" s="12">
        <f>L18-SQRT(Z3)</f>
        <v>2.8762993528708147E-2</v>
      </c>
      <c r="M20" s="12">
        <f>M18-SQRT(AA3)</f>
        <v>2.8034150653876044E-2</v>
      </c>
      <c r="N20" s="12">
        <f>N18-SQRT(AB3)</f>
        <v>2.519187389772759E-2</v>
      </c>
      <c r="O20" s="12">
        <f>O18-SQRT(AC3)</f>
        <v>1.8797536719332819E-2</v>
      </c>
      <c r="P20" s="12">
        <f>P18-SQRT(AD3)</f>
        <v>1.7922341364137506E-2</v>
      </c>
      <c r="Q20" s="13">
        <f>Q18-SQRT(AE3)</f>
        <v>1.5850408152059403E-2</v>
      </c>
    </row>
    <row r="21" spans="1:17" x14ac:dyDescent="0.25">
      <c r="A21" s="14"/>
      <c r="B21" s="15"/>
      <c r="C21" s="15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</row>
    <row r="22" spans="1:17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6" t="s">
        <v>6</v>
      </c>
      <c r="B23" s="7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1:17" x14ac:dyDescent="0.25">
      <c r="A24" s="10"/>
      <c r="B24" s="11"/>
      <c r="C24" s="11"/>
      <c r="D24" s="12">
        <f>-0.142436*R2^2+0.146477*R2 -0.001472</f>
        <v>-1.472E-3</v>
      </c>
      <c r="E24" s="12">
        <f>-0.142436*S2^2+0.146477*S2 -0.001472</f>
        <v>2.1772778931180313E-2</v>
      </c>
      <c r="F24" s="12">
        <f>-0.142436*T2^2+0.146477*T2 -0.001472</f>
        <v>3.3003556955017305E-2</v>
      </c>
      <c r="G24" s="12">
        <f>-0.142436*U2^2+0.146477*U2 -0.001472</f>
        <v>3.6104191849288723E-2</v>
      </c>
      <c r="H24" s="12">
        <f>-0.142436*V2^2+0.146477*V2 -0.001472</f>
        <v>3.6082393633217982E-2</v>
      </c>
      <c r="I24" s="12">
        <f>-0.142436*W2^2+0.146477*W2 -0.001472</f>
        <v>3.5700978608227601E-2</v>
      </c>
      <c r="J24" s="12">
        <f>-0.142436*X2^2+0.146477*X2 -0.001472</f>
        <v>3.4358834294502108E-2</v>
      </c>
      <c r="K24" s="12">
        <f>-0.142436*Y2^2+0.146477*Y2 -0.001472</f>
        <v>3.137150336024605E-2</v>
      </c>
      <c r="L24" s="12">
        <f>-0.142436*Z2^2+0.146477*Z2 -0.001472</f>
        <v>2.9098540499807757E-2</v>
      </c>
      <c r="M24" s="12">
        <f>-0.142436*AA2^2+0.146477*AA2 -0.001472</f>
        <v>2.8066688442906565E-2</v>
      </c>
      <c r="N24" s="12">
        <f>-0.142436*AB2^2+0.146477*AB2 -0.001472</f>
        <v>2.5180391018838885E-2</v>
      </c>
      <c r="O24" s="12">
        <f>-0.142436*AC2^2+0.146477*AC2 -0.001472</f>
        <v>2.1499462837370226E-2</v>
      </c>
      <c r="P24" s="12">
        <f>-0.142436*AD2^2+0.146477*AD2 -0.001472</f>
        <v>1.888105344098423E-2</v>
      </c>
      <c r="Q24" s="13">
        <f>-0.142436*AE2^2+0.146477*AE2 -0.001472</f>
        <v>1.433269494809686E-2</v>
      </c>
    </row>
    <row r="25" spans="1:17" x14ac:dyDescent="0.25">
      <c r="A25" s="14"/>
      <c r="B25" s="15"/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</row>
    <row r="26" spans="1:17" ht="15" customHeight="1" x14ac:dyDescent="0.25">
      <c r="A26" s="5"/>
      <c r="B26" s="5"/>
      <c r="C26" s="5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18" t="s">
        <v>7</v>
      </c>
      <c r="B27" s="19"/>
      <c r="C27" s="19"/>
      <c r="D27" s="8">
        <f>(R2-D24)^2</f>
        <v>2.1667840000000001E-6</v>
      </c>
      <c r="E27" s="8">
        <f>(S2-E24)^2</f>
        <v>3.038246047301122E-2</v>
      </c>
      <c r="F27" s="8">
        <f>(T2-F24)^2</f>
        <v>0.11002643267439018</v>
      </c>
      <c r="G27" s="8">
        <f>(U2-G24)^2</f>
        <v>0.20619944145967609</v>
      </c>
      <c r="H27" s="8">
        <f>(V2-H24)^2</f>
        <v>0.2551200265750409</v>
      </c>
      <c r="I27" s="8">
        <f>(W2-I24)^2</f>
        <v>0.28820581912512483</v>
      </c>
      <c r="J27" s="8">
        <f>(X2-J24)^2</f>
        <v>0.35175829376272177</v>
      </c>
      <c r="K27" s="8">
        <f>(Y2-K24)^2</f>
        <v>0.44444583865802018</v>
      </c>
      <c r="L27" s="8">
        <f>(Z2-L24)^2</f>
        <v>0.5014854322776493</v>
      </c>
      <c r="M27" s="8">
        <f>(AA2-M24)^2</f>
        <v>0.52544302339339355</v>
      </c>
      <c r="N27" s="8">
        <f>(AB2-N24)^2</f>
        <v>0.5882529081816612</v>
      </c>
      <c r="O27" s="8">
        <f>(AC2-O24)^2</f>
        <v>0.66226174019682027</v>
      </c>
      <c r="P27" s="8">
        <f>(AD2-P24)^2</f>
        <v>0.712106525765686</v>
      </c>
      <c r="Q27" s="9">
        <f>(AE2-Q24)^2</f>
        <v>0.79486079266757725</v>
      </c>
    </row>
    <row r="28" spans="1:17" x14ac:dyDescent="0.25">
      <c r="A28" s="20" t="s">
        <v>8</v>
      </c>
      <c r="B28" s="21"/>
      <c r="C28" s="21"/>
      <c r="D28" s="22">
        <f>D27*255</f>
        <v>5.5252992000000007E-4</v>
      </c>
      <c r="E28" s="22">
        <f t="shared" ref="E28:Q28" si="2">E27*255</f>
        <v>7.7475274206178613</v>
      </c>
      <c r="F28" s="22">
        <f t="shared" si="2"/>
        <v>28.056740331969493</v>
      </c>
      <c r="G28" s="22">
        <f t="shared" si="2"/>
        <v>52.580857572217404</v>
      </c>
      <c r="H28" s="22">
        <f t="shared" si="2"/>
        <v>65.055606776635429</v>
      </c>
      <c r="I28" s="22">
        <f t="shared" si="2"/>
        <v>73.492483876906832</v>
      </c>
      <c r="J28" s="22">
        <f t="shared" si="2"/>
        <v>89.698364909494046</v>
      </c>
      <c r="K28" s="22">
        <f t="shared" si="2"/>
        <v>113.33368885779514</v>
      </c>
      <c r="L28" s="22">
        <f t="shared" si="2"/>
        <v>127.87878523080057</v>
      </c>
      <c r="M28" s="22">
        <f t="shared" si="2"/>
        <v>133.98797096531536</v>
      </c>
      <c r="N28" s="22">
        <f t="shared" si="2"/>
        <v>150.00449158632361</v>
      </c>
      <c r="O28" s="22">
        <f t="shared" si="2"/>
        <v>168.87674375018918</v>
      </c>
      <c r="P28" s="22">
        <f t="shared" si="2"/>
        <v>181.58716407024994</v>
      </c>
      <c r="Q28" s="23">
        <f t="shared" si="2"/>
        <v>202.6895021302322</v>
      </c>
    </row>
    <row r="29" spans="1:17" x14ac:dyDescent="0.25">
      <c r="A29" s="24" t="s">
        <v>9</v>
      </c>
      <c r="B29" s="25"/>
      <c r="C29" s="25"/>
      <c r="D29" s="26">
        <f>D28-B6</f>
        <v>5.5252992000000007E-4</v>
      </c>
      <c r="E29" s="26">
        <f>E28-C6</f>
        <v>-0.25247257938213874</v>
      </c>
      <c r="F29" s="26">
        <f>F28-D6</f>
        <v>5.6740331969493241E-2</v>
      </c>
      <c r="G29" s="26">
        <f>G28-E6</f>
        <v>-0.41914242778259592</v>
      </c>
      <c r="H29" s="26">
        <f>H28-F6</f>
        <v>5.5606776635428901E-2</v>
      </c>
      <c r="I29" s="26">
        <f>I28-G6</f>
        <v>0.4924838769068316</v>
      </c>
      <c r="J29" s="26">
        <f>J28-H6</f>
        <v>0.69836490949404606</v>
      </c>
      <c r="K29" s="26">
        <f>K28-I6</f>
        <v>0.33368885779513846</v>
      </c>
      <c r="L29" s="26">
        <f>L28-J6</f>
        <v>-0.12121476919942609</v>
      </c>
      <c r="M29" s="26">
        <f>M28-K6</f>
        <v>-1.2029034684644557E-2</v>
      </c>
      <c r="N29" s="26">
        <f>N28-L6</f>
        <v>4.4915863236099085E-3</v>
      </c>
      <c r="O29" s="26">
        <f>O28-M6</f>
        <v>-1.1232562498108223</v>
      </c>
      <c r="P29" s="26">
        <f>P28-N6</f>
        <v>-0.41283592975005945</v>
      </c>
      <c r="Q29" s="27">
        <f>Q28-O6</f>
        <v>0.68950213023219931</v>
      </c>
    </row>
  </sheetData>
  <mergeCells count="2">
    <mergeCell ref="A19:C21"/>
    <mergeCell ref="A23:C25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845AC-C4A5-473C-A4F6-FA7D4998A0B4}">
  <dimension ref="C5:F14"/>
  <sheetViews>
    <sheetView workbookViewId="0">
      <selection activeCell="F5" sqref="F5:F14"/>
    </sheetView>
  </sheetViews>
  <sheetFormatPr defaultRowHeight="15" x14ac:dyDescent="0.25"/>
  <sheetData>
    <row r="5" spans="3:6" x14ac:dyDescent="0.25">
      <c r="C5">
        <v>0.1</v>
      </c>
      <c r="F5">
        <f>COS(C5)</f>
        <v>0.99500416527802582</v>
      </c>
    </row>
    <row r="6" spans="3:6" x14ac:dyDescent="0.25">
      <c r="C6">
        <v>0.2</v>
      </c>
      <c r="F6">
        <f t="shared" ref="F6:F14" si="0">COS(C6)</f>
        <v>0.98006657784124163</v>
      </c>
    </row>
    <row r="7" spans="3:6" x14ac:dyDescent="0.25">
      <c r="C7">
        <v>0.3</v>
      </c>
      <c r="F7">
        <f t="shared" si="0"/>
        <v>0.95533648912560598</v>
      </c>
    </row>
    <row r="8" spans="3:6" x14ac:dyDescent="0.25">
      <c r="C8">
        <v>0.4</v>
      </c>
      <c r="F8">
        <f t="shared" si="0"/>
        <v>0.9210609940028851</v>
      </c>
    </row>
    <row r="9" spans="3:6" x14ac:dyDescent="0.25">
      <c r="C9">
        <v>0.5</v>
      </c>
      <c r="F9">
        <f t="shared" si="0"/>
        <v>0.87758256189037276</v>
      </c>
    </row>
    <row r="10" spans="3:6" x14ac:dyDescent="0.25">
      <c r="C10">
        <v>0.6</v>
      </c>
      <c r="F10">
        <f t="shared" si="0"/>
        <v>0.82533561490967833</v>
      </c>
    </row>
    <row r="11" spans="3:6" x14ac:dyDescent="0.25">
      <c r="C11">
        <v>0.7</v>
      </c>
      <c r="F11">
        <f t="shared" si="0"/>
        <v>0.7648421872844885</v>
      </c>
    </row>
    <row r="12" spans="3:6" x14ac:dyDescent="0.25">
      <c r="C12">
        <v>0.8</v>
      </c>
      <c r="F12">
        <f t="shared" si="0"/>
        <v>0.69670670934716539</v>
      </c>
    </row>
    <row r="13" spans="3:6" x14ac:dyDescent="0.25">
      <c r="C13">
        <v>0.9</v>
      </c>
      <c r="F13">
        <f t="shared" si="0"/>
        <v>0.62160996827066439</v>
      </c>
    </row>
    <row r="14" spans="3:6" x14ac:dyDescent="0.25">
      <c r="C14">
        <v>1</v>
      </c>
      <c r="F14">
        <f t="shared" si="0"/>
        <v>0.54030230586813977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Vergilio</dc:creator>
  <cp:lastModifiedBy>André Vergilio</cp:lastModifiedBy>
  <dcterms:created xsi:type="dcterms:W3CDTF">2023-03-11T16:22:18Z</dcterms:created>
  <dcterms:modified xsi:type="dcterms:W3CDTF">2023-03-13T02:43:02Z</dcterms:modified>
</cp:coreProperties>
</file>