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6"/>
  </bookViews>
  <sheets>
    <sheet name="Sheet1" sheetId="1" r:id="rId1"/>
    <sheet name="Sheet2" sheetId="2" r:id="rId2"/>
    <sheet name="Sheet3" sheetId="3" r:id="rId3"/>
    <sheet name="Sheet6" sheetId="6" r:id="rId4"/>
    <sheet name="Sheet7" sheetId="7" r:id="rId5"/>
    <sheet name="Sheet4" sheetId="8" r:id="rId6"/>
    <sheet name="Sheet5" sheetId="9" r:id="rId7"/>
  </sheets>
  <calcPr calcId="124519"/>
</workbook>
</file>

<file path=xl/calcChain.xml><?xml version="1.0" encoding="utf-8"?>
<calcChain xmlns="http://schemas.openxmlformats.org/spreadsheetml/2006/main">
  <c r="I3" i="8"/>
  <c r="I4"/>
  <c r="I5"/>
  <c r="I6"/>
  <c r="I7"/>
  <c r="I8"/>
  <c r="I9"/>
  <c r="I10"/>
  <c r="I11"/>
  <c r="I12"/>
  <c r="I2"/>
  <c r="C3" i="9"/>
  <c r="C4"/>
  <c r="C5"/>
  <c r="C6"/>
  <c r="C7"/>
  <c r="C8"/>
  <c r="C9"/>
  <c r="C10"/>
  <c r="C11"/>
  <c r="C12"/>
  <c r="C2"/>
  <c r="B3"/>
  <c r="B4"/>
  <c r="B5"/>
  <c r="B6"/>
  <c r="B7"/>
  <c r="B8"/>
  <c r="B9"/>
  <c r="B10"/>
  <c r="B11"/>
  <c r="B12"/>
  <c r="B2"/>
  <c r="D12"/>
  <c r="B3" i="8"/>
  <c r="B4"/>
  <c r="B5"/>
  <c r="B6"/>
  <c r="B7"/>
  <c r="B8"/>
  <c r="B9"/>
  <c r="B10"/>
  <c r="B11"/>
  <c r="B12"/>
  <c r="B2"/>
  <c r="F3" i="7"/>
  <c r="F4"/>
  <c r="F5"/>
  <c r="F6"/>
  <c r="F7"/>
  <c r="F8"/>
  <c r="F9"/>
  <c r="F10"/>
  <c r="F11"/>
  <c r="F12"/>
  <c r="F2"/>
  <c r="E3"/>
  <c r="E4"/>
  <c r="E5"/>
  <c r="E6"/>
  <c r="E7"/>
  <c r="E8"/>
  <c r="E9"/>
  <c r="E10"/>
  <c r="E11"/>
  <c r="E12"/>
  <c r="E2"/>
  <c r="D3"/>
  <c r="D4"/>
  <c r="D5"/>
  <c r="D6"/>
  <c r="D7"/>
  <c r="D8"/>
  <c r="D9"/>
  <c r="D10"/>
  <c r="D11"/>
  <c r="D12"/>
  <c r="D2"/>
  <c r="C3"/>
  <c r="C4"/>
  <c r="C5"/>
  <c r="C6"/>
  <c r="C7"/>
  <c r="C8"/>
  <c r="C9"/>
  <c r="C10"/>
  <c r="C11"/>
  <c r="C12"/>
  <c r="C2"/>
  <c r="B3"/>
  <c r="B4"/>
  <c r="B5"/>
  <c r="B6"/>
  <c r="B7"/>
  <c r="B8"/>
  <c r="B9"/>
  <c r="B10"/>
  <c r="B11"/>
  <c r="B12"/>
  <c r="B2"/>
  <c r="C12" i="6"/>
  <c r="C3"/>
  <c r="C4"/>
  <c r="C5"/>
  <c r="C6"/>
  <c r="C7"/>
  <c r="C8"/>
  <c r="C9"/>
  <c r="C10"/>
  <c r="C11"/>
  <c r="C2"/>
  <c r="B3"/>
  <c r="B4"/>
  <c r="D4" s="1"/>
  <c r="B5"/>
  <c r="B6"/>
  <c r="D6" s="1"/>
  <c r="B7"/>
  <c r="B8"/>
  <c r="B9"/>
  <c r="B10"/>
  <c r="D10" s="1"/>
  <c r="B11"/>
  <c r="B12"/>
  <c r="D12" s="1"/>
  <c r="B2"/>
  <c r="D2" s="1"/>
  <c r="D3"/>
  <c r="D5"/>
  <c r="D7"/>
  <c r="D8"/>
  <c r="D9"/>
  <c r="D11"/>
  <c r="C2" i="2"/>
  <c r="F2" s="1"/>
  <c r="D2"/>
  <c r="E2" s="1"/>
  <c r="C3"/>
  <c r="F3" s="1"/>
  <c r="D3"/>
  <c r="E3" s="1"/>
  <c r="C4"/>
  <c r="F4" s="1"/>
  <c r="D4"/>
  <c r="E4" s="1"/>
  <c r="C5"/>
  <c r="F5" s="1"/>
  <c r="D5"/>
  <c r="E5" s="1"/>
  <c r="C6"/>
  <c r="F6" s="1"/>
  <c r="D6"/>
  <c r="E6" s="1"/>
  <c r="C2" i="3"/>
  <c r="C3"/>
  <c r="C4"/>
  <c r="C5"/>
  <c r="B2"/>
  <c r="B3"/>
  <c r="B4"/>
  <c r="B5"/>
  <c r="C1"/>
  <c r="B1"/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N1"/>
  <c r="M1"/>
  <c r="L1"/>
  <c r="K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C19"/>
  <c r="C20"/>
  <c r="C21"/>
  <c r="C2"/>
  <c r="C3"/>
  <c r="C4"/>
  <c r="C5"/>
  <c r="C6"/>
  <c r="C7"/>
  <c r="C8"/>
  <c r="C9"/>
  <c r="C10"/>
  <c r="C11"/>
  <c r="C12"/>
  <c r="C13"/>
  <c r="C14"/>
  <c r="C15"/>
  <c r="C16"/>
  <c r="C17"/>
  <c r="C18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1"/>
  <c r="E1"/>
  <c r="D1"/>
  <c r="C1"/>
</calcChain>
</file>

<file path=xl/sharedStrings.xml><?xml version="1.0" encoding="utf-8"?>
<sst xmlns="http://schemas.openxmlformats.org/spreadsheetml/2006/main" count="37" uniqueCount="33">
  <si>
    <t>x</t>
  </si>
  <si>
    <t>y = e^x</t>
  </si>
  <si>
    <t>y = e^-x</t>
  </si>
  <si>
    <t>y = 8^x</t>
  </si>
  <si>
    <t>y = 8^-x</t>
  </si>
  <si>
    <t>y = 0.9^x</t>
  </si>
  <si>
    <t>y = 0.6^x</t>
  </si>
  <si>
    <t>y = 0.3^x</t>
  </si>
  <si>
    <t>y = 0.1^x</t>
  </si>
  <si>
    <t>h</t>
  </si>
  <si>
    <t>f(x) = 10^x</t>
  </si>
  <si>
    <t>f(x+h) = 10^(x+h)</t>
  </si>
  <si>
    <t>Difference Quotient</t>
  </si>
  <si>
    <t>Analytical Derivative</t>
  </si>
  <si>
    <t>f(x)</t>
  </si>
  <si>
    <t>f(-x)</t>
  </si>
  <si>
    <t>-f(x)</t>
  </si>
  <si>
    <t>ques4</t>
  </si>
  <si>
    <t>f(x) when a = 1, b = 1</t>
  </si>
  <si>
    <t>f(x) when a = 1, b = 0.5</t>
  </si>
  <si>
    <t>f(x) when a = 1, b = 2</t>
  </si>
  <si>
    <t>f(x) when a = 2, b = 1</t>
  </si>
  <si>
    <t>f(x) when a = 0.5, b = 1</t>
  </si>
  <si>
    <t>g(x)</t>
  </si>
  <si>
    <t>t</t>
  </si>
  <si>
    <t>q(t)</t>
  </si>
  <si>
    <t>g^{-1}(y) (Approx)</t>
  </si>
  <si>
    <t>Y</t>
  </si>
  <si>
    <t>QUES 2</t>
  </si>
  <si>
    <t>QUES 3</t>
  </si>
  <si>
    <t>QUES 5</t>
  </si>
  <si>
    <t>QUES 7</t>
  </si>
  <si>
    <t>QUES 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</si>
</sst>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5122222222222235"/>
          <c:y val="2.8252405949256338E-2"/>
          <c:w val="0.72506955380577454"/>
          <c:h val="0.798225065616797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6.737946999085467E-3</c:v>
                </c:pt>
                <c:pt idx="1">
                  <c:v>1.1108996538242306E-2</c:v>
                </c:pt>
                <c:pt idx="2">
                  <c:v>1.8315638888734179E-2</c:v>
                </c:pt>
                <c:pt idx="3">
                  <c:v>3.0197383422318501E-2</c:v>
                </c:pt>
                <c:pt idx="4">
                  <c:v>4.9787068367863944E-2</c:v>
                </c:pt>
                <c:pt idx="5">
                  <c:v>8.20849986238988E-2</c:v>
                </c:pt>
                <c:pt idx="6">
                  <c:v>0.1353352832366127</c:v>
                </c:pt>
                <c:pt idx="7">
                  <c:v>0.22313016014842982</c:v>
                </c:pt>
                <c:pt idx="8">
                  <c:v>0.36787944117144233</c:v>
                </c:pt>
                <c:pt idx="9">
                  <c:v>0.60653065971263342</c:v>
                </c:pt>
                <c:pt idx="10">
                  <c:v>1</c:v>
                </c:pt>
                <c:pt idx="11">
                  <c:v>1.6487212707001282</c:v>
                </c:pt>
                <c:pt idx="12">
                  <c:v>2.7182818284590451</c:v>
                </c:pt>
                <c:pt idx="13">
                  <c:v>4.4816890703380645</c:v>
                </c:pt>
                <c:pt idx="14">
                  <c:v>7.3890560989306504</c:v>
                </c:pt>
                <c:pt idx="15">
                  <c:v>12.182493960703473</c:v>
                </c:pt>
                <c:pt idx="16">
                  <c:v>20.085536923187668</c:v>
                </c:pt>
                <c:pt idx="17">
                  <c:v>33.115451958692312</c:v>
                </c:pt>
                <c:pt idx="18">
                  <c:v>54.598150033144236</c:v>
                </c:pt>
                <c:pt idx="19">
                  <c:v>90.017131300521811</c:v>
                </c:pt>
                <c:pt idx="20">
                  <c:v>148.4131591025766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Sheet1!$C$1:$C$21</c:f>
              <c:numCache>
                <c:formatCode>General</c:formatCode>
                <c:ptCount val="21"/>
                <c:pt idx="0">
                  <c:v>148.4131591025766</c:v>
                </c:pt>
                <c:pt idx="1">
                  <c:v>90.017131300521811</c:v>
                </c:pt>
                <c:pt idx="2">
                  <c:v>54.598150033144236</c:v>
                </c:pt>
                <c:pt idx="3">
                  <c:v>33.115451958692312</c:v>
                </c:pt>
                <c:pt idx="4">
                  <c:v>20.085536923187668</c:v>
                </c:pt>
                <c:pt idx="5">
                  <c:v>12.182493960703473</c:v>
                </c:pt>
                <c:pt idx="6">
                  <c:v>7.3890560989306504</c:v>
                </c:pt>
                <c:pt idx="7">
                  <c:v>4.4816890703380645</c:v>
                </c:pt>
                <c:pt idx="8">
                  <c:v>2.7182818284590451</c:v>
                </c:pt>
                <c:pt idx="9">
                  <c:v>1.6487212707001282</c:v>
                </c:pt>
                <c:pt idx="10">
                  <c:v>1</c:v>
                </c:pt>
                <c:pt idx="11">
                  <c:v>0.60653065971263342</c:v>
                </c:pt>
                <c:pt idx="12">
                  <c:v>0.36787944117144233</c:v>
                </c:pt>
                <c:pt idx="13">
                  <c:v>0.22313016014842982</c:v>
                </c:pt>
                <c:pt idx="14">
                  <c:v>0.1353352832366127</c:v>
                </c:pt>
                <c:pt idx="15">
                  <c:v>8.20849986238988E-2</c:v>
                </c:pt>
                <c:pt idx="16">
                  <c:v>4.9787068367863944E-2</c:v>
                </c:pt>
                <c:pt idx="17">
                  <c:v>3.0197383422318501E-2</c:v>
                </c:pt>
                <c:pt idx="18">
                  <c:v>1.8315638888734179E-2</c:v>
                </c:pt>
                <c:pt idx="19">
                  <c:v>1.1108996538242306E-2</c:v>
                </c:pt>
                <c:pt idx="20">
                  <c:v>6.737946999085467E-3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Sheet1!$D$1:$D$21</c:f>
              <c:numCache>
                <c:formatCode>General</c:formatCode>
                <c:ptCount val="21"/>
                <c:pt idx="0">
                  <c:v>3.0517578125E-5</c:v>
                </c:pt>
                <c:pt idx="1">
                  <c:v>8.6316745750311105E-5</c:v>
                </c:pt>
                <c:pt idx="2">
                  <c:v>2.44140625E-4</c:v>
                </c:pt>
                <c:pt idx="3">
                  <c:v>6.9053396600248841E-4</c:v>
                </c:pt>
                <c:pt idx="4">
                  <c:v>1.953125E-3</c:v>
                </c:pt>
                <c:pt idx="5">
                  <c:v>5.5242717280199038E-3</c:v>
                </c:pt>
                <c:pt idx="6">
                  <c:v>1.5625E-2</c:v>
                </c:pt>
                <c:pt idx="7">
                  <c:v>4.4194173824159244E-2</c:v>
                </c:pt>
                <c:pt idx="8">
                  <c:v>0.125</c:v>
                </c:pt>
                <c:pt idx="9">
                  <c:v>0.35355339059327373</c:v>
                </c:pt>
                <c:pt idx="10">
                  <c:v>1</c:v>
                </c:pt>
                <c:pt idx="11">
                  <c:v>2.8284271247461903</c:v>
                </c:pt>
                <c:pt idx="12">
                  <c:v>8</c:v>
                </c:pt>
                <c:pt idx="13">
                  <c:v>22.627416997969508</c:v>
                </c:pt>
                <c:pt idx="14">
                  <c:v>64</c:v>
                </c:pt>
                <c:pt idx="15">
                  <c:v>181.01933598375612</c:v>
                </c:pt>
                <c:pt idx="16">
                  <c:v>512</c:v>
                </c:pt>
                <c:pt idx="17">
                  <c:v>1448.1546878700481</c:v>
                </c:pt>
                <c:pt idx="18">
                  <c:v>4096</c:v>
                </c:pt>
                <c:pt idx="19">
                  <c:v>11585.237502960377</c:v>
                </c:pt>
                <c:pt idx="20">
                  <c:v>32768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Sheet1!$E$1:$E$21</c:f>
              <c:numCache>
                <c:formatCode>General</c:formatCode>
                <c:ptCount val="21"/>
                <c:pt idx="0">
                  <c:v>32768</c:v>
                </c:pt>
                <c:pt idx="1">
                  <c:v>11585.237502960377</c:v>
                </c:pt>
                <c:pt idx="2">
                  <c:v>4096</c:v>
                </c:pt>
                <c:pt idx="3">
                  <c:v>1448.1546878700481</c:v>
                </c:pt>
                <c:pt idx="4">
                  <c:v>512</c:v>
                </c:pt>
                <c:pt idx="5">
                  <c:v>181.01933598375612</c:v>
                </c:pt>
                <c:pt idx="6">
                  <c:v>64</c:v>
                </c:pt>
                <c:pt idx="7">
                  <c:v>22.627416997969508</c:v>
                </c:pt>
                <c:pt idx="8">
                  <c:v>8</c:v>
                </c:pt>
                <c:pt idx="9">
                  <c:v>2.8284271247461903</c:v>
                </c:pt>
                <c:pt idx="10">
                  <c:v>1</c:v>
                </c:pt>
                <c:pt idx="11">
                  <c:v>0.35355339059327373</c:v>
                </c:pt>
                <c:pt idx="12">
                  <c:v>0.125</c:v>
                </c:pt>
                <c:pt idx="13">
                  <c:v>4.4194173824159244E-2</c:v>
                </c:pt>
                <c:pt idx="14">
                  <c:v>1.5625E-2</c:v>
                </c:pt>
                <c:pt idx="15">
                  <c:v>5.5242717280199038E-3</c:v>
                </c:pt>
                <c:pt idx="16">
                  <c:v>1.953125E-3</c:v>
                </c:pt>
                <c:pt idx="17">
                  <c:v>6.9053396600248841E-4</c:v>
                </c:pt>
                <c:pt idx="18">
                  <c:v>2.44140625E-4</c:v>
                </c:pt>
                <c:pt idx="19">
                  <c:v>8.6316745750311105E-5</c:v>
                </c:pt>
                <c:pt idx="20">
                  <c:v>3.0517578125E-5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Sheet1!$F$1:$F$21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Sheet1!$G$1:$G$21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Sheet1!$H$1:$H$21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Sheet1!$I$1:$I$21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Sheet1!$J$1:$J$21</c:f>
              <c:numCache>
                <c:formatCode>General</c:formatCode>
                <c:ptCount val="21"/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Sheet1!$K$1:$K$21</c:f>
              <c:numCache>
                <c:formatCode>General</c:formatCode>
                <c:ptCount val="21"/>
                <c:pt idx="0">
                  <c:v>1.6935087808430282</c:v>
                </c:pt>
                <c:pt idx="1">
                  <c:v>1.6066034954876691</c:v>
                </c:pt>
                <c:pt idx="2">
                  <c:v>1.5241579027587255</c:v>
                </c:pt>
                <c:pt idx="3">
                  <c:v>1.4459431459389023</c:v>
                </c:pt>
                <c:pt idx="4">
                  <c:v>1.371742112482853</c:v>
                </c:pt>
                <c:pt idx="5">
                  <c:v>1.3013488313450119</c:v>
                </c:pt>
                <c:pt idx="6">
                  <c:v>1.2345679012345678</c:v>
                </c:pt>
                <c:pt idx="7">
                  <c:v>1.1712139482105108</c:v>
                </c:pt>
                <c:pt idx="8">
                  <c:v>1.1111111111111112</c:v>
                </c:pt>
                <c:pt idx="9">
                  <c:v>1.0540925533894598</c:v>
                </c:pt>
                <c:pt idx="10">
                  <c:v>1</c:v>
                </c:pt>
                <c:pt idx="11">
                  <c:v>0.94868329805051377</c:v>
                </c:pt>
                <c:pt idx="12">
                  <c:v>0.9</c:v>
                </c:pt>
                <c:pt idx="13">
                  <c:v>0.85381496824546244</c:v>
                </c:pt>
                <c:pt idx="14">
                  <c:v>0.81</c:v>
                </c:pt>
                <c:pt idx="15">
                  <c:v>0.76843347142091623</c:v>
                </c:pt>
                <c:pt idx="16">
                  <c:v>0.72900000000000009</c:v>
                </c:pt>
                <c:pt idx="17">
                  <c:v>0.6915901242788246</c:v>
                </c:pt>
                <c:pt idx="18">
                  <c:v>0.65610000000000013</c:v>
                </c:pt>
                <c:pt idx="19">
                  <c:v>0.62243111185094213</c:v>
                </c:pt>
                <c:pt idx="20">
                  <c:v>0.59049000000000018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Sheet1!$L$1:$L$21</c:f>
              <c:numCache>
                <c:formatCode>General</c:formatCode>
                <c:ptCount val="21"/>
                <c:pt idx="0">
                  <c:v>12.860082304526749</c:v>
                </c:pt>
                <c:pt idx="1">
                  <c:v>9.961376919257761</c:v>
                </c:pt>
                <c:pt idx="2">
                  <c:v>7.7160493827160499</c:v>
                </c:pt>
                <c:pt idx="3">
                  <c:v>5.9768261515546577</c:v>
                </c:pt>
                <c:pt idx="4">
                  <c:v>4.6296296296296298</c:v>
                </c:pt>
                <c:pt idx="5">
                  <c:v>3.586095690932793</c:v>
                </c:pt>
                <c:pt idx="6">
                  <c:v>2.7777777777777777</c:v>
                </c:pt>
                <c:pt idx="7">
                  <c:v>2.1516574145596761</c:v>
                </c:pt>
                <c:pt idx="8">
                  <c:v>1.6666666666666667</c:v>
                </c:pt>
                <c:pt idx="9">
                  <c:v>1.2909944487358056</c:v>
                </c:pt>
                <c:pt idx="10">
                  <c:v>1</c:v>
                </c:pt>
                <c:pt idx="11">
                  <c:v>0.7745966692414834</c:v>
                </c:pt>
                <c:pt idx="12">
                  <c:v>0.6</c:v>
                </c:pt>
                <c:pt idx="13">
                  <c:v>0.46475800154489</c:v>
                </c:pt>
                <c:pt idx="14">
                  <c:v>0.36</c:v>
                </c:pt>
                <c:pt idx="15">
                  <c:v>0.27885480092693404</c:v>
                </c:pt>
                <c:pt idx="16">
                  <c:v>0.216</c:v>
                </c:pt>
                <c:pt idx="17">
                  <c:v>0.16731288055616036</c:v>
                </c:pt>
                <c:pt idx="18">
                  <c:v>0.12959999999999999</c:v>
                </c:pt>
                <c:pt idx="19">
                  <c:v>0.10038772833369623</c:v>
                </c:pt>
                <c:pt idx="20">
                  <c:v>7.7759999999999996E-2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Sheet1!$M$1:$M$21</c:f>
              <c:numCache>
                <c:formatCode>General</c:formatCode>
                <c:ptCount val="21"/>
                <c:pt idx="0">
                  <c:v>411.52263374485597</c:v>
                </c:pt>
                <c:pt idx="1">
                  <c:v>225.40022942599441</c:v>
                </c:pt>
                <c:pt idx="2">
                  <c:v>123.4567901234568</c:v>
                </c:pt>
                <c:pt idx="3">
                  <c:v>67.62006882779832</c:v>
                </c:pt>
                <c:pt idx="4">
                  <c:v>37.037037037037038</c:v>
                </c:pt>
                <c:pt idx="5">
                  <c:v>20.286020648339491</c:v>
                </c:pt>
                <c:pt idx="6">
                  <c:v>11.111111111111111</c:v>
                </c:pt>
                <c:pt idx="7">
                  <c:v>6.0858061945018473</c:v>
                </c:pt>
                <c:pt idx="8">
                  <c:v>3.3333333333333335</c:v>
                </c:pt>
                <c:pt idx="9">
                  <c:v>1.8257418583505538</c:v>
                </c:pt>
                <c:pt idx="10">
                  <c:v>1</c:v>
                </c:pt>
                <c:pt idx="11">
                  <c:v>0.54772255750516607</c:v>
                </c:pt>
                <c:pt idx="12">
                  <c:v>0.3</c:v>
                </c:pt>
                <c:pt idx="13">
                  <c:v>0.16431676725154978</c:v>
                </c:pt>
                <c:pt idx="14">
                  <c:v>0.09</c:v>
                </c:pt>
                <c:pt idx="15">
                  <c:v>4.9295030175464938E-2</c:v>
                </c:pt>
                <c:pt idx="16">
                  <c:v>2.7E-2</c:v>
                </c:pt>
                <c:pt idx="17">
                  <c:v>1.4788509052639476E-2</c:v>
                </c:pt>
                <c:pt idx="18">
                  <c:v>8.0999999999999996E-3</c:v>
                </c:pt>
                <c:pt idx="19">
                  <c:v>4.4365527157918432E-3</c:v>
                </c:pt>
                <c:pt idx="20">
                  <c:v>2.4299999999999999E-3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Sheet1!$N$1:$N$21</c:f>
              <c:numCache>
                <c:formatCode>General</c:formatCode>
                <c:ptCount val="21"/>
                <c:pt idx="0">
                  <c:v>99999.999999999942</c:v>
                </c:pt>
                <c:pt idx="1">
                  <c:v>31622.776601683785</c:v>
                </c:pt>
                <c:pt idx="2">
                  <c:v>9999.9999999999964</c:v>
                </c:pt>
                <c:pt idx="3">
                  <c:v>3162.277660168375</c:v>
                </c:pt>
                <c:pt idx="4">
                  <c:v>999.99999999999977</c:v>
                </c:pt>
                <c:pt idx="5">
                  <c:v>316.22776601683768</c:v>
                </c:pt>
                <c:pt idx="6">
                  <c:v>99.999999999999986</c:v>
                </c:pt>
                <c:pt idx="7">
                  <c:v>31.622776601683789</c:v>
                </c:pt>
                <c:pt idx="8">
                  <c:v>10</c:v>
                </c:pt>
                <c:pt idx="9">
                  <c:v>3.1622776601683791</c:v>
                </c:pt>
                <c:pt idx="10">
                  <c:v>1</c:v>
                </c:pt>
                <c:pt idx="11">
                  <c:v>0.31622776601683794</c:v>
                </c:pt>
                <c:pt idx="12">
                  <c:v>0.1</c:v>
                </c:pt>
                <c:pt idx="13">
                  <c:v>3.1622776601683798E-2</c:v>
                </c:pt>
                <c:pt idx="14">
                  <c:v>1.0000000000000002E-2</c:v>
                </c:pt>
                <c:pt idx="15">
                  <c:v>3.162277660168382E-3</c:v>
                </c:pt>
                <c:pt idx="16">
                  <c:v>1.0000000000000002E-3</c:v>
                </c:pt>
                <c:pt idx="17">
                  <c:v>3.1622776601683837E-4</c:v>
                </c:pt>
                <c:pt idx="18">
                  <c:v>1.0000000000000005E-4</c:v>
                </c:pt>
                <c:pt idx="19">
                  <c:v>3.1622776601683802E-5</c:v>
                </c:pt>
                <c:pt idx="20">
                  <c:v>1.0000000000000006E-5</c:v>
                </c:pt>
              </c:numCache>
            </c:numRef>
          </c:yVal>
          <c:smooth val="1"/>
        </c:ser>
        <c:axId val="167745408"/>
        <c:axId val="167746944"/>
      </c:scatterChart>
      <c:valAx>
        <c:axId val="167745408"/>
        <c:scaling>
          <c:orientation val="minMax"/>
        </c:scaling>
        <c:axPos val="b"/>
        <c:numFmt formatCode="General" sourceLinked="1"/>
        <c:tickLblPos val="nextTo"/>
        <c:crossAx val="167746944"/>
        <c:crosses val="autoZero"/>
        <c:crossBetween val="midCat"/>
      </c:valAx>
      <c:valAx>
        <c:axId val="167746944"/>
        <c:scaling>
          <c:orientation val="minMax"/>
        </c:scaling>
        <c:axPos val="l"/>
        <c:majorGridlines/>
        <c:numFmt formatCode="General" sourceLinked="1"/>
        <c:tickLblPos val="nextTo"/>
        <c:crossAx val="167745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(Sheet2!$A$1,Sheet2!$E$1,Sheet2!$E$1,Sheet2!$F$1,Sheet2!$F$1)</c:f>
              <c:strCache>
                <c:ptCount val="5"/>
                <c:pt idx="0">
                  <c:v>x</c:v>
                </c:pt>
                <c:pt idx="1">
                  <c:v>Difference Quotient</c:v>
                </c:pt>
                <c:pt idx="2">
                  <c:v>Difference Quotient</c:v>
                </c:pt>
                <c:pt idx="3">
                  <c:v>Analytical Derivative</c:v>
                </c:pt>
                <c:pt idx="4">
                  <c:v>Analytical Derivative</c:v>
                </c:pt>
              </c:strCache>
            </c:strRef>
          </c:xVal>
          <c:yVal>
            <c:numRef>
              <c:f>(Sheet2!$A$2,Sheet2!$E$2,Sheet2!$E$2,Sheet2!$F$2,Sheet2!$F$2)</c:f>
              <c:numCache>
                <c:formatCode>General</c:formatCode>
                <c:ptCount val="5"/>
                <c:pt idx="0">
                  <c:v>-2</c:v>
                </c:pt>
                <c:pt idx="1">
                  <c:v>2.3052380778990772E-2</c:v>
                </c:pt>
                <c:pt idx="2">
                  <c:v>2.3052380778990772E-2</c:v>
                </c:pt>
                <c:pt idx="3">
                  <c:v>2.3052380778996184E-2</c:v>
                </c:pt>
                <c:pt idx="4">
                  <c:v>2.3052380778996184E-2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(Sheet2!$A$1,Sheet2!$E$1,Sheet2!$E$1,Sheet2!$F$1,Sheet2!$F$1)</c:f>
              <c:strCache>
                <c:ptCount val="5"/>
                <c:pt idx="0">
                  <c:v>x</c:v>
                </c:pt>
                <c:pt idx="1">
                  <c:v>Difference Quotient</c:v>
                </c:pt>
                <c:pt idx="2">
                  <c:v>Difference Quotient</c:v>
                </c:pt>
                <c:pt idx="3">
                  <c:v>Analytical Derivative</c:v>
                </c:pt>
                <c:pt idx="4">
                  <c:v>Analytical Derivative</c:v>
                </c:pt>
              </c:strCache>
            </c:strRef>
          </c:xVal>
          <c:yVal>
            <c:numRef>
              <c:f>(Sheet2!$A$3,Sheet2!$E$3,Sheet2!$E$3,Sheet2!$F$3,Sheet2!$F$3)</c:f>
              <c:numCache>
                <c:formatCode>General</c:formatCode>
                <c:ptCount val="5"/>
                <c:pt idx="0">
                  <c:v>-1</c:v>
                </c:pt>
                <c:pt idx="1">
                  <c:v>0.23052380778992854</c:v>
                </c:pt>
                <c:pt idx="2">
                  <c:v>0.23052380778992854</c:v>
                </c:pt>
                <c:pt idx="3">
                  <c:v>0.23052380778996184</c:v>
                </c:pt>
                <c:pt idx="4">
                  <c:v>0.23052380778996184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strRef>
              <c:f>(Sheet2!$A$1,Sheet2!$E$1,Sheet2!$E$1,Sheet2!$F$1,Sheet2!$F$1)</c:f>
              <c:strCache>
                <c:ptCount val="5"/>
                <c:pt idx="0">
                  <c:v>x</c:v>
                </c:pt>
                <c:pt idx="1">
                  <c:v>Difference Quotient</c:v>
                </c:pt>
                <c:pt idx="2">
                  <c:v>Difference Quotient</c:v>
                </c:pt>
                <c:pt idx="3">
                  <c:v>Analytical Derivative</c:v>
                </c:pt>
                <c:pt idx="4">
                  <c:v>Analytical Derivative</c:v>
                </c:pt>
              </c:strCache>
            </c:strRef>
          </c:xVal>
          <c:yVal>
            <c:numRef>
              <c:f>(Sheet2!$A$4,Sheet2!$E$4,Sheet2!$E$4,Sheet2!$F$4,Sheet2!$F$4)</c:f>
              <c:numCache>
                <c:formatCode>General</c:formatCode>
                <c:ptCount val="5"/>
                <c:pt idx="0">
                  <c:v>0</c:v>
                </c:pt>
                <c:pt idx="1">
                  <c:v>2.3052380778996184</c:v>
                </c:pt>
                <c:pt idx="2">
                  <c:v>2.3052380778996184</c:v>
                </c:pt>
                <c:pt idx="3">
                  <c:v>2.3052380778996184</c:v>
                </c:pt>
                <c:pt idx="4">
                  <c:v>2.3052380778996184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strRef>
              <c:f>(Sheet2!$A$1,Sheet2!$E$1,Sheet2!$E$1,Sheet2!$F$1,Sheet2!$F$1)</c:f>
              <c:strCache>
                <c:ptCount val="5"/>
                <c:pt idx="0">
                  <c:v>x</c:v>
                </c:pt>
                <c:pt idx="1">
                  <c:v>Difference Quotient</c:v>
                </c:pt>
                <c:pt idx="2">
                  <c:v>Difference Quotient</c:v>
                </c:pt>
                <c:pt idx="3">
                  <c:v>Analytical Derivative</c:v>
                </c:pt>
                <c:pt idx="4">
                  <c:v>Analytical Derivative</c:v>
                </c:pt>
              </c:strCache>
            </c:strRef>
          </c:xVal>
          <c:yVal>
            <c:numRef>
              <c:f>(Sheet2!$A$5,Sheet2!$E$5,Sheet2!$E$5,Sheet2!$F$5,Sheet2!$F$5)</c:f>
              <c:numCache>
                <c:formatCode>General</c:formatCode>
                <c:ptCount val="5"/>
                <c:pt idx="0">
                  <c:v>1</c:v>
                </c:pt>
                <c:pt idx="1">
                  <c:v>23.052380778997517</c:v>
                </c:pt>
                <c:pt idx="2">
                  <c:v>23.052380778997517</c:v>
                </c:pt>
                <c:pt idx="3">
                  <c:v>23.052380778996184</c:v>
                </c:pt>
                <c:pt idx="4">
                  <c:v>23.052380778996184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strRef>
              <c:f>(Sheet2!$A$1,Sheet2!$E$1,Sheet2!$E$1,Sheet2!$F$1,Sheet2!$F$1)</c:f>
              <c:strCache>
                <c:ptCount val="5"/>
                <c:pt idx="0">
                  <c:v>x</c:v>
                </c:pt>
                <c:pt idx="1">
                  <c:v>Difference Quotient</c:v>
                </c:pt>
                <c:pt idx="2">
                  <c:v>Difference Quotient</c:v>
                </c:pt>
                <c:pt idx="3">
                  <c:v>Analytical Derivative</c:v>
                </c:pt>
                <c:pt idx="4">
                  <c:v>Analytical Derivative</c:v>
                </c:pt>
              </c:strCache>
            </c:strRef>
          </c:xVal>
          <c:yVal>
            <c:numRef>
              <c:f>(Sheet2!$A$6,Sheet2!$E$6,Sheet2!$E$6,Sheet2!$F$6,Sheet2!$F$6)</c:f>
              <c:numCache>
                <c:formatCode>General</c:formatCode>
                <c:ptCount val="5"/>
                <c:pt idx="0">
                  <c:v>2</c:v>
                </c:pt>
                <c:pt idx="1">
                  <c:v>230.52380778999293</c:v>
                </c:pt>
                <c:pt idx="2">
                  <c:v>230.52380778999293</c:v>
                </c:pt>
                <c:pt idx="3">
                  <c:v>230.52380778996184</c:v>
                </c:pt>
                <c:pt idx="4">
                  <c:v>230.52380778996184</c:v>
                </c:pt>
              </c:numCache>
            </c:numRef>
          </c:yVal>
          <c:smooth val="1"/>
        </c:ser>
        <c:axId val="167624704"/>
        <c:axId val="167626240"/>
      </c:scatterChart>
      <c:valAx>
        <c:axId val="167624704"/>
        <c:scaling>
          <c:orientation val="minMax"/>
        </c:scaling>
        <c:axPos val="b"/>
        <c:tickLblPos val="nextTo"/>
        <c:crossAx val="167626240"/>
        <c:crosses val="autoZero"/>
        <c:crossBetween val="midCat"/>
      </c:valAx>
      <c:valAx>
        <c:axId val="167626240"/>
        <c:scaling>
          <c:orientation val="minMax"/>
        </c:scaling>
        <c:axPos val="l"/>
        <c:majorGridlines/>
        <c:numFmt formatCode="General" sourceLinked="1"/>
        <c:tickLblPos val="nextTo"/>
        <c:crossAx val="16762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Sheet3!$A$1:$A$5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Sheet3!$B$1:$B$5</c:f>
              <c:numCache>
                <c:formatCode>General</c:formatCode>
                <c:ptCount val="5"/>
                <c:pt idx="0">
                  <c:v>-32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32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Sheet3!$A$1:$A$5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Sheet3!$C$1:$C$5</c:f>
              <c:numCache>
                <c:formatCode>General</c:formatCode>
                <c:ptCount val="5"/>
                <c:pt idx="0">
                  <c:v>0.04</c:v>
                </c:pt>
                <c:pt idx="1">
                  <c:v>0.2</c:v>
                </c:pt>
                <c:pt idx="2">
                  <c:v>1</c:v>
                </c:pt>
                <c:pt idx="3">
                  <c:v>5</c:v>
                </c:pt>
                <c:pt idx="4">
                  <c:v>25</c:v>
                </c:pt>
              </c:numCache>
            </c:numRef>
          </c:yVal>
          <c:smooth val="1"/>
        </c:ser>
        <c:axId val="174358912"/>
        <c:axId val="174360448"/>
      </c:scatterChart>
      <c:valAx>
        <c:axId val="174358912"/>
        <c:scaling>
          <c:orientation val="minMax"/>
        </c:scaling>
        <c:axPos val="b"/>
        <c:numFmt formatCode="General" sourceLinked="1"/>
        <c:tickLblPos val="nextTo"/>
        <c:crossAx val="174360448"/>
        <c:crosses val="autoZero"/>
        <c:crossBetween val="midCat"/>
      </c:valAx>
      <c:valAx>
        <c:axId val="174360448"/>
        <c:scaling>
          <c:orientation val="minMax"/>
        </c:scaling>
        <c:axPos val="l"/>
        <c:majorGridlines/>
        <c:numFmt formatCode="General" sourceLinked="1"/>
        <c:tickLblPos val="nextTo"/>
        <c:crossAx val="174358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Sheet6!$B$1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Sheet6!$A$2:$A$12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Sheet6!$B$2:$B$12</c:f>
              <c:numCache>
                <c:formatCode>General</c:formatCode>
                <c:ptCount val="11"/>
                <c:pt idx="0">
                  <c:v>1.2214027581601699</c:v>
                </c:pt>
                <c:pt idx="1">
                  <c:v>1.2840254166877414</c:v>
                </c:pt>
                <c:pt idx="2">
                  <c:v>1.3956124250860895</c:v>
                </c:pt>
                <c:pt idx="3">
                  <c:v>1.6487212707001282</c:v>
                </c:pt>
                <c:pt idx="4">
                  <c:v>2.7182818284590451</c:v>
                </c:pt>
                <c:pt idx="5">
                  <c:v>#N/A</c:v>
                </c:pt>
                <c:pt idx="6">
                  <c:v>0.36787944117144233</c:v>
                </c:pt>
                <c:pt idx="7">
                  <c:v>0.60653065971263342</c:v>
                </c:pt>
                <c:pt idx="8">
                  <c:v>0.71653131057378927</c:v>
                </c:pt>
                <c:pt idx="9">
                  <c:v>0.77880078307140488</c:v>
                </c:pt>
                <c:pt idx="10">
                  <c:v>0.81873075307798182</c:v>
                </c:pt>
              </c:numCache>
            </c:numRef>
          </c:yVal>
          <c:smooth val="1"/>
        </c:ser>
        <c:axId val="167962112"/>
        <c:axId val="167963648"/>
      </c:scatterChart>
      <c:valAx>
        <c:axId val="167962112"/>
        <c:scaling>
          <c:orientation val="minMax"/>
        </c:scaling>
        <c:axPos val="b"/>
        <c:numFmt formatCode="General" sourceLinked="1"/>
        <c:tickLblPos val="nextTo"/>
        <c:crossAx val="167963648"/>
        <c:crosses val="autoZero"/>
        <c:crossBetween val="midCat"/>
      </c:valAx>
      <c:valAx>
        <c:axId val="167963648"/>
        <c:scaling>
          <c:orientation val="minMax"/>
        </c:scaling>
        <c:axPos val="l"/>
        <c:majorGridlines/>
        <c:numFmt formatCode="General" sourceLinked="1"/>
        <c:tickLblPos val="nextTo"/>
        <c:crossAx val="167962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Sheet7!$B$1</c:f>
              <c:strCache>
                <c:ptCount val="1"/>
                <c:pt idx="0">
                  <c:v>f(x) when a = 1, b = 1</c:v>
                </c:pt>
              </c:strCache>
            </c:strRef>
          </c:tx>
          <c:marker>
            <c:symbol val="none"/>
          </c:marker>
          <c:xVal>
            <c:numRef>
              <c:f>Sheet7!$A$2:$A$13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Sheet7!$B$2:$B$13</c:f>
              <c:numCache>
                <c:formatCode>General</c:formatCode>
                <c:ptCount val="12"/>
                <c:pt idx="0">
                  <c:v>0.99330714907571527</c:v>
                </c:pt>
                <c:pt idx="1">
                  <c:v>0.98201379003790845</c:v>
                </c:pt>
                <c:pt idx="2">
                  <c:v>0.95257412682243336</c:v>
                </c:pt>
                <c:pt idx="3">
                  <c:v>0.88079707797788231</c:v>
                </c:pt>
                <c:pt idx="4">
                  <c:v>0.7310585786300049</c:v>
                </c:pt>
                <c:pt idx="5">
                  <c:v>0.5</c:v>
                </c:pt>
                <c:pt idx="6">
                  <c:v>0.2689414213699951</c:v>
                </c:pt>
                <c:pt idx="7">
                  <c:v>0.11920292202211755</c:v>
                </c:pt>
                <c:pt idx="8">
                  <c:v>4.7425873177566781E-2</c:v>
                </c:pt>
                <c:pt idx="9">
                  <c:v>1.7986209962091559E-2</c:v>
                </c:pt>
                <c:pt idx="10">
                  <c:v>6.6928509242848554E-3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f(x) when a = 1, b = 0.5</c:v>
                </c:pt>
              </c:strCache>
            </c:strRef>
          </c:tx>
          <c:marker>
            <c:symbol val="none"/>
          </c:marker>
          <c:xVal>
            <c:numRef>
              <c:f>Sheet7!$A$2:$A$13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Sheet7!$C$2:$C$13</c:f>
              <c:numCache>
                <c:formatCode>General</c:formatCode>
                <c:ptCount val="12"/>
                <c:pt idx="0">
                  <c:v>0.92414181997875655</c:v>
                </c:pt>
                <c:pt idx="1">
                  <c:v>0.88079707797788231</c:v>
                </c:pt>
                <c:pt idx="2">
                  <c:v>0.81757447619364365</c:v>
                </c:pt>
                <c:pt idx="3">
                  <c:v>0.7310585786300049</c:v>
                </c:pt>
                <c:pt idx="4">
                  <c:v>0.62245933120185459</c:v>
                </c:pt>
                <c:pt idx="5">
                  <c:v>0.5</c:v>
                </c:pt>
                <c:pt idx="6">
                  <c:v>0.37754066879814541</c:v>
                </c:pt>
                <c:pt idx="7">
                  <c:v>0.2689414213699951</c:v>
                </c:pt>
                <c:pt idx="8">
                  <c:v>0.18242552380635635</c:v>
                </c:pt>
                <c:pt idx="9">
                  <c:v>0.11920292202211755</c:v>
                </c:pt>
                <c:pt idx="10">
                  <c:v>7.5858180021243546E-2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f(x) when a = 1, b = 2</c:v>
                </c:pt>
              </c:strCache>
            </c:strRef>
          </c:tx>
          <c:marker>
            <c:symbol val="none"/>
          </c:marker>
          <c:xVal>
            <c:numRef>
              <c:f>Sheet7!$A$2:$A$13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Sheet7!$D$2:$D$13</c:f>
              <c:numCache>
                <c:formatCode>General</c:formatCode>
                <c:ptCount val="12"/>
                <c:pt idx="0">
                  <c:v>0.99995460213129761</c:v>
                </c:pt>
                <c:pt idx="1">
                  <c:v>0.99966464986953363</c:v>
                </c:pt>
                <c:pt idx="2">
                  <c:v>0.99752737684336534</c:v>
                </c:pt>
                <c:pt idx="3">
                  <c:v>0.98201379003790845</c:v>
                </c:pt>
                <c:pt idx="4">
                  <c:v>0.88079707797788231</c:v>
                </c:pt>
                <c:pt idx="5">
                  <c:v>0.5</c:v>
                </c:pt>
                <c:pt idx="6">
                  <c:v>0.11920292202211755</c:v>
                </c:pt>
                <c:pt idx="7">
                  <c:v>1.7986209962091559E-2</c:v>
                </c:pt>
                <c:pt idx="8">
                  <c:v>2.4726231566347743E-3</c:v>
                </c:pt>
                <c:pt idx="9">
                  <c:v>3.3535013046647811E-4</c:v>
                </c:pt>
                <c:pt idx="10">
                  <c:v>4.5397868702434395E-5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f(x) when a = 2, b = 1</c:v>
                </c:pt>
              </c:strCache>
            </c:strRef>
          </c:tx>
          <c:marker>
            <c:symbol val="none"/>
          </c:marker>
          <c:xVal>
            <c:numRef>
              <c:f>Sheet7!$A$2:$A$13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Sheet7!$E$2:$E$13</c:f>
              <c:numCache>
                <c:formatCode>General</c:formatCode>
                <c:ptCount val="12"/>
                <c:pt idx="0">
                  <c:v>0.98670329104226795</c:v>
                </c:pt>
                <c:pt idx="1">
                  <c:v>0.96466315597190377</c:v>
                </c:pt>
                <c:pt idx="2">
                  <c:v>0.90944299851274191</c:v>
                </c:pt>
                <c:pt idx="3">
                  <c:v>0.78698604216159851</c:v>
                </c:pt>
                <c:pt idx="4">
                  <c:v>0.57611688476582912</c:v>
                </c:pt>
                <c:pt idx="5">
                  <c:v>0.33333333333333331</c:v>
                </c:pt>
                <c:pt idx="6">
                  <c:v>0.15536240349696362</c:v>
                </c:pt>
                <c:pt idx="7">
                  <c:v>6.3378938333037621E-2</c:v>
                </c:pt>
                <c:pt idx="8">
                  <c:v>2.4288897679263205E-2</c:v>
                </c:pt>
                <c:pt idx="9">
                  <c:v>9.0747148443137467E-3</c:v>
                </c:pt>
                <c:pt idx="10">
                  <c:v>3.3576616265026146E-3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f(x) when a = 0.5, b = 1</c:v>
                </c:pt>
              </c:strCache>
            </c:strRef>
          </c:tx>
          <c:marker>
            <c:symbol val="none"/>
          </c:marker>
          <c:xVal>
            <c:numRef>
              <c:f>Sheet7!$A$2:$A$13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Sheet7!$F$2:$F$13</c:f>
              <c:numCache>
                <c:formatCode>General</c:formatCode>
                <c:ptCount val="12"/>
                <c:pt idx="0">
                  <c:v>0.99664233837349736</c:v>
                </c:pt>
                <c:pt idx="1">
                  <c:v>0.99092528515568623</c:v>
                </c:pt>
                <c:pt idx="2">
                  <c:v>0.97571110232073677</c:v>
                </c:pt>
                <c:pt idx="3">
                  <c:v>0.93662106166696235</c:v>
                </c:pt>
                <c:pt idx="4">
                  <c:v>0.84463759650303638</c:v>
                </c:pt>
                <c:pt idx="5">
                  <c:v>0.66666666666666663</c:v>
                </c:pt>
                <c:pt idx="6">
                  <c:v>0.42388311523417094</c:v>
                </c:pt>
                <c:pt idx="7">
                  <c:v>0.21301395783840149</c:v>
                </c:pt>
                <c:pt idx="8">
                  <c:v>9.0557001487258135E-2</c:v>
                </c:pt>
                <c:pt idx="9">
                  <c:v>3.5336844028096101E-2</c:v>
                </c:pt>
                <c:pt idx="10">
                  <c:v>1.3296708957732007E-2</c:v>
                </c:pt>
              </c:numCache>
            </c:numRef>
          </c:yVal>
          <c:smooth val="1"/>
        </c:ser>
        <c:axId val="167850752"/>
        <c:axId val="167852288"/>
      </c:scatterChart>
      <c:valAx>
        <c:axId val="167850752"/>
        <c:scaling>
          <c:orientation val="minMax"/>
        </c:scaling>
        <c:axPos val="b"/>
        <c:numFmt formatCode="General" sourceLinked="1"/>
        <c:tickLblPos val="nextTo"/>
        <c:crossAx val="167852288"/>
        <c:crosses val="autoZero"/>
        <c:crossBetween val="midCat"/>
      </c:valAx>
      <c:valAx>
        <c:axId val="167852288"/>
        <c:scaling>
          <c:orientation val="minMax"/>
        </c:scaling>
        <c:axPos val="l"/>
        <c:majorGridlines/>
        <c:numFmt formatCode="General" sourceLinked="1"/>
        <c:tickLblPos val="nextTo"/>
        <c:crossAx val="167850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Sheet4!$B$1</c:f>
              <c:strCache>
                <c:ptCount val="1"/>
                <c:pt idx="0">
                  <c:v>g(x)</c:v>
                </c:pt>
              </c:strCache>
            </c:strRef>
          </c:tx>
          <c:marker>
            <c:symbol val="none"/>
          </c:marker>
          <c:xVal>
            <c:numRef>
              <c:f>Sheet4!$A$2:$A$12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Sheet4!$B$2:$B$12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80</c:v>
                </c:pt>
                <c:pt idx="3">
                  <c:v>810</c:v>
                </c:pt>
                <c:pt idx="4">
                  <c:v>4352</c:v>
                </c:pt>
                <c:pt idx="5">
                  <c:v>16250</c:v>
                </c:pt>
                <c:pt idx="6">
                  <c:v>47952</c:v>
                </c:pt>
                <c:pt idx="7">
                  <c:v>120050</c:v>
                </c:pt>
                <c:pt idx="8">
                  <c:v>266240</c:v>
                </c:pt>
                <c:pt idx="9">
                  <c:v>538002</c:v>
                </c:pt>
                <c:pt idx="10">
                  <c:v>1010000</c:v>
                </c:pt>
              </c:numCache>
            </c:numRef>
          </c:yVal>
        </c:ser>
        <c:axId val="167880576"/>
        <c:axId val="167882112"/>
      </c:scatterChart>
      <c:valAx>
        <c:axId val="167880576"/>
        <c:scaling>
          <c:orientation val="minMax"/>
        </c:scaling>
        <c:axPos val="b"/>
        <c:numFmt formatCode="General" sourceLinked="1"/>
        <c:tickLblPos val="nextTo"/>
        <c:crossAx val="167882112"/>
        <c:crosses val="autoZero"/>
        <c:crossBetween val="midCat"/>
      </c:valAx>
      <c:valAx>
        <c:axId val="167882112"/>
        <c:scaling>
          <c:orientation val="minMax"/>
        </c:scaling>
        <c:axPos val="l"/>
        <c:majorGridlines/>
        <c:numFmt formatCode="General" sourceLinked="1"/>
        <c:tickLblPos val="nextTo"/>
        <c:crossAx val="16788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Sheet4!$J$1</c:f>
              <c:strCache>
                <c:ptCount val="1"/>
                <c:pt idx="0">
                  <c:v>g^{-1}(y) (Approx)</c:v>
                </c:pt>
              </c:strCache>
            </c:strRef>
          </c:tx>
          <c:marker>
            <c:symbol val="none"/>
          </c:marker>
          <c:xVal>
            <c:numRef>
              <c:f>Sheet4!$I$2:$I$13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80</c:v>
                </c:pt>
                <c:pt idx="3">
                  <c:v>810</c:v>
                </c:pt>
                <c:pt idx="4">
                  <c:v>4352</c:v>
                </c:pt>
                <c:pt idx="5">
                  <c:v>16250</c:v>
                </c:pt>
                <c:pt idx="6">
                  <c:v>47952</c:v>
                </c:pt>
                <c:pt idx="7">
                  <c:v>120050</c:v>
                </c:pt>
                <c:pt idx="8">
                  <c:v>266240</c:v>
                </c:pt>
                <c:pt idx="9">
                  <c:v>538002</c:v>
                </c:pt>
                <c:pt idx="10">
                  <c:v>1010000</c:v>
                </c:pt>
              </c:numCache>
            </c:numRef>
          </c:xVal>
          <c:yVal>
            <c:numRef>
              <c:f>Sheet4!$J$2:$J$13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</c:ser>
        <c:axId val="178854912"/>
        <c:axId val="178860800"/>
      </c:scatterChart>
      <c:valAx>
        <c:axId val="178854912"/>
        <c:scaling>
          <c:orientation val="minMax"/>
        </c:scaling>
        <c:axPos val="b"/>
        <c:numFmt formatCode="General" sourceLinked="1"/>
        <c:tickLblPos val="nextTo"/>
        <c:crossAx val="178860800"/>
        <c:crosses val="autoZero"/>
        <c:crossBetween val="midCat"/>
      </c:valAx>
      <c:valAx>
        <c:axId val="178860800"/>
        <c:scaling>
          <c:orientation val="minMax"/>
        </c:scaling>
        <c:axPos val="l"/>
        <c:majorGridlines/>
        <c:numFmt formatCode="General" sourceLinked="1"/>
        <c:tickLblPos val="nextTo"/>
        <c:crossAx val="178854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Sheet5!$B$1</c:f>
              <c:strCache>
                <c:ptCount val="1"/>
                <c:pt idx="0">
                  <c:v>q(t)</c:v>
                </c:pt>
              </c:strCache>
            </c:strRef>
          </c:tx>
          <c:marker>
            <c:symbol val="none"/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Sheet5!$B$2:$B$12</c:f>
              <c:numCache>
                <c:formatCode>General</c:formatCode>
                <c:ptCount val="11"/>
                <c:pt idx="0">
                  <c:v>0</c:v>
                </c:pt>
                <c:pt idx="1">
                  <c:v>39.346934028736655</c:v>
                </c:pt>
                <c:pt idx="2">
                  <c:v>63.212055882855765</c:v>
                </c:pt>
                <c:pt idx="3">
                  <c:v>77.686983985157028</c:v>
                </c:pt>
                <c:pt idx="4">
                  <c:v>86.466471676338728</c:v>
                </c:pt>
                <c:pt idx="5">
                  <c:v>91.791500137610115</c:v>
                </c:pt>
                <c:pt idx="6">
                  <c:v>95.021293163213599</c:v>
                </c:pt>
                <c:pt idx="7">
                  <c:v>96.980261657768153</c:v>
                </c:pt>
                <c:pt idx="8">
                  <c:v>98.168436111126582</c:v>
                </c:pt>
                <c:pt idx="9">
                  <c:v>98.88910034617578</c:v>
                </c:pt>
                <c:pt idx="10">
                  <c:v>99.326205300091459</c:v>
                </c:pt>
              </c:numCache>
            </c:numRef>
          </c:yVal>
          <c:smooth val="1"/>
        </c:ser>
        <c:ser>
          <c:idx val="1"/>
          <c:order val="1"/>
          <c:tx>
            <c:v>90% of Q0</c:v>
          </c:tx>
          <c:marker>
            <c:symbol val="none"/>
          </c:marker>
          <c:xVal>
            <c:strLit>
              <c:ptCount val="1"/>
              <c:pt idx="0">
                <c:v>A2:A12</c:v>
              </c:pt>
            </c:strLit>
          </c:xVal>
          <c:yVal>
            <c:numLit>
              <c:formatCode>General</c:formatCode>
              <c:ptCount val="1"/>
              <c:pt idx="0">
                <c:v>90</c:v>
              </c:pt>
            </c:numLit>
          </c:yVal>
          <c:smooth val="1"/>
        </c:ser>
        <c:axId val="178918912"/>
        <c:axId val="178920448"/>
      </c:scatterChart>
      <c:valAx>
        <c:axId val="178918912"/>
        <c:scaling>
          <c:orientation val="minMax"/>
        </c:scaling>
        <c:axPos val="b"/>
        <c:numFmt formatCode="General" sourceLinked="1"/>
        <c:tickLblPos val="nextTo"/>
        <c:crossAx val="178920448"/>
        <c:crosses val="autoZero"/>
        <c:crossBetween val="midCat"/>
      </c:valAx>
      <c:valAx>
        <c:axId val="178920448"/>
        <c:scaling>
          <c:orientation val="minMax"/>
        </c:scaling>
        <c:axPos val="l"/>
        <c:majorGridlines/>
        <c:numFmt formatCode="General" sourceLinked="1"/>
        <c:tickLblPos val="nextTo"/>
        <c:crossAx val="178918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23</xdr:row>
      <xdr:rowOff>104774</xdr:rowOff>
    </xdr:from>
    <xdr:to>
      <xdr:col>15</xdr:col>
      <xdr:colOff>600075</xdr:colOff>
      <xdr:row>41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26</xdr:row>
      <xdr:rowOff>0</xdr:rowOff>
    </xdr:from>
    <xdr:to>
      <xdr:col>4</xdr:col>
      <xdr:colOff>190500</xdr:colOff>
      <xdr:row>32</xdr:row>
      <xdr:rowOff>57150</xdr:rowOff>
    </xdr:to>
    <xdr:sp macro="" textlink="">
      <xdr:nvSpPr>
        <xdr:cNvPr id="3" name="TextBox 2"/>
        <xdr:cNvSpPr txBox="1"/>
      </xdr:nvSpPr>
      <xdr:spPr>
        <a:xfrm>
          <a:off x="1076325" y="4953000"/>
          <a:ext cx="17430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2400"/>
            <a:t>QUES</a:t>
          </a:r>
          <a:r>
            <a:rPr lang="en-US" sz="2400" baseline="0"/>
            <a:t> 1 </a:t>
          </a:r>
          <a:endParaRPr lang="en-US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7</xdr:row>
      <xdr:rowOff>85725</xdr:rowOff>
    </xdr:from>
    <xdr:to>
      <xdr:col>10</xdr:col>
      <xdr:colOff>438150</xdr:colOff>
      <xdr:row>21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47625</xdr:rowOff>
    </xdr:from>
    <xdr:to>
      <xdr:col>11</xdr:col>
      <xdr:colOff>390525</xdr:colOff>
      <xdr:row>15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161925</xdr:rowOff>
    </xdr:from>
    <xdr:to>
      <xdr:col>13</xdr:col>
      <xdr:colOff>419100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0</xdr:row>
      <xdr:rowOff>219074</xdr:rowOff>
    </xdr:from>
    <xdr:to>
      <xdr:col>15</xdr:col>
      <xdr:colOff>257174</xdr:colOff>
      <xdr:row>14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123826</xdr:rowOff>
    </xdr:from>
    <xdr:to>
      <xdr:col>7</xdr:col>
      <xdr:colOff>561975</xdr:colOff>
      <xdr:row>12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0</xdr:row>
      <xdr:rowOff>123825</xdr:rowOff>
    </xdr:from>
    <xdr:to>
      <xdr:col>17</xdr:col>
      <xdr:colOff>409575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9525</xdr:rowOff>
    </xdr:from>
    <xdr:to>
      <xdr:col>14</xdr:col>
      <xdr:colOff>352425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opLeftCell="A19" workbookViewId="0">
      <selection activeCell="E40" sqref="E40"/>
    </sheetView>
  </sheetViews>
  <sheetFormatPr defaultRowHeight="15"/>
  <cols>
    <col min="2" max="2" width="12" bestFit="1" customWidth="1"/>
  </cols>
  <sheetData>
    <row r="1" spans="1:14">
      <c r="A1">
        <v>-5</v>
      </c>
      <c r="B1">
        <f>EXP(A1)</f>
        <v>6.737946999085467E-3</v>
      </c>
      <c r="C1">
        <f>EXP(-A1)</f>
        <v>148.4131591025766</v>
      </c>
      <c r="D1">
        <f>8^A1</f>
        <v>3.0517578125E-5</v>
      </c>
      <c r="E1">
        <f>8^(-A1)</f>
        <v>32768</v>
      </c>
      <c r="K1">
        <f>0.9^A1</f>
        <v>1.6935087808430282</v>
      </c>
      <c r="L1">
        <f>0.6^A1</f>
        <v>12.860082304526749</v>
      </c>
      <c r="M1">
        <f>0.3^A1</f>
        <v>411.52263374485597</v>
      </c>
      <c r="N1">
        <f>0.1^A1</f>
        <v>99999.999999999942</v>
      </c>
    </row>
    <row r="2" spans="1:14">
      <c r="A2">
        <v>-4.5</v>
      </c>
      <c r="B2">
        <f t="shared" ref="B2:B21" si="0">EXP(A2)</f>
        <v>1.1108996538242306E-2</v>
      </c>
      <c r="C2">
        <f t="shared" ref="C2:C21" si="1">EXP(-A2)</f>
        <v>90.017131300521811</v>
      </c>
      <c r="D2">
        <f t="shared" ref="D2:D21" si="2">8^A2</f>
        <v>8.6316745750311105E-5</v>
      </c>
      <c r="E2">
        <f t="shared" ref="E2:E21" si="3">8^(-A2)</f>
        <v>11585.237502960377</v>
      </c>
      <c r="K2">
        <f t="shared" ref="K2:K21" si="4">0.9^A2</f>
        <v>1.6066034954876691</v>
      </c>
      <c r="L2">
        <f t="shared" ref="L2:L21" si="5">0.6^A2</f>
        <v>9.961376919257761</v>
      </c>
      <c r="M2">
        <f t="shared" ref="M2:M21" si="6">0.3^A2</f>
        <v>225.40022942599441</v>
      </c>
      <c r="N2">
        <f t="shared" ref="N2:N21" si="7">0.1^A2</f>
        <v>31622.776601683785</v>
      </c>
    </row>
    <row r="3" spans="1:14">
      <c r="A3">
        <v>-4</v>
      </c>
      <c r="B3">
        <f t="shared" si="0"/>
        <v>1.8315638888734179E-2</v>
      </c>
      <c r="C3">
        <f t="shared" si="1"/>
        <v>54.598150033144236</v>
      </c>
      <c r="D3">
        <f t="shared" si="2"/>
        <v>2.44140625E-4</v>
      </c>
      <c r="E3">
        <f t="shared" si="3"/>
        <v>4096</v>
      </c>
      <c r="K3">
        <f t="shared" si="4"/>
        <v>1.5241579027587255</v>
      </c>
      <c r="L3">
        <f t="shared" si="5"/>
        <v>7.7160493827160499</v>
      </c>
      <c r="M3">
        <f t="shared" si="6"/>
        <v>123.4567901234568</v>
      </c>
      <c r="N3">
        <f t="shared" si="7"/>
        <v>9999.9999999999964</v>
      </c>
    </row>
    <row r="4" spans="1:14">
      <c r="A4">
        <v>-3.5</v>
      </c>
      <c r="B4">
        <f t="shared" si="0"/>
        <v>3.0197383422318501E-2</v>
      </c>
      <c r="C4">
        <f t="shared" si="1"/>
        <v>33.115451958692312</v>
      </c>
      <c r="D4">
        <f t="shared" si="2"/>
        <v>6.9053396600248841E-4</v>
      </c>
      <c r="E4">
        <f t="shared" si="3"/>
        <v>1448.1546878700481</v>
      </c>
      <c r="K4">
        <f t="shared" si="4"/>
        <v>1.4459431459389023</v>
      </c>
      <c r="L4">
        <f t="shared" si="5"/>
        <v>5.9768261515546577</v>
      </c>
      <c r="M4">
        <f t="shared" si="6"/>
        <v>67.62006882779832</v>
      </c>
      <c r="N4">
        <f t="shared" si="7"/>
        <v>3162.277660168375</v>
      </c>
    </row>
    <row r="5" spans="1:14">
      <c r="A5">
        <v>-3</v>
      </c>
      <c r="B5">
        <f t="shared" si="0"/>
        <v>4.9787068367863944E-2</v>
      </c>
      <c r="C5">
        <f t="shared" si="1"/>
        <v>20.085536923187668</v>
      </c>
      <c r="D5">
        <f t="shared" si="2"/>
        <v>1.953125E-3</v>
      </c>
      <c r="E5">
        <f t="shared" si="3"/>
        <v>512</v>
      </c>
      <c r="K5">
        <f t="shared" si="4"/>
        <v>1.371742112482853</v>
      </c>
      <c r="L5">
        <f t="shared" si="5"/>
        <v>4.6296296296296298</v>
      </c>
      <c r="M5">
        <f t="shared" si="6"/>
        <v>37.037037037037038</v>
      </c>
      <c r="N5">
        <f t="shared" si="7"/>
        <v>999.99999999999977</v>
      </c>
    </row>
    <row r="6" spans="1:14">
      <c r="A6">
        <v>-2.5</v>
      </c>
      <c r="B6">
        <f t="shared" si="0"/>
        <v>8.20849986238988E-2</v>
      </c>
      <c r="C6">
        <f t="shared" si="1"/>
        <v>12.182493960703473</v>
      </c>
      <c r="D6">
        <f t="shared" si="2"/>
        <v>5.5242717280199038E-3</v>
      </c>
      <c r="E6">
        <f t="shared" si="3"/>
        <v>181.01933598375612</v>
      </c>
      <c r="K6">
        <f t="shared" si="4"/>
        <v>1.3013488313450119</v>
      </c>
      <c r="L6">
        <f t="shared" si="5"/>
        <v>3.586095690932793</v>
      </c>
      <c r="M6">
        <f t="shared" si="6"/>
        <v>20.286020648339491</v>
      </c>
      <c r="N6">
        <f t="shared" si="7"/>
        <v>316.22776601683768</v>
      </c>
    </row>
    <row r="7" spans="1:14">
      <c r="A7">
        <v>-2</v>
      </c>
      <c r="B7">
        <f t="shared" si="0"/>
        <v>0.1353352832366127</v>
      </c>
      <c r="C7">
        <f t="shared" si="1"/>
        <v>7.3890560989306504</v>
      </c>
      <c r="D7">
        <f t="shared" si="2"/>
        <v>1.5625E-2</v>
      </c>
      <c r="E7">
        <f t="shared" si="3"/>
        <v>64</v>
      </c>
      <c r="K7">
        <f t="shared" si="4"/>
        <v>1.2345679012345678</v>
      </c>
      <c r="L7">
        <f t="shared" si="5"/>
        <v>2.7777777777777777</v>
      </c>
      <c r="M7">
        <f t="shared" si="6"/>
        <v>11.111111111111111</v>
      </c>
      <c r="N7">
        <f t="shared" si="7"/>
        <v>99.999999999999986</v>
      </c>
    </row>
    <row r="8" spans="1:14">
      <c r="A8">
        <v>-1.5</v>
      </c>
      <c r="B8">
        <f t="shared" si="0"/>
        <v>0.22313016014842982</v>
      </c>
      <c r="C8">
        <f t="shared" si="1"/>
        <v>4.4816890703380645</v>
      </c>
      <c r="D8">
        <f t="shared" si="2"/>
        <v>4.4194173824159244E-2</v>
      </c>
      <c r="E8">
        <f t="shared" si="3"/>
        <v>22.627416997969508</v>
      </c>
      <c r="K8">
        <f t="shared" si="4"/>
        <v>1.1712139482105108</v>
      </c>
      <c r="L8">
        <f t="shared" si="5"/>
        <v>2.1516574145596761</v>
      </c>
      <c r="M8">
        <f t="shared" si="6"/>
        <v>6.0858061945018473</v>
      </c>
      <c r="N8">
        <f t="shared" si="7"/>
        <v>31.622776601683789</v>
      </c>
    </row>
    <row r="9" spans="1:14">
      <c r="A9">
        <v>-1</v>
      </c>
      <c r="B9">
        <f t="shared" si="0"/>
        <v>0.36787944117144233</v>
      </c>
      <c r="C9">
        <f t="shared" si="1"/>
        <v>2.7182818284590451</v>
      </c>
      <c r="D9">
        <f t="shared" si="2"/>
        <v>0.125</v>
      </c>
      <c r="E9">
        <f t="shared" si="3"/>
        <v>8</v>
      </c>
      <c r="K9">
        <f t="shared" si="4"/>
        <v>1.1111111111111112</v>
      </c>
      <c r="L9">
        <f t="shared" si="5"/>
        <v>1.6666666666666667</v>
      </c>
      <c r="M9">
        <f t="shared" si="6"/>
        <v>3.3333333333333335</v>
      </c>
      <c r="N9">
        <f t="shared" si="7"/>
        <v>10</v>
      </c>
    </row>
    <row r="10" spans="1:14">
      <c r="A10">
        <v>-0.5</v>
      </c>
      <c r="B10">
        <f t="shared" si="0"/>
        <v>0.60653065971263342</v>
      </c>
      <c r="C10">
        <f t="shared" si="1"/>
        <v>1.6487212707001282</v>
      </c>
      <c r="D10">
        <f t="shared" si="2"/>
        <v>0.35355339059327373</v>
      </c>
      <c r="E10">
        <f t="shared" si="3"/>
        <v>2.8284271247461903</v>
      </c>
      <c r="K10">
        <f t="shared" si="4"/>
        <v>1.0540925533894598</v>
      </c>
      <c r="L10">
        <f t="shared" si="5"/>
        <v>1.2909944487358056</v>
      </c>
      <c r="M10">
        <f t="shared" si="6"/>
        <v>1.8257418583505538</v>
      </c>
      <c r="N10">
        <f t="shared" si="7"/>
        <v>3.1622776601683791</v>
      </c>
    </row>
    <row r="11" spans="1:14">
      <c r="A11">
        <v>0</v>
      </c>
      <c r="B11">
        <f t="shared" si="0"/>
        <v>1</v>
      </c>
      <c r="C11">
        <f t="shared" si="1"/>
        <v>1</v>
      </c>
      <c r="D11">
        <f t="shared" si="2"/>
        <v>1</v>
      </c>
      <c r="E11">
        <f t="shared" si="3"/>
        <v>1</v>
      </c>
      <c r="K11">
        <f t="shared" si="4"/>
        <v>1</v>
      </c>
      <c r="L11">
        <f t="shared" si="5"/>
        <v>1</v>
      </c>
      <c r="M11">
        <f t="shared" si="6"/>
        <v>1</v>
      </c>
      <c r="N11">
        <f t="shared" si="7"/>
        <v>1</v>
      </c>
    </row>
    <row r="12" spans="1:14">
      <c r="A12">
        <v>0.5</v>
      </c>
      <c r="B12">
        <f t="shared" si="0"/>
        <v>1.6487212707001282</v>
      </c>
      <c r="C12">
        <f t="shared" si="1"/>
        <v>0.60653065971263342</v>
      </c>
      <c r="D12">
        <f t="shared" si="2"/>
        <v>2.8284271247461903</v>
      </c>
      <c r="E12">
        <f t="shared" si="3"/>
        <v>0.35355339059327373</v>
      </c>
      <c r="K12">
        <f t="shared" si="4"/>
        <v>0.94868329805051377</v>
      </c>
      <c r="L12">
        <f t="shared" si="5"/>
        <v>0.7745966692414834</v>
      </c>
      <c r="M12">
        <f t="shared" si="6"/>
        <v>0.54772255750516607</v>
      </c>
      <c r="N12">
        <f t="shared" si="7"/>
        <v>0.31622776601683794</v>
      </c>
    </row>
    <row r="13" spans="1:14">
      <c r="A13">
        <v>1</v>
      </c>
      <c r="B13">
        <f t="shared" si="0"/>
        <v>2.7182818284590451</v>
      </c>
      <c r="C13">
        <f t="shared" si="1"/>
        <v>0.36787944117144233</v>
      </c>
      <c r="D13">
        <f t="shared" si="2"/>
        <v>8</v>
      </c>
      <c r="E13">
        <f t="shared" si="3"/>
        <v>0.125</v>
      </c>
      <c r="K13">
        <f t="shared" si="4"/>
        <v>0.9</v>
      </c>
      <c r="L13">
        <f t="shared" si="5"/>
        <v>0.6</v>
      </c>
      <c r="M13">
        <f t="shared" si="6"/>
        <v>0.3</v>
      </c>
      <c r="N13">
        <f t="shared" si="7"/>
        <v>0.1</v>
      </c>
    </row>
    <row r="14" spans="1:14">
      <c r="A14">
        <v>1.5</v>
      </c>
      <c r="B14">
        <f t="shared" si="0"/>
        <v>4.4816890703380645</v>
      </c>
      <c r="C14">
        <f t="shared" si="1"/>
        <v>0.22313016014842982</v>
      </c>
      <c r="D14">
        <f t="shared" si="2"/>
        <v>22.627416997969508</v>
      </c>
      <c r="E14">
        <f t="shared" si="3"/>
        <v>4.4194173824159244E-2</v>
      </c>
      <c r="K14">
        <f t="shared" si="4"/>
        <v>0.85381496824546244</v>
      </c>
      <c r="L14">
        <f t="shared" si="5"/>
        <v>0.46475800154489</v>
      </c>
      <c r="M14">
        <f t="shared" si="6"/>
        <v>0.16431676725154978</v>
      </c>
      <c r="N14">
        <f t="shared" si="7"/>
        <v>3.1622776601683798E-2</v>
      </c>
    </row>
    <row r="15" spans="1:14">
      <c r="A15">
        <v>2</v>
      </c>
      <c r="B15">
        <f t="shared" si="0"/>
        <v>7.3890560989306504</v>
      </c>
      <c r="C15">
        <f t="shared" si="1"/>
        <v>0.1353352832366127</v>
      </c>
      <c r="D15">
        <f t="shared" si="2"/>
        <v>64</v>
      </c>
      <c r="E15">
        <f t="shared" si="3"/>
        <v>1.5625E-2</v>
      </c>
      <c r="K15">
        <f t="shared" si="4"/>
        <v>0.81</v>
      </c>
      <c r="L15">
        <f t="shared" si="5"/>
        <v>0.36</v>
      </c>
      <c r="M15">
        <f t="shared" si="6"/>
        <v>0.09</v>
      </c>
      <c r="N15">
        <f t="shared" si="7"/>
        <v>1.0000000000000002E-2</v>
      </c>
    </row>
    <row r="16" spans="1:14">
      <c r="A16">
        <v>2.5</v>
      </c>
      <c r="B16">
        <f t="shared" si="0"/>
        <v>12.182493960703473</v>
      </c>
      <c r="C16">
        <f t="shared" si="1"/>
        <v>8.20849986238988E-2</v>
      </c>
      <c r="D16">
        <f t="shared" si="2"/>
        <v>181.01933598375612</v>
      </c>
      <c r="E16">
        <f t="shared" si="3"/>
        <v>5.5242717280199038E-3</v>
      </c>
      <c r="K16">
        <f t="shared" si="4"/>
        <v>0.76843347142091623</v>
      </c>
      <c r="L16">
        <f t="shared" si="5"/>
        <v>0.27885480092693404</v>
      </c>
      <c r="M16">
        <f t="shared" si="6"/>
        <v>4.9295030175464938E-2</v>
      </c>
      <c r="N16">
        <f t="shared" si="7"/>
        <v>3.162277660168382E-3</v>
      </c>
    </row>
    <row r="17" spans="1:14">
      <c r="A17">
        <v>3</v>
      </c>
      <c r="B17">
        <f t="shared" si="0"/>
        <v>20.085536923187668</v>
      </c>
      <c r="C17">
        <f t="shared" si="1"/>
        <v>4.9787068367863944E-2</v>
      </c>
      <c r="D17">
        <f t="shared" si="2"/>
        <v>512</v>
      </c>
      <c r="E17">
        <f t="shared" si="3"/>
        <v>1.953125E-3</v>
      </c>
      <c r="K17">
        <f t="shared" si="4"/>
        <v>0.72900000000000009</v>
      </c>
      <c r="L17">
        <f t="shared" si="5"/>
        <v>0.216</v>
      </c>
      <c r="M17">
        <f t="shared" si="6"/>
        <v>2.7E-2</v>
      </c>
      <c r="N17">
        <f t="shared" si="7"/>
        <v>1.0000000000000002E-3</v>
      </c>
    </row>
    <row r="18" spans="1:14">
      <c r="A18">
        <v>3.5</v>
      </c>
      <c r="B18">
        <f t="shared" si="0"/>
        <v>33.115451958692312</v>
      </c>
      <c r="C18">
        <f t="shared" si="1"/>
        <v>3.0197383422318501E-2</v>
      </c>
      <c r="D18">
        <f t="shared" si="2"/>
        <v>1448.1546878700481</v>
      </c>
      <c r="E18">
        <f t="shared" si="3"/>
        <v>6.9053396600248841E-4</v>
      </c>
      <c r="K18">
        <f t="shared" si="4"/>
        <v>0.6915901242788246</v>
      </c>
      <c r="L18">
        <f t="shared" si="5"/>
        <v>0.16731288055616036</v>
      </c>
      <c r="M18">
        <f t="shared" si="6"/>
        <v>1.4788509052639476E-2</v>
      </c>
      <c r="N18">
        <f t="shared" si="7"/>
        <v>3.1622776601683837E-4</v>
      </c>
    </row>
    <row r="19" spans="1:14">
      <c r="A19">
        <v>4</v>
      </c>
      <c r="B19">
        <f t="shared" si="0"/>
        <v>54.598150033144236</v>
      </c>
      <c r="C19">
        <f>EXP(-A19)</f>
        <v>1.8315638888734179E-2</v>
      </c>
      <c r="D19">
        <f t="shared" si="2"/>
        <v>4096</v>
      </c>
      <c r="E19">
        <f t="shared" si="3"/>
        <v>2.44140625E-4</v>
      </c>
      <c r="K19">
        <f t="shared" si="4"/>
        <v>0.65610000000000013</v>
      </c>
      <c r="L19">
        <f t="shared" si="5"/>
        <v>0.12959999999999999</v>
      </c>
      <c r="M19">
        <f t="shared" si="6"/>
        <v>8.0999999999999996E-3</v>
      </c>
      <c r="N19">
        <f t="shared" si="7"/>
        <v>1.0000000000000005E-4</v>
      </c>
    </row>
    <row r="20" spans="1:14">
      <c r="A20">
        <v>4.5</v>
      </c>
      <c r="B20">
        <f t="shared" si="0"/>
        <v>90.017131300521811</v>
      </c>
      <c r="C20">
        <f t="shared" si="1"/>
        <v>1.1108996538242306E-2</v>
      </c>
      <c r="D20">
        <f t="shared" si="2"/>
        <v>11585.237502960377</v>
      </c>
      <c r="E20">
        <f t="shared" si="3"/>
        <v>8.6316745750311105E-5</v>
      </c>
      <c r="K20">
        <f t="shared" si="4"/>
        <v>0.62243111185094213</v>
      </c>
      <c r="L20">
        <f t="shared" si="5"/>
        <v>0.10038772833369623</v>
      </c>
      <c r="M20">
        <f t="shared" si="6"/>
        <v>4.4365527157918432E-3</v>
      </c>
      <c r="N20">
        <f t="shared" si="7"/>
        <v>3.1622776601683802E-5</v>
      </c>
    </row>
    <row r="21" spans="1:14">
      <c r="A21">
        <v>5</v>
      </c>
      <c r="B21">
        <f t="shared" si="0"/>
        <v>148.4131591025766</v>
      </c>
      <c r="C21">
        <f t="shared" si="1"/>
        <v>6.737946999085467E-3</v>
      </c>
      <c r="D21">
        <f t="shared" si="2"/>
        <v>32768</v>
      </c>
      <c r="E21">
        <f t="shared" si="3"/>
        <v>3.0517578125E-5</v>
      </c>
      <c r="K21">
        <f t="shared" si="4"/>
        <v>0.59049000000000018</v>
      </c>
      <c r="L21">
        <f t="shared" si="5"/>
        <v>7.7759999999999996E-2</v>
      </c>
      <c r="M21">
        <f t="shared" si="6"/>
        <v>2.4299999999999999E-3</v>
      </c>
      <c r="N21">
        <f t="shared" si="7"/>
        <v>1.0000000000000006E-5</v>
      </c>
    </row>
    <row r="22" spans="1:14">
      <c r="A22" t="s">
        <v>0</v>
      </c>
      <c r="B22" s="1" t="s">
        <v>1</v>
      </c>
      <c r="C22" s="1" t="s">
        <v>2</v>
      </c>
      <c r="D22" t="s">
        <v>3</v>
      </c>
      <c r="E22" t="s">
        <v>4</v>
      </c>
      <c r="K22" t="s">
        <v>5</v>
      </c>
      <c r="L22" t="s">
        <v>6</v>
      </c>
      <c r="M22" t="s">
        <v>7</v>
      </c>
      <c r="N22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D15" sqref="D15"/>
    </sheetView>
  </sheetViews>
  <sheetFormatPr defaultRowHeight="15"/>
  <cols>
    <col min="1" max="1" width="5" customWidth="1"/>
    <col min="2" max="2" width="7.42578125" customWidth="1"/>
    <col min="3" max="3" width="10.85546875" customWidth="1"/>
    <col min="4" max="4" width="17.140625" customWidth="1"/>
    <col min="5" max="5" width="18.42578125" customWidth="1"/>
    <col min="6" max="6" width="18.7109375" customWidth="1"/>
  </cols>
  <sheetData>
    <row r="1" spans="1:6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>
      <c r="A2">
        <v>-2</v>
      </c>
      <c r="B2">
        <v>1E-3</v>
      </c>
      <c r="C2">
        <f>10^A2</f>
        <v>0.01</v>
      </c>
      <c r="D2">
        <f>10^(A2+B2)</f>
        <v>1.0023052380778991E-2</v>
      </c>
      <c r="E2">
        <f>(D2-C2)/B2</f>
        <v>2.3052380778990772E-2</v>
      </c>
      <c r="F2">
        <f>C2*((10^B2-1)/B2)</f>
        <v>2.3052380778996184E-2</v>
      </c>
    </row>
    <row r="3" spans="1:6">
      <c r="A3">
        <v>-1</v>
      </c>
      <c r="B3">
        <v>1E-3</v>
      </c>
      <c r="C3">
        <f>10^A3</f>
        <v>0.1</v>
      </c>
      <c r="D3">
        <f>10^(A3+B3)</f>
        <v>0.10023052380778993</v>
      </c>
      <c r="E3">
        <f>(D3-C3)/B3</f>
        <v>0.23052380778992854</v>
      </c>
      <c r="F3">
        <f>C3*((10^B3-1)/B3)</f>
        <v>0.23052380778996184</v>
      </c>
    </row>
    <row r="4" spans="1:6">
      <c r="A4">
        <v>0</v>
      </c>
      <c r="B4">
        <v>1E-3</v>
      </c>
      <c r="C4">
        <f>10^A4</f>
        <v>1</v>
      </c>
      <c r="D4">
        <f>10^(A4+B4)</f>
        <v>1.0023052380778996</v>
      </c>
      <c r="E4">
        <f>(D4-C4)/B4</f>
        <v>2.3052380778996184</v>
      </c>
      <c r="F4">
        <f>C4*((10^B4-1)/B4)</f>
        <v>2.3052380778996184</v>
      </c>
    </row>
    <row r="5" spans="1:6">
      <c r="A5">
        <v>1</v>
      </c>
      <c r="B5">
        <v>1E-3</v>
      </c>
      <c r="C5">
        <f>10^A5</f>
        <v>10</v>
      </c>
      <c r="D5">
        <f>10^(A5+B5)</f>
        <v>10.023052380778998</v>
      </c>
      <c r="E5">
        <f>(D5-C5)/B5</f>
        <v>23.052380778997517</v>
      </c>
      <c r="F5">
        <f>C5*((10^B5-1)/B5)</f>
        <v>23.052380778996184</v>
      </c>
    </row>
    <row r="6" spans="1:6">
      <c r="A6">
        <v>2</v>
      </c>
      <c r="B6">
        <v>1E-3</v>
      </c>
      <c r="C6">
        <f>10^A6</f>
        <v>100</v>
      </c>
      <c r="D6">
        <f>10^(A6+B6)</f>
        <v>100.23052380778999</v>
      </c>
      <c r="E6">
        <f>(D6-C6)/B6</f>
        <v>230.52380778999293</v>
      </c>
      <c r="F6">
        <f>C6*((10^B6-1)/B6)</f>
        <v>230.52380778996184</v>
      </c>
    </row>
    <row r="15" spans="1:6" ht="31.5">
      <c r="D15" s="4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D19" sqref="D19"/>
    </sheetView>
  </sheetViews>
  <sheetFormatPr defaultRowHeight="15"/>
  <sheetData>
    <row r="1" spans="1:3">
      <c r="A1">
        <v>-2</v>
      </c>
      <c r="B1">
        <f>A1^5</f>
        <v>-32</v>
      </c>
      <c r="C1">
        <f>5^A1</f>
        <v>0.04</v>
      </c>
    </row>
    <row r="2" spans="1:3">
      <c r="A2">
        <v>-1</v>
      </c>
      <c r="B2">
        <f t="shared" ref="B2:B5" si="0">A2^5</f>
        <v>-1</v>
      </c>
      <c r="C2">
        <f>5^A2</f>
        <v>0.2</v>
      </c>
    </row>
    <row r="3" spans="1:3">
      <c r="A3">
        <v>0</v>
      </c>
      <c r="B3">
        <f t="shared" si="0"/>
        <v>0</v>
      </c>
      <c r="C3">
        <f>5^A3</f>
        <v>1</v>
      </c>
    </row>
    <row r="4" spans="1:3">
      <c r="A4">
        <v>1</v>
      </c>
      <c r="B4">
        <f t="shared" si="0"/>
        <v>1</v>
      </c>
      <c r="C4">
        <f>5^A4</f>
        <v>5</v>
      </c>
    </row>
    <row r="5" spans="1:3">
      <c r="A5">
        <v>2</v>
      </c>
      <c r="B5">
        <f t="shared" si="0"/>
        <v>32</v>
      </c>
      <c r="C5">
        <f>5^A5</f>
        <v>25</v>
      </c>
    </row>
    <row r="17" spans="2:2" ht="31.5">
      <c r="B17" s="4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E20" sqref="E20"/>
    </sheetView>
  </sheetViews>
  <sheetFormatPr defaultRowHeight="15"/>
  <sheetData>
    <row r="1" spans="1:4">
      <c r="A1" t="s">
        <v>0</v>
      </c>
      <c r="B1" t="s">
        <v>14</v>
      </c>
      <c r="C1" t="s">
        <v>15</v>
      </c>
      <c r="D1" t="s">
        <v>16</v>
      </c>
    </row>
    <row r="2" spans="1:4">
      <c r="A2">
        <v>-5</v>
      </c>
      <c r="B2">
        <f>IF(A2=0, NA(), 1/EXP(1/A2))</f>
        <v>1.2214027581601699</v>
      </c>
      <c r="C2">
        <f>IF(A2=0, NA(), 1/EXP(1/-A2))</f>
        <v>0.81873075307798182</v>
      </c>
      <c r="D2">
        <f>-B2</f>
        <v>-1.2214027581601699</v>
      </c>
    </row>
    <row r="3" spans="1:4">
      <c r="A3">
        <v>-4</v>
      </c>
      <c r="B3">
        <f t="shared" ref="B3:B12" si="0">IF(A3=0, NA(), 1/EXP(1/A3))</f>
        <v>1.2840254166877414</v>
      </c>
      <c r="C3">
        <f t="shared" ref="C3:C11" si="1">IF(A3=0, NA(), 1/EXP(1/-A3))</f>
        <v>0.77880078307140488</v>
      </c>
      <c r="D3">
        <f t="shared" ref="D3:D12" si="2">-B3</f>
        <v>-1.2840254166877414</v>
      </c>
    </row>
    <row r="4" spans="1:4">
      <c r="A4">
        <v>-3</v>
      </c>
      <c r="B4">
        <f t="shared" si="0"/>
        <v>1.3956124250860895</v>
      </c>
      <c r="C4">
        <f t="shared" si="1"/>
        <v>0.71653131057378927</v>
      </c>
      <c r="D4">
        <f t="shared" si="2"/>
        <v>-1.3956124250860895</v>
      </c>
    </row>
    <row r="5" spans="1:4">
      <c r="A5">
        <v>-2</v>
      </c>
      <c r="B5">
        <f t="shared" si="0"/>
        <v>1.6487212707001282</v>
      </c>
      <c r="C5">
        <f t="shared" si="1"/>
        <v>0.60653065971263342</v>
      </c>
      <c r="D5">
        <f t="shared" si="2"/>
        <v>-1.6487212707001282</v>
      </c>
    </row>
    <row r="6" spans="1:4">
      <c r="A6">
        <v>-1</v>
      </c>
      <c r="B6">
        <f t="shared" si="0"/>
        <v>2.7182818284590451</v>
      </c>
      <c r="C6">
        <f t="shared" si="1"/>
        <v>0.36787944117144233</v>
      </c>
      <c r="D6">
        <f t="shared" si="2"/>
        <v>-2.7182818284590451</v>
      </c>
    </row>
    <row r="7" spans="1:4">
      <c r="A7">
        <v>0</v>
      </c>
      <c r="B7" t="e">
        <f t="shared" si="0"/>
        <v>#N/A</v>
      </c>
      <c r="C7" t="e">
        <f t="shared" si="1"/>
        <v>#N/A</v>
      </c>
      <c r="D7" t="e">
        <f t="shared" si="2"/>
        <v>#N/A</v>
      </c>
    </row>
    <row r="8" spans="1:4">
      <c r="A8">
        <v>1</v>
      </c>
      <c r="B8">
        <f t="shared" si="0"/>
        <v>0.36787944117144233</v>
      </c>
      <c r="C8">
        <f t="shared" si="1"/>
        <v>2.7182818284590451</v>
      </c>
      <c r="D8">
        <f t="shared" si="2"/>
        <v>-0.36787944117144233</v>
      </c>
    </row>
    <row r="9" spans="1:4">
      <c r="A9">
        <v>2</v>
      </c>
      <c r="B9">
        <f t="shared" si="0"/>
        <v>0.60653065971263342</v>
      </c>
      <c r="C9">
        <f t="shared" si="1"/>
        <v>1.6487212707001282</v>
      </c>
      <c r="D9">
        <f t="shared" si="2"/>
        <v>-0.60653065971263342</v>
      </c>
    </row>
    <row r="10" spans="1:4">
      <c r="A10">
        <v>3</v>
      </c>
      <c r="B10">
        <f t="shared" si="0"/>
        <v>0.71653131057378927</v>
      </c>
      <c r="C10">
        <f t="shared" si="1"/>
        <v>1.3956124250860895</v>
      </c>
      <c r="D10">
        <f t="shared" si="2"/>
        <v>-0.71653131057378927</v>
      </c>
    </row>
    <row r="11" spans="1:4">
      <c r="A11">
        <v>4</v>
      </c>
      <c r="B11">
        <f t="shared" si="0"/>
        <v>0.77880078307140488</v>
      </c>
      <c r="C11">
        <f t="shared" si="1"/>
        <v>1.2840254166877414</v>
      </c>
      <c r="D11">
        <f t="shared" si="2"/>
        <v>-0.77880078307140488</v>
      </c>
    </row>
    <row r="12" spans="1:4">
      <c r="A12">
        <v>5</v>
      </c>
      <c r="B12">
        <f t="shared" si="0"/>
        <v>0.81873075307798182</v>
      </c>
      <c r="C12">
        <f>IF(A12=0, NA(), 1/EXP(1/-A12))</f>
        <v>1.2214027581601699</v>
      </c>
      <c r="D12">
        <f t="shared" si="2"/>
        <v>-0.81873075307798182</v>
      </c>
    </row>
    <row r="18" spans="3:3" ht="36">
      <c r="C18" s="5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F21" sqref="F21"/>
    </sheetView>
  </sheetViews>
  <sheetFormatPr defaultRowHeight="15"/>
  <cols>
    <col min="1" max="2" width="9.140625" customWidth="1"/>
    <col min="3" max="3" width="10.5703125" bestFit="1" customWidth="1"/>
    <col min="4" max="6" width="11.5703125" bestFit="1" customWidth="1"/>
  </cols>
  <sheetData>
    <row r="1" spans="1:6" ht="4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2">
        <v>-5</v>
      </c>
      <c r="B2" s="2">
        <f>1/(1 + 1 * EXP(1 * A2))</f>
        <v>0.99330714907571527</v>
      </c>
      <c r="C2" s="2">
        <f>1/(1 + 1 * EXP(0.5 * A2))</f>
        <v>0.92414181997875655</v>
      </c>
      <c r="D2" s="2">
        <f>1/(1 + 1 * EXP(2* A2))</f>
        <v>0.99995460213129761</v>
      </c>
      <c r="E2" s="2">
        <f>1/(1 + 2 * EXP(1 * A2))</f>
        <v>0.98670329104226795</v>
      </c>
      <c r="F2" s="2">
        <f>1/(1 + 0.5 * EXP(1 * A2))</f>
        <v>0.99664233837349736</v>
      </c>
    </row>
    <row r="3" spans="1:6">
      <c r="A3" s="2">
        <v>-4</v>
      </c>
      <c r="B3" s="2">
        <f t="shared" ref="B3:B12" si="0">1/(1 + 1 * EXP(1 * A3))</f>
        <v>0.98201379003790845</v>
      </c>
      <c r="C3" s="2">
        <f t="shared" ref="C3:C12" si="1">1/(1 + 1 * EXP(0.5 * A3))</f>
        <v>0.88079707797788231</v>
      </c>
      <c r="D3" s="2">
        <f t="shared" ref="D3:D12" si="2">1/(1 + 1 * EXP(2* A3))</f>
        <v>0.99966464986953363</v>
      </c>
      <c r="E3" s="2">
        <f t="shared" ref="E3:E12" si="3">1/(1 + 2 * EXP(1 * A3))</f>
        <v>0.96466315597190377</v>
      </c>
      <c r="F3" s="2">
        <f t="shared" ref="F3:F12" si="4">1/(1 + 0.5 * EXP(1 * A3))</f>
        <v>0.99092528515568623</v>
      </c>
    </row>
    <row r="4" spans="1:6">
      <c r="A4" s="2">
        <v>-3</v>
      </c>
      <c r="B4" s="2">
        <f t="shared" si="0"/>
        <v>0.95257412682243336</v>
      </c>
      <c r="C4" s="2">
        <f t="shared" si="1"/>
        <v>0.81757447619364365</v>
      </c>
      <c r="D4" s="2">
        <f t="shared" si="2"/>
        <v>0.99752737684336534</v>
      </c>
      <c r="E4" s="2">
        <f t="shared" si="3"/>
        <v>0.90944299851274191</v>
      </c>
      <c r="F4" s="2">
        <f t="shared" si="4"/>
        <v>0.97571110232073677</v>
      </c>
    </row>
    <row r="5" spans="1:6">
      <c r="A5" s="2">
        <v>-2</v>
      </c>
      <c r="B5" s="2">
        <f t="shared" si="0"/>
        <v>0.88079707797788231</v>
      </c>
      <c r="C5" s="2">
        <f t="shared" si="1"/>
        <v>0.7310585786300049</v>
      </c>
      <c r="D5" s="2">
        <f t="shared" si="2"/>
        <v>0.98201379003790845</v>
      </c>
      <c r="E5" s="2">
        <f t="shared" si="3"/>
        <v>0.78698604216159851</v>
      </c>
      <c r="F5" s="2">
        <f t="shared" si="4"/>
        <v>0.93662106166696235</v>
      </c>
    </row>
    <row r="6" spans="1:6">
      <c r="A6" s="2">
        <v>-1</v>
      </c>
      <c r="B6" s="2">
        <f t="shared" si="0"/>
        <v>0.7310585786300049</v>
      </c>
      <c r="C6" s="2">
        <f t="shared" si="1"/>
        <v>0.62245933120185459</v>
      </c>
      <c r="D6" s="2">
        <f t="shared" si="2"/>
        <v>0.88079707797788231</v>
      </c>
      <c r="E6" s="2">
        <f t="shared" si="3"/>
        <v>0.57611688476582912</v>
      </c>
      <c r="F6" s="2">
        <f t="shared" si="4"/>
        <v>0.84463759650303638</v>
      </c>
    </row>
    <row r="7" spans="1:6">
      <c r="A7" s="2">
        <v>0</v>
      </c>
      <c r="B7" s="2">
        <f t="shared" si="0"/>
        <v>0.5</v>
      </c>
      <c r="C7" s="2">
        <f t="shared" si="1"/>
        <v>0.5</v>
      </c>
      <c r="D7" s="2">
        <f t="shared" si="2"/>
        <v>0.5</v>
      </c>
      <c r="E7" s="2">
        <f t="shared" si="3"/>
        <v>0.33333333333333331</v>
      </c>
      <c r="F7" s="2">
        <f t="shared" si="4"/>
        <v>0.66666666666666663</v>
      </c>
    </row>
    <row r="8" spans="1:6">
      <c r="A8" s="2">
        <v>1</v>
      </c>
      <c r="B8" s="2">
        <f t="shared" si="0"/>
        <v>0.2689414213699951</v>
      </c>
      <c r="C8" s="2">
        <f t="shared" si="1"/>
        <v>0.37754066879814541</v>
      </c>
      <c r="D8" s="2">
        <f t="shared" si="2"/>
        <v>0.11920292202211755</v>
      </c>
      <c r="E8" s="2">
        <f t="shared" si="3"/>
        <v>0.15536240349696362</v>
      </c>
      <c r="F8" s="2">
        <f t="shared" si="4"/>
        <v>0.42388311523417094</v>
      </c>
    </row>
    <row r="9" spans="1:6">
      <c r="A9" s="2">
        <v>2</v>
      </c>
      <c r="B9" s="2">
        <f t="shared" si="0"/>
        <v>0.11920292202211755</v>
      </c>
      <c r="C9" s="2">
        <f t="shared" si="1"/>
        <v>0.2689414213699951</v>
      </c>
      <c r="D9" s="2">
        <f t="shared" si="2"/>
        <v>1.7986209962091559E-2</v>
      </c>
      <c r="E9" s="2">
        <f t="shared" si="3"/>
        <v>6.3378938333037621E-2</v>
      </c>
      <c r="F9" s="2">
        <f t="shared" si="4"/>
        <v>0.21301395783840149</v>
      </c>
    </row>
    <row r="10" spans="1:6">
      <c r="A10" s="2">
        <v>3</v>
      </c>
      <c r="B10" s="2">
        <f t="shared" si="0"/>
        <v>4.7425873177566781E-2</v>
      </c>
      <c r="C10" s="2">
        <f t="shared" si="1"/>
        <v>0.18242552380635635</v>
      </c>
      <c r="D10" s="2">
        <f t="shared" si="2"/>
        <v>2.4726231566347743E-3</v>
      </c>
      <c r="E10" s="2">
        <f t="shared" si="3"/>
        <v>2.4288897679263205E-2</v>
      </c>
      <c r="F10" s="2">
        <f t="shared" si="4"/>
        <v>9.0557001487258135E-2</v>
      </c>
    </row>
    <row r="11" spans="1:6">
      <c r="A11" s="2">
        <v>4</v>
      </c>
      <c r="B11" s="2">
        <f t="shared" si="0"/>
        <v>1.7986209962091559E-2</v>
      </c>
      <c r="C11" s="2">
        <f t="shared" si="1"/>
        <v>0.11920292202211755</v>
      </c>
      <c r="D11" s="2">
        <f t="shared" si="2"/>
        <v>3.3535013046647811E-4</v>
      </c>
      <c r="E11" s="2">
        <f t="shared" si="3"/>
        <v>9.0747148443137467E-3</v>
      </c>
      <c r="F11" s="2">
        <f t="shared" si="4"/>
        <v>3.5336844028096101E-2</v>
      </c>
    </row>
    <row r="12" spans="1:6">
      <c r="A12" s="2">
        <v>5</v>
      </c>
      <c r="B12" s="2">
        <f t="shared" si="0"/>
        <v>6.6928509242848554E-3</v>
      </c>
      <c r="C12" s="2">
        <f t="shared" si="1"/>
        <v>7.5858180021243546E-2</v>
      </c>
      <c r="D12" s="2">
        <f t="shared" si="2"/>
        <v>4.5397868702434395E-5</v>
      </c>
      <c r="E12" s="2">
        <f t="shared" si="3"/>
        <v>3.3576616265026146E-3</v>
      </c>
      <c r="F12" s="2">
        <f t="shared" si="4"/>
        <v>1.3296708957732007E-2</v>
      </c>
    </row>
    <row r="13" spans="1:6">
      <c r="F13" s="2"/>
    </row>
    <row r="20" spans="4:4" ht="31.5">
      <c r="D20" s="4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H15" sqref="H15"/>
    </sheetView>
  </sheetViews>
  <sheetFormatPr defaultRowHeight="15"/>
  <cols>
    <col min="10" max="10" width="20.42578125" customWidth="1"/>
  </cols>
  <sheetData>
    <row r="1" spans="1:10">
      <c r="A1" t="s">
        <v>0</v>
      </c>
      <c r="B1" t="s">
        <v>23</v>
      </c>
      <c r="I1" t="s">
        <v>27</v>
      </c>
      <c r="J1" t="s">
        <v>26</v>
      </c>
    </row>
    <row r="2" spans="1:10">
      <c r="A2">
        <v>0</v>
      </c>
      <c r="B2">
        <f>A2^6 + A2^4</f>
        <v>0</v>
      </c>
      <c r="I2">
        <f>A2^6 + A2^4</f>
        <v>0</v>
      </c>
      <c r="J2">
        <v>0</v>
      </c>
    </row>
    <row r="3" spans="1:10">
      <c r="A3">
        <v>1</v>
      </c>
      <c r="B3">
        <f t="shared" ref="B3:B12" si="0">A3^6 + A3^4</f>
        <v>2</v>
      </c>
      <c r="I3">
        <f t="shared" ref="I3:I12" si="1">A3^6 + A3^4</f>
        <v>2</v>
      </c>
      <c r="J3">
        <v>1</v>
      </c>
    </row>
    <row r="4" spans="1:10">
      <c r="A4">
        <v>2</v>
      </c>
      <c r="B4">
        <f t="shared" si="0"/>
        <v>80</v>
      </c>
      <c r="I4">
        <f t="shared" si="1"/>
        <v>80</v>
      </c>
      <c r="J4">
        <v>2</v>
      </c>
    </row>
    <row r="5" spans="1:10">
      <c r="A5">
        <v>3</v>
      </c>
      <c r="B5">
        <f t="shared" si="0"/>
        <v>810</v>
      </c>
      <c r="I5">
        <f t="shared" si="1"/>
        <v>810</v>
      </c>
      <c r="J5">
        <v>3</v>
      </c>
    </row>
    <row r="6" spans="1:10">
      <c r="A6">
        <v>4</v>
      </c>
      <c r="B6">
        <f t="shared" si="0"/>
        <v>4352</v>
      </c>
      <c r="I6">
        <f t="shared" si="1"/>
        <v>4352</v>
      </c>
      <c r="J6">
        <v>4</v>
      </c>
    </row>
    <row r="7" spans="1:10">
      <c r="A7">
        <v>5</v>
      </c>
      <c r="B7">
        <f t="shared" si="0"/>
        <v>16250</v>
      </c>
      <c r="I7">
        <f t="shared" si="1"/>
        <v>16250</v>
      </c>
      <c r="J7">
        <v>5</v>
      </c>
    </row>
    <row r="8" spans="1:10">
      <c r="A8">
        <v>6</v>
      </c>
      <c r="B8">
        <f t="shared" si="0"/>
        <v>47952</v>
      </c>
      <c r="I8">
        <f t="shared" si="1"/>
        <v>47952</v>
      </c>
      <c r="J8">
        <v>6</v>
      </c>
    </row>
    <row r="9" spans="1:10">
      <c r="A9">
        <v>7</v>
      </c>
      <c r="B9">
        <f t="shared" si="0"/>
        <v>120050</v>
      </c>
      <c r="I9">
        <f t="shared" si="1"/>
        <v>120050</v>
      </c>
      <c r="J9">
        <v>7</v>
      </c>
    </row>
    <row r="10" spans="1:10">
      <c r="A10">
        <v>8</v>
      </c>
      <c r="B10">
        <f t="shared" si="0"/>
        <v>266240</v>
      </c>
      <c r="I10">
        <f t="shared" si="1"/>
        <v>266240</v>
      </c>
      <c r="J10">
        <v>8</v>
      </c>
    </row>
    <row r="11" spans="1:10">
      <c r="A11">
        <v>9</v>
      </c>
      <c r="B11">
        <f t="shared" si="0"/>
        <v>538002</v>
      </c>
      <c r="I11">
        <f t="shared" si="1"/>
        <v>538002</v>
      </c>
      <c r="J11">
        <v>9</v>
      </c>
    </row>
    <row r="12" spans="1:10">
      <c r="A12">
        <v>10</v>
      </c>
      <c r="B12">
        <f t="shared" si="0"/>
        <v>1010000</v>
      </c>
      <c r="I12">
        <f t="shared" si="1"/>
        <v>1010000</v>
      </c>
      <c r="J12">
        <v>10</v>
      </c>
    </row>
    <row r="21" spans="5:5" ht="31.5">
      <c r="E21" s="4" t="s">
        <v>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J21" sqref="J21"/>
    </sheetView>
  </sheetViews>
  <sheetFormatPr defaultRowHeight="15"/>
  <sheetData>
    <row r="1" spans="1:4">
      <c r="A1" t="s">
        <v>24</v>
      </c>
      <c r="B1" t="s">
        <v>25</v>
      </c>
      <c r="C1" s="3">
        <v>0.9</v>
      </c>
    </row>
    <row r="2" spans="1:4">
      <c r="A2">
        <v>0</v>
      </c>
      <c r="B2">
        <f>100* (1 - EXP(-A2/2))</f>
        <v>0</v>
      </c>
      <c r="C2" t="str">
        <f>IF(B2 &gt;= 0.9 * 100, "Yes", "No")</f>
        <v>No</v>
      </c>
    </row>
    <row r="3" spans="1:4">
      <c r="A3">
        <v>1</v>
      </c>
      <c r="B3">
        <f t="shared" ref="B3:B12" si="0">100* (1 - EXP(-A3/2))</f>
        <v>39.346934028736655</v>
      </c>
      <c r="C3" t="str">
        <f t="shared" ref="C3:C12" si="1">IF(B3 &gt;= 0.9 * 100, "Yes", "No")</f>
        <v>No</v>
      </c>
    </row>
    <row r="4" spans="1:4">
      <c r="A4">
        <v>2</v>
      </c>
      <c r="B4">
        <f t="shared" si="0"/>
        <v>63.212055882855765</v>
      </c>
      <c r="C4" t="str">
        <f t="shared" si="1"/>
        <v>No</v>
      </c>
    </row>
    <row r="5" spans="1:4">
      <c r="A5">
        <v>3</v>
      </c>
      <c r="B5">
        <f t="shared" si="0"/>
        <v>77.686983985157028</v>
      </c>
      <c r="C5" t="str">
        <f t="shared" si="1"/>
        <v>No</v>
      </c>
    </row>
    <row r="6" spans="1:4">
      <c r="A6">
        <v>4</v>
      </c>
      <c r="B6">
        <f t="shared" si="0"/>
        <v>86.466471676338728</v>
      </c>
      <c r="C6" t="str">
        <f t="shared" si="1"/>
        <v>No</v>
      </c>
    </row>
    <row r="7" spans="1:4">
      <c r="A7">
        <v>5</v>
      </c>
      <c r="B7">
        <f t="shared" si="0"/>
        <v>91.791500137610115</v>
      </c>
      <c r="C7" t="str">
        <f t="shared" si="1"/>
        <v>Yes</v>
      </c>
    </row>
    <row r="8" spans="1:4">
      <c r="A8">
        <v>6</v>
      </c>
      <c r="B8">
        <f t="shared" si="0"/>
        <v>95.021293163213599</v>
      </c>
      <c r="C8" t="str">
        <f t="shared" si="1"/>
        <v>Yes</v>
      </c>
    </row>
    <row r="9" spans="1:4">
      <c r="A9">
        <v>7</v>
      </c>
      <c r="B9">
        <f t="shared" si="0"/>
        <v>96.980261657768153</v>
      </c>
      <c r="C9" t="str">
        <f t="shared" si="1"/>
        <v>Yes</v>
      </c>
    </row>
    <row r="10" spans="1:4">
      <c r="A10">
        <v>8</v>
      </c>
      <c r="B10">
        <f t="shared" si="0"/>
        <v>98.168436111126582</v>
      </c>
      <c r="C10" t="str">
        <f t="shared" si="1"/>
        <v>Yes</v>
      </c>
    </row>
    <row r="11" spans="1:4">
      <c r="A11">
        <v>9</v>
      </c>
      <c r="B11">
        <f t="shared" si="0"/>
        <v>98.88910034617578</v>
      </c>
      <c r="C11" t="str">
        <f t="shared" si="1"/>
        <v>Yes</v>
      </c>
    </row>
    <row r="12" spans="1:4">
      <c r="A12">
        <v>10</v>
      </c>
      <c r="B12">
        <f t="shared" si="0"/>
        <v>99.326205300091459</v>
      </c>
      <c r="C12" t="str">
        <f t="shared" si="1"/>
        <v>Yes</v>
      </c>
      <c r="D12">
        <f>100* (1 - EXP(-A2/2))</f>
        <v>0</v>
      </c>
    </row>
    <row r="19" spans="4:4" ht="31.5">
      <c r="D19" s="4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Sheet6</vt:lpstr>
      <vt:lpstr>Sheet7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2024-10-01T19:12:45Z</dcterms:created>
  <dcterms:modified xsi:type="dcterms:W3CDTF">2024-10-06T22:30:53Z</dcterms:modified>
</cp:coreProperties>
</file>