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USTOM INVOICE" sheetId="1" r:id="rId4"/>
    <sheet name="COPY OF CUSTOM INVOICE" sheetId="2" r:id="rId5"/>
    <sheet name="PACKING LIST" sheetId="3" r:id="rId6"/>
    <sheet name="ANNEXURE" sheetId="4" r:id="rId7"/>
    <sheet name="VGM" sheetId="5" r:id="rId8"/>
  </sheets>
  <definedNames/>
  <calcPr calcId="999999" calcMode="auto" calcCompleted="1" fullCalcOnLoad="0" forceFullCalc="0"/>
</workbook>
</file>

<file path=xl/sharedStrings.xml><?xml version="1.0" encoding="utf-8"?>
<sst xmlns="http://schemas.openxmlformats.org/spreadsheetml/2006/main" uniqueCount="211">
  <si>
    <t>CUSTOMS INVOICE</t>
  </si>
  <si>
    <t>“SUPPLY MEANT FOR EXPORT WITH PAYMENT OF INTEGRATED TAX (IGST)”</t>
  </si>
  <si>
    <t>EXPORTER:</t>
  </si>
  <si>
    <t>Invoice No. &amp; Date:</t>
  </si>
  <si>
    <t>Exporter’s Ref.:</t>
  </si>
  <si>
    <t>ZERIC CERAMICA
SECOND FLOOR, OFFICE NO 7, ISHAN CERAMIC ZONE WING D,
LALPAR, MORBI
GUJARAT 363642
INDIA</t>
  </si>
  <si>
    <t>INV/0099/2024-25</t>
  </si>
  <si>
    <t>I. E. Code #: AACFZ6694H
PAN No #: AACFZ6694H
GSTIN No #: 24AACFZ6694H1ZP
STATE CODE : 24</t>
  </si>
  <si>
    <t>Dt. 18.2.2025</t>
  </si>
  <si>
    <t>Buyer's Order no. &amp; Date</t>
  </si>
  <si>
    <t>Exp/0109/2024-25    24/12/2024</t>
  </si>
  <si>
    <t>EMAIL:</t>
  </si>
  <si>
    <t>info@zericceramic.com</t>
  </si>
  <si>
    <t>TAX ID:</t>
  </si>
  <si>
    <t>24AACFZ6694H1ZP</t>
  </si>
  <si>
    <t>PO No: -</t>
  </si>
  <si>
    <t>Consignee:</t>
  </si>
  <si>
    <t>Notify Party # :</t>
  </si>
  <si>
    <t>TO THE ORDER</t>
  </si>
  <si>
    <t>P.H.L.</t>
  </si>
  <si>
    <t>Pre-Carriage By</t>
  </si>
  <si>
    <t>Place of Receipt by Pre-Carrier</t>
  </si>
  <si>
    <t>Country of Origin of Goods : INDIA</t>
  </si>
  <si>
    <t>Country of Final Destination</t>
  </si>
  <si>
    <t>MORBI</t>
  </si>
  <si>
    <t>ORIGIN : DISTRICT MORBI, STATE GUJARAT</t>
  </si>
  <si>
    <t>ZAMBIA</t>
  </si>
  <si>
    <t>Vessel Flight No.</t>
  </si>
  <si>
    <t>Port of Loading</t>
  </si>
  <si>
    <t>Terms of Delivery &amp; Payment :-</t>
  </si>
  <si>
    <t>MUNDRA</t>
  </si>
  <si>
    <t>CIF AT Dar es Salaam PORT</t>
  </si>
  <si>
    <t>Port of Discharge</t>
  </si>
  <si>
    <t>Final Destination</t>
  </si>
  <si>
    <t>PAYMENT : USD 20000 ADVANCE REMAINING  AGAINST SCAN OF B/L</t>
  </si>
  <si>
    <t>Dar es Salaam</t>
  </si>
  <si>
    <t>SHIPPING - THROUGH SEA</t>
  </si>
  <si>
    <t>USD RATE:</t>
  </si>
  <si>
    <t>Marks &amp; Nos.</t>
  </si>
  <si>
    <t>Description of Goods</t>
  </si>
  <si>
    <t>QUANTITY</t>
  </si>
  <si>
    <t>UNIT TYPE</t>
  </si>
  <si>
    <t>RATE PER</t>
  </si>
  <si>
    <t>AMOUNT/</t>
  </si>
  <si>
    <t>1 X 40' FCL</t>
  </si>
  <si>
    <t>PKGS</t>
  </si>
  <si>
    <t>PIECES</t>
  </si>
  <si>
    <t>UNIT (USD)</t>
  </si>
  <si>
    <t>IN (USD)</t>
  </si>
  <si>
    <t>SR NO.</t>
  </si>
  <si>
    <t>HSN CODE</t>
  </si>
  <si>
    <t>CERAMIC SANITARYWARE</t>
  </si>
  <si>
    <t>EWC - P 8104</t>
  </si>
  <si>
    <t>ALONY 7002 BASIN</t>
  </si>
  <si>
    <t>DEVON 7022 BASIN</t>
  </si>
  <si>
    <t>HACX 7027 BASIN</t>
  </si>
  <si>
    <t>GARNEL 7007 BASIN</t>
  </si>
  <si>
    <t>ROCIO 9004 URINAL</t>
  </si>
  <si>
    <t>NANO URINAL</t>
  </si>
  <si>
    <t>JOMO 7006 BASIN</t>
  </si>
  <si>
    <t>GIONA / ISLA BASIN</t>
  </si>
  <si>
    <t>SET</t>
  </si>
  <si>
    <t>18x12x6 BASIN</t>
  </si>
  <si>
    <t>24x18x8 BASIN</t>
  </si>
  <si>
    <t>FORTUNER - 107 BASIN</t>
  </si>
  <si>
    <t>FORTUNER - WHITE BASIN</t>
  </si>
  <si>
    <t>MOTTO-WHITE</t>
  </si>
  <si>
    <t>CELLING FAN ITC</t>
  </si>
  <si>
    <t>CELLING FAN</t>
  </si>
  <si>
    <t>BATH WARE</t>
  </si>
  <si>
    <t>1102-Pillarcock(Neo)</t>
  </si>
  <si>
    <t xml:space="preserve">1107-Big Pilllarcock(Neo) </t>
  </si>
  <si>
    <t xml:space="preserve">1108-Highneck Pillarcock(Neo) </t>
  </si>
  <si>
    <t xml:space="preserve">1109-2Way Bibcock(Neo) </t>
  </si>
  <si>
    <t>1112-Wallmixer(Neo)</t>
  </si>
  <si>
    <t xml:space="preserve">1113-Wallmixer (3 in 1)(Neo) </t>
  </si>
  <si>
    <t>123A-Conceal Stopcock with Upperpart(Neo) Set</t>
  </si>
  <si>
    <t>1119-Diverter Upperpart(Neo)</t>
  </si>
  <si>
    <t>111-Highflow Diverter Body</t>
  </si>
  <si>
    <t>1120-2way Anglecock</t>
  </si>
  <si>
    <t>1121-Spout (2 in 1)(Neo)</t>
  </si>
  <si>
    <t>1122-Spout (Neo)</t>
  </si>
  <si>
    <t xml:space="preserve"> Round Flanch</t>
  </si>
  <si>
    <t>CERTIFIED THAT GOODS ARE OF INDIAN ORIGIN</t>
  </si>
  <si>
    <t>Export Under Duty Drawback Scheme</t>
  </si>
  <si>
    <t xml:space="preserve">I/we shall claim under chapter 3 incentive of FTP as admissible at time policy in force - MEIS, RODTEP </t>
  </si>
  <si>
    <t xml:space="preserve">NET WT. (KGS): </t>
  </si>
  <si>
    <t>-</t>
  </si>
  <si>
    <t xml:space="preserve">GROSS WT.(KGS): </t>
  </si>
  <si>
    <t>Nos. of Kind Packages</t>
  </si>
  <si>
    <t>Total     &gt;&gt;&gt;&gt;&gt;&gt;&gt;&gt;&gt;&gt;</t>
  </si>
  <si>
    <t>CIF USD</t>
  </si>
  <si>
    <t>TOTAL CIF USD:</t>
  </si>
  <si>
    <t>TWENTY EIGHT THOUSAND TWO HUNDRED AND TWENTY THREE ONLY.</t>
  </si>
  <si>
    <t>TOTAL CIF USD</t>
  </si>
  <si>
    <t>As per Circular No. 123/45/2025-GST dated 05-05-2025, supply of packing material with industrial goods shall be treated as a composite supply, taxed at the rate applicable to the principal supply.</t>
  </si>
  <si>
    <t xml:space="preserve">SUPPLY MEANT FOR EXPORT ON PAYMENT OF IGST UNDER CLAIM OF REFUND RS. TOTAL : 440452.35
(TAXABLE CIF INR VALUE 2446957.51@ 18% )                                                                            440452.35  </t>
  </si>
  <si>
    <t>Signature &amp; Date</t>
  </si>
  <si>
    <t>For, ZERIC CERAMICA</t>
  </si>
  <si>
    <t>Declaration:We declare that this invoice shows the actual price of the goods described and that all particulars are true and correct.</t>
  </si>
  <si>
    <t>AUTHORISED SIGN.</t>
  </si>
  <si>
    <r>
      <rPr>
        <rFont val="Calibri"/>
        <b val="false"/>
        <i val="false"/>
        <strike val="false"/>
        <color rgb="FF000000"/>
        <sz val="11"/>
        <u val="none"/>
      </rPr>
      <t xml:space="preserve">Country of Origin of Goods : </t>
    </r>
    <r>
      <rPr>
        <rFont val="Calibri"/>
        <b val="true"/>
        <i val="false"/>
        <strike val="false"/>
        <color rgb="FF000000"/>
        <sz val="11"/>
        <u val="none"/>
      </rPr>
      <t xml:space="preserve">INDIA</t>
    </r>
  </si>
  <si>
    <t>INSURANCE</t>
  </si>
  <si>
    <t>FREIGHT</t>
  </si>
  <si>
    <t>PACKING LIST</t>
  </si>
  <si>
    <t>EXPORTER:
ZERIC CERAMICA
SECOND FLOOR, OFFICE NO 7, ISHAN CERAMIC ZONE WING D,
LALPAR, MORBI
GUJARAT 363642
INDIA</t>
  </si>
  <si>
    <t>NET. WT.</t>
  </si>
  <si>
    <t>GRS. WT.</t>
  </si>
  <si>
    <t>IN KGS.</t>
  </si>
  <si>
    <t>CONTAINER NO.</t>
  </si>
  <si>
    <t>LINE SEAL NO.</t>
  </si>
  <si>
    <t>RFID SEAL</t>
  </si>
  <si>
    <t>Design no</t>
  </si>
  <si>
    <t>OOCU8234963</t>
  </si>
  <si>
    <t>OOL J SA 5840</t>
  </si>
  <si>
    <t>SPPL 0274 8509</t>
  </si>
  <si>
    <t>SANITARYWARE BATHWARE</t>
  </si>
  <si>
    <t>KGS</t>
  </si>
  <si>
    <t>ANNEXURE</t>
  </si>
  <si>
    <t>OFFICE OF THE SUPERITENTNDENT OF GST</t>
  </si>
  <si>
    <t>RANGE: MORBI</t>
  </si>
  <si>
    <t>DIVISION: MORBI II</t>
  </si>
  <si>
    <t>COMMISSIONERATE: RAJKOT</t>
  </si>
  <si>
    <t>EXAMINATION REPORT FOR FACTORY SEALED CONTAINER</t>
  </si>
  <si>
    <t>NAME OF EXPORTER</t>
  </si>
  <si>
    <t>ZERIC CERAMICA</t>
  </si>
  <si>
    <t>TAX ID: 24AACFZ6694H1ZP</t>
  </si>
  <si>
    <t>(a) I.E.CODE No.</t>
  </si>
  <si>
    <t>I.E. CODE #: AACFZ6694H</t>
  </si>
  <si>
    <t>PAN NO. #: AACFZ6694H</t>
  </si>
  <si>
    <t>GSTIN NO. #: 24AACFZ6694H1ZP</t>
  </si>
  <si>
    <t>STATE CODE : 24</t>
  </si>
  <si>
    <t>(b) BRANCH CODE No.</t>
  </si>
  <si>
    <t>(c) BIN No.</t>
  </si>
  <si>
    <t>NAME OF THE MANUFACTURER</t>
  </si>
  <si>
    <t>HOLO SANITARYWARE PRIVATE LIMITED</t>
  </si>
  <si>
    <t>(DIFFERENCE FROM THE EXPORTER)</t>
  </si>
  <si>
    <t>Survey No. 723/P3 and 724/P1,Ghuntu, Lakhdhirpur Road
Near Rolex Ceramic,
Lakhdhirpur, Morbi, Gujarat-363642</t>
  </si>
  <si>
    <t>FACTORY ADDRESS</t>
  </si>
  <si>
    <t xml:space="preserve">GST:  </t>
  </si>
  <si>
    <t>DATE OF EXAMINATION</t>
  </si>
  <si>
    <t>NAME AND DESIGNATION OF THE EXAMINING</t>
  </si>
  <si>
    <t>OFFICER / INSPECTOR / EO / PO</t>
  </si>
  <si>
    <t xml:space="preserve">OFFICER / APPRAISER / SUPERINTENDENT </t>
  </si>
  <si>
    <t>(a) NAME OF COMMISERATE / DIVISION / RANGE</t>
  </si>
  <si>
    <t>RAJKOT /MORBI II / MORBI</t>
  </si>
  <si>
    <t>(b) LOCATION CODEO</t>
  </si>
  <si>
    <t>WV0401</t>
  </si>
  <si>
    <t>PARTICULARS OF EXPORT INVOICE</t>
  </si>
  <si>
    <t>(a) EXPORT INVOICE No</t>
  </si>
  <si>
    <t>INV/0099/2024-25  Dt.18.2.2025</t>
  </si>
  <si>
    <t>(b) TOTAL No. OF PACKAGES</t>
  </si>
  <si>
    <t>3149 PIECES</t>
  </si>
  <si>
    <t>(c) NAME AND ADDRESS OF THE CONSIGNEE</t>
  </si>
  <si>
    <t>TO THE ORDER
ZAMBIA</t>
  </si>
  <si>
    <t>(a) IS THE DESCRIPTION OF THE GOODS THE QUANTITY AND THERE VALUE AS PER PARTICULARS FURNISHED IN THE EXPORT INVOICE</t>
  </si>
  <si>
    <t>(b) WHETHER SAMPLES IS DRAWN FOR BEING FORWARDED TO PORT OF EXPORT</t>
  </si>
  <si>
    <t xml:space="preserve">(c) IF YES THE No. OF THE SEAL OF THE PACKAGE CONTAINING THE SAMPLE </t>
  </si>
  <si>
    <t>N/A</t>
  </si>
  <si>
    <t>CENTRAL EXCISE / CUSTOM SEAL No.</t>
  </si>
  <si>
    <t>(a) FOR NON CONTAINERIZED CARGO No.OF PACKAGES</t>
  </si>
  <si>
    <t>(b) FOR CONTAINERAISED CARGO</t>
  </si>
  <si>
    <t>Sr. No.</t>
  </si>
  <si>
    <t>SIZE</t>
  </si>
  <si>
    <t>NO OF PACKAGES</t>
  </si>
  <si>
    <t>1 X 40'</t>
  </si>
  <si>
    <t>S.S. PERMISSION No.</t>
  </si>
  <si>
    <t>CUS/TECH/SSP/209/2024-Tech-O/o Commr-Cus-Prev-Jamnagar, SSP NO. 2790/CCP/JMR/24-25 Dt.: 17.12.2024
Issued by The Asst./Dy.Commissioner of Customs, Custom (PREV.), JAMNAGAR</t>
  </si>
  <si>
    <t>EXAMINED THE EXPORT GOODS COVERED UNDER THIS INVOICE ,DESCRIPTION OF THE GOODS WITH REFERENCE TO DBK &amp; MEIS SCHEME &amp; NET WAIGHT OF ALL CERAMIC SANITARYWARE/CELLING FAN ITC/BATH WARE ARE AS UNDER</t>
  </si>
  <si>
    <t>EXPORT UNDER SELF SEALING UNDER Circular No. 59/2010 Dated : 23.12.2010</t>
  </si>
  <si>
    <t>Certified that the description and value of the goods coverd by this invoice have been checked by me and the goods have been packed and sealed with lead seal one time lock seal checked by me and the goods have been packed and sealed with lead seal/ one time lock seal.</t>
  </si>
  <si>
    <t>NET WEIGHT: - KGS        GROSS WEIGHT: - KGS</t>
  </si>
  <si>
    <t>SIGNATURE OF EXPORTER</t>
  </si>
  <si>
    <t>INFORMATION ABOUT VERIFIED GROSS MASS OF CONTAINER</t>
  </si>
  <si>
    <t>SR. NO.</t>
  </si>
  <si>
    <t>Details of information</t>
  </si>
  <si>
    <t>Particulars</t>
  </si>
  <si>
    <t>Name of the shipper</t>
  </si>
  <si>
    <t>Shipper Registration /License no.( IEC No/CIN No)**</t>
  </si>
  <si>
    <t>Name and designation of official of the shipper authorizedto sign document</t>
  </si>
  <si>
    <t>MOHIT KACHADIYA</t>
  </si>
  <si>
    <t>24 x 7 contact details of authorised official of shipper</t>
  </si>
  <si>
    <t>Container No.</t>
  </si>
  <si>
    <t>AS PER ANNEXURE</t>
  </si>
  <si>
    <t xml:space="preserve">Container Size ( TEU/FEU/other) </t>
  </si>
  <si>
    <t>40''</t>
  </si>
  <si>
    <t>Maximum permissible weight of container as per the CSC plate</t>
  </si>
  <si>
    <t>Weighbridge registration no. &amp; Address of Weighbridge</t>
  </si>
  <si>
    <t>Verified gross mass of container (method-1/method-2)</t>
  </si>
  <si>
    <t>method-1</t>
  </si>
  <si>
    <t>Unit of measure (KG / MT/ LBS)</t>
  </si>
  <si>
    <t>KG</t>
  </si>
  <si>
    <t>Date and time of weighing</t>
  </si>
  <si>
    <t>Dt.18.2.2025</t>
  </si>
  <si>
    <t>Weighing slip no.</t>
  </si>
  <si>
    <t>Type (Normal/Reefer/Hazardous/others)</t>
  </si>
  <si>
    <t>NORMAL</t>
  </si>
  <si>
    <t>If Hazardous  UN NO.IMDG class</t>
  </si>
  <si>
    <t>NA</t>
  </si>
  <si>
    <t>Signature of authorised person of shipper</t>
  </si>
  <si>
    <t>NAME:</t>
  </si>
  <si>
    <t>DATE:</t>
  </si>
  <si>
    <t>18.2.2025</t>
  </si>
  <si>
    <t>AUTHORISED SIGNATURE</t>
  </si>
  <si>
    <t>BOOKING NO.</t>
  </si>
  <si>
    <t>CONTAINER NUMBER</t>
  </si>
  <si>
    <t>VGN (KGS)
(CARGO + TARE WEIGHT)</t>
  </si>
  <si>
    <t>custom</t>
  </si>
  <si>
    <t>+</t>
  </si>
  <si>
    <t>6969</t>
  </si>
  <si>
    <t>=</t>
  </si>
</sst>
</file>

<file path=xl/styles.xml><?xml version="1.0" encoding="utf-8"?>
<styleSheet xmlns="http://schemas.openxmlformats.org/spreadsheetml/2006/main" xml:space="preserve">
  <numFmts count="1">
    <numFmt numFmtId="164" formatCode="0.0000"/>
  </numFmts>
  <fonts count="17">
    <font>
      <b val="0"/>
      <i val="0"/>
      <strike val="0"/>
      <u val="none"/>
      <sz val="11"/>
      <color rgb="FF000000"/>
      <name val="Calibri"/>
    </font>
    <font>
      <b val="0"/>
      <i val="0"/>
      <strike val="0"/>
      <u val="none"/>
      <sz val="11"/>
      <color theme="1"/>
      <name val="Calibri"/>
      <scheme val="minor"/>
    </font>
    <font>
      <b val="1"/>
      <i val="0"/>
      <strike val="0"/>
      <u val="none"/>
      <sz val="10"/>
      <color rgb="FF000000"/>
      <name val="Calibri"/>
    </font>
    <font>
      <b val="1"/>
      <i val="1"/>
      <strike val="0"/>
      <u val="none"/>
      <sz val="10"/>
      <color rgb="FF000000"/>
      <name val="Calibri"/>
    </font>
    <font>
      <b val="1"/>
      <i val="0"/>
      <strike val="0"/>
      <u val="single"/>
      <sz val="10"/>
      <color rgb="FF000000"/>
      <name val="Calibri"/>
    </font>
    <font>
      <b val="0"/>
      <i val="0"/>
      <strike val="0"/>
      <u val="none"/>
      <sz val="10"/>
      <color rgb="FF000000"/>
      <name val="Calibri"/>
    </font>
    <font>
      <b val="1"/>
      <i val="0"/>
      <strike val="0"/>
      <u val="none"/>
      <sz val="10"/>
      <color rgb="FFFF0000"/>
      <name val="Calibri"/>
    </font>
    <font>
      <b val="0"/>
      <i val="0"/>
      <strike val="0"/>
      <u val="none"/>
      <sz val="10"/>
      <color rgb="FFFF0000"/>
      <name val="Calibri"/>
    </font>
    <font>
      <b val="0"/>
      <i val="0"/>
      <strike val="0"/>
      <u val="none"/>
      <sz val="10"/>
      <color rgb="FFFF0000"/>
      <name val="Arial"/>
    </font>
    <font>
      <b val="1"/>
      <i val="0"/>
      <strike val="0"/>
      <u val="none"/>
      <sz val="12"/>
      <color rgb="FF000000"/>
      <name val="Calibri"/>
    </font>
    <font>
      <b val="0"/>
      <i val="0"/>
      <strike val="0"/>
      <u val="none"/>
      <sz val="12"/>
      <color rgb="FF000000"/>
      <name val="Calibri"/>
    </font>
    <font>
      <b val="0"/>
      <i val="0"/>
      <strike val="0"/>
      <u val="none"/>
      <sz val="10"/>
      <color rgb="FF000000"/>
      <name val="Arial"/>
    </font>
    <font>
      <b val="0"/>
      <i val="0"/>
      <strike val="0"/>
      <u val="single"/>
      <sz val="10"/>
      <color rgb="FF000000"/>
      <name val="Calibri"/>
    </font>
    <font>
      <b val="0"/>
      <i val="1"/>
      <strike val="0"/>
      <u val="none"/>
      <sz val="10"/>
      <color rgb="FF000000"/>
      <name val="Calibri"/>
    </font>
    <font>
      <b val="0"/>
      <i val="1"/>
      <strike val="0"/>
      <u val="none"/>
      <sz val="10"/>
      <color rgb="FFFF0000"/>
      <name val="Arial"/>
    </font>
    <font>
      <b val="1"/>
      <i val="0"/>
      <strike val="0"/>
      <u val="none"/>
      <sz val="11"/>
      <color rgb="FFFF0000"/>
      <name val="Calibri"/>
    </font>
    <font>
      <b val="1"/>
      <i val="0"/>
      <strike val="0"/>
      <u val="single"/>
      <sz val="14"/>
      <color rgb="FF000000"/>
      <name val="Calibri"/>
    </font>
  </fonts>
  <fills count="2">
    <fill>
      <patternFill patternType="none"/>
    </fill>
    <fill>
      <patternFill patternType="gray125"/>
    </fill>
  </fills>
  <borders count="39">
    <border>
      <left/>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medium">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medium">
        <color rgb="FF000000"/>
      </left>
      <right/>
      <top style="thin">
        <color rgb="FF000000"/>
      </top>
      <bottom/>
      <diagonal/>
    </border>
    <border>
      <left/>
      <right style="thin">
        <color rgb="FF000000"/>
      </right>
      <top style="thin">
        <color rgb="FF000000"/>
      </top>
      <bottom/>
      <diagonal/>
    </border>
    <border>
      <left style="medium">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style="medium">
        <color rgb="FF000000"/>
      </right>
      <top/>
      <bottom/>
      <diagonal/>
    </border>
    <border>
      <left style="thin">
        <color rgb="FF000000"/>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style="medium">
        <color rgb="FF000000"/>
      </right>
      <top/>
      <bottom/>
      <diagonal/>
    </border>
    <border>
      <left style="medium">
        <color rgb="FF000000"/>
      </left>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s>
  <cellStyleXfs count="1">
    <xf numFmtId="0" fontId="0" fillId="0" borderId="0"/>
  </cellStyleXfs>
  <cellXfs count="285">
    <xf xfId="0" fontId="0" numFmtId="0" fillId="0" borderId="0" applyFont="0" applyNumberFormat="0" applyFill="0" applyBorder="0" applyAlignment="0"/>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5" numFmtId="0" fillId="0" borderId="7" applyFont="1" applyNumberFormat="0" applyFill="0" applyBorder="1" applyAlignment="1">
      <alignment vertical="top" textRotation="0" wrapText="true" shrinkToFit="false"/>
    </xf>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2" numFmtId="0" fillId="0" borderId="22" applyFont="1" applyNumberFormat="0" applyFill="0" applyBorder="1" applyAlignment="1">
      <alignment horizontal="center" vertical="bottom" textRotation="0" wrapText="false" shrinkToFit="false"/>
    </xf>
    <xf xfId="0" fontId="2" numFmtId="0" fillId="0" borderId="23" applyFont="1" applyNumberFormat="0" applyFill="0"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4" applyFont="1" applyNumberFormat="0" applyFill="0" applyBorder="1" applyAlignment="1">
      <alignment horizontal="center" vertical="center" textRotation="0" wrapText="false" shrinkToFit="false"/>
    </xf>
    <xf xfId="0" fontId="2" numFmtId="0" fillId="0" borderId="4"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8"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5" applyFont="1" applyNumberFormat="0" applyFill="0" applyBorder="1" applyAlignment="1">
      <alignment horizontal="center" vertical="center" textRotation="0" wrapText="false" shrinkToFit="false"/>
    </xf>
    <xf xfId="0" fontId="9" numFmtId="0" fillId="0" borderId="25" applyFont="1" applyNumberFormat="0" applyFill="0"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10" numFmtId="0" fillId="0" borderId="25" applyFont="1" applyNumberFormat="0" applyFill="0" applyBorder="1" applyAlignment="1">
      <alignment horizontal="center" vertical="bottom" textRotation="0" wrapText="false" shrinkToFit="false"/>
    </xf>
    <xf xfId="0" fontId="10" numFmtId="2" fillId="0" borderId="25" applyFont="1" applyNumberFormat="1" applyFill="0" applyBorder="1" applyAlignment="1">
      <alignment horizontal="center" vertical="bottom" textRotation="0" wrapText="false" shrinkToFit="false"/>
    </xf>
    <xf xfId="0" fontId="10" numFmtId="2" fillId="0" borderId="30" applyFont="1" applyNumberFormat="1" applyFill="0" applyBorder="1" applyAlignment="1">
      <alignment horizontal="center" vertical="bottom" textRotation="0" wrapText="false" shrinkToFit="false"/>
    </xf>
    <xf xfId="0" fontId="1" numFmtId="0" fillId="0" borderId="6" applyFont="1" applyNumberFormat="0" applyFill="0" applyBorder="1" applyAlignment="0"/>
    <xf xfId="0" fontId="5" numFmtId="0" fillId="0" borderId="6" applyFont="1" applyNumberFormat="0" applyFill="0" applyBorder="1" applyAlignment="0"/>
    <xf xfId="0" fontId="11"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true" shrinkToFit="false"/>
    </xf>
    <xf xfId="0" fontId="12"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2" numFmtId="0" fillId="0" borderId="30" applyFont="1" applyNumberFormat="0" applyFill="0" applyBorder="1" applyAlignment="1">
      <alignment horizontal="center" vertical="center"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left" vertical="bottom" textRotation="0" wrapText="false" shrinkToFit="false"/>
    </xf>
    <xf xfId="0" fontId="2" numFmtId="0" fillId="0" borderId="6" applyFont="1" applyNumberFormat="0" applyFill="0" applyBorder="1" applyAlignment="1">
      <alignment horizontal="left" vertical="top" textRotation="0" wrapText="false" shrinkToFit="false"/>
    </xf>
    <xf xfId="0" fontId="2" numFmtId="0" fillId="0" borderId="25" applyFont="1" applyNumberFormat="0" applyFill="0" applyBorder="1" applyAlignment="1">
      <alignment horizontal="right" vertical="bottom" textRotation="0" wrapText="false" shrinkToFit="false"/>
    </xf>
    <xf xfId="0" fontId="2" numFmtId="0" fillId="0" borderId="30" applyFont="1" applyNumberFormat="0" applyFill="0" applyBorder="1" applyAlignment="1">
      <alignment horizontal="center" vertical="bottom" textRotation="0" wrapText="false" shrinkToFit="false"/>
    </xf>
    <xf xfId="0" fontId="13" numFmtId="0" fillId="0" borderId="2" applyFont="1" applyNumberFormat="0" applyFill="0" applyBorder="1" applyAlignment="1">
      <alignment horizontal="left" vertical="bottom" textRotation="0" wrapText="false" shrinkToFit="false"/>
    </xf>
    <xf xfId="0" fontId="14" numFmtId="0" fillId="0" borderId="2" applyFont="1" applyNumberFormat="0" applyFill="0" applyBorder="1" applyAlignment="1">
      <alignment horizontal="left" vertical="top" textRotation="0" wrapText="tru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1" numFmtId="0" fillId="0" borderId="32" applyFont="1" applyNumberFormat="0" applyFill="0" applyBorder="1" applyAlignment="0"/>
    <xf xfId="0" fontId="2" numFmtId="0" fillId="0" borderId="33" applyFont="1" applyNumberFormat="0" applyFill="0" applyBorder="1" applyAlignment="1">
      <alignment horizontal="left" vertical="top" textRotation="0" wrapText="true" shrinkToFit="false"/>
    </xf>
    <xf xfId="0" fontId="2" numFmtId="0" fillId="0" borderId="34"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3" numFmtId="0" fillId="0" borderId="2" applyFont="1" applyNumberFormat="0" applyFill="0" applyBorder="1" applyAlignment="1">
      <alignment horizontal="center" vertical="bottom" textRotation="0" wrapText="false" shrinkToFit="false"/>
    </xf>
    <xf xfId="0" fontId="4" numFmtId="0" fillId="0" borderId="3"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2" numFmtId="0" fillId="0" borderId="6" applyFont="1" applyNumberFormat="0" applyFill="0" applyBorder="1" applyAlignment="1">
      <alignment vertical="top" textRotation="0" wrapText="true" shrinkToFit="false"/>
    </xf>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5" numFmtId="0" fillId="0" borderId="7" applyFont="1" applyNumberFormat="0" applyFill="0" applyBorder="1" applyAlignment="1">
      <alignment vertical="top" textRotation="0" wrapText="true" shrinkToFit="false"/>
    </xf>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4" numFmtId="0" fillId="0" borderId="16" applyFont="1" applyNumberFormat="0" applyFill="0" applyBorder="1" applyAlignment="0"/>
    <xf xfId="0" fontId="2" numFmtId="0" fillId="0" borderId="17" applyFont="1" applyNumberFormat="0" applyFill="0" applyBorder="1" applyAlignment="0"/>
    <xf xfId="0" fontId="5" numFmtId="0" fillId="0" borderId="18" applyFont="1" applyNumberFormat="0" applyFill="0" applyBorder="1" applyAlignment="1">
      <alignment vertical="top" textRotation="0" wrapText="true" shrinkToFit="false"/>
    </xf>
    <xf xfId="0" fontId="2" numFmtId="0" fillId="0" borderId="19"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6" numFmtId="0" fillId="0" borderId="18" applyFont="1" applyNumberFormat="0" applyFill="0" applyBorder="1" applyAlignment="1">
      <alignment horizontal="center" vertical="bottom" textRotation="0" wrapText="false" shrinkToFit="false"/>
    </xf>
    <xf xfId="0" fontId="6" numFmtId="0" fillId="0" borderId="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7" numFmtId="0" fillId="0" borderId="20" applyFont="1" applyNumberFormat="0" applyFill="0" applyBorder="1" applyAlignment="0"/>
    <xf xfId="0" fontId="8" numFmtId="0" fillId="0" borderId="20" applyFont="1" applyNumberFormat="0" applyFill="0" applyBorder="1" applyAlignment="1">
      <alignment horizontal="left" vertical="top" textRotation="0" wrapText="true" shrinkToFit="false"/>
    </xf>
    <xf xfId="0" fontId="6" numFmtId="0" fillId="0" borderId="18" applyFont="1" applyNumberFormat="0" applyFill="0" applyBorder="1" applyAlignment="1">
      <alignment horizontal="center" vertical="center" textRotation="0" wrapText="false" shrinkToFit="false"/>
    </xf>
    <xf xfId="0" fontId="6" numFmtId="0" fillId="0" borderId="9" applyFont="1" applyNumberFormat="0" applyFill="0" applyBorder="1" applyAlignment="1">
      <alignment horizontal="center" vertical="center" textRotation="0" wrapText="false" shrinkToFit="false"/>
    </xf>
    <xf xfId="0" fontId="5" numFmtId="0" fillId="0" borderId="21" applyFont="1" applyNumberFormat="0" applyFill="0" applyBorder="1" applyAlignment="0"/>
    <xf xfId="0" fontId="2" numFmtId="0" fillId="0" borderId="22" applyFont="1" applyNumberFormat="0" applyFill="0" applyBorder="1" applyAlignment="1">
      <alignment horizontal="center" vertical="bottom" textRotation="0" wrapText="false" shrinkToFit="false"/>
    </xf>
    <xf xfId="0" fontId="2" numFmtId="0" fillId="0" borderId="23" applyFont="1" applyNumberFormat="0" applyFill="0" applyBorder="1" applyAlignment="1">
      <alignment horizontal="center" vertical="bottom" textRotation="0" wrapText="false" shrinkToFit="false"/>
    </xf>
    <xf xfId="0" fontId="2" numFmtId="0" fillId="0" borderId="17" applyFont="1" applyNumberFormat="0" applyFill="0" applyBorder="1" applyAlignment="1">
      <alignment horizontal="center" vertical="bottom" textRotation="0" wrapText="false" shrinkToFit="false"/>
    </xf>
    <xf xfId="0" fontId="2" numFmtId="0" fillId="0" borderId="24" applyFont="1" applyNumberFormat="0" applyFill="0" applyBorder="1" applyAlignment="1">
      <alignment horizontal="center" vertical="center" textRotation="0" wrapText="false" shrinkToFit="false"/>
    </xf>
    <xf xfId="0" fontId="2" numFmtId="0" fillId="0" borderId="4"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center" textRotation="0" wrapText="false" shrinkToFit="false"/>
    </xf>
    <xf xfId="0" fontId="2" numFmtId="0" fillId="0" borderId="19"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8" applyFont="1"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false" shrinkToFit="false"/>
    </xf>
    <xf xfId="0" fontId="2" numFmtId="0" fillId="0" borderId="25" applyFont="1" applyNumberFormat="0" applyFill="0" applyBorder="1" applyAlignment="1">
      <alignment horizontal="center" vertical="center" textRotation="0" wrapText="false" shrinkToFit="false"/>
    </xf>
    <xf xfId="0" fontId="9" numFmtId="0" fillId="0" borderId="25" applyFont="1" applyNumberFormat="0" applyFill="0"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7" applyFont="1" applyNumberFormat="0" applyFill="0" applyBorder="1" applyAlignment="0"/>
    <xf xfId="0" fontId="1" numFmtId="0" fillId="0" borderId="28" applyFont="1" applyNumberFormat="0" applyFill="0" applyBorder="1" applyAlignment="0"/>
    <xf xfId="0" fontId="1" numFmtId="0" fillId="0" borderId="29" applyFont="1" applyNumberFormat="0" applyFill="0" applyBorder="1" applyAlignment="0"/>
    <xf xfId="0" fontId="5"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10" numFmtId="0" fillId="0" borderId="25" applyFont="1" applyNumberFormat="0" applyFill="0" applyBorder="1" applyAlignment="1">
      <alignment horizontal="center" vertical="bottom" textRotation="0" wrapText="false" shrinkToFit="false"/>
    </xf>
    <xf xfId="0" fontId="10" numFmtId="164" fillId="0" borderId="25" applyFont="1" applyNumberFormat="1" applyFill="0" applyBorder="1" applyAlignment="1">
      <alignment horizontal="center" vertical="bottom" textRotation="0" wrapText="false" shrinkToFit="false"/>
    </xf>
    <xf xfId="0" fontId="10" numFmtId="164" fillId="0" borderId="30" applyFont="1" applyNumberFormat="1" applyFill="0" applyBorder="1" applyAlignment="1">
      <alignment horizontal="center" vertical="bottom" textRotation="0" wrapText="false" shrinkToFit="false"/>
    </xf>
    <xf xfId="0" fontId="1" numFmtId="0" fillId="0" borderId="6" applyFont="1" applyNumberFormat="0" applyFill="0" applyBorder="1" applyAlignment="0"/>
    <xf xfId="0" fontId="5" numFmtId="0" fillId="0" borderId="6" applyFont="1" applyNumberFormat="0" applyFill="0" applyBorder="1" applyAlignment="0"/>
    <xf xfId="0" fontId="11"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true" shrinkToFit="false"/>
    </xf>
    <xf xfId="0" fontId="12"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left" vertical="bottom" textRotation="0" wrapText="false" shrinkToFit="false"/>
    </xf>
    <xf xfId="0" fontId="2" numFmtId="0" fillId="0" borderId="16" applyFont="1" applyNumberFormat="0" applyFill="0" applyBorder="1" applyAlignment="1">
      <alignment horizontal="center" vertical="bottom" textRotation="0" wrapText="false" shrinkToFit="false"/>
    </xf>
    <xf xfId="0" fontId="2" numFmtId="0" fillId="0" borderId="30" applyFont="1" applyNumberFormat="0" applyFill="0" applyBorder="1" applyAlignment="1">
      <alignment horizontal="center" vertical="center"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left" vertical="bottom" textRotation="0" wrapText="false" shrinkToFit="false"/>
    </xf>
    <xf xfId="0" fontId="2" numFmtId="0" fillId="0" borderId="25" applyFont="1" applyNumberFormat="0" applyFill="0" applyBorder="1" applyAlignment="1">
      <alignment horizontal="right" vertical="bottom" textRotation="0" wrapText="false" shrinkToFit="false"/>
    </xf>
    <xf xfId="0" fontId="2" numFmtId="0" fillId="0" borderId="30"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left" vertical="top" textRotation="0" wrapText="false" shrinkToFit="false"/>
    </xf>
    <xf xfId="0" fontId="13" numFmtId="0" fillId="0" borderId="2" applyFont="1" applyNumberFormat="0" applyFill="0" applyBorder="1" applyAlignment="1">
      <alignment horizontal="left" vertical="bottom" textRotation="0" wrapText="false" shrinkToFit="false"/>
    </xf>
    <xf xfId="0" fontId="14" numFmtId="0" fillId="0" borderId="2" applyFont="1" applyNumberFormat="0" applyFill="0" applyBorder="1" applyAlignment="1">
      <alignment horizontal="left" vertical="top" textRotation="0" wrapText="tru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1" numFmtId="0" fillId="0" borderId="32" applyFont="1" applyNumberFormat="0" applyFill="0" applyBorder="1" applyAlignment="0"/>
    <xf xfId="0" fontId="2" numFmtId="0" fillId="0" borderId="33" applyFont="1" applyNumberFormat="0" applyFill="0" applyBorder="1" applyAlignment="1">
      <alignment horizontal="left" vertical="top" textRotation="0" wrapText="true" shrinkToFit="false"/>
    </xf>
    <xf xfId="0" fontId="2" numFmtId="0" fillId="0" borderId="34"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1"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vertical="top" textRotation="0" wrapText="true" shrinkToFit="false"/>
    </xf>
    <xf xfId="0" fontId="2" numFmtId="0" fillId="0" borderId="4" applyFont="1" applyNumberFormat="0" applyFill="0" applyBorder="1" applyAlignment="1">
      <alignment horizontal="center" vertical="bottom" textRotation="0" wrapText="false" shrinkToFit="false"/>
    </xf>
    <xf xfId="0" fontId="2" numFmtId="0" fillId="0" borderId="5" applyFont="1" applyNumberFormat="0" applyFill="0" applyBorder="1" applyAlignment="0"/>
    <xf xfId="0" fontId="5" numFmtId="0" fillId="0" borderId="7" applyFont="1" applyNumberFormat="0" applyFill="0" applyBorder="1" applyAlignment="0"/>
    <xf xfId="0" fontId="5" numFmtId="0" fillId="0" borderId="8" applyFont="1" applyNumberFormat="0" applyFill="0" applyBorder="1" applyAlignment="1">
      <alignment vertical="top" textRotation="0" wrapText="true" shrinkToFit="false"/>
    </xf>
    <xf xfId="0" fontId="5" numFmtId="0" fillId="0" borderId="9" applyFont="1" applyNumberFormat="0" applyFill="0" applyBorder="1" applyAlignment="0"/>
    <xf xfId="0" fontId="2" numFmtId="0" fillId="0" borderId="4" applyFont="1" applyNumberFormat="0" applyFill="0" applyBorder="1" applyAlignment="0"/>
    <xf xfId="0" fontId="5" numFmtId="0" fillId="0" borderId="7" applyFont="1" applyNumberFormat="0" applyFill="0" applyBorder="1" applyAlignment="1">
      <alignment vertical="top" textRotation="0" wrapText="true" shrinkToFit="false"/>
    </xf>
    <xf xfId="0" fontId="1" numFmtId="0" fillId="0" borderId="10" applyFont="1" applyNumberFormat="0" applyFill="0" applyBorder="1" applyAlignment="0"/>
    <xf xfId="0" fontId="1" numFmtId="0" fillId="0" borderId="11" applyFont="1" applyNumberFormat="0" applyFill="0" applyBorder="1" applyAlignment="0"/>
    <xf xfId="0" fontId="2" numFmtId="0" fillId="0" borderId="12" applyFont="1" applyNumberFormat="0" applyFill="0" applyBorder="1" applyAlignment="1">
      <alignment vertical="bottom" textRotation="0" wrapText="true" shrinkToFit="false"/>
    </xf>
    <xf xfId="0" fontId="5" numFmtId="0" fillId="0" borderId="13" applyFont="1" applyNumberFormat="0" applyFill="0" applyBorder="1" applyAlignment="1">
      <alignment vertical="bottom" textRotation="0" wrapText="true" shrinkToFit="false"/>
    </xf>
    <xf xfId="0" fontId="2" numFmtId="0" fillId="0" borderId="14" applyFont="1" applyNumberFormat="0" applyFill="0" applyBorder="1" applyAlignment="1">
      <alignment vertical="bottom" textRotation="0" wrapText="true" shrinkToFit="false"/>
    </xf>
    <xf xfId="0" fontId="5" numFmtId="0" fillId="0" borderId="15" applyFont="1" applyNumberFormat="0" applyFill="0" applyBorder="1" applyAlignment="1">
      <alignment vertical="bottom" textRotation="0" wrapText="true" shrinkToFit="false"/>
    </xf>
    <xf xfId="0" fontId="2" numFmtId="0" fillId="0" borderId="16" applyFont="1" applyNumberFormat="0" applyFill="0" applyBorder="1" applyAlignment="0"/>
    <xf xfId="0" fontId="5" numFmtId="0" fillId="0" borderId="18" applyFont="1" applyNumberFormat="0" applyFill="0" applyBorder="1" applyAlignment="1">
      <alignment vertical="top" textRotation="0" wrapText="true" shrinkToFit="false"/>
    </xf>
    <xf xfId="0" fontId="5" numFmtId="0" fillId="0" borderId="16" applyFont="1" applyNumberFormat="0" applyFill="0" applyBorder="1" applyAlignment="1">
      <alignment horizontal="center" vertical="bottom" textRotation="0" wrapText="false" shrinkToFit="false"/>
    </xf>
    <xf xfId="0" fontId="5" numFmtId="0" fillId="0" borderId="4" applyFont="1" applyNumberFormat="0" applyFill="0" applyBorder="1" applyAlignment="1">
      <alignment horizontal="center" vertical="bottom" textRotation="0" wrapText="false" shrinkToFit="false"/>
    </xf>
    <xf xfId="0" fontId="5" numFmtId="0" fillId="0" borderId="5" applyFont="1" applyNumberFormat="0" applyFill="0" applyBorder="1" applyAlignment="1">
      <alignment horizontal="center" vertical="bottom" textRotation="0" wrapText="false" shrinkToFit="false"/>
    </xf>
    <xf xfId="0" fontId="2" numFmtId="0" fillId="0" borderId="18" applyFont="1" applyNumberFormat="0" applyFill="0" applyBorder="1" applyAlignment="1">
      <alignment horizontal="center"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2" numFmtId="0" fillId="0" borderId="8" applyFont="1" applyNumberFormat="0" applyFill="0" applyBorder="1" applyAlignment="1">
      <alignment horizontal="center" vertical="bottom" textRotation="0" wrapText="false" shrinkToFit="false"/>
    </xf>
    <xf xfId="0" fontId="5" numFmtId="0" fillId="0" borderId="5" applyFont="1" applyNumberFormat="0" applyFill="0" applyBorder="1" applyAlignment="0"/>
    <xf xfId="0" fontId="5" numFmtId="0" fillId="0" borderId="20" applyFont="1" applyNumberFormat="0" applyFill="0" applyBorder="1" applyAlignment="0"/>
    <xf xfId="0" fontId="5" numFmtId="0" fillId="0" borderId="20" applyFont="1" applyNumberFormat="0" applyFill="0" applyBorder="1" applyAlignment="1">
      <alignment vertical="top" textRotation="0" wrapText="true" shrinkToFit="false"/>
    </xf>
    <xf xfId="0" fontId="2" numFmtId="0" fillId="0" borderId="18" applyFont="1" applyNumberFormat="0" applyFill="0" applyBorder="1" applyAlignment="1">
      <alignment horizontal="center" vertical="center" textRotation="0" wrapText="false" shrinkToFit="false"/>
    </xf>
    <xf xfId="0" fontId="2" numFmtId="0" fillId="0" borderId="9" applyFont="1" applyNumberFormat="0" applyFill="0" applyBorder="1" applyAlignment="1">
      <alignment horizontal="center" vertical="center" textRotation="0" wrapText="false" shrinkToFit="false"/>
    </xf>
    <xf xfId="0" fontId="2" numFmtId="0" fillId="0" borderId="21" applyFont="1" applyNumberFormat="0" applyFill="0" applyBorder="1" applyAlignment="0"/>
    <xf xfId="0" fontId="1" numFmtId="0" fillId="0" borderId="35" applyFont="1" applyNumberFormat="0" applyFill="0" applyBorder="1" applyAlignment="0"/>
    <xf xfId="0" fontId="1" numFmtId="0" fillId="0" borderId="36" applyFont="1" applyNumberFormat="0" applyFill="0" applyBorder="1" applyAlignment="0"/>
    <xf xfId="0" fontId="2" numFmtId="0" fillId="0" borderId="16"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center" textRotation="0" wrapText="false" shrinkToFit="false"/>
    </xf>
    <xf xfId="0" fontId="2" numFmtId="0" fillId="0" borderId="5" applyFont="1" applyNumberFormat="0" applyFill="0" applyBorder="1" applyAlignment="1">
      <alignment horizontal="center" vertical="bottom" textRotation="0" wrapText="false" shrinkToFit="false"/>
    </xf>
    <xf xfId="0" fontId="2" numFmtId="0" fillId="0" borderId="6" applyFont="1" applyNumberFormat="0" applyFill="0" applyBorder="1" applyAlignment="1">
      <alignment horizontal="center" vertical="center" textRotation="0" wrapText="false" shrinkToFit="false"/>
    </xf>
    <xf xfId="0" fontId="9" numFmtId="0" fillId="0" borderId="25" applyFont="1" applyNumberFormat="0" applyFill="0" applyBorder="1" applyAlignment="1">
      <alignment horizontal="center" vertical="center" textRotation="0" wrapText="false" shrinkToFit="false"/>
    </xf>
    <xf xfId="0" fontId="1" numFmtId="0" fillId="0" borderId="26" applyFont="1" applyNumberFormat="0" applyFill="0" applyBorder="1" applyAlignment="0"/>
    <xf xfId="0" fontId="1" numFmtId="0" fillId="0" borderId="28" applyFont="1" applyNumberFormat="0" applyFill="0" applyBorder="1" applyAlignment="0"/>
    <xf xfId="0" fontId="1" numFmtId="0" fillId="0" borderId="27" applyFont="1" applyNumberFormat="0" applyFill="0" applyBorder="1" applyAlignment="0"/>
    <xf xfId="0" fontId="1" numFmtId="0" fillId="0" borderId="29" applyFont="1" applyNumberFormat="0" applyFill="0" applyBorder="1" applyAlignment="0"/>
    <xf xfId="0" fontId="2" numFmtId="0" fillId="0" borderId="6" applyFont="1" applyNumberFormat="0" applyFill="0" applyBorder="1" applyAlignment="1">
      <alignment horizontal="right"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4" numFmtId="0" fillId="0" borderId="25" applyFont="1" applyNumberFormat="0" applyFill="0" applyBorder="1" applyAlignment="1">
      <alignment horizontal="center" vertical="bottom" textRotation="0" wrapText="false" shrinkToFit="false"/>
    </xf>
    <xf xfId="0" fontId="5" numFmtId="0" fillId="0" borderId="30" applyFont="1" applyNumberFormat="0" applyFill="0" applyBorder="1" applyAlignment="1">
      <alignment horizontal="center" vertical="bottom" textRotation="0" wrapText="false" shrinkToFit="false"/>
    </xf>
    <xf xfId="0" fontId="1" numFmtId="0" fillId="0" borderId="6" applyFont="1" applyNumberFormat="0" applyFill="0" applyBorder="1" applyAlignment="0"/>
    <xf xfId="0" fontId="5" numFmtId="0" fillId="0" borderId="6" applyFont="1" applyNumberFormat="0" applyFill="0" applyBorder="1" applyAlignment="0"/>
    <xf xfId="0" fontId="11"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0"/>
    <xf xfId="0" fontId="5" numFmtId="0" fillId="0" borderId="26" applyFont="1" applyNumberFormat="0" applyFill="0" applyBorder="1" applyAlignment="0"/>
    <xf xfId="0" fontId="5" numFmtId="0" fillId="0" borderId="30" applyFont="1" applyNumberFormat="0" applyFill="0" applyBorder="1" applyAlignment="0"/>
    <xf xfId="0" fontId="2" numFmtId="0" fillId="0" borderId="25" applyFont="1" applyNumberFormat="0" applyFill="0" applyBorder="1" applyAlignment="1">
      <alignment horizontal="center" vertical="bottom" textRotation="0" wrapText="true" shrinkToFit="false"/>
    </xf>
    <xf xfId="0" fontId="2" numFmtId="0" fillId="0" borderId="6" applyFont="1" applyNumberFormat="0" applyFill="0" applyBorder="1" applyAlignment="1">
      <alignment horizontal="center" vertical="bottom" textRotation="0" wrapText="false" shrinkToFit="false"/>
    </xf>
    <xf xfId="0" fontId="0" numFmtId="0" fillId="0" borderId="6" applyFont="0" applyNumberFormat="0" applyFill="0" applyBorder="1" applyAlignment="1">
      <alignment horizontal="center" vertical="center" textRotation="0" wrapText="false" shrinkToFit="false"/>
    </xf>
    <xf xfId="0" fontId="0" numFmtId="0" fillId="0" borderId="25" applyFont="0" applyNumberFormat="0" applyFill="0" applyBorder="1" applyAlignment="1">
      <alignment horizontal="center" vertical="center" textRotation="0" wrapText="false" shrinkToFit="false"/>
    </xf>
    <xf xfId="0" fontId="0" numFmtId="0" fillId="0" borderId="25" applyFont="0" applyNumberFormat="0" applyFill="0" applyBorder="1" applyAlignment="1">
      <alignment horizontal="center" vertical="center" textRotation="0" wrapText="true" shrinkToFit="false"/>
    </xf>
    <xf xfId="0" fontId="0" numFmtId="0" fillId="0" borderId="30" applyFont="0" applyNumberFormat="0" applyFill="0" applyBorder="1" applyAlignment="1">
      <alignment horizontal="center" vertical="center" textRotation="0" wrapText="false" shrinkToFit="false"/>
    </xf>
    <xf xfId="0" fontId="2" numFmtId="0" fillId="0" borderId="6" applyFont="1" applyNumberFormat="0" applyFill="0" applyBorder="1" applyAlignment="1">
      <alignment horizontal="center" vertical="center" textRotation="0" wrapText="true" shrinkToFit="false"/>
    </xf>
    <xf xfId="0" fontId="2" numFmtId="0" fillId="0" borderId="30" applyFont="1" applyNumberFormat="0" applyFill="0" applyBorder="1" applyAlignment="1">
      <alignment horizontal="center" vertical="center" textRotation="0" wrapText="false" shrinkToFit="false"/>
    </xf>
    <xf xfId="0" fontId="2" numFmtId="0" fillId="0" borderId="30" applyFont="1" applyNumberFormat="0" applyFill="0" applyBorder="1" applyAlignment="1">
      <alignment horizontal="center" vertical="bottom" textRotation="0" wrapText="false" shrinkToFit="false"/>
    </xf>
    <xf xfId="0" fontId="2" numFmtId="0" fillId="0" borderId="5" applyFont="1" applyNumberFormat="0" applyFill="0" applyBorder="1" applyAlignment="1">
      <alignment horizontal="right" vertical="bottom" textRotation="0" wrapText="false" shrinkToFit="false"/>
    </xf>
    <xf xfId="0" fontId="2" numFmtId="0" fillId="0" borderId="20" applyFont="1" applyNumberFormat="0" applyFill="0" applyBorder="1" applyAlignment="1">
      <alignment horizontal="right" vertical="bottom" textRotation="0" wrapText="false" shrinkToFit="false"/>
    </xf>
    <xf xfId="0" fontId="1" numFmtId="0" fillId="0" borderId="31" applyFont="1" applyNumberFormat="0" applyFill="0" applyBorder="1" applyAlignment="0"/>
    <xf xfId="0" fontId="2" numFmtId="0" fillId="0" borderId="33" applyFont="1" applyNumberFormat="0" applyFill="0" applyBorder="1" applyAlignment="1">
      <alignment horizontal="left" vertical="center" textRotation="0" wrapText="true" shrinkToFit="false"/>
    </xf>
    <xf xfId="0" fontId="2" numFmtId="0" fillId="0" borderId="34" applyFont="1" applyNumberFormat="0" applyFill="0" applyBorder="1" applyAlignment="1">
      <alignment horizontal="right" vertical="bottom" textRotation="0" wrapText="false" shrinkToFit="false"/>
    </xf>
    <xf xfId="0" fontId="1" numFmtId="0" fillId="0" borderId="0" applyFont="1" applyNumberFormat="0" applyFill="0" applyBorder="0" applyAlignment="0"/>
    <xf xfId="0" fontId="2" numFmtId="0" fillId="0" borderId="4" applyFont="1" applyNumberFormat="0" applyFill="0" applyBorder="1" applyAlignment="1">
      <alignment horizontal="center" vertical="bottom" textRotation="0" wrapText="false" shrinkToFit="false"/>
    </xf>
    <xf xfId="0" fontId="2" numFmtId="0" fillId="0" borderId="7" applyFont="1" applyNumberFormat="0" applyFill="0" applyBorder="1" applyAlignment="1">
      <alignment horizontal="center" vertical="bottom" textRotation="0" wrapText="false" shrinkToFit="false"/>
    </xf>
    <xf xfId="0" fontId="5" numFmtId="0" fillId="0" borderId="10" applyFont="1" applyNumberFormat="0" applyFill="0" applyBorder="1" applyAlignment="1">
      <alignment horizontal="left" vertical="bottom" textRotation="0" wrapText="false" shrinkToFit="false"/>
    </xf>
    <xf xfId="0" fontId="5" numFmtId="0" fillId="0" borderId="0" applyFont="1" applyNumberFormat="0" applyFill="0" applyBorder="0" applyAlignment="1">
      <alignment horizontal="left" vertical="bottom" textRotation="0" wrapText="false" shrinkToFit="false"/>
    </xf>
    <xf xfId="0" fontId="5" numFmtId="0" fillId="0" borderId="11" applyFont="1" applyNumberFormat="0" applyFill="0" applyBorder="1" applyAlignment="1">
      <alignment horizontal="left" vertical="bottom" textRotation="0" wrapText="false" shrinkToFit="false"/>
    </xf>
    <xf xfId="0" fontId="2" numFmtId="0" fillId="0" borderId="9" applyFont="1" applyNumberFormat="0" applyFill="0" applyBorder="1" applyAlignment="1">
      <alignment horizontal="center" vertical="bottom" textRotation="0" wrapText="false" shrinkToFit="false"/>
    </xf>
    <xf xfId="0" fontId="5" numFmtId="0" fillId="0" borderId="26" applyFont="1" applyNumberFormat="0" applyFill="0" applyBorder="1" applyAlignment="1">
      <alignment horizontal="right" vertical="top" textRotation="0" wrapText="false" shrinkToFit="false"/>
    </xf>
    <xf xfId="0" fontId="5" numFmtId="0" fillId="0" borderId="27" applyFont="1" applyNumberFormat="0" applyFill="0" applyBorder="1" applyAlignment="1">
      <alignment horizontal="left" vertical="top" textRotation="0" wrapText="false" shrinkToFit="false"/>
    </xf>
    <xf xfId="0" fontId="2" numFmtId="0" fillId="0" borderId="25" applyFont="1" applyNumberFormat="0" applyFill="0" applyBorder="1" applyAlignment="1">
      <alignment horizontal="left" vertical="bottom" textRotation="0" wrapText="false" shrinkToFit="false"/>
    </xf>
    <xf xfId="0" fontId="5" numFmtId="0" fillId="0" borderId="25"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top" textRotation="0" wrapText="false" shrinkToFit="false"/>
    </xf>
    <xf xfId="0" fontId="2" numFmtId="0" fillId="0" borderId="37" applyFont="1" applyNumberFormat="0" applyFill="0" applyBorder="1" applyAlignment="1">
      <alignment horizontal="left" vertical="bottom" textRotation="0" wrapText="false" shrinkToFit="false"/>
    </xf>
    <xf xfId="0" fontId="5" numFmtId="0" fillId="0" borderId="13" applyFont="1" applyNumberFormat="0" applyFill="0" applyBorder="1" applyAlignment="1">
      <alignment horizontal="left" vertical="bottom" textRotation="0" wrapText="false" shrinkToFit="false"/>
    </xf>
    <xf xfId="0" fontId="5" numFmtId="0" fillId="0" borderId="21" applyFont="1" applyNumberFormat="0" applyFill="0" applyBorder="1" applyAlignment="1">
      <alignment horizontal="left" vertical="bottom" textRotation="0" wrapText="false" shrinkToFit="false"/>
    </xf>
    <xf xfId="0" fontId="5" numFmtId="0" fillId="0" borderId="15" applyFont="1" applyNumberFormat="0" applyFill="0" applyBorder="1" applyAlignment="1">
      <alignment horizontal="left" vertical="bottom" textRotation="0" wrapText="false" shrinkToFit="false"/>
    </xf>
    <xf xfId="0" fontId="5" numFmtId="0" fillId="0" borderId="11" applyFont="1" applyNumberFormat="0" applyFill="0" applyBorder="1" applyAlignment="1">
      <alignment horizontal="left" vertical="top" textRotation="0" wrapText="false" shrinkToFit="false"/>
    </xf>
    <xf xfId="0" fontId="5" numFmtId="0" fillId="0" borderId="15" applyFont="1" applyNumberFormat="0" applyFill="0" applyBorder="1" applyAlignment="1">
      <alignment horizontal="left" vertical="top" textRotation="0" wrapText="false" shrinkToFit="false"/>
    </xf>
    <xf xfId="0" fontId="2" numFmtId="0" fillId="0" borderId="4" applyFont="1" applyNumberFormat="0" applyFill="0" applyBorder="1" applyAlignment="1">
      <alignment horizontal="left" vertical="bottom" textRotation="0" wrapText="false" shrinkToFit="false"/>
    </xf>
    <xf xfId="0" fontId="5" numFmtId="0" fillId="0" borderId="7" applyFont="1" applyNumberFormat="0" applyFill="0" applyBorder="1" applyAlignment="1">
      <alignment horizontal="left" vertical="top" textRotation="0" wrapText="true" shrinkToFit="false"/>
    </xf>
    <xf xfId="0" fontId="1" numFmtId="0" fillId="0" borderId="11" applyFont="1" applyNumberFormat="0" applyFill="0" applyBorder="1" applyAlignment="0"/>
    <xf xfId="0" fontId="1" numFmtId="0" fillId="0" borderId="35" applyFont="1" applyNumberFormat="0" applyFill="0" applyBorder="1" applyAlignment="0"/>
    <xf xfId="0" fontId="1" numFmtId="0" fillId="0" borderId="15" applyFont="1" applyNumberFormat="0" applyFill="0" applyBorder="1" applyAlignment="0"/>
    <xf xfId="0" fontId="5" numFmtId="0" fillId="0" borderId="9" applyFont="1" applyNumberFormat="0" applyFill="0" applyBorder="1" applyAlignment="1">
      <alignment horizontal="left" vertical="bottom" textRotation="0" wrapText="false" shrinkToFit="false"/>
    </xf>
    <xf xfId="0" fontId="5" numFmtId="0" fillId="0" borderId="26" applyFont="1" applyNumberFormat="0" applyFill="0" applyBorder="1" applyAlignment="1">
      <alignment horizontal="right" vertical="bottom" textRotation="0" wrapText="false" shrinkToFit="false"/>
    </xf>
    <xf xfId="0" fontId="5" numFmtId="0" fillId="0" borderId="27" applyFont="1" applyNumberFormat="0" applyFill="0" applyBorder="1" applyAlignment="1">
      <alignment horizontal="left" vertical="bottom" textRotation="0" wrapText="false" shrinkToFit="false"/>
    </xf>
    <xf xfId="0" fontId="5" numFmtId="0" fillId="0" borderId="25" applyFont="1" applyNumberFormat="0" applyFill="0" applyBorder="1" applyAlignment="0"/>
    <xf xfId="0" fontId="2" numFmtId="0" fillId="0" borderId="25" applyFont="1" applyNumberFormat="0" applyFill="0" applyBorder="1" applyAlignment="1">
      <alignment horizontal="left" vertical="top" textRotation="0" wrapText="true" shrinkToFit="false"/>
    </xf>
    <xf xfId="0" fontId="2" numFmtId="0" fillId="0" borderId="25" applyFont="1" applyNumberFormat="0" applyFill="0" applyBorder="1" applyAlignment="1">
      <alignment horizontal="center" vertical="center" textRotation="0" wrapText="false" shrinkToFit="false"/>
    </xf>
    <xf xfId="0" fontId="5" numFmtId="0" fillId="0" borderId="25" applyFont="1" applyNumberFormat="0" applyFill="0" applyBorder="1" applyAlignment="1">
      <alignment horizontal="center" vertical="bottom" textRotation="0" wrapText="false" shrinkToFit="false"/>
    </xf>
    <xf xfId="0" fontId="1" numFmtId="0" fillId="0" borderId="37" applyFont="1" applyNumberFormat="0" applyFill="0" applyBorder="1" applyAlignment="0"/>
    <xf xfId="0" fontId="1" numFmtId="0" fillId="0" borderId="38" applyFont="1" applyNumberFormat="0" applyFill="0" applyBorder="1" applyAlignment="0"/>
    <xf xfId="0" fontId="1" numFmtId="0" fillId="0" borderId="13" applyFont="1" applyNumberFormat="0" applyFill="0" applyBorder="1" applyAlignment="0"/>
    <xf xfId="0" fontId="1" numFmtId="0" fillId="0" borderId="10" applyFont="1" applyNumberFormat="0" applyFill="0" applyBorder="1" applyAlignment="0"/>
    <xf xfId="0" fontId="2" numFmtId="0" fillId="0" borderId="10" applyFont="1" applyNumberFormat="0" applyFill="0" applyBorder="1" applyAlignment="1">
      <alignment horizontal="right" vertical="bottom" textRotation="0" wrapText="false" shrinkToFit="false"/>
    </xf>
    <xf xfId="0" fontId="2" numFmtId="0" fillId="0" borderId="0" applyFont="1" applyNumberFormat="0" applyFill="0" applyBorder="0" applyAlignment="1">
      <alignment horizontal="left" vertical="bottom" textRotation="0" wrapText="false" shrinkToFit="false"/>
    </xf>
    <xf xfId="0" fontId="15" numFmtId="0" fillId="0" borderId="11" applyFont="1" applyNumberFormat="0" applyFill="0" applyBorder="1" applyAlignment="1">
      <alignment horizontal="left" vertical="top" textRotation="0" wrapText="true" shrinkToFit="false"/>
    </xf>
    <xf xfId="0" fontId="13" numFmtId="0" fillId="0" borderId="11" applyFont="1" applyNumberFormat="0" applyFill="0" applyBorder="1" applyAlignment="1">
      <alignment horizontal="left" vertical="bottom" textRotation="0" wrapText="false" shrinkToFit="false"/>
    </xf>
    <xf xfId="0" fontId="2" numFmtId="0" fillId="0" borderId="10" applyFont="1" applyNumberFormat="0" applyFill="0" applyBorder="1" applyAlignment="1">
      <alignment horizontal="right" vertical="top" textRotation="0" wrapText="false" shrinkToFit="false"/>
    </xf>
    <xf xfId="0" fontId="13" numFmtId="0" fillId="0" borderId="11" applyFont="1" applyNumberFormat="0" applyFill="0" applyBorder="1" applyAlignment="1">
      <alignment horizontal="left" vertical="top" textRotation="0" wrapText="true" shrinkToFit="false"/>
    </xf>
    <xf xfId="0" fontId="4" numFmtId="0" fillId="0" borderId="7" applyFont="1" applyNumberFormat="0" applyFill="0" applyBorder="1" applyAlignment="1">
      <alignment horizontal="center" vertical="bottom" textRotation="0" wrapText="true" shrinkToFit="false"/>
    </xf>
    <xf xfId="0" fontId="5" numFmtId="0" fillId="0" borderId="7" applyFont="1" applyNumberFormat="0" applyFill="0" applyBorder="1" applyAlignment="1">
      <alignment horizontal="left" vertical="bottom" textRotation="0" wrapText="true" shrinkToFit="false"/>
    </xf>
    <xf xfId="0" fontId="2" numFmtId="0" fillId="0" borderId="10" applyFont="1" applyNumberFormat="0" applyFill="0" applyBorder="1" applyAlignment="1">
      <alignment horizontal="left" vertical="bottom" textRotation="0" wrapText="false" shrinkToFit="false"/>
    </xf>
    <xf xfId="0" fontId="2" numFmtId="0" fillId="0" borderId="11" applyFont="1" applyNumberFormat="0" applyFill="0" applyBorder="1" applyAlignment="1">
      <alignment horizontal="left" vertical="bottom" textRotation="0" wrapText="false" shrinkToFit="false"/>
    </xf>
    <xf xfId="0" fontId="1" numFmtId="0" fillId="0" borderId="0" applyFont="1" applyNumberFormat="0" applyFill="0" applyBorder="0" applyAlignment="0"/>
    <xf xfId="0" fontId="16" numFmtId="0" fillId="0" borderId="0" applyFont="1" applyNumberFormat="0" applyFill="0" applyBorder="0" applyAlignment="1">
      <alignment horizontal="center"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2"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left" vertical="bottom" textRotation="0" wrapText="true" shrinkToFit="false"/>
    </xf>
    <xf xfId="0" fontId="7" numFmtId="0" fillId="0" borderId="25" applyFont="1" applyNumberFormat="0" applyFill="0" applyBorder="1" applyAlignment="1">
      <alignment horizontal="center" vertical="bottom" textRotation="0" wrapText="false" shrinkToFit="false"/>
    </xf>
    <xf xfId="0" fontId="5" numFmtId="0" fillId="0" borderId="25" applyFont="1" applyNumberFormat="0" applyFill="0" applyBorder="1" applyAlignment="1">
      <alignment horizontal="center" vertical="bottom" textRotation="0" wrapText="true" shrinkToFit="false"/>
    </xf>
    <xf xfId="0" fontId="5" numFmtId="0" fillId="0" borderId="25" applyFont="1" applyNumberFormat="0" applyFill="0" applyBorder="1" applyAlignment="1">
      <alignment horizontal="center" vertical="bottom" textRotation="0" wrapText="true" shrinkToFit="false"/>
    </xf>
    <xf xfId="0" fontId="5" numFmtId="0" fillId="0" borderId="25" applyFont="1" applyNumberFormat="0" applyFill="0" applyBorder="1" applyAlignment="1">
      <alignment horizontal="center" vertical="top" textRotation="0" wrapText="true" shrinkToFit="false"/>
    </xf>
    <xf xfId="0" fontId="5" numFmtId="0" fillId="0" borderId="25" applyFont="1" applyNumberFormat="0" applyFill="0" applyBorder="1" applyAlignment="1">
      <alignment horizontal="center" vertical="top" textRotation="0" wrapText="true" shrinkToFit="false"/>
    </xf>
    <xf xfId="0" fontId="5" numFmtId="0" fillId="0" borderId="0" applyFont="1" applyNumberFormat="0" applyFill="0" applyBorder="0" applyAlignment="1">
      <alignment horizontal="left" vertical="bottom" textRotation="0" wrapText="true" shrinkToFit="false"/>
    </xf>
    <xf xfId="0" fontId="2" numFmtId="0" fillId="0" borderId="25" applyFont="1" applyNumberFormat="0" applyFill="0" applyBorder="1" applyAlignment="1">
      <alignment horizontal="center" vertical="center" textRotation="0" wrapText="true" shrinkToFit="false"/>
    </xf>
    <xf xfId="0" fontId="5" numFmtId="0" fillId="0" borderId="25" applyFont="1" applyNumberFormat="0" applyFill="0" applyBorder="1" applyAlignment="1">
      <alignment horizontal="center" vertical="bottom" textRotation="0" wrapText="false" shrinkToFit="false"/>
    </xf>
    <xf xfId="0" fontId="5" numFmtId="2" fillId="0" borderId="26" applyFont="1" applyNumberFormat="1" applyFill="0" applyBorder="1" applyAlignment="1">
      <alignment horizontal="center" vertical="bottom" textRotation="0" wrapText="false" shrinkToFit="false"/>
    </xf>
    <xf xfId="0" fontId="5" numFmtId="0" fillId="0" borderId="28" applyFont="1" applyNumberFormat="0" applyFill="0" applyBorder="1" applyAlignment="1">
      <alignment horizontal="center" vertical="bottom" textRotation="0" wrapText="false" shrinkToFit="false"/>
    </xf>
    <xf xfId="0" fontId="5" numFmtId="2" fillId="0" borderId="28" applyFont="1" applyNumberFormat="1" applyFill="0" applyBorder="1" applyAlignment="1">
      <alignment horizontal="center" vertical="bottom" textRotation="0" wrapText="false" shrinkToFit="false"/>
    </xf>
    <xf xfId="0" fontId="5" numFmtId="2" fillId="0" borderId="27" applyFont="1" applyNumberFormat="1" applyFill="0" applyBorder="1"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9f511c89e3d9c5f5cf90916fc43944f3.png"/></Relationships>
</file>

<file path=xl/drawings/_rels/drawing2.xml.rels><?xml version="1.0" encoding="UTF-8" standalone="yes"?>
<Relationships xmlns="http://schemas.openxmlformats.org/package/2006/relationships"><Relationship Id="rId1" Type="http://schemas.openxmlformats.org/officeDocument/2006/relationships/image" Target="../media/43fb6c054c0381747e14b44c6748a4cb.png"/></Relationships>
</file>

<file path=xl/drawings/_rels/drawing3.xml.rels><?xml version="1.0" encoding="UTF-8" standalone="yes"?>
<Relationships xmlns="http://schemas.openxmlformats.org/package/2006/relationships"><Relationship Id="rId1" Type="http://schemas.openxmlformats.org/officeDocument/2006/relationships/image" Target="../media/e0486bbef83b779ed6c76ef2aae84d74.png"/></Relationships>
</file>

<file path=xl/drawings/_rels/drawing4.xml.rels><?xml version="1.0" encoding="UTF-8" standalone="yes"?>
<Relationships xmlns="http://schemas.openxmlformats.org/package/2006/relationships"><Relationship Id="rId1" Type="http://schemas.openxmlformats.org/officeDocument/2006/relationships/image" Target="../media/36466968e68d3a36e249d89ce41d12ae.png"/></Relationships>
</file>

<file path=xl/drawings/_rels/drawing5.xml.rels><?xml version="1.0" encoding="UTF-8" standalone="yes"?>
<Relationships xmlns="http://schemas.openxmlformats.org/package/2006/relationships"><Relationship Id="rId1" Type="http://schemas.openxmlformats.org/officeDocument/2006/relationships/image" Target="../media/1efed79b156d74e4e88e78514344a9bf.png"/><Relationship Id="rId2" Type="http://schemas.openxmlformats.org/officeDocument/2006/relationships/image" Target="../media/aa64bfc55cbd7d3c973fc256620debc5.png"/><Relationship Id="rId3" Type="http://schemas.openxmlformats.org/officeDocument/2006/relationships/image" Target="../media/424aa823b01c6c391f52c2cb138ec1b7.png"/></Relationships>
</file>

<file path=xl/drawings/drawing1.xml><?xml version="1.0" encoding="utf-8"?>
<xdr:wsDr xmlns:xdr="http://schemas.openxmlformats.org/drawingml/2006/spreadsheetDrawing" xmlns:a="http://schemas.openxmlformats.org/drawingml/2006/main">
  <xdr:oneCellAnchor>
    <xdr:from>
      <xdr:col>20</xdr:col>
      <xdr:colOff>0</xdr:colOff>
      <xdr:row>78</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20</xdr:col>
      <xdr:colOff>0</xdr:colOff>
      <xdr:row>78</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20</xdr:col>
      <xdr:colOff>0</xdr:colOff>
      <xdr:row>69</xdr:row>
      <xdr:rowOff>0</xdr:rowOff>
    </xdr:from>
    <xdr:ext cx="904875" cy="904875"/>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3</xdr:col>
      <xdr:colOff>0</xdr:colOff>
      <xdr:row>54</xdr:row>
      <xdr:rowOff>0</xdr:rowOff>
    </xdr:from>
    <xdr:ext cx="952500" cy="9525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7410450" cy="1104900"/>
    <xdr:pic>
      <xdr:nvPicPr>
        <xdr:cNvPr id="1" name="Picture 1"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9</xdr:col>
      <xdr:colOff>0</xdr:colOff>
      <xdr:row>24</xdr:row>
      <xdr:rowOff>0</xdr:rowOff>
    </xdr:from>
    <xdr:ext cx="952500" cy="952500"/>
    <xdr:pic>
      <xdr:nvPicPr>
        <xdr:cNvPr id="2" name="Picture 2"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35</xdr:row>
      <xdr:rowOff>0</xdr:rowOff>
    </xdr:from>
    <xdr:ext cx="7410450" cy="609600"/>
    <xdr:pic>
      <xdr:nvPicPr>
        <xdr:cNvPr id="3" name="Picture 3"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84"/>
  <sheetViews>
    <sheetView tabSelected="1" workbookViewId="0" showGridLines="true" showRowColHeaders="1">
      <selection activeCell="A1" sqref="A1"/>
    </sheetView>
  </sheetViews>
  <sheetFormatPr defaultRowHeight="14.4" outlineLevelRow="0" outlineLevelCol="0"/>
  <cols>
    <col min="1" max="1" width="6.43" customWidth="true" style="1"/>
    <col min="2" max="2" width="5" customWidth="true" style="1"/>
    <col min="3" max="3" width="5" customWidth="true" style="1"/>
    <col min="4" max="4" width="5" customWidth="true" style="1"/>
    <col min="5" max="5" width="5" customWidth="true" style="1"/>
    <col min="6" max="6" width="5" customWidth="true" style="1"/>
    <col min="7" max="7" width="5" customWidth="true" style="1"/>
    <col min="8" max="8" width="5" customWidth="true" style="1"/>
    <col min="9" max="9" width="5" customWidth="true" style="1"/>
    <col min="10" max="10" width="5" customWidth="true" style="1"/>
    <col min="11" max="11" width="5" customWidth="true" style="1"/>
    <col min="12" max="12" width="5" customWidth="true" style="1"/>
    <col min="13" max="13" width="5" customWidth="true" style="1"/>
    <col min="14" max="14" width="5" customWidth="true" style="1"/>
    <col min="15" max="15" width="5" customWidth="true" style="1"/>
    <col min="16" max="16" width="5" customWidth="true" style="1"/>
    <col min="17" max="17" width="5" hidden="true" customWidth="true" style="1"/>
    <col min="18" max="18" width="5" customWidth="true" style="1"/>
    <col min="19" max="19" width="5" customWidth="true" style="1"/>
    <col min="20" max="20" width="5" customWidth="true" style="1"/>
    <col min="21" max="21" width="5" customWidth="true" style="1"/>
    <col min="22" max="22" width="5" customWidth="true" style="1"/>
    <col min="23" max="23" width="5" customWidth="true" style="1"/>
    <col min="24" max="24" width="5" customWidth="true" style="1"/>
    <col min="25" max="25" width="5" customWidth="true" style="1"/>
    <col min="26" max="26" width="5" customWidth="true" style="1"/>
    <col min="27" max="27" width="5" customWidth="true" style="1"/>
  </cols>
  <sheetData>
    <row r="1" spans="1:27">
      <c r="A1" s="2" t="s">
        <v>0</v>
      </c>
      <c r="B1" s="2"/>
      <c r="C1" s="2"/>
      <c r="D1" s="2"/>
      <c r="E1" s="2"/>
      <c r="F1" s="2"/>
      <c r="G1" s="2"/>
      <c r="H1" s="2"/>
      <c r="I1" s="2"/>
      <c r="J1" s="2"/>
      <c r="K1" s="2"/>
      <c r="L1" s="2"/>
      <c r="M1" s="2"/>
      <c r="N1" s="2"/>
      <c r="O1" s="2"/>
      <c r="P1" s="2"/>
      <c r="Q1" s="2"/>
      <c r="R1" s="2"/>
      <c r="S1" s="2"/>
      <c r="T1" s="2"/>
      <c r="U1" s="2"/>
      <c r="V1" s="2"/>
      <c r="W1" s="2"/>
      <c r="X1" s="2"/>
      <c r="Y1" s="2"/>
      <c r="Z1" s="2"/>
      <c r="AA1" s="2"/>
    </row>
    <row r="2" spans="1:27">
      <c r="A2" s="3" t="s">
        <v>1</v>
      </c>
      <c r="B2" s="3"/>
      <c r="C2" s="3"/>
      <c r="D2" s="3"/>
      <c r="E2" s="3"/>
      <c r="F2" s="3"/>
      <c r="G2" s="3"/>
      <c r="H2" s="3"/>
      <c r="I2" s="3"/>
      <c r="J2" s="3"/>
      <c r="K2" s="3"/>
      <c r="L2" s="3"/>
      <c r="M2" s="3"/>
      <c r="N2" s="3"/>
      <c r="O2" s="3"/>
      <c r="P2" s="3"/>
      <c r="Q2" s="3"/>
      <c r="R2" s="3"/>
      <c r="S2" s="3"/>
      <c r="T2" s="3"/>
      <c r="U2" s="3"/>
      <c r="V2" s="3"/>
      <c r="W2" s="3"/>
      <c r="X2" s="3"/>
      <c r="Y2" s="3"/>
      <c r="Z2" s="3"/>
      <c r="AA2" s="3"/>
    </row>
    <row r="3" spans="1:27">
      <c r="A3" s="4" t="s">
        <v>2</v>
      </c>
      <c r="B3" s="4"/>
      <c r="C3" s="4"/>
      <c r="D3" s="4"/>
      <c r="E3" s="4"/>
      <c r="F3" s="4"/>
      <c r="G3" s="4"/>
      <c r="H3" s="4"/>
      <c r="I3" s="4"/>
      <c r="J3" s="4"/>
      <c r="K3" s="4"/>
      <c r="L3" s="4"/>
      <c r="M3" s="4"/>
      <c r="N3" s="4"/>
      <c r="O3" s="5" t="s">
        <v>3</v>
      </c>
      <c r="P3" s="5"/>
      <c r="Q3" s="5"/>
      <c r="R3" s="5"/>
      <c r="S3" s="5"/>
      <c r="T3" s="5"/>
      <c r="U3" s="6" t="s">
        <v>4</v>
      </c>
      <c r="V3" s="6"/>
      <c r="W3" s="6"/>
      <c r="X3" s="6"/>
      <c r="Y3" s="6"/>
      <c r="Z3" s="6"/>
      <c r="AA3" s="6"/>
    </row>
    <row r="4" spans="1:27">
      <c r="A4" s="7" t="s">
        <v>5</v>
      </c>
      <c r="B4" s="7"/>
      <c r="C4" s="7"/>
      <c r="D4" s="7"/>
      <c r="E4" s="7"/>
      <c r="F4" s="7"/>
      <c r="G4" s="7"/>
      <c r="H4" s="7"/>
      <c r="I4" s="7"/>
      <c r="J4" s="7"/>
      <c r="K4" s="7"/>
      <c r="L4" s="7"/>
      <c r="M4" s="7"/>
      <c r="N4" s="7"/>
      <c r="O4" s="8" t="s">
        <v>6</v>
      </c>
      <c r="P4" s="8"/>
      <c r="Q4" s="8"/>
      <c r="R4" s="8"/>
      <c r="S4" s="8"/>
      <c r="T4" s="8"/>
      <c r="U4" s="9" t="s">
        <v>7</v>
      </c>
      <c r="V4" s="9"/>
      <c r="W4" s="9"/>
      <c r="X4" s="9"/>
      <c r="Y4" s="9"/>
      <c r="Z4" s="9"/>
      <c r="AA4" s="9"/>
    </row>
    <row r="5" spans="1:27">
      <c r="A5" s="7"/>
      <c r="B5" s="7"/>
      <c r="C5" s="7"/>
      <c r="D5" s="7"/>
      <c r="E5" s="7"/>
      <c r="F5" s="7"/>
      <c r="G5" s="7"/>
      <c r="H5" s="7"/>
      <c r="I5" s="7"/>
      <c r="J5" s="7"/>
      <c r="K5" s="7"/>
      <c r="L5" s="7"/>
      <c r="M5" s="7"/>
      <c r="N5" s="7"/>
      <c r="O5" s="10" t="s">
        <v>8</v>
      </c>
      <c r="P5" s="10"/>
      <c r="Q5" s="10"/>
      <c r="R5" s="10"/>
      <c r="S5" s="10"/>
      <c r="T5" s="10"/>
      <c r="U5" s="9"/>
      <c r="V5" s="9"/>
      <c r="W5" s="9"/>
      <c r="X5" s="9"/>
      <c r="Y5" s="9"/>
      <c r="Z5" s="9"/>
      <c r="AA5" s="9"/>
    </row>
    <row r="6" spans="1:27">
      <c r="A6" s="7"/>
      <c r="B6" s="7"/>
      <c r="C6" s="7"/>
      <c r="D6" s="7"/>
      <c r="E6" s="7"/>
      <c r="F6" s="7"/>
      <c r="G6" s="7"/>
      <c r="H6" s="7"/>
      <c r="I6" s="7"/>
      <c r="J6" s="7"/>
      <c r="K6" s="7"/>
      <c r="L6" s="7"/>
      <c r="M6" s="7"/>
      <c r="N6" s="7"/>
      <c r="O6" s="11" t="s">
        <v>9</v>
      </c>
      <c r="P6" s="11"/>
      <c r="Q6" s="11"/>
      <c r="R6" s="11"/>
      <c r="S6" s="11"/>
      <c r="T6" s="11"/>
      <c r="U6" s="9"/>
      <c r="V6" s="9"/>
      <c r="W6" s="9"/>
      <c r="X6" s="9"/>
      <c r="Y6" s="9"/>
      <c r="Z6" s="9"/>
      <c r="AA6" s="9"/>
    </row>
    <row r="7" spans="1:27">
      <c r="A7" s="7"/>
      <c r="B7" s="7"/>
      <c r="C7" s="7"/>
      <c r="D7" s="7"/>
      <c r="E7" s="7"/>
      <c r="F7" s="7"/>
      <c r="G7" s="7"/>
      <c r="H7" s="7"/>
      <c r="I7" s="7"/>
      <c r="J7" s="7"/>
      <c r="K7" s="7"/>
      <c r="L7" s="7"/>
      <c r="M7" s="7"/>
      <c r="N7" s="7"/>
      <c r="O7" s="12" t="s">
        <v>10</v>
      </c>
      <c r="P7" s="12"/>
      <c r="Q7" s="12"/>
      <c r="R7" s="12"/>
      <c r="S7" s="12"/>
      <c r="T7" s="12"/>
      <c r="U7" s="9"/>
      <c r="V7" s="9"/>
      <c r="W7" s="9"/>
      <c r="X7" s="9"/>
      <c r="Y7" s="9"/>
      <c r="Z7" s="9"/>
      <c r="AA7" s="9"/>
    </row>
    <row r="8" spans="1:27">
      <c r="A8" s="7"/>
      <c r="B8" s="7"/>
      <c r="C8" s="7"/>
      <c r="D8" s="7"/>
      <c r="E8" s="7"/>
      <c r="F8" s="7"/>
      <c r="G8" s="7"/>
      <c r="H8" s="7"/>
      <c r="I8" s="7"/>
      <c r="J8" s="7"/>
      <c r="K8" s="7"/>
      <c r="L8" s="7"/>
      <c r="M8" s="7"/>
      <c r="N8" s="7"/>
      <c r="O8" s="12"/>
      <c r="P8" s="12"/>
      <c r="Q8" s="12"/>
      <c r="R8" s="12"/>
      <c r="S8" s="12"/>
      <c r="T8" s="12"/>
      <c r="U8" s="9"/>
      <c r="V8" s="9"/>
      <c r="W8" s="9"/>
      <c r="X8" s="9"/>
      <c r="Y8" s="9"/>
      <c r="Z8" s="9"/>
      <c r="AA8" s="9"/>
    </row>
    <row r="9" spans="1:27">
      <c r="A9" s="7"/>
      <c r="B9" s="7"/>
      <c r="C9" s="7"/>
      <c r="D9" s="7"/>
      <c r="E9" s="7"/>
      <c r="F9" s="7"/>
      <c r="G9" s="7"/>
      <c r="H9" s="7"/>
      <c r="I9" s="7"/>
      <c r="J9" s="7"/>
      <c r="K9" s="7"/>
      <c r="L9" s="7"/>
      <c r="M9" s="7"/>
      <c r="N9" s="7"/>
      <c r="O9" s="13"/>
      <c r="T9" s="14"/>
      <c r="U9" s="9"/>
      <c r="V9" s="9"/>
      <c r="W9" s="9"/>
      <c r="X9" s="9"/>
      <c r="Y9" s="9"/>
      <c r="Z9" s="9"/>
      <c r="AA9" s="9"/>
    </row>
    <row r="10" spans="1:27">
      <c r="A10" s="7"/>
      <c r="B10" s="7"/>
      <c r="C10" s="7"/>
      <c r="D10" s="7"/>
      <c r="E10" s="7"/>
      <c r="F10" s="7"/>
      <c r="G10" s="7"/>
      <c r="H10" s="7"/>
      <c r="I10" s="7"/>
      <c r="J10" s="7"/>
      <c r="K10" s="7"/>
      <c r="L10" s="7"/>
      <c r="M10" s="7"/>
      <c r="N10" s="7"/>
      <c r="O10" s="13"/>
      <c r="T10" s="14"/>
      <c r="U10" s="9"/>
      <c r="V10" s="9"/>
      <c r="W10" s="9"/>
      <c r="X10" s="9"/>
      <c r="Y10" s="9"/>
      <c r="Z10" s="9"/>
      <c r="AA10" s="9"/>
    </row>
    <row r="11" spans="1:27">
      <c r="A11" s="15" t="s">
        <v>11</v>
      </c>
      <c r="B11" s="15"/>
      <c r="C11" s="16" t="s">
        <v>12</v>
      </c>
      <c r="D11" s="16"/>
      <c r="E11" s="16"/>
      <c r="F11" s="16"/>
      <c r="G11" s="16"/>
      <c r="H11" s="16"/>
      <c r="I11" s="16"/>
      <c r="J11" s="16"/>
      <c r="K11" s="16"/>
      <c r="L11" s="16"/>
      <c r="M11" s="16"/>
      <c r="N11" s="16"/>
      <c r="O11" s="13"/>
      <c r="T11" s="14"/>
      <c r="U11" s="9"/>
      <c r="V11" s="9"/>
      <c r="W11" s="9"/>
      <c r="X11" s="9"/>
      <c r="Y11" s="9"/>
      <c r="Z11" s="9"/>
      <c r="AA11" s="9"/>
    </row>
    <row r="12" spans="1:27">
      <c r="A12" s="17" t="s">
        <v>13</v>
      </c>
      <c r="B12" s="17"/>
      <c r="C12" s="18" t="s">
        <v>14</v>
      </c>
      <c r="D12" s="18"/>
      <c r="E12" s="18"/>
      <c r="F12" s="18"/>
      <c r="G12" s="18"/>
      <c r="H12" s="18"/>
      <c r="I12" s="18"/>
      <c r="J12" s="18"/>
      <c r="K12" s="18"/>
      <c r="L12" s="18"/>
      <c r="M12" s="18"/>
      <c r="N12" s="18"/>
      <c r="O12" s="10" t="s">
        <v>15</v>
      </c>
      <c r="P12" s="10"/>
      <c r="Q12" s="10"/>
      <c r="R12" s="10"/>
      <c r="S12" s="10"/>
      <c r="T12" s="10"/>
      <c r="U12" s="9"/>
      <c r="V12" s="9"/>
      <c r="W12" s="9"/>
      <c r="X12" s="9"/>
      <c r="Y12" s="9"/>
      <c r="Z12" s="9"/>
      <c r="AA12" s="9"/>
    </row>
    <row r="13" spans="1:27">
      <c r="A13" s="19" t="s">
        <v>16</v>
      </c>
      <c r="B13" s="19"/>
      <c r="C13" s="19"/>
      <c r="D13" s="19"/>
      <c r="E13" s="19"/>
      <c r="F13" s="19"/>
      <c r="G13" s="19"/>
      <c r="H13" s="19"/>
      <c r="I13" s="19"/>
      <c r="J13" s="19"/>
      <c r="K13" s="19"/>
      <c r="L13" s="19"/>
      <c r="M13" s="19"/>
      <c r="N13" s="19"/>
      <c r="O13" s="20" t="s">
        <v>17</v>
      </c>
      <c r="P13" s="20"/>
      <c r="Q13" s="20"/>
      <c r="R13" s="20"/>
      <c r="S13" s="20"/>
      <c r="T13" s="20"/>
      <c r="U13" s="20"/>
      <c r="V13" s="20"/>
      <c r="W13" s="20"/>
      <c r="X13" s="20"/>
      <c r="Y13" s="20"/>
      <c r="Z13" s="20"/>
      <c r="AA13" s="20"/>
    </row>
    <row r="14" spans="1:27">
      <c r="A14" s="21" t="s">
        <v>18</v>
      </c>
      <c r="B14" s="21"/>
      <c r="C14" s="21"/>
      <c r="D14" s="21"/>
      <c r="E14" s="21"/>
      <c r="F14" s="21"/>
      <c r="G14" s="21"/>
      <c r="H14" s="21"/>
      <c r="I14" s="21"/>
      <c r="J14" s="21"/>
      <c r="K14" s="21"/>
      <c r="L14" s="21"/>
      <c r="M14" s="21"/>
      <c r="N14" s="21"/>
      <c r="O14" s="22" t="s">
        <v>19</v>
      </c>
      <c r="P14" s="22"/>
      <c r="Q14" s="22"/>
      <c r="R14" s="22"/>
      <c r="S14" s="22"/>
      <c r="T14" s="22"/>
      <c r="U14" s="22"/>
      <c r="V14" s="22"/>
      <c r="W14" s="22"/>
      <c r="X14" s="22"/>
      <c r="Y14" s="22"/>
      <c r="Z14" s="22"/>
      <c r="AA14" s="22"/>
    </row>
    <row r="15" spans="1:27">
      <c r="A15" s="21"/>
      <c r="B15" s="21"/>
      <c r="C15" s="21"/>
      <c r="D15" s="21"/>
      <c r="E15" s="21"/>
      <c r="F15" s="21"/>
      <c r="G15" s="21"/>
      <c r="H15" s="21"/>
      <c r="I15" s="21"/>
      <c r="J15" s="21"/>
      <c r="K15" s="21"/>
      <c r="L15" s="21"/>
      <c r="M15" s="21"/>
      <c r="N15" s="21"/>
      <c r="O15" s="22"/>
      <c r="P15" s="22"/>
      <c r="Q15" s="22"/>
      <c r="R15" s="22"/>
      <c r="S15" s="22"/>
      <c r="T15" s="22"/>
      <c r="U15" s="22"/>
      <c r="V15" s="22"/>
      <c r="W15" s="22"/>
      <c r="X15" s="22"/>
      <c r="Y15" s="22"/>
      <c r="Z15" s="22"/>
      <c r="AA15" s="22"/>
    </row>
    <row r="16" spans="1:27">
      <c r="A16" s="21"/>
      <c r="B16" s="21"/>
      <c r="C16" s="21"/>
      <c r="D16" s="21"/>
      <c r="E16" s="21"/>
      <c r="F16" s="21"/>
      <c r="G16" s="21"/>
      <c r="H16" s="21"/>
      <c r="I16" s="21"/>
      <c r="J16" s="21"/>
      <c r="K16" s="21"/>
      <c r="L16" s="21"/>
      <c r="M16" s="21"/>
      <c r="N16" s="21"/>
      <c r="O16" s="22"/>
      <c r="P16" s="22"/>
      <c r="Q16" s="22"/>
      <c r="R16" s="22"/>
      <c r="S16" s="22"/>
      <c r="T16" s="22"/>
      <c r="U16" s="22"/>
      <c r="V16" s="22"/>
      <c r="W16" s="22"/>
      <c r="X16" s="22"/>
      <c r="Y16" s="22"/>
      <c r="Z16" s="22"/>
      <c r="AA16" s="22"/>
    </row>
    <row r="17" spans="1:27">
      <c r="A17" s="21"/>
      <c r="B17" s="21"/>
      <c r="C17" s="21"/>
      <c r="D17" s="21"/>
      <c r="E17" s="21"/>
      <c r="F17" s="21"/>
      <c r="G17" s="21"/>
      <c r="H17" s="21"/>
      <c r="I17" s="21"/>
      <c r="J17" s="21"/>
      <c r="K17" s="21"/>
      <c r="L17" s="21"/>
      <c r="M17" s="21"/>
      <c r="N17" s="21"/>
      <c r="O17" s="22"/>
      <c r="P17" s="22"/>
      <c r="Q17" s="22"/>
      <c r="R17" s="22"/>
      <c r="S17" s="22"/>
      <c r="T17" s="22"/>
      <c r="U17" s="22"/>
      <c r="V17" s="22"/>
      <c r="W17" s="22"/>
      <c r="X17" s="22"/>
      <c r="Y17" s="22"/>
      <c r="Z17" s="22"/>
      <c r="AA17" s="22"/>
    </row>
    <row r="18" spans="1:27">
      <c r="A18" s="21"/>
      <c r="B18" s="21"/>
      <c r="C18" s="21"/>
      <c r="D18" s="21"/>
      <c r="E18" s="21"/>
      <c r="F18" s="21"/>
      <c r="G18" s="21"/>
      <c r="H18" s="21"/>
      <c r="I18" s="21"/>
      <c r="J18" s="21"/>
      <c r="K18" s="21"/>
      <c r="L18" s="21"/>
      <c r="M18" s="21"/>
      <c r="N18" s="21"/>
      <c r="O18" s="22"/>
      <c r="P18" s="22"/>
      <c r="Q18" s="22"/>
      <c r="R18" s="22"/>
      <c r="S18" s="22"/>
      <c r="T18" s="22"/>
      <c r="U18" s="22"/>
      <c r="V18" s="22"/>
      <c r="W18" s="22"/>
      <c r="X18" s="22"/>
      <c r="Y18" s="22"/>
      <c r="Z18" s="22"/>
      <c r="AA18" s="22"/>
    </row>
    <row r="19" spans="1:27">
      <c r="A19" s="21"/>
      <c r="B19" s="21"/>
      <c r="C19" s="21"/>
      <c r="D19" s="21"/>
      <c r="E19" s="21"/>
      <c r="F19" s="21"/>
      <c r="G19" s="21"/>
      <c r="H19" s="21"/>
      <c r="I19" s="21"/>
      <c r="J19" s="21"/>
      <c r="K19" s="21"/>
      <c r="L19" s="21"/>
      <c r="M19" s="21"/>
      <c r="N19" s="21"/>
      <c r="O19" s="22"/>
      <c r="P19" s="22"/>
      <c r="Q19" s="22"/>
      <c r="R19" s="22"/>
      <c r="S19" s="22"/>
      <c r="T19" s="22"/>
      <c r="U19" s="22"/>
      <c r="V19" s="22"/>
      <c r="W19" s="22"/>
      <c r="X19" s="22"/>
      <c r="Y19" s="22"/>
      <c r="Z19" s="22"/>
      <c r="AA19" s="22"/>
    </row>
    <row r="20" spans="1:27">
      <c r="A20" s="23" t="s">
        <v>20</v>
      </c>
      <c r="B20" s="23"/>
      <c r="C20" s="23"/>
      <c r="D20" s="23"/>
      <c r="E20" s="23"/>
      <c r="F20" s="23"/>
      <c r="G20" s="23"/>
      <c r="H20" s="24" t="s">
        <v>21</v>
      </c>
      <c r="I20" s="24"/>
      <c r="J20" s="24"/>
      <c r="K20" s="24"/>
      <c r="L20" s="24"/>
      <c r="M20" s="24"/>
      <c r="N20" s="24"/>
      <c r="O20" s="24" t="s">
        <v>22</v>
      </c>
      <c r="P20" s="24"/>
      <c r="Q20" s="24"/>
      <c r="R20" s="24"/>
      <c r="S20" s="24"/>
      <c r="T20" s="24"/>
      <c r="U20" s="24"/>
      <c r="V20" s="24"/>
      <c r="W20" s="25" t="s">
        <v>23</v>
      </c>
      <c r="X20" s="25"/>
      <c r="Y20" s="25"/>
      <c r="Z20" s="25"/>
      <c r="AA20" s="25"/>
    </row>
    <row r="21" spans="1:27">
      <c r="A21" s="26"/>
      <c r="B21" s="26"/>
      <c r="C21" s="26"/>
      <c r="D21" s="26"/>
      <c r="E21" s="26"/>
      <c r="F21" s="26"/>
      <c r="G21" s="26"/>
      <c r="H21" s="27" t="s">
        <v>24</v>
      </c>
      <c r="I21" s="27"/>
      <c r="J21" s="27"/>
      <c r="K21" s="27"/>
      <c r="L21" s="27"/>
      <c r="M21" s="27"/>
      <c r="N21" s="27"/>
      <c r="O21" s="28" t="s">
        <v>25</v>
      </c>
      <c r="P21" s="28"/>
      <c r="Q21" s="28"/>
      <c r="R21" s="28"/>
      <c r="S21" s="28"/>
      <c r="T21" s="28"/>
      <c r="U21" s="28"/>
      <c r="V21" s="28"/>
      <c r="W21" s="29" t="s">
        <v>26</v>
      </c>
      <c r="X21" s="29"/>
      <c r="Y21" s="29"/>
      <c r="Z21" s="29"/>
      <c r="AA21" s="29"/>
    </row>
    <row r="22" spans="1:27">
      <c r="A22" s="23" t="s">
        <v>27</v>
      </c>
      <c r="B22" s="23"/>
      <c r="C22" s="23"/>
      <c r="D22" s="23"/>
      <c r="E22" s="23"/>
      <c r="F22" s="23"/>
      <c r="G22" s="23"/>
      <c r="H22" s="24" t="s">
        <v>28</v>
      </c>
      <c r="I22" s="24"/>
      <c r="J22" s="24"/>
      <c r="K22" s="24"/>
      <c r="L22" s="24"/>
      <c r="M22" s="24"/>
      <c r="N22" s="24"/>
      <c r="O22" s="6" t="s">
        <v>29</v>
      </c>
      <c r="P22" s="6"/>
      <c r="Q22" s="6"/>
      <c r="R22" s="6"/>
      <c r="S22" s="6"/>
      <c r="T22" s="6"/>
      <c r="U22" s="6"/>
      <c r="V22" s="6"/>
      <c r="W22" s="6"/>
      <c r="X22" s="6"/>
      <c r="Y22" s="6"/>
      <c r="Z22" s="6"/>
      <c r="AA22" s="6"/>
    </row>
    <row r="23" spans="1:27">
      <c r="A23" s="26"/>
      <c r="B23" s="26"/>
      <c r="C23" s="26"/>
      <c r="D23" s="26"/>
      <c r="E23" s="26"/>
      <c r="F23" s="26"/>
      <c r="G23" s="26"/>
      <c r="H23" s="27" t="s">
        <v>30</v>
      </c>
      <c r="I23" s="27"/>
      <c r="J23" s="27"/>
      <c r="K23" s="27"/>
      <c r="L23" s="27"/>
      <c r="M23" s="27"/>
      <c r="N23" s="27"/>
      <c r="O23" s="30" t="s">
        <v>31</v>
      </c>
      <c r="P23" s="30"/>
      <c r="Q23" s="30"/>
      <c r="R23" s="30"/>
      <c r="S23" s="30"/>
      <c r="T23" s="30"/>
      <c r="U23" s="30"/>
      <c r="V23" s="30"/>
      <c r="W23" s="30"/>
      <c r="X23" s="30"/>
      <c r="Y23" s="30"/>
      <c r="Z23" s="30"/>
      <c r="AA23" s="30"/>
    </row>
    <row r="24" spans="1:27">
      <c r="A24" s="23" t="s">
        <v>32</v>
      </c>
      <c r="B24" s="23"/>
      <c r="C24" s="23"/>
      <c r="D24" s="23"/>
      <c r="E24" s="23"/>
      <c r="F24" s="23"/>
      <c r="G24" s="23"/>
      <c r="H24" s="24" t="s">
        <v>33</v>
      </c>
      <c r="I24" s="24"/>
      <c r="J24" s="24"/>
      <c r="K24" s="24"/>
      <c r="L24" s="24"/>
      <c r="M24" s="24"/>
      <c r="N24" s="24"/>
      <c r="O24" s="31" t="s">
        <v>34</v>
      </c>
      <c r="P24" s="31"/>
      <c r="Q24" s="31"/>
      <c r="R24" s="31"/>
      <c r="S24" s="31"/>
      <c r="T24" s="31"/>
      <c r="U24" s="31"/>
      <c r="V24" s="31"/>
      <c r="W24" s="31"/>
      <c r="X24" s="31"/>
      <c r="Y24" s="31"/>
      <c r="Z24" s="31"/>
      <c r="AA24" s="31"/>
    </row>
    <row r="25" spans="1:27">
      <c r="A25" s="32" t="s">
        <v>35</v>
      </c>
      <c r="B25" s="32"/>
      <c r="C25" s="32"/>
      <c r="D25" s="32"/>
      <c r="E25" s="32"/>
      <c r="F25" s="32"/>
      <c r="G25" s="32"/>
      <c r="H25" s="33" t="s">
        <v>26</v>
      </c>
      <c r="I25" s="33"/>
      <c r="J25" s="33"/>
      <c r="K25" s="33"/>
      <c r="L25" s="33"/>
      <c r="M25" s="33"/>
      <c r="N25" s="33"/>
      <c r="O25" s="31"/>
      <c r="P25" s="31"/>
      <c r="Q25" s="31"/>
      <c r="R25" s="31"/>
      <c r="S25" s="31"/>
      <c r="T25" s="31"/>
      <c r="U25" s="31"/>
      <c r="V25" s="31"/>
      <c r="W25" s="31"/>
      <c r="X25" s="31"/>
      <c r="Y25" s="31"/>
      <c r="Z25" s="31"/>
      <c r="AA25" s="31"/>
    </row>
    <row r="26" spans="1:27">
      <c r="A26" s="32"/>
      <c r="B26" s="32"/>
      <c r="C26" s="32"/>
      <c r="D26" s="32"/>
      <c r="E26" s="32"/>
      <c r="F26" s="32"/>
      <c r="G26" s="32"/>
      <c r="H26" s="33"/>
      <c r="I26" s="33"/>
      <c r="J26" s="33"/>
      <c r="K26" s="33"/>
      <c r="L26" s="33"/>
      <c r="M26" s="33"/>
      <c r="N26" s="33"/>
      <c r="O26" s="34" t="s">
        <v>36</v>
      </c>
      <c r="P26" s="34"/>
      <c r="Q26" s="34"/>
      <c r="R26" s="34"/>
      <c r="S26" s="34"/>
      <c r="T26" s="34"/>
      <c r="U26" s="34"/>
      <c r="V26" s="35" t="s">
        <v>37</v>
      </c>
      <c r="W26" s="35"/>
      <c r="X26" s="35"/>
      <c r="Y26" s="36">
        <v>86.7</v>
      </c>
      <c r="Z26" s="36"/>
      <c r="AA26" s="36"/>
    </row>
    <row r="27" spans="1:27">
      <c r="A27" s="37" t="s">
        <v>38</v>
      </c>
      <c r="B27" s="37"/>
      <c r="C27" s="37"/>
      <c r="D27" s="37"/>
      <c r="E27" s="38" t="s">
        <v>39</v>
      </c>
      <c r="F27" s="38"/>
      <c r="G27" s="38"/>
      <c r="H27" s="38"/>
      <c r="I27" s="38"/>
      <c r="J27" s="38"/>
      <c r="K27" s="38"/>
      <c r="L27" s="38"/>
      <c r="M27" s="38"/>
      <c r="N27" s="38"/>
      <c r="O27" s="38"/>
      <c r="P27" s="38"/>
      <c r="Q27" s="38"/>
      <c r="R27" s="39" t="s">
        <v>40</v>
      </c>
      <c r="S27" s="39"/>
      <c r="T27" s="39" t="s">
        <v>41</v>
      </c>
      <c r="U27" s="39"/>
      <c r="V27" s="39" t="s">
        <v>42</v>
      </c>
      <c r="W27" s="39"/>
      <c r="X27" s="39"/>
      <c r="Y27" s="40" t="s">
        <v>43</v>
      </c>
      <c r="Z27" s="40"/>
      <c r="AA27" s="40"/>
    </row>
    <row r="28" spans="1:27" customHeight="1" ht="24">
      <c r="A28" s="41" t="s">
        <v>44</v>
      </c>
      <c r="B28" s="41"/>
      <c r="C28" s="41"/>
      <c r="D28" s="41"/>
      <c r="E28" s="38"/>
      <c r="F28" s="38"/>
      <c r="G28" s="38"/>
      <c r="H28" s="38"/>
      <c r="I28" s="38"/>
      <c r="J28" s="38"/>
      <c r="K28" s="38"/>
      <c r="L28" s="38"/>
      <c r="M28" s="38"/>
      <c r="N28" s="38"/>
      <c r="O28" s="38"/>
      <c r="P28" s="38"/>
      <c r="Q28" s="38"/>
      <c r="R28" s="42" t="s">
        <v>45</v>
      </c>
      <c r="S28" s="42"/>
      <c r="T28" s="42" t="s">
        <v>46</v>
      </c>
      <c r="U28" s="42"/>
      <c r="V28" s="42" t="s">
        <v>47</v>
      </c>
      <c r="W28" s="42"/>
      <c r="X28" s="42"/>
      <c r="Y28" s="43" t="s">
        <v>48</v>
      </c>
      <c r="Z28" s="43"/>
      <c r="AA28" s="43"/>
    </row>
    <row r="29" spans="1:27" customHeight="1" ht="46">
      <c r="A29" s="44" t="s">
        <v>49</v>
      </c>
      <c r="B29" s="45" t="s">
        <v>50</v>
      </c>
      <c r="C29" s="45"/>
      <c r="D29" s="45"/>
      <c r="E29" s="46" t="s">
        <v>51</v>
      </c>
      <c r="F29" s="46"/>
      <c r="G29" s="46"/>
      <c r="H29" s="46"/>
      <c r="I29" s="46"/>
      <c r="J29" s="46"/>
      <c r="K29" s="46"/>
      <c r="L29" s="46"/>
      <c r="M29" s="46"/>
      <c r="N29" s="46"/>
      <c r="O29" s="46"/>
      <c r="P29" s="46"/>
      <c r="Q29" s="46"/>
      <c r="R29" s="47"/>
      <c r="S29" s="48"/>
      <c r="T29" s="47"/>
      <c r="U29" s="48"/>
      <c r="V29" s="47"/>
      <c r="W29" s="49"/>
      <c r="X29" s="48"/>
      <c r="Y29" s="47"/>
      <c r="Z29" s="49"/>
      <c r="AA29" s="50"/>
    </row>
    <row r="30" spans="1:27">
      <c r="A30" s="51">
        <v>1</v>
      </c>
      <c r="B30" s="52">
        <v>69101000</v>
      </c>
      <c r="C30" s="52"/>
      <c r="D30" s="52"/>
      <c r="E30" s="53" t="s">
        <v>52</v>
      </c>
      <c r="F30" s="53"/>
      <c r="G30" s="53"/>
      <c r="H30" s="53"/>
      <c r="I30" s="53"/>
      <c r="J30" s="53"/>
      <c r="K30" s="53"/>
      <c r="L30" s="53"/>
      <c r="M30" s="53"/>
      <c r="N30" s="53"/>
      <c r="O30" s="53"/>
      <c r="P30" s="53"/>
      <c r="Q30" s="53"/>
      <c r="R30" s="53">
        <v>240</v>
      </c>
      <c r="S30" s="53"/>
      <c r="T30" s="53" t="s">
        <v>46</v>
      </c>
      <c r="U30" s="53"/>
      <c r="V30" s="54">
        <v>7</v>
      </c>
      <c r="W30" s="54"/>
      <c r="X30" s="54"/>
      <c r="Y30" s="55">
        <f>ROUND(R30*V30, 2)</f>
        <v>1680</v>
      </c>
      <c r="Z30" s="55"/>
      <c r="AA30" s="55"/>
    </row>
    <row r="31" spans="1:27">
      <c r="A31" s="51">
        <v>2</v>
      </c>
      <c r="B31" s="52">
        <v>69101000</v>
      </c>
      <c r="C31" s="52"/>
      <c r="D31" s="52"/>
      <c r="E31" s="53" t="s">
        <v>53</v>
      </c>
      <c r="F31" s="53"/>
      <c r="G31" s="53"/>
      <c r="H31" s="53"/>
      <c r="I31" s="53"/>
      <c r="J31" s="53"/>
      <c r="K31" s="53"/>
      <c r="L31" s="53"/>
      <c r="M31" s="53"/>
      <c r="N31" s="53"/>
      <c r="O31" s="53"/>
      <c r="P31" s="53"/>
      <c r="Q31" s="53"/>
      <c r="R31" s="53">
        <v>51</v>
      </c>
      <c r="S31" s="53"/>
      <c r="T31" s="53" t="s">
        <v>46</v>
      </c>
      <c r="U31" s="53"/>
      <c r="V31" s="54">
        <v>7.4</v>
      </c>
      <c r="W31" s="54"/>
      <c r="X31" s="54"/>
      <c r="Y31" s="55">
        <f>ROUND(R31*V31, 2)</f>
        <v>377.39999999999998</v>
      </c>
      <c r="Z31" s="55"/>
      <c r="AA31" s="55"/>
    </row>
    <row r="32" spans="1:27">
      <c r="A32" s="51">
        <v>3</v>
      </c>
      <c r="B32" s="52">
        <v>69101000</v>
      </c>
      <c r="C32" s="52"/>
      <c r="D32" s="52"/>
      <c r="E32" s="53" t="s">
        <v>54</v>
      </c>
      <c r="F32" s="53"/>
      <c r="G32" s="53"/>
      <c r="H32" s="53"/>
      <c r="I32" s="53"/>
      <c r="J32" s="53"/>
      <c r="K32" s="53"/>
      <c r="L32" s="53"/>
      <c r="M32" s="53"/>
      <c r="N32" s="53"/>
      <c r="O32" s="53"/>
      <c r="P32" s="53"/>
      <c r="Q32" s="53"/>
      <c r="R32" s="53">
        <v>101</v>
      </c>
      <c r="S32" s="53"/>
      <c r="T32" s="53" t="s">
        <v>46</v>
      </c>
      <c r="U32" s="53"/>
      <c r="V32" s="54">
        <v>7.7</v>
      </c>
      <c r="W32" s="54"/>
      <c r="X32" s="54"/>
      <c r="Y32" s="55">
        <f>ROUND(R32*V32, 2)</f>
        <v>777.70000000000005</v>
      </c>
      <c r="Z32" s="55"/>
      <c r="AA32" s="55"/>
    </row>
    <row r="33" spans="1:27">
      <c r="A33" s="51">
        <v>4</v>
      </c>
      <c r="B33" s="52">
        <v>69101000</v>
      </c>
      <c r="C33" s="52"/>
      <c r="D33" s="52"/>
      <c r="E33" s="53" t="s">
        <v>55</v>
      </c>
      <c r="F33" s="53"/>
      <c r="G33" s="53"/>
      <c r="H33" s="53"/>
      <c r="I33" s="53"/>
      <c r="J33" s="53"/>
      <c r="K33" s="53"/>
      <c r="L33" s="53"/>
      <c r="M33" s="53"/>
      <c r="N33" s="53"/>
      <c r="O33" s="53"/>
      <c r="P33" s="53"/>
      <c r="Q33" s="53"/>
      <c r="R33" s="53">
        <v>101</v>
      </c>
      <c r="S33" s="53"/>
      <c r="T33" s="53" t="s">
        <v>46</v>
      </c>
      <c r="U33" s="53"/>
      <c r="V33" s="54">
        <v>8</v>
      </c>
      <c r="W33" s="54"/>
      <c r="X33" s="54"/>
      <c r="Y33" s="55">
        <f>ROUND(R33*V33, 2)</f>
        <v>808</v>
      </c>
      <c r="Z33" s="55"/>
      <c r="AA33" s="55"/>
    </row>
    <row r="34" spans="1:27">
      <c r="A34" s="51">
        <v>5</v>
      </c>
      <c r="B34" s="52">
        <v>69101000</v>
      </c>
      <c r="C34" s="52"/>
      <c r="D34" s="52"/>
      <c r="E34" s="53" t="s">
        <v>56</v>
      </c>
      <c r="F34" s="53"/>
      <c r="G34" s="53"/>
      <c r="H34" s="53"/>
      <c r="I34" s="53"/>
      <c r="J34" s="53"/>
      <c r="K34" s="53"/>
      <c r="L34" s="53"/>
      <c r="M34" s="53"/>
      <c r="N34" s="53"/>
      <c r="O34" s="53"/>
      <c r="P34" s="53"/>
      <c r="Q34" s="53"/>
      <c r="R34" s="53">
        <v>100</v>
      </c>
      <c r="S34" s="53"/>
      <c r="T34" s="53" t="s">
        <v>46</v>
      </c>
      <c r="U34" s="53"/>
      <c r="V34" s="54">
        <v>8.26</v>
      </c>
      <c r="W34" s="54"/>
      <c r="X34" s="54"/>
      <c r="Y34" s="55">
        <f>ROUND(R34*V34, 2)</f>
        <v>826</v>
      </c>
      <c r="Z34" s="55"/>
      <c r="AA34" s="55"/>
    </row>
    <row r="35" spans="1:27">
      <c r="A35" s="51">
        <v>6</v>
      </c>
      <c r="B35" s="52">
        <v>69101000</v>
      </c>
      <c r="C35" s="52"/>
      <c r="D35" s="52"/>
      <c r="E35" s="53" t="s">
        <v>57</v>
      </c>
      <c r="F35" s="53"/>
      <c r="G35" s="53"/>
      <c r="H35" s="53"/>
      <c r="I35" s="53"/>
      <c r="J35" s="53"/>
      <c r="K35" s="53"/>
      <c r="L35" s="53"/>
      <c r="M35" s="53"/>
      <c r="N35" s="53"/>
      <c r="O35" s="53"/>
      <c r="P35" s="53"/>
      <c r="Q35" s="53"/>
      <c r="R35" s="53">
        <v>101</v>
      </c>
      <c r="S35" s="53"/>
      <c r="T35" s="53" t="s">
        <v>46</v>
      </c>
      <c r="U35" s="53"/>
      <c r="V35" s="54">
        <v>8.26</v>
      </c>
      <c r="W35" s="54"/>
      <c r="X35" s="54"/>
      <c r="Y35" s="55">
        <f>ROUND(R35*V35, 2)</f>
        <v>834.25999999999999</v>
      </c>
      <c r="Z35" s="55"/>
      <c r="AA35" s="55"/>
    </row>
    <row r="36" spans="1:27">
      <c r="A36" s="51">
        <v>7</v>
      </c>
      <c r="B36" s="52">
        <v>69101000</v>
      </c>
      <c r="C36" s="52"/>
      <c r="D36" s="52"/>
      <c r="E36" s="53" t="s">
        <v>58</v>
      </c>
      <c r="F36" s="53"/>
      <c r="G36" s="53"/>
      <c r="H36" s="53"/>
      <c r="I36" s="53"/>
      <c r="J36" s="53"/>
      <c r="K36" s="53"/>
      <c r="L36" s="53"/>
      <c r="M36" s="53"/>
      <c r="N36" s="53"/>
      <c r="O36" s="53"/>
      <c r="P36" s="53"/>
      <c r="Q36" s="53"/>
      <c r="R36" s="53">
        <v>100</v>
      </c>
      <c r="S36" s="53"/>
      <c r="T36" s="53" t="s">
        <v>46</v>
      </c>
      <c r="U36" s="53"/>
      <c r="V36" s="54">
        <v>5.5</v>
      </c>
      <c r="W36" s="54"/>
      <c r="X36" s="54"/>
      <c r="Y36" s="55">
        <f>ROUND(R36*V36, 2)</f>
        <v>550</v>
      </c>
      <c r="Z36" s="55"/>
      <c r="AA36" s="55"/>
    </row>
    <row r="37" spans="1:27">
      <c r="A37" s="51">
        <v>8</v>
      </c>
      <c r="B37" s="52">
        <v>69101000</v>
      </c>
      <c r="C37" s="52"/>
      <c r="D37" s="52"/>
      <c r="E37" s="53" t="s">
        <v>59</v>
      </c>
      <c r="F37" s="53"/>
      <c r="G37" s="53"/>
      <c r="H37" s="53"/>
      <c r="I37" s="53"/>
      <c r="J37" s="53"/>
      <c r="K37" s="53"/>
      <c r="L37" s="53"/>
      <c r="M37" s="53"/>
      <c r="N37" s="53"/>
      <c r="O37" s="53"/>
      <c r="P37" s="53"/>
      <c r="Q37" s="53"/>
      <c r="R37" s="53">
        <v>100</v>
      </c>
      <c r="S37" s="53"/>
      <c r="T37" s="53" t="s">
        <v>46</v>
      </c>
      <c r="U37" s="53"/>
      <c r="V37" s="54">
        <v>8</v>
      </c>
      <c r="W37" s="54"/>
      <c r="X37" s="54"/>
      <c r="Y37" s="55">
        <f>ROUND(R37*V37, 2)</f>
        <v>800</v>
      </c>
      <c r="Z37" s="55"/>
      <c r="AA37" s="55"/>
    </row>
    <row r="38" spans="1:27">
      <c r="A38" s="51">
        <v>9</v>
      </c>
      <c r="B38" s="52">
        <v>69101000</v>
      </c>
      <c r="C38" s="52"/>
      <c r="D38" s="52"/>
      <c r="E38" s="53" t="s">
        <v>60</v>
      </c>
      <c r="F38" s="53"/>
      <c r="G38" s="53"/>
      <c r="H38" s="53"/>
      <c r="I38" s="53"/>
      <c r="J38" s="53"/>
      <c r="K38" s="53"/>
      <c r="L38" s="53"/>
      <c r="M38" s="53"/>
      <c r="N38" s="53"/>
      <c r="O38" s="53"/>
      <c r="P38" s="53"/>
      <c r="Q38" s="53"/>
      <c r="R38" s="53">
        <v>150</v>
      </c>
      <c r="S38" s="53"/>
      <c r="T38" s="53" t="s">
        <v>61</v>
      </c>
      <c r="U38" s="53"/>
      <c r="V38" s="54">
        <v>9</v>
      </c>
      <c r="W38" s="54"/>
      <c r="X38" s="54"/>
      <c r="Y38" s="55">
        <f>ROUND(R38*V38, 2)</f>
        <v>1350</v>
      </c>
      <c r="Z38" s="55"/>
      <c r="AA38" s="55"/>
    </row>
    <row r="39" spans="1:27">
      <c r="A39" s="51">
        <v>10</v>
      </c>
      <c r="B39" s="52">
        <v>69101000</v>
      </c>
      <c r="C39" s="52"/>
      <c r="D39" s="52"/>
      <c r="E39" s="53" t="s">
        <v>62</v>
      </c>
      <c r="F39" s="53"/>
      <c r="G39" s="53"/>
      <c r="H39" s="53"/>
      <c r="I39" s="53"/>
      <c r="J39" s="53"/>
      <c r="K39" s="53"/>
      <c r="L39" s="53"/>
      <c r="M39" s="53"/>
      <c r="N39" s="53"/>
      <c r="O39" s="53"/>
      <c r="P39" s="53"/>
      <c r="Q39" s="53"/>
      <c r="R39" s="53">
        <v>50</v>
      </c>
      <c r="S39" s="53"/>
      <c r="T39" s="53" t="s">
        <v>46</v>
      </c>
      <c r="U39" s="53"/>
      <c r="V39" s="54">
        <v>10.2</v>
      </c>
      <c r="W39" s="54"/>
      <c r="X39" s="54"/>
      <c r="Y39" s="55">
        <f>ROUND(R39*V39, 2)</f>
        <v>510</v>
      </c>
      <c r="Z39" s="55"/>
      <c r="AA39" s="55"/>
    </row>
    <row r="40" spans="1:27">
      <c r="A40" s="51">
        <v>11</v>
      </c>
      <c r="B40" s="52">
        <v>69101000</v>
      </c>
      <c r="C40" s="52"/>
      <c r="D40" s="52"/>
      <c r="E40" s="53" t="s">
        <v>63</v>
      </c>
      <c r="F40" s="53"/>
      <c r="G40" s="53"/>
      <c r="H40" s="53"/>
      <c r="I40" s="53"/>
      <c r="J40" s="53"/>
      <c r="K40" s="53"/>
      <c r="L40" s="53"/>
      <c r="M40" s="53"/>
      <c r="N40" s="53"/>
      <c r="O40" s="53"/>
      <c r="P40" s="53"/>
      <c r="Q40" s="53"/>
      <c r="R40" s="53">
        <v>100</v>
      </c>
      <c r="S40" s="53"/>
      <c r="T40" s="53" t="s">
        <v>46</v>
      </c>
      <c r="U40" s="53"/>
      <c r="V40" s="54">
        <v>15</v>
      </c>
      <c r="W40" s="54"/>
      <c r="X40" s="54"/>
      <c r="Y40" s="55">
        <f>ROUND(R40*V40, 2)</f>
        <v>1500</v>
      </c>
      <c r="Z40" s="55"/>
      <c r="AA40" s="55"/>
    </row>
    <row r="41" spans="1:27">
      <c r="A41" s="51">
        <v>12</v>
      </c>
      <c r="B41" s="52">
        <v>69101000</v>
      </c>
      <c r="C41" s="52"/>
      <c r="D41" s="52"/>
      <c r="E41" s="53" t="s">
        <v>64</v>
      </c>
      <c r="F41" s="53"/>
      <c r="G41" s="53"/>
      <c r="H41" s="53"/>
      <c r="I41" s="53"/>
      <c r="J41" s="53"/>
      <c r="K41" s="53"/>
      <c r="L41" s="53"/>
      <c r="M41" s="53"/>
      <c r="N41" s="53"/>
      <c r="O41" s="53"/>
      <c r="P41" s="53"/>
      <c r="Q41" s="53"/>
      <c r="R41" s="53">
        <v>5</v>
      </c>
      <c r="S41" s="53"/>
      <c r="T41" s="53" t="s">
        <v>46</v>
      </c>
      <c r="U41" s="53"/>
      <c r="V41" s="54">
        <v>32.5</v>
      </c>
      <c r="W41" s="54"/>
      <c r="X41" s="54"/>
      <c r="Y41" s="55">
        <f>ROUND(R41*V41, 2)</f>
        <v>162.5</v>
      </c>
      <c r="Z41" s="55"/>
      <c r="AA41" s="55"/>
    </row>
    <row r="42" spans="1:27">
      <c r="A42" s="51">
        <v>13</v>
      </c>
      <c r="B42" s="52">
        <v>69101000</v>
      </c>
      <c r="C42" s="52"/>
      <c r="D42" s="52"/>
      <c r="E42" s="53" t="s">
        <v>65</v>
      </c>
      <c r="F42" s="53"/>
      <c r="G42" s="53"/>
      <c r="H42" s="53"/>
      <c r="I42" s="53"/>
      <c r="J42" s="53"/>
      <c r="K42" s="53"/>
      <c r="L42" s="53"/>
      <c r="M42" s="53"/>
      <c r="N42" s="53"/>
      <c r="O42" s="53"/>
      <c r="P42" s="53"/>
      <c r="Q42" s="53"/>
      <c r="R42" s="53">
        <v>20</v>
      </c>
      <c r="S42" s="53"/>
      <c r="T42" s="53" t="s">
        <v>46</v>
      </c>
      <c r="U42" s="53"/>
      <c r="V42" s="54">
        <v>29</v>
      </c>
      <c r="W42" s="54"/>
      <c r="X42" s="54"/>
      <c r="Y42" s="55">
        <f>ROUND(R42*V42, 2)</f>
        <v>580</v>
      </c>
      <c r="Z42" s="55"/>
      <c r="AA42" s="55"/>
    </row>
    <row r="43" spans="1:27">
      <c r="A43" s="51">
        <v>14</v>
      </c>
      <c r="B43" s="52">
        <v>69101000</v>
      </c>
      <c r="C43" s="52"/>
      <c r="D43" s="52"/>
      <c r="E43" s="53" t="s">
        <v>66</v>
      </c>
      <c r="F43" s="53"/>
      <c r="G43" s="53"/>
      <c r="H43" s="53"/>
      <c r="I43" s="53"/>
      <c r="J43" s="53"/>
      <c r="K43" s="53"/>
      <c r="L43" s="53"/>
      <c r="M43" s="53"/>
      <c r="N43" s="53"/>
      <c r="O43" s="53"/>
      <c r="P43" s="53"/>
      <c r="Q43" s="53"/>
      <c r="R43" s="53">
        <v>20</v>
      </c>
      <c r="S43" s="53"/>
      <c r="T43" s="53" t="s">
        <v>46</v>
      </c>
      <c r="U43" s="53"/>
      <c r="V43" s="54">
        <v>32.5</v>
      </c>
      <c r="W43" s="54"/>
      <c r="X43" s="54"/>
      <c r="Y43" s="55">
        <f>ROUND(R43*V43, 2)</f>
        <v>650</v>
      </c>
      <c r="Z43" s="55"/>
      <c r="AA43" s="55"/>
    </row>
    <row r="44" spans="1:27" customHeight="1" ht="46">
      <c r="A44" s="56"/>
      <c r="B44" s="47"/>
      <c r="C44" s="49"/>
      <c r="D44" s="48"/>
      <c r="E44" s="46" t="s">
        <v>67</v>
      </c>
      <c r="F44" s="46"/>
      <c r="G44" s="46"/>
      <c r="H44" s="46"/>
      <c r="I44" s="46"/>
      <c r="J44" s="46"/>
      <c r="K44" s="46"/>
      <c r="L44" s="46"/>
      <c r="M44" s="46"/>
      <c r="N44" s="46"/>
      <c r="O44" s="46"/>
      <c r="P44" s="46"/>
      <c r="Q44" s="46"/>
      <c r="R44" s="47"/>
      <c r="S44" s="48"/>
      <c r="T44" s="47"/>
      <c r="U44" s="48"/>
      <c r="V44" s="47"/>
      <c r="W44" s="49"/>
      <c r="X44" s="48"/>
      <c r="Y44" s="47"/>
      <c r="Z44" s="49"/>
      <c r="AA44" s="50"/>
    </row>
    <row r="45" spans="1:27">
      <c r="A45" s="51">
        <v>15</v>
      </c>
      <c r="B45" s="52">
        <v>84145120</v>
      </c>
      <c r="C45" s="52"/>
      <c r="D45" s="52"/>
      <c r="E45" s="53" t="s">
        <v>68</v>
      </c>
      <c r="F45" s="53"/>
      <c r="G45" s="53"/>
      <c r="H45" s="53"/>
      <c r="I45" s="53"/>
      <c r="J45" s="53"/>
      <c r="K45" s="53"/>
      <c r="L45" s="53"/>
      <c r="M45" s="53"/>
      <c r="N45" s="53"/>
      <c r="O45" s="53"/>
      <c r="P45" s="53"/>
      <c r="Q45" s="53"/>
      <c r="R45" s="53">
        <v>60</v>
      </c>
      <c r="S45" s="53"/>
      <c r="T45" s="53" t="s">
        <v>46</v>
      </c>
      <c r="U45" s="53"/>
      <c r="V45" s="54">
        <v>40.5</v>
      </c>
      <c r="W45" s="54"/>
      <c r="X45" s="54"/>
      <c r="Y45" s="55">
        <f>ROUND(R45*V45, 2)</f>
        <v>2430</v>
      </c>
      <c r="Z45" s="55"/>
      <c r="AA45" s="55"/>
    </row>
    <row r="46" spans="1:27" customHeight="1" ht="46">
      <c r="A46" s="56"/>
      <c r="B46" s="47"/>
      <c r="C46" s="49"/>
      <c r="D46" s="48"/>
      <c r="E46" s="46" t="s">
        <v>69</v>
      </c>
      <c r="F46" s="46"/>
      <c r="G46" s="46"/>
      <c r="H46" s="46"/>
      <c r="I46" s="46"/>
      <c r="J46" s="46"/>
      <c r="K46" s="46"/>
      <c r="L46" s="46"/>
      <c r="M46" s="46"/>
      <c r="N46" s="46"/>
      <c r="O46" s="46"/>
      <c r="P46" s="46"/>
      <c r="Q46" s="46"/>
      <c r="R46" s="47"/>
      <c r="S46" s="48"/>
      <c r="T46" s="47"/>
      <c r="U46" s="48"/>
      <c r="V46" s="47"/>
      <c r="W46" s="49"/>
      <c r="X46" s="48"/>
      <c r="Y46" s="47"/>
      <c r="Z46" s="49"/>
      <c r="AA46" s="50"/>
    </row>
    <row r="47" spans="1:27">
      <c r="A47" s="51">
        <v>16</v>
      </c>
      <c r="B47" s="52">
        <v>84818020</v>
      </c>
      <c r="C47" s="52"/>
      <c r="D47" s="52"/>
      <c r="E47" s="53" t="s">
        <v>70</v>
      </c>
      <c r="F47" s="53"/>
      <c r="G47" s="53"/>
      <c r="H47" s="53"/>
      <c r="I47" s="53"/>
      <c r="J47" s="53"/>
      <c r="K47" s="53"/>
      <c r="L47" s="53"/>
      <c r="M47" s="53"/>
      <c r="N47" s="53"/>
      <c r="O47" s="53"/>
      <c r="P47" s="53"/>
      <c r="Q47" s="53"/>
      <c r="R47" s="53">
        <v>100</v>
      </c>
      <c r="S47" s="53"/>
      <c r="T47" s="53" t="s">
        <v>46</v>
      </c>
      <c r="U47" s="53"/>
      <c r="V47" s="54">
        <v>5.59</v>
      </c>
      <c r="W47" s="54"/>
      <c r="X47" s="54"/>
      <c r="Y47" s="55">
        <f>ROUND(R47*V47, 2)</f>
        <v>559</v>
      </c>
      <c r="Z47" s="55"/>
      <c r="AA47" s="55"/>
    </row>
    <row r="48" spans="1:27">
      <c r="A48" s="51">
        <v>17</v>
      </c>
      <c r="B48" s="52">
        <v>84818020</v>
      </c>
      <c r="C48" s="52"/>
      <c r="D48" s="52"/>
      <c r="E48" s="53" t="s">
        <v>71</v>
      </c>
      <c r="F48" s="53"/>
      <c r="G48" s="53"/>
      <c r="H48" s="53"/>
      <c r="I48" s="53"/>
      <c r="J48" s="53"/>
      <c r="K48" s="53"/>
      <c r="L48" s="53"/>
      <c r="M48" s="53"/>
      <c r="N48" s="53"/>
      <c r="O48" s="53"/>
      <c r="P48" s="53"/>
      <c r="Q48" s="53"/>
      <c r="R48" s="53">
        <v>100</v>
      </c>
      <c r="S48" s="53"/>
      <c r="T48" s="53" t="s">
        <v>46</v>
      </c>
      <c r="U48" s="53"/>
      <c r="V48" s="54">
        <v>8.1</v>
      </c>
      <c r="W48" s="54"/>
      <c r="X48" s="54"/>
      <c r="Y48" s="55">
        <f>ROUND(R48*V48, 2)</f>
        <v>810</v>
      </c>
      <c r="Z48" s="55"/>
      <c r="AA48" s="55"/>
    </row>
    <row r="49" spans="1:27">
      <c r="A49" s="51">
        <v>18</v>
      </c>
      <c r="B49" s="52">
        <v>84818020</v>
      </c>
      <c r="C49" s="52"/>
      <c r="D49" s="52"/>
      <c r="E49" s="53" t="s">
        <v>72</v>
      </c>
      <c r="F49" s="53"/>
      <c r="G49" s="53"/>
      <c r="H49" s="53"/>
      <c r="I49" s="53"/>
      <c r="J49" s="53"/>
      <c r="K49" s="53"/>
      <c r="L49" s="53"/>
      <c r="M49" s="53"/>
      <c r="N49" s="53"/>
      <c r="O49" s="53"/>
      <c r="P49" s="53"/>
      <c r="Q49" s="53"/>
      <c r="R49" s="53">
        <v>100</v>
      </c>
      <c r="S49" s="53"/>
      <c r="T49" s="53" t="s">
        <v>46</v>
      </c>
      <c r="U49" s="53"/>
      <c r="V49" s="54">
        <v>12.039999999999999</v>
      </c>
      <c r="W49" s="54"/>
      <c r="X49" s="54"/>
      <c r="Y49" s="55">
        <f>ROUND(R49*V49, 2)</f>
        <v>1204</v>
      </c>
      <c r="Z49" s="55"/>
      <c r="AA49" s="55"/>
    </row>
    <row r="50" spans="1:27">
      <c r="A50" s="51">
        <v>19</v>
      </c>
      <c r="B50" s="52">
        <v>84818020</v>
      </c>
      <c r="C50" s="52"/>
      <c r="D50" s="52"/>
      <c r="E50" s="53" t="s">
        <v>73</v>
      </c>
      <c r="F50" s="53"/>
      <c r="G50" s="53"/>
      <c r="H50" s="53"/>
      <c r="I50" s="53"/>
      <c r="J50" s="53"/>
      <c r="K50" s="53"/>
      <c r="L50" s="53"/>
      <c r="M50" s="53"/>
      <c r="N50" s="53"/>
      <c r="O50" s="53"/>
      <c r="P50" s="53"/>
      <c r="Q50" s="53"/>
      <c r="R50" s="53">
        <v>200</v>
      </c>
      <c r="S50" s="53"/>
      <c r="T50" s="53" t="s">
        <v>46</v>
      </c>
      <c r="U50" s="53"/>
      <c r="V50" s="54">
        <v>7.12</v>
      </c>
      <c r="W50" s="54"/>
      <c r="X50" s="54"/>
      <c r="Y50" s="55">
        <f>ROUND(R50*V50, 2)</f>
        <v>1424</v>
      </c>
      <c r="Z50" s="55"/>
      <c r="AA50" s="55"/>
    </row>
    <row r="51" spans="1:27">
      <c r="A51" s="51">
        <v>20</v>
      </c>
      <c r="B51" s="52">
        <v>84818020</v>
      </c>
      <c r="C51" s="52"/>
      <c r="D51" s="52"/>
      <c r="E51" s="53" t="s">
        <v>74</v>
      </c>
      <c r="F51" s="53"/>
      <c r="G51" s="53"/>
      <c r="H51" s="53"/>
      <c r="I51" s="53"/>
      <c r="J51" s="53"/>
      <c r="K51" s="53"/>
      <c r="L51" s="53"/>
      <c r="M51" s="53"/>
      <c r="N51" s="53"/>
      <c r="O51" s="53"/>
      <c r="P51" s="53"/>
      <c r="Q51" s="53"/>
      <c r="R51" s="53">
        <v>50</v>
      </c>
      <c r="S51" s="53"/>
      <c r="T51" s="53" t="s">
        <v>46</v>
      </c>
      <c r="U51" s="53"/>
      <c r="V51" s="54">
        <v>23.050000000000001</v>
      </c>
      <c r="W51" s="54"/>
      <c r="X51" s="54"/>
      <c r="Y51" s="55">
        <f>ROUND(R51*V51, 2)</f>
        <v>1152.5</v>
      </c>
      <c r="Z51" s="55"/>
      <c r="AA51" s="55"/>
    </row>
    <row r="52" spans="1:27">
      <c r="A52" s="51">
        <v>21</v>
      </c>
      <c r="B52" s="52">
        <v>84818020</v>
      </c>
      <c r="C52" s="52"/>
      <c r="D52" s="52"/>
      <c r="E52" s="53" t="s">
        <v>75</v>
      </c>
      <c r="F52" s="53"/>
      <c r="G52" s="53"/>
      <c r="H52" s="53"/>
      <c r="I52" s="53"/>
      <c r="J52" s="53"/>
      <c r="K52" s="53"/>
      <c r="L52" s="53"/>
      <c r="M52" s="53"/>
      <c r="N52" s="53"/>
      <c r="O52" s="53"/>
      <c r="P52" s="53"/>
      <c r="Q52" s="53"/>
      <c r="R52" s="53">
        <v>100</v>
      </c>
      <c r="S52" s="53"/>
      <c r="T52" s="53" t="s">
        <v>46</v>
      </c>
      <c r="U52" s="53"/>
      <c r="V52" s="54">
        <v>25.050000000000001</v>
      </c>
      <c r="W52" s="54"/>
      <c r="X52" s="54"/>
      <c r="Y52" s="55">
        <f>ROUND(R52*V52, 2)</f>
        <v>2505</v>
      </c>
      <c r="Z52" s="55"/>
      <c r="AA52" s="55"/>
    </row>
    <row r="53" spans="1:27">
      <c r="A53" s="51">
        <v>22</v>
      </c>
      <c r="B53" s="52">
        <v>84818020</v>
      </c>
      <c r="C53" s="52"/>
      <c r="D53" s="52"/>
      <c r="E53" s="53" t="s">
        <v>76</v>
      </c>
      <c r="F53" s="53"/>
      <c r="G53" s="53"/>
      <c r="H53" s="53"/>
      <c r="I53" s="53"/>
      <c r="J53" s="53"/>
      <c r="K53" s="53"/>
      <c r="L53" s="53"/>
      <c r="M53" s="53"/>
      <c r="N53" s="53"/>
      <c r="O53" s="53"/>
      <c r="P53" s="53"/>
      <c r="Q53" s="53"/>
      <c r="R53" s="53">
        <v>200</v>
      </c>
      <c r="S53" s="53"/>
      <c r="T53" s="53" t="s">
        <v>46</v>
      </c>
      <c r="U53" s="53"/>
      <c r="V53" s="54">
        <v>5.59</v>
      </c>
      <c r="W53" s="54"/>
      <c r="X53" s="54"/>
      <c r="Y53" s="55">
        <f>ROUND(R53*V53, 2)</f>
        <v>1118</v>
      </c>
      <c r="Z53" s="55"/>
      <c r="AA53" s="55"/>
    </row>
    <row r="54" spans="1:27">
      <c r="A54" s="51">
        <v>23</v>
      </c>
      <c r="B54" s="52">
        <v>84818020</v>
      </c>
      <c r="C54" s="52"/>
      <c r="D54" s="52"/>
      <c r="E54" s="53" t="s">
        <v>77</v>
      </c>
      <c r="F54" s="53"/>
      <c r="G54" s="53"/>
      <c r="H54" s="53"/>
      <c r="I54" s="53"/>
      <c r="J54" s="53"/>
      <c r="K54" s="53"/>
      <c r="L54" s="53"/>
      <c r="M54" s="53"/>
      <c r="N54" s="53"/>
      <c r="O54" s="53"/>
      <c r="P54" s="53"/>
      <c r="Q54" s="53"/>
      <c r="R54" s="53">
        <v>50</v>
      </c>
      <c r="S54" s="53"/>
      <c r="T54" s="53" t="s">
        <v>46</v>
      </c>
      <c r="U54" s="53"/>
      <c r="V54" s="54">
        <v>8.17</v>
      </c>
      <c r="W54" s="54"/>
      <c r="X54" s="54"/>
      <c r="Y54" s="55">
        <f>ROUND(R54*V54, 2)</f>
        <v>408.5</v>
      </c>
      <c r="Z54" s="55"/>
      <c r="AA54" s="55"/>
    </row>
    <row r="55" spans="1:27">
      <c r="A55" s="51">
        <v>24</v>
      </c>
      <c r="B55" s="52">
        <v>84818020</v>
      </c>
      <c r="C55" s="52"/>
      <c r="D55" s="52"/>
      <c r="E55" s="53" t="s">
        <v>78</v>
      </c>
      <c r="F55" s="53"/>
      <c r="G55" s="53"/>
      <c r="H55" s="53"/>
      <c r="I55" s="53"/>
      <c r="J55" s="53"/>
      <c r="K55" s="53"/>
      <c r="L55" s="53"/>
      <c r="M55" s="53"/>
      <c r="N55" s="53"/>
      <c r="O55" s="53"/>
      <c r="P55" s="53"/>
      <c r="Q55" s="53"/>
      <c r="R55" s="53">
        <v>50</v>
      </c>
      <c r="S55" s="53"/>
      <c r="T55" s="53" t="s">
        <v>46</v>
      </c>
      <c r="U55" s="53"/>
      <c r="V55" s="54">
        <v>23.46</v>
      </c>
      <c r="W55" s="54"/>
      <c r="X55" s="54"/>
      <c r="Y55" s="55">
        <f>ROUND(R55*V55, 2)</f>
        <v>1173</v>
      </c>
      <c r="Z55" s="55"/>
      <c r="AA55" s="55"/>
    </row>
    <row r="56" spans="1:27">
      <c r="A56" s="51">
        <v>25</v>
      </c>
      <c r="B56" s="52">
        <v>84818020</v>
      </c>
      <c r="C56" s="52"/>
      <c r="D56" s="52"/>
      <c r="E56" s="53" t="s">
        <v>79</v>
      </c>
      <c r="F56" s="53"/>
      <c r="G56" s="53"/>
      <c r="H56" s="53"/>
      <c r="I56" s="53"/>
      <c r="J56" s="53"/>
      <c r="K56" s="53"/>
      <c r="L56" s="53"/>
      <c r="M56" s="53"/>
      <c r="N56" s="53"/>
      <c r="O56" s="53"/>
      <c r="P56" s="53"/>
      <c r="Q56" s="53"/>
      <c r="R56" s="53">
        <v>100</v>
      </c>
      <c r="S56" s="53"/>
      <c r="T56" s="53" t="s">
        <v>46</v>
      </c>
      <c r="U56" s="53"/>
      <c r="V56" s="54">
        <v>7.27</v>
      </c>
      <c r="W56" s="54"/>
      <c r="X56" s="54"/>
      <c r="Y56" s="55">
        <f>ROUND(R56*V56, 2)</f>
        <v>727</v>
      </c>
      <c r="Z56" s="55"/>
      <c r="AA56" s="55"/>
    </row>
    <row r="57" spans="1:27">
      <c r="A57" s="51">
        <v>26</v>
      </c>
      <c r="B57" s="52">
        <v>84818020</v>
      </c>
      <c r="C57" s="52"/>
      <c r="D57" s="52"/>
      <c r="E57" s="53" t="s">
        <v>80</v>
      </c>
      <c r="F57" s="53"/>
      <c r="G57" s="53"/>
      <c r="H57" s="53"/>
      <c r="I57" s="53"/>
      <c r="J57" s="53"/>
      <c r="K57" s="53"/>
      <c r="L57" s="53"/>
      <c r="M57" s="53"/>
      <c r="N57" s="53"/>
      <c r="O57" s="53"/>
      <c r="P57" s="53"/>
      <c r="Q57" s="53"/>
      <c r="R57" s="53">
        <v>100</v>
      </c>
      <c r="S57" s="53"/>
      <c r="T57" s="53" t="s">
        <v>46</v>
      </c>
      <c r="U57" s="53"/>
      <c r="V57" s="54">
        <v>6.91</v>
      </c>
      <c r="W57" s="54"/>
      <c r="X57" s="54"/>
      <c r="Y57" s="55">
        <f>ROUND(R57*V57, 2)</f>
        <v>691</v>
      </c>
      <c r="Z57" s="55"/>
      <c r="AA57" s="55"/>
    </row>
    <row r="58" spans="1:27">
      <c r="A58" s="51">
        <v>27</v>
      </c>
      <c r="B58" s="52">
        <v>84818020</v>
      </c>
      <c r="C58" s="52"/>
      <c r="D58" s="52"/>
      <c r="E58" s="53" t="s">
        <v>81</v>
      </c>
      <c r="F58" s="53"/>
      <c r="G58" s="53"/>
      <c r="H58" s="53"/>
      <c r="I58" s="53"/>
      <c r="J58" s="53"/>
      <c r="K58" s="53"/>
      <c r="L58" s="53"/>
      <c r="M58" s="53"/>
      <c r="N58" s="53"/>
      <c r="O58" s="53"/>
      <c r="P58" s="53"/>
      <c r="Q58" s="53"/>
      <c r="R58" s="53">
        <v>200</v>
      </c>
      <c r="S58" s="53"/>
      <c r="T58" s="53" t="s">
        <v>46</v>
      </c>
      <c r="U58" s="53"/>
      <c r="V58" s="54">
        <v>4.49</v>
      </c>
      <c r="W58" s="54"/>
      <c r="X58" s="54"/>
      <c r="Y58" s="55">
        <f>ROUND(R58*V58, 2)</f>
        <v>898</v>
      </c>
      <c r="Z58" s="55"/>
      <c r="AA58" s="55"/>
    </row>
    <row r="59" spans="1:27">
      <c r="A59" s="51">
        <v>28</v>
      </c>
      <c r="B59" s="52">
        <v>84818020</v>
      </c>
      <c r="C59" s="52"/>
      <c r="D59" s="52"/>
      <c r="E59" s="53" t="s">
        <v>82</v>
      </c>
      <c r="F59" s="53"/>
      <c r="G59" s="53"/>
      <c r="H59" s="53"/>
      <c r="I59" s="53"/>
      <c r="J59" s="53"/>
      <c r="K59" s="53"/>
      <c r="L59" s="53"/>
      <c r="M59" s="53"/>
      <c r="N59" s="53"/>
      <c r="O59" s="53"/>
      <c r="P59" s="53"/>
      <c r="Q59" s="53"/>
      <c r="R59" s="53">
        <v>500</v>
      </c>
      <c r="S59" s="53"/>
      <c r="T59" s="53" t="s">
        <v>46</v>
      </c>
      <c r="U59" s="53"/>
      <c r="V59" s="54">
        <v>0.11</v>
      </c>
      <c r="W59" s="54"/>
      <c r="X59" s="54"/>
      <c r="Y59" s="55">
        <f>ROUND(R59*V59, 2)</f>
        <v>55</v>
      </c>
      <c r="Z59" s="55"/>
      <c r="AA59" s="55"/>
    </row>
    <row r="60" spans="1:27">
      <c r="A60" s="57"/>
      <c r="B60" s="57"/>
      <c r="C60" s="57"/>
      <c r="D60" s="57"/>
      <c r="E60" s="47"/>
      <c r="F60" s="49"/>
      <c r="G60" s="49"/>
      <c r="H60" s="49"/>
      <c r="I60" s="49"/>
      <c r="J60" s="49"/>
      <c r="K60" s="49"/>
      <c r="L60" s="49"/>
      <c r="M60" s="49"/>
      <c r="N60" s="49"/>
      <c r="O60" s="49"/>
      <c r="P60" s="49"/>
      <c r="Q60" s="48"/>
      <c r="R60" s="47"/>
      <c r="S60" s="48"/>
      <c r="T60" s="47"/>
      <c r="U60" s="48"/>
      <c r="V60" s="47"/>
      <c r="W60" s="49"/>
      <c r="X60" s="48"/>
      <c r="Y60" s="47"/>
      <c r="Z60" s="49"/>
      <c r="AA60" s="50"/>
    </row>
    <row r="61" spans="1:27">
      <c r="A61" s="57"/>
      <c r="B61" s="57"/>
      <c r="C61" s="57"/>
      <c r="D61" s="57"/>
      <c r="E61" s="47"/>
      <c r="F61" s="49"/>
      <c r="G61" s="49"/>
      <c r="H61" s="49"/>
      <c r="I61" s="49"/>
      <c r="J61" s="49"/>
      <c r="K61" s="49"/>
      <c r="L61" s="49"/>
      <c r="M61" s="49"/>
      <c r="N61" s="49"/>
      <c r="O61" s="49"/>
      <c r="P61" s="49"/>
      <c r="Q61" s="48"/>
      <c r="R61" s="47"/>
      <c r="S61" s="48"/>
      <c r="T61" s="47"/>
      <c r="U61" s="48"/>
      <c r="V61" s="47"/>
      <c r="W61" s="49"/>
      <c r="X61" s="48"/>
      <c r="Y61" s="47"/>
      <c r="Z61" s="49"/>
      <c r="AA61" s="50"/>
    </row>
    <row r="62" spans="1:27">
      <c r="A62" s="57"/>
      <c r="B62" s="57"/>
      <c r="C62" s="57"/>
      <c r="D62" s="57"/>
      <c r="E62" s="58" t="s">
        <v>83</v>
      </c>
      <c r="F62" s="58"/>
      <c r="G62" s="58"/>
      <c r="H62" s="58"/>
      <c r="I62" s="58"/>
      <c r="J62" s="58"/>
      <c r="K62" s="58"/>
      <c r="L62" s="58"/>
      <c r="M62" s="58"/>
      <c r="N62" s="58"/>
      <c r="O62" s="58"/>
      <c r="P62" s="58"/>
      <c r="Q62" s="58"/>
      <c r="R62" s="59"/>
      <c r="S62" s="59"/>
      <c r="T62" s="59"/>
      <c r="U62" s="59"/>
      <c r="V62" s="59"/>
      <c r="W62" s="59"/>
      <c r="X62" s="59"/>
      <c r="Y62" s="60"/>
      <c r="Z62" s="60"/>
      <c r="AA62" s="60"/>
    </row>
    <row r="63" spans="1:27">
      <c r="A63" s="57"/>
      <c r="B63" s="57"/>
      <c r="C63" s="57"/>
      <c r="D63" s="57"/>
      <c r="E63" s="52" t="s">
        <v>84</v>
      </c>
      <c r="F63" s="52"/>
      <c r="G63" s="52"/>
      <c r="H63" s="52"/>
      <c r="I63" s="52"/>
      <c r="J63" s="52"/>
      <c r="K63" s="52"/>
      <c r="L63" s="52"/>
      <c r="M63" s="52"/>
      <c r="N63" s="52"/>
      <c r="O63" s="52"/>
      <c r="P63" s="52"/>
      <c r="Q63" s="52"/>
      <c r="R63" s="59"/>
      <c r="S63" s="59"/>
      <c r="T63" s="59"/>
      <c r="U63" s="59"/>
      <c r="V63" s="59"/>
      <c r="W63" s="59"/>
      <c r="X63" s="59"/>
      <c r="Y63" s="60"/>
      <c r="Z63" s="60"/>
      <c r="AA63" s="60"/>
    </row>
    <row r="64" spans="1:27">
      <c r="A64" s="57"/>
      <c r="B64" s="57"/>
      <c r="C64" s="57"/>
      <c r="D64" s="57"/>
      <c r="E64" s="61" t="s">
        <v>85</v>
      </c>
      <c r="F64" s="61"/>
      <c r="G64" s="61"/>
      <c r="H64" s="61"/>
      <c r="I64" s="61"/>
      <c r="J64" s="61"/>
      <c r="K64" s="61"/>
      <c r="L64" s="61"/>
      <c r="M64" s="61"/>
      <c r="N64" s="61"/>
      <c r="O64" s="61"/>
      <c r="P64" s="61"/>
      <c r="Q64" s="61"/>
      <c r="R64" s="59"/>
      <c r="S64" s="59"/>
      <c r="T64" s="59"/>
      <c r="U64" s="59"/>
      <c r="V64" s="59"/>
      <c r="W64" s="59"/>
      <c r="X64" s="59"/>
      <c r="Y64" s="60"/>
      <c r="Z64" s="60"/>
      <c r="AA64" s="60"/>
    </row>
    <row r="65" spans="1:27">
      <c r="A65" s="57"/>
      <c r="B65" s="57"/>
      <c r="C65" s="57"/>
      <c r="D65" s="57"/>
      <c r="E65" s="61"/>
      <c r="F65" s="61"/>
      <c r="G65" s="61"/>
      <c r="H65" s="61"/>
      <c r="I65" s="61"/>
      <c r="J65" s="61"/>
      <c r="K65" s="61"/>
      <c r="L65" s="61"/>
      <c r="M65" s="61"/>
      <c r="N65" s="61"/>
      <c r="O65" s="61"/>
      <c r="P65" s="61"/>
      <c r="Q65" s="61"/>
      <c r="R65" s="59"/>
      <c r="S65" s="59"/>
      <c r="T65" s="59"/>
      <c r="U65" s="59"/>
      <c r="V65" s="59"/>
      <c r="W65" s="59"/>
      <c r="X65" s="59"/>
      <c r="Y65" s="60"/>
      <c r="Z65" s="60"/>
      <c r="AA65" s="60"/>
    </row>
    <row r="66" spans="1:27">
      <c r="A66" s="57"/>
      <c r="B66" s="57"/>
      <c r="C66" s="57"/>
      <c r="D66" s="57"/>
      <c r="E66" s="59"/>
      <c r="F66" s="59"/>
      <c r="G66" s="59"/>
      <c r="H66" s="59"/>
      <c r="I66" s="59"/>
      <c r="J66" s="59"/>
      <c r="K66" s="59"/>
      <c r="L66" s="59"/>
      <c r="M66" s="59"/>
      <c r="N66" s="59"/>
      <c r="O66" s="59"/>
      <c r="P66" s="59"/>
      <c r="Q66" s="59"/>
      <c r="R66" s="59"/>
      <c r="S66" s="59"/>
      <c r="T66" s="59"/>
      <c r="U66" s="59"/>
      <c r="V66" s="59"/>
      <c r="W66" s="59"/>
      <c r="X66" s="59"/>
      <c r="Y66" s="60"/>
      <c r="Z66" s="60"/>
      <c r="AA66" s="60"/>
    </row>
    <row r="67" spans="1:27">
      <c r="A67" s="57"/>
      <c r="B67" s="57"/>
      <c r="C67" s="57"/>
      <c r="D67" s="57"/>
      <c r="E67" s="59"/>
      <c r="F67" s="59"/>
      <c r="G67" s="59"/>
      <c r="H67" s="59"/>
      <c r="I67" s="59"/>
      <c r="J67" s="59"/>
      <c r="K67" s="59"/>
      <c r="L67" s="59"/>
      <c r="M67" s="59"/>
      <c r="N67" s="59"/>
      <c r="O67" s="59"/>
      <c r="P67" s="59"/>
      <c r="Q67" s="59"/>
      <c r="R67" s="59"/>
      <c r="S67" s="59"/>
      <c r="T67" s="59"/>
      <c r="U67" s="59"/>
      <c r="V67" s="59"/>
      <c r="W67" s="59"/>
      <c r="X67" s="59"/>
      <c r="Y67" s="60"/>
      <c r="Z67" s="60"/>
      <c r="AA67" s="60"/>
    </row>
    <row r="68" spans="1:27">
      <c r="A68" s="62" t="s">
        <v>86</v>
      </c>
      <c r="B68" s="62"/>
      <c r="C68" s="62"/>
      <c r="D68" s="62"/>
      <c r="E68" s="63" t="s">
        <v>87</v>
      </c>
      <c r="F68" s="63"/>
      <c r="G68" s="63"/>
      <c r="H68" s="59"/>
      <c r="I68" s="59"/>
      <c r="J68" s="59"/>
      <c r="K68" s="59"/>
      <c r="L68" s="59"/>
      <c r="M68" s="59"/>
      <c r="N68" s="59"/>
      <c r="O68" s="59"/>
      <c r="P68" s="59"/>
      <c r="Q68" s="59"/>
      <c r="R68" s="59"/>
      <c r="S68" s="59"/>
      <c r="T68" s="59"/>
      <c r="U68" s="59"/>
      <c r="V68" s="59"/>
      <c r="W68" s="59"/>
      <c r="X68" s="59"/>
      <c r="Y68" s="60"/>
      <c r="Z68" s="60"/>
      <c r="AA68" s="60"/>
    </row>
    <row r="69" spans="1:27">
      <c r="A69" s="62" t="s">
        <v>88</v>
      </c>
      <c r="B69" s="62"/>
      <c r="C69" s="62"/>
      <c r="D69" s="62"/>
      <c r="E69" s="63" t="s">
        <v>87</v>
      </c>
      <c r="F69" s="63"/>
      <c r="G69" s="63"/>
      <c r="H69" s="59"/>
      <c r="I69" s="59"/>
      <c r="J69" s="59"/>
      <c r="K69" s="59"/>
      <c r="L69" s="59"/>
      <c r="M69" s="59"/>
      <c r="N69" s="59"/>
      <c r="O69" s="59"/>
      <c r="P69" s="59"/>
      <c r="Q69" s="59"/>
      <c r="R69" s="59"/>
      <c r="S69" s="59"/>
      <c r="T69" s="59"/>
      <c r="U69" s="59"/>
      <c r="V69" s="59"/>
      <c r="W69" s="59"/>
      <c r="X69" s="59"/>
      <c r="Y69" s="60"/>
      <c r="Z69" s="60"/>
      <c r="AA69" s="60"/>
    </row>
    <row r="70" spans="1:27">
      <c r="A70" s="64" t="s">
        <v>89</v>
      </c>
      <c r="B70" s="64"/>
      <c r="C70" s="64"/>
      <c r="D70" s="64"/>
      <c r="E70" s="64"/>
      <c r="F70" s="64"/>
      <c r="G70" s="64"/>
      <c r="H70" s="45" t="s">
        <v>90</v>
      </c>
      <c r="I70" s="45"/>
      <c r="J70" s="45"/>
      <c r="K70" s="45"/>
      <c r="L70" s="45"/>
      <c r="M70" s="45"/>
      <c r="N70" s="45"/>
      <c r="O70" s="45"/>
      <c r="P70" s="45"/>
      <c r="Q70" s="45"/>
      <c r="R70" s="5">
        <f>ROUND(SUM(R30:R69), 2)</f>
        <v>3149</v>
      </c>
      <c r="S70" s="5"/>
      <c r="T70" s="45" t="s">
        <v>41</v>
      </c>
      <c r="U70" s="45"/>
      <c r="V70" s="45" t="s">
        <v>91</v>
      </c>
      <c r="W70" s="45"/>
      <c r="X70" s="45"/>
      <c r="Y70" s="65">
        <f>ROUND(SUM(Y30:Y69), 2)</f>
        <v>26560.86000000000058</v>
      </c>
      <c r="Z70" s="65"/>
      <c r="AA70" s="65"/>
    </row>
    <row r="71" spans="1:27">
      <c r="A71" s="66" t="str">
        <f>INT(SUM(R30:R69)) &amp; " PIECES"</f>
        <v>3149 PIECES</v>
      </c>
      <c r="B71" s="66"/>
      <c r="C71" s="66"/>
      <c r="D71" s="66"/>
      <c r="E71" s="66"/>
      <c r="F71" s="66"/>
      <c r="G71" s="66"/>
      <c r="H71" s="45"/>
      <c r="I71" s="45"/>
      <c r="J71" s="45"/>
      <c r="K71" s="45"/>
      <c r="L71" s="45"/>
      <c r="M71" s="45"/>
      <c r="N71" s="45"/>
      <c r="O71" s="45"/>
      <c r="P71" s="45"/>
      <c r="Q71" s="45"/>
      <c r="R71" s="28" t="s">
        <v>46</v>
      </c>
      <c r="S71" s="28"/>
      <c r="T71" s="45" t="s">
        <v>46</v>
      </c>
      <c r="U71" s="45"/>
      <c r="V71" s="45"/>
      <c r="W71" s="45"/>
      <c r="X71" s="45"/>
      <c r="Y71" s="65"/>
      <c r="Z71" s="65"/>
      <c r="AA71" s="65"/>
    </row>
    <row r="72" spans="1:27">
      <c r="A72" s="67" t="s">
        <v>92</v>
      </c>
      <c r="B72" s="67"/>
      <c r="C72" s="67"/>
      <c r="D72" s="67"/>
      <c r="E72" s="67"/>
      <c r="F72" s="67"/>
      <c r="G72" s="67"/>
      <c r="H72" s="67"/>
      <c r="I72" s="67"/>
      <c r="J72" s="67"/>
      <c r="K72" s="67"/>
      <c r="L72" s="67"/>
      <c r="M72" s="67"/>
      <c r="N72" s="67"/>
      <c r="O72" s="67"/>
      <c r="P72" s="67"/>
      <c r="Q72" s="67"/>
      <c r="R72" s="59"/>
      <c r="S72" s="59"/>
      <c r="T72" s="59"/>
      <c r="U72" s="59"/>
      <c r="V72" s="59"/>
      <c r="W72" s="59"/>
      <c r="X72" s="59"/>
      <c r="Y72" s="60"/>
      <c r="Z72" s="60"/>
      <c r="AA72" s="60"/>
    </row>
    <row r="73" spans="1:27">
      <c r="A73" s="68" t="s">
        <v>93</v>
      </c>
      <c r="B73" s="68"/>
      <c r="C73" s="68"/>
      <c r="D73" s="68"/>
      <c r="E73" s="68"/>
      <c r="F73" s="68"/>
      <c r="G73" s="68"/>
      <c r="H73" s="68"/>
      <c r="I73" s="68"/>
      <c r="J73" s="68"/>
      <c r="K73" s="68"/>
      <c r="L73" s="68"/>
      <c r="M73" s="68"/>
      <c r="N73" s="68"/>
      <c r="O73" s="68"/>
      <c r="P73" s="68"/>
      <c r="Q73" s="68"/>
      <c r="R73" s="59"/>
      <c r="S73" s="59"/>
      <c r="T73" s="59"/>
      <c r="U73" s="59"/>
      <c r="V73" s="59"/>
      <c r="W73" s="59"/>
      <c r="X73" s="59"/>
      <c r="Y73" s="60"/>
      <c r="Z73" s="60"/>
      <c r="AA73" s="60"/>
    </row>
    <row r="74" spans="1:27">
      <c r="A74" s="68"/>
      <c r="B74" s="68"/>
      <c r="C74" s="68"/>
      <c r="D74" s="68"/>
      <c r="E74" s="68"/>
      <c r="F74" s="68"/>
      <c r="G74" s="68"/>
      <c r="H74" s="68"/>
      <c r="I74" s="68"/>
      <c r="J74" s="68"/>
      <c r="K74" s="68"/>
      <c r="L74" s="68"/>
      <c r="M74" s="68"/>
      <c r="N74" s="68"/>
      <c r="O74" s="68"/>
      <c r="P74" s="68"/>
      <c r="Q74" s="68"/>
      <c r="R74" s="69" t="s">
        <v>94</v>
      </c>
      <c r="S74" s="69"/>
      <c r="T74" s="69"/>
      <c r="U74" s="69"/>
      <c r="V74" s="69"/>
      <c r="W74" s="69"/>
      <c r="X74" s="69"/>
      <c r="Y74" s="70">
        <f>ROUND(SUM(Y28:Y69), 4) + 12.41 + 1650</f>
        <v>28223.27000000000044</v>
      </c>
      <c r="Z74" s="70"/>
      <c r="AA74" s="70"/>
    </row>
    <row r="75" spans="1:27">
      <c r="A75" s="71" t="s">
        <v>95</v>
      </c>
      <c r="B75" s="71"/>
      <c r="C75" s="71"/>
      <c r="D75" s="71"/>
      <c r="E75" s="71"/>
      <c r="F75" s="71"/>
      <c r="G75" s="71"/>
      <c r="H75" s="71"/>
      <c r="I75" s="71"/>
      <c r="J75" s="71"/>
      <c r="K75" s="71"/>
      <c r="L75" s="71"/>
      <c r="M75" s="71"/>
      <c r="N75" s="71"/>
      <c r="O75" s="71"/>
      <c r="P75" s="71"/>
      <c r="Q75" s="71"/>
      <c r="R75" s="71"/>
      <c r="S75" s="71"/>
      <c r="T75" s="71"/>
      <c r="U75" s="71"/>
      <c r="V75" s="71"/>
      <c r="W75" s="71"/>
      <c r="X75" s="71"/>
      <c r="Y75" s="71"/>
      <c r="Z75" s="71"/>
      <c r="AA75" s="71"/>
    </row>
    <row r="76" spans="1:27">
      <c r="A76" s="72" t="s">
        <v>96</v>
      </c>
      <c r="B76" s="72"/>
      <c r="C76" s="72"/>
      <c r="D76" s="72"/>
      <c r="E76" s="72"/>
      <c r="F76" s="72"/>
      <c r="G76" s="72"/>
      <c r="H76" s="72"/>
      <c r="I76" s="72"/>
      <c r="J76" s="72"/>
      <c r="K76" s="72"/>
      <c r="L76" s="72"/>
      <c r="M76" s="72"/>
      <c r="N76" s="72"/>
      <c r="O76" s="72"/>
      <c r="P76" s="72"/>
      <c r="Q76" s="72"/>
      <c r="R76" s="72"/>
      <c r="S76" s="72"/>
      <c r="T76" s="72"/>
      <c r="U76" s="72"/>
      <c r="V76" s="72"/>
      <c r="W76" s="72"/>
      <c r="X76" s="72"/>
      <c r="Y76" s="72"/>
      <c r="Z76" s="72"/>
      <c r="AA76" s="72"/>
    </row>
    <row r="77" spans="1:27">
      <c r="A77" s="72"/>
      <c r="B77" s="72"/>
      <c r="C77" s="72"/>
      <c r="D77" s="72"/>
      <c r="E77" s="72"/>
      <c r="F77" s="72"/>
      <c r="G77" s="72"/>
      <c r="H77" s="72"/>
      <c r="I77" s="72"/>
      <c r="J77" s="72"/>
      <c r="K77" s="72"/>
      <c r="L77" s="72"/>
      <c r="M77" s="72"/>
      <c r="N77" s="72"/>
      <c r="O77" s="72"/>
      <c r="P77" s="72"/>
      <c r="Q77" s="72"/>
      <c r="R77" s="72"/>
      <c r="S77" s="72"/>
      <c r="T77" s="72"/>
      <c r="U77" s="72"/>
      <c r="V77" s="72"/>
      <c r="W77" s="72"/>
      <c r="X77" s="72"/>
      <c r="Y77" s="72"/>
      <c r="Z77" s="72"/>
      <c r="AA77" s="72"/>
    </row>
    <row r="78" spans="1:27">
      <c r="A78" s="57"/>
      <c r="B78" s="57"/>
      <c r="C78" s="57"/>
      <c r="D78" s="57"/>
      <c r="E78" s="57"/>
      <c r="F78" s="57"/>
      <c r="G78" s="57"/>
      <c r="H78" s="57"/>
      <c r="I78" s="57"/>
      <c r="J78" s="57"/>
      <c r="K78" s="57"/>
      <c r="L78" s="57"/>
      <c r="M78" s="57"/>
      <c r="N78" s="73" t="s">
        <v>97</v>
      </c>
      <c r="O78" s="73"/>
      <c r="P78" s="73"/>
      <c r="Q78" s="73"/>
      <c r="R78" s="73"/>
      <c r="S78" s="73"/>
      <c r="T78" s="73"/>
      <c r="U78" s="73"/>
      <c r="V78" s="73"/>
      <c r="W78" s="73"/>
      <c r="X78" s="73"/>
      <c r="Y78" s="73"/>
      <c r="Z78" s="73"/>
      <c r="AA78" s="73"/>
    </row>
    <row r="79" spans="1:27">
      <c r="A79" s="57"/>
      <c r="B79" s="57"/>
      <c r="C79" s="57"/>
      <c r="D79" s="57"/>
      <c r="E79" s="57"/>
      <c r="F79" s="59"/>
      <c r="G79" s="59"/>
      <c r="H79" s="59"/>
      <c r="I79" s="59"/>
      <c r="J79" s="59"/>
      <c r="K79" s="59"/>
      <c r="L79" s="59"/>
      <c r="M79" s="59"/>
      <c r="N79" s="74" t="s">
        <v>98</v>
      </c>
      <c r="O79" s="74"/>
      <c r="P79" s="74"/>
      <c r="Q79" s="74"/>
      <c r="R79" s="74"/>
      <c r="S79" s="74"/>
      <c r="T79" s="74"/>
      <c r="U79" s="74"/>
      <c r="V79" s="74"/>
      <c r="W79" s="74"/>
      <c r="X79" s="74"/>
      <c r="Y79" s="74"/>
      <c r="Z79" s="74"/>
      <c r="AA79" s="74"/>
    </row>
    <row r="80" spans="1:27">
      <c r="A80" s="57"/>
      <c r="B80" s="57"/>
      <c r="C80" s="57"/>
      <c r="D80" s="57"/>
      <c r="E80" s="57"/>
      <c r="F80" s="59"/>
      <c r="G80" s="59"/>
      <c r="H80" s="59"/>
      <c r="I80" s="59"/>
      <c r="J80" s="59"/>
      <c r="K80" s="59"/>
      <c r="L80" s="59"/>
      <c r="M80" s="59"/>
      <c r="N80" s="13"/>
      <c r="AA80" s="75"/>
    </row>
    <row r="81" spans="1:27">
      <c r="A81" s="57"/>
      <c r="B81" s="57"/>
      <c r="C81" s="57"/>
      <c r="D81" s="57"/>
      <c r="E81" s="57"/>
      <c r="F81" s="59"/>
      <c r="G81" s="59"/>
      <c r="H81" s="59"/>
      <c r="I81" s="59"/>
      <c r="J81" s="59"/>
      <c r="K81" s="59"/>
      <c r="L81" s="59"/>
      <c r="M81" s="59"/>
      <c r="N81" s="13"/>
      <c r="AA81" s="75"/>
    </row>
    <row r="82" spans="1:27">
      <c r="A82" s="76"/>
      <c r="B82" s="49"/>
      <c r="C82" s="49"/>
      <c r="D82" s="49"/>
      <c r="E82" s="49"/>
      <c r="F82" s="49"/>
      <c r="G82" s="49"/>
      <c r="H82" s="49"/>
      <c r="I82" s="49"/>
      <c r="J82" s="49"/>
      <c r="K82" s="49"/>
      <c r="L82" s="49"/>
      <c r="M82" s="48"/>
      <c r="N82" s="13"/>
      <c r="AA82" s="75"/>
    </row>
    <row r="83" spans="1:27">
      <c r="A83" s="77" t="s">
        <v>99</v>
      </c>
      <c r="B83" s="77"/>
      <c r="C83" s="77"/>
      <c r="D83" s="77"/>
      <c r="E83" s="77"/>
      <c r="F83" s="77"/>
      <c r="G83" s="77"/>
      <c r="H83" s="77"/>
      <c r="I83" s="77"/>
      <c r="J83" s="77"/>
      <c r="K83" s="77"/>
      <c r="L83" s="77"/>
      <c r="M83" s="77"/>
      <c r="N83" s="13"/>
      <c r="AA83" s="75"/>
    </row>
    <row r="84" spans="1:27">
      <c r="A84" s="77"/>
      <c r="B84" s="77"/>
      <c r="C84" s="77"/>
      <c r="D84" s="77"/>
      <c r="E84" s="77"/>
      <c r="F84" s="77"/>
      <c r="G84" s="77"/>
      <c r="H84" s="77"/>
      <c r="I84" s="77"/>
      <c r="J84" s="77"/>
      <c r="K84" s="77"/>
      <c r="L84" s="77"/>
      <c r="M84" s="77"/>
      <c r="N84" s="78" t="s">
        <v>100</v>
      </c>
      <c r="O84" s="78"/>
      <c r="P84" s="78"/>
      <c r="Q84" s="78"/>
      <c r="R84" s="78"/>
      <c r="S84" s="78"/>
      <c r="T84" s="78"/>
      <c r="U84" s="78"/>
      <c r="V84" s="78"/>
      <c r="W84" s="78"/>
      <c r="X84" s="78"/>
      <c r="Y84" s="78"/>
      <c r="Z84" s="78"/>
      <c r="AA84" s="78"/>
    </row>
  </sheetData>
  <mergeCells>
    <mergeCell ref="A1:AA1"/>
    <mergeCell ref="A2:AA2"/>
    <mergeCell ref="A3:N3"/>
    <mergeCell ref="O3:T3"/>
    <mergeCell ref="U3:AA3"/>
    <mergeCell ref="A4:N10"/>
    <mergeCell ref="O4:T4"/>
    <mergeCell ref="U4:AA12"/>
    <mergeCell ref="O5:T5"/>
    <mergeCell ref="O6:T6"/>
    <mergeCell ref="O7:T8"/>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V26:X26"/>
    <mergeCell ref="Y26:AA26"/>
    <mergeCell ref="A27:D27"/>
    <mergeCell ref="E27:Q28"/>
    <mergeCell ref="R27:S27"/>
    <mergeCell ref="T27:U27"/>
    <mergeCell ref="V27:X27"/>
    <mergeCell ref="Y27:AA27"/>
    <mergeCell ref="A28:D28"/>
    <mergeCell ref="R28:S28"/>
    <mergeCell ref="T28:U28"/>
    <mergeCell ref="V28:X28"/>
    <mergeCell ref="Y28:AA28"/>
    <mergeCell ref="B29:D29"/>
    <mergeCell ref="E29:Q29"/>
    <mergeCell ref="B30:D30"/>
    <mergeCell ref="E30:Q30"/>
    <mergeCell ref="R30:S30"/>
    <mergeCell ref="T30:U30"/>
    <mergeCell ref="V30:X30"/>
    <mergeCell ref="Y30:AA30"/>
    <mergeCell ref="B31:D31"/>
    <mergeCell ref="E31:Q31"/>
    <mergeCell ref="R31:S31"/>
    <mergeCell ref="T31:U31"/>
    <mergeCell ref="V31:X31"/>
    <mergeCell ref="Y31:AA31"/>
    <mergeCell ref="B32:D32"/>
    <mergeCell ref="E32:Q32"/>
    <mergeCell ref="R32:S32"/>
    <mergeCell ref="T32:U32"/>
    <mergeCell ref="V32:X32"/>
    <mergeCell ref="Y32:AA32"/>
    <mergeCell ref="B33:D33"/>
    <mergeCell ref="E33:Q33"/>
    <mergeCell ref="R33:S33"/>
    <mergeCell ref="T33:U33"/>
    <mergeCell ref="V33:X33"/>
    <mergeCell ref="Y33:AA33"/>
    <mergeCell ref="B34:D34"/>
    <mergeCell ref="E34:Q34"/>
    <mergeCell ref="R34:S34"/>
    <mergeCell ref="T34:U34"/>
    <mergeCell ref="V34:X34"/>
    <mergeCell ref="Y34:AA34"/>
    <mergeCell ref="B35:D35"/>
    <mergeCell ref="E35:Q35"/>
    <mergeCell ref="R35:S35"/>
    <mergeCell ref="T35:U35"/>
    <mergeCell ref="V35:X35"/>
    <mergeCell ref="Y35:AA35"/>
    <mergeCell ref="B36:D36"/>
    <mergeCell ref="E36:Q36"/>
    <mergeCell ref="R36:S36"/>
    <mergeCell ref="T36:U36"/>
    <mergeCell ref="V36:X36"/>
    <mergeCell ref="Y36:AA36"/>
    <mergeCell ref="B37:D37"/>
    <mergeCell ref="E37:Q37"/>
    <mergeCell ref="R37:S37"/>
    <mergeCell ref="T37:U37"/>
    <mergeCell ref="V37:X37"/>
    <mergeCell ref="Y37:AA37"/>
    <mergeCell ref="B38:D38"/>
    <mergeCell ref="E38:Q38"/>
    <mergeCell ref="R38:S38"/>
    <mergeCell ref="T38:U38"/>
    <mergeCell ref="V38:X38"/>
    <mergeCell ref="Y38:AA38"/>
    <mergeCell ref="B39:D39"/>
    <mergeCell ref="E39:Q39"/>
    <mergeCell ref="R39:S39"/>
    <mergeCell ref="T39:U39"/>
    <mergeCell ref="V39:X39"/>
    <mergeCell ref="Y39:AA39"/>
    <mergeCell ref="B40:D40"/>
    <mergeCell ref="E40:Q40"/>
    <mergeCell ref="R40:S40"/>
    <mergeCell ref="T40:U40"/>
    <mergeCell ref="V40:X40"/>
    <mergeCell ref="Y40:AA40"/>
    <mergeCell ref="B41:D41"/>
    <mergeCell ref="E41:Q41"/>
    <mergeCell ref="R41:S41"/>
    <mergeCell ref="T41:U41"/>
    <mergeCell ref="V41:X41"/>
    <mergeCell ref="Y41:AA41"/>
    <mergeCell ref="B42:D42"/>
    <mergeCell ref="E42:Q42"/>
    <mergeCell ref="R42:S42"/>
    <mergeCell ref="T42:U42"/>
    <mergeCell ref="V42:X42"/>
    <mergeCell ref="Y42:AA42"/>
    <mergeCell ref="B43:D43"/>
    <mergeCell ref="E43:Q43"/>
    <mergeCell ref="R43:S43"/>
    <mergeCell ref="T43:U43"/>
    <mergeCell ref="V43:X43"/>
    <mergeCell ref="Y43:AA43"/>
    <mergeCell ref="E44:Q44"/>
    <mergeCell ref="B45:D45"/>
    <mergeCell ref="E45:Q45"/>
    <mergeCell ref="R45:S45"/>
    <mergeCell ref="T45:U45"/>
    <mergeCell ref="V45:X45"/>
    <mergeCell ref="Y45:AA45"/>
    <mergeCell ref="E46:Q46"/>
    <mergeCell ref="B47:D47"/>
    <mergeCell ref="E47:Q47"/>
    <mergeCell ref="R47:S47"/>
    <mergeCell ref="T47:U47"/>
    <mergeCell ref="V47:X47"/>
    <mergeCell ref="Y47:AA47"/>
    <mergeCell ref="B48:D48"/>
    <mergeCell ref="E48:Q48"/>
    <mergeCell ref="R48:S48"/>
    <mergeCell ref="T48:U48"/>
    <mergeCell ref="V48:X48"/>
    <mergeCell ref="Y48:AA48"/>
    <mergeCell ref="B49:D49"/>
    <mergeCell ref="E49:Q49"/>
    <mergeCell ref="R49:S49"/>
    <mergeCell ref="T49:U49"/>
    <mergeCell ref="V49:X49"/>
    <mergeCell ref="Y49:AA49"/>
    <mergeCell ref="B50:D50"/>
    <mergeCell ref="E50:Q50"/>
    <mergeCell ref="R50:S50"/>
    <mergeCell ref="T50:U50"/>
    <mergeCell ref="V50:X50"/>
    <mergeCell ref="Y50:AA50"/>
    <mergeCell ref="B51:D51"/>
    <mergeCell ref="E51:Q51"/>
    <mergeCell ref="R51:S51"/>
    <mergeCell ref="T51:U51"/>
    <mergeCell ref="V51:X51"/>
    <mergeCell ref="Y51:AA51"/>
    <mergeCell ref="B52:D52"/>
    <mergeCell ref="E52:Q52"/>
    <mergeCell ref="R52:S52"/>
    <mergeCell ref="T52:U52"/>
    <mergeCell ref="V52:X52"/>
    <mergeCell ref="Y52:AA52"/>
    <mergeCell ref="B53:D53"/>
    <mergeCell ref="E53:Q53"/>
    <mergeCell ref="R53:S53"/>
    <mergeCell ref="T53:U53"/>
    <mergeCell ref="V53:X53"/>
    <mergeCell ref="Y53:AA53"/>
    <mergeCell ref="B54:D54"/>
    <mergeCell ref="E54:Q54"/>
    <mergeCell ref="R54:S54"/>
    <mergeCell ref="T54:U54"/>
    <mergeCell ref="V54:X54"/>
    <mergeCell ref="Y54:AA54"/>
    <mergeCell ref="B55:D55"/>
    <mergeCell ref="E55:Q55"/>
    <mergeCell ref="R55:S55"/>
    <mergeCell ref="T55:U55"/>
    <mergeCell ref="V55:X55"/>
    <mergeCell ref="Y55:AA55"/>
    <mergeCell ref="B56:D56"/>
    <mergeCell ref="E56:Q56"/>
    <mergeCell ref="R56:S56"/>
    <mergeCell ref="T56:U56"/>
    <mergeCell ref="V56:X56"/>
    <mergeCell ref="Y56:AA56"/>
    <mergeCell ref="B57:D57"/>
    <mergeCell ref="E57:Q57"/>
    <mergeCell ref="R57:S57"/>
    <mergeCell ref="T57:U57"/>
    <mergeCell ref="V57:X57"/>
    <mergeCell ref="Y57:AA57"/>
    <mergeCell ref="B58:D58"/>
    <mergeCell ref="E58:Q58"/>
    <mergeCell ref="R58:S58"/>
    <mergeCell ref="T58:U58"/>
    <mergeCell ref="V58:X58"/>
    <mergeCell ref="Y58:AA58"/>
    <mergeCell ref="B59:D59"/>
    <mergeCell ref="E59:Q59"/>
    <mergeCell ref="R59:S59"/>
    <mergeCell ref="T59:U59"/>
    <mergeCell ref="V59:X59"/>
    <mergeCell ref="Y59:AA59"/>
    <mergeCell ref="A60:D67"/>
    <mergeCell ref="E62:Q62"/>
    <mergeCell ref="R62:S69"/>
    <mergeCell ref="T62:U69"/>
    <mergeCell ref="V62:X69"/>
    <mergeCell ref="Y62:AA69"/>
    <mergeCell ref="E63:Q63"/>
    <mergeCell ref="E64:Q65"/>
    <mergeCell ref="E66:Q67"/>
    <mergeCell ref="A68:D68"/>
    <mergeCell ref="E68:G68"/>
    <mergeCell ref="H68:Q68"/>
    <mergeCell ref="A69:D69"/>
    <mergeCell ref="E69:G69"/>
    <mergeCell ref="H69:Q69"/>
    <mergeCell ref="A70:G70"/>
    <mergeCell ref="H70:Q71"/>
    <mergeCell ref="R70:S70"/>
    <mergeCell ref="T70:U70"/>
    <mergeCell ref="V70:X71"/>
    <mergeCell ref="Y70:AA71"/>
    <mergeCell ref="A71:G71"/>
    <mergeCell ref="R71:S71"/>
    <mergeCell ref="T71:U71"/>
    <mergeCell ref="A72:Q72"/>
    <mergeCell ref="R72:X72"/>
    <mergeCell ref="Y72:AA72"/>
    <mergeCell ref="A73:Q74"/>
    <mergeCell ref="R73:X73"/>
    <mergeCell ref="Y73:AA73"/>
    <mergeCell ref="R74:X74"/>
    <mergeCell ref="Y74:AA74"/>
    <mergeCell ref="A75:AA75"/>
    <mergeCell ref="A76:AA77"/>
    <mergeCell ref="A78:M78"/>
    <mergeCell ref="N78:AA78"/>
    <mergeCell ref="A79:E79"/>
    <mergeCell ref="F79:M79"/>
    <mergeCell ref="N79:AA79"/>
    <mergeCell ref="A80:E80"/>
    <mergeCell ref="F80:M80"/>
    <mergeCell ref="A81:E81"/>
    <mergeCell ref="F81:I81"/>
    <mergeCell ref="J81:M81"/>
    <mergeCell ref="A83:M84"/>
    <mergeCell ref="N84:AA84"/>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84"/>
  <sheetViews>
    <sheetView tabSelected="0" workbookViewId="0" showGridLines="true" showRowColHeaders="1">
      <selection activeCell="A1" sqref="A1"/>
    </sheetView>
  </sheetViews>
  <sheetFormatPr defaultRowHeight="14.4" outlineLevelRow="0" outlineLevelCol="0"/>
  <cols>
    <col min="1" max="1" width="6.43" customWidth="true" style="79"/>
    <col min="2" max="2" width="5" customWidth="true" style="79"/>
    <col min="3" max="3" width="5" customWidth="true" style="79"/>
    <col min="4" max="4" width="5" customWidth="true" style="79"/>
    <col min="5" max="5" width="5" customWidth="true" style="79"/>
    <col min="6" max="6" width="5" customWidth="true" style="79"/>
    <col min="7" max="7" width="5" customWidth="true" style="79"/>
    <col min="8" max="8" width="5" customWidth="true" style="79"/>
    <col min="9" max="9" width="5" customWidth="true" style="79"/>
    <col min="10" max="10" width="5" customWidth="true" style="79"/>
    <col min="11" max="11" width="5" customWidth="true" style="79"/>
    <col min="12" max="12" width="5" customWidth="true" style="79"/>
    <col min="13" max="13" width="5" customWidth="true" style="79"/>
    <col min="14" max="14" width="5" customWidth="true" style="79"/>
    <col min="15" max="15" width="5" customWidth="true" style="79"/>
    <col min="16" max="16" width="5" customWidth="true" style="79"/>
    <col min="17" max="17" width="5" hidden="true" customWidth="true" style="79"/>
    <col min="18" max="18" width="5" customWidth="true" style="79"/>
    <col min="19" max="19" width="5" customWidth="true" style="79"/>
    <col min="20" max="20" width="5" customWidth="true" style="79"/>
    <col min="21" max="21" width="5" customWidth="true" style="79"/>
    <col min="22" max="22" width="5" customWidth="true" style="79"/>
    <col min="23" max="23" width="5" customWidth="true" style="79"/>
    <col min="24" max="24" width="5" customWidth="true" style="79"/>
    <col min="25" max="25" width="5" customWidth="true" style="79"/>
    <col min="26" max="26" width="5" customWidth="true" style="79"/>
    <col min="27" max="27" width="5" customWidth="true" style="79"/>
  </cols>
  <sheetData>
    <row r="1" spans="1:27">
      <c r="A1" s="80" t="s">
        <v>0</v>
      </c>
      <c r="B1" s="80"/>
      <c r="C1" s="80"/>
      <c r="D1" s="80"/>
      <c r="E1" s="80"/>
      <c r="F1" s="80"/>
      <c r="G1" s="80"/>
      <c r="H1" s="80"/>
      <c r="I1" s="80"/>
      <c r="J1" s="80"/>
      <c r="K1" s="80"/>
      <c r="L1" s="80"/>
      <c r="M1" s="80"/>
      <c r="N1" s="80"/>
      <c r="O1" s="80"/>
      <c r="P1" s="80"/>
      <c r="Q1" s="80"/>
      <c r="R1" s="80"/>
      <c r="S1" s="80"/>
      <c r="T1" s="80"/>
      <c r="U1" s="80"/>
      <c r="V1" s="80"/>
      <c r="W1" s="80"/>
      <c r="X1" s="80"/>
      <c r="Y1" s="80"/>
      <c r="Z1" s="80"/>
      <c r="AA1" s="80"/>
    </row>
    <row r="2" spans="1:27">
      <c r="A2" s="81" t="s">
        <v>1</v>
      </c>
      <c r="B2" s="81"/>
      <c r="C2" s="81"/>
      <c r="D2" s="81"/>
      <c r="E2" s="81"/>
      <c r="F2" s="81"/>
      <c r="G2" s="81"/>
      <c r="H2" s="81"/>
      <c r="I2" s="81"/>
      <c r="J2" s="81"/>
      <c r="K2" s="81"/>
      <c r="L2" s="81"/>
      <c r="M2" s="81"/>
      <c r="N2" s="81"/>
      <c r="O2" s="81"/>
      <c r="P2" s="81"/>
      <c r="Q2" s="81"/>
      <c r="R2" s="81"/>
      <c r="S2" s="81"/>
      <c r="T2" s="81"/>
      <c r="U2" s="81"/>
      <c r="V2" s="81"/>
      <c r="W2" s="81"/>
      <c r="X2" s="81"/>
      <c r="Y2" s="81"/>
      <c r="Z2" s="81"/>
      <c r="AA2" s="81"/>
    </row>
    <row r="3" spans="1:27">
      <c r="A3" s="82" t="s">
        <v>2</v>
      </c>
      <c r="B3" s="82"/>
      <c r="C3" s="82"/>
      <c r="D3" s="82"/>
      <c r="E3" s="82"/>
      <c r="F3" s="82"/>
      <c r="G3" s="82"/>
      <c r="H3" s="82"/>
      <c r="I3" s="82"/>
      <c r="J3" s="82"/>
      <c r="K3" s="82"/>
      <c r="L3" s="82"/>
      <c r="M3" s="82"/>
      <c r="N3" s="82"/>
      <c r="O3" s="83" t="s">
        <v>3</v>
      </c>
      <c r="P3" s="83"/>
      <c r="Q3" s="83"/>
      <c r="R3" s="83"/>
      <c r="S3" s="83"/>
      <c r="T3" s="83"/>
      <c r="U3" s="84" t="s">
        <v>4</v>
      </c>
      <c r="V3" s="84"/>
      <c r="W3" s="84"/>
      <c r="X3" s="84"/>
      <c r="Y3" s="84"/>
      <c r="Z3" s="84"/>
      <c r="AA3" s="84"/>
    </row>
    <row r="4" spans="1:27">
      <c r="A4" s="85" t="s">
        <v>5</v>
      </c>
      <c r="B4" s="85"/>
      <c r="C4" s="85"/>
      <c r="D4" s="85"/>
      <c r="E4" s="85"/>
      <c r="F4" s="85"/>
      <c r="G4" s="85"/>
      <c r="H4" s="85"/>
      <c r="I4" s="85"/>
      <c r="J4" s="85"/>
      <c r="K4" s="85"/>
      <c r="L4" s="85"/>
      <c r="M4" s="85"/>
      <c r="N4" s="85"/>
      <c r="O4" s="86" t="s">
        <v>6</v>
      </c>
      <c r="P4" s="86"/>
      <c r="Q4" s="86"/>
      <c r="R4" s="86"/>
      <c r="S4" s="86"/>
      <c r="T4" s="86"/>
      <c r="U4" s="87" t="s">
        <v>7</v>
      </c>
      <c r="V4" s="87"/>
      <c r="W4" s="87"/>
      <c r="X4" s="87"/>
      <c r="Y4" s="87"/>
      <c r="Z4" s="87"/>
      <c r="AA4" s="87"/>
    </row>
    <row r="5" spans="1:27">
      <c r="A5" s="85"/>
      <c r="B5" s="85"/>
      <c r="C5" s="85"/>
      <c r="D5" s="85"/>
      <c r="E5" s="85"/>
      <c r="F5" s="85"/>
      <c r="G5" s="85"/>
      <c r="H5" s="85"/>
      <c r="I5" s="85"/>
      <c r="J5" s="85"/>
      <c r="K5" s="85"/>
      <c r="L5" s="85"/>
      <c r="M5" s="85"/>
      <c r="N5" s="85"/>
      <c r="O5" s="88" t="s">
        <v>8</v>
      </c>
      <c r="P5" s="88"/>
      <c r="Q5" s="88"/>
      <c r="R5" s="88"/>
      <c r="S5" s="88"/>
      <c r="T5" s="88"/>
      <c r="U5" s="87"/>
      <c r="V5" s="87"/>
      <c r="W5" s="87"/>
      <c r="X5" s="87"/>
      <c r="Y5" s="87"/>
      <c r="Z5" s="87"/>
      <c r="AA5" s="87"/>
    </row>
    <row r="6" spans="1:27">
      <c r="A6" s="85"/>
      <c r="B6" s="85"/>
      <c r="C6" s="85"/>
      <c r="D6" s="85"/>
      <c r="E6" s="85"/>
      <c r="F6" s="85"/>
      <c r="G6" s="85"/>
      <c r="H6" s="85"/>
      <c r="I6" s="85"/>
      <c r="J6" s="85"/>
      <c r="K6" s="85"/>
      <c r="L6" s="85"/>
      <c r="M6" s="85"/>
      <c r="N6" s="85"/>
      <c r="O6" s="89" t="s">
        <v>9</v>
      </c>
      <c r="P6" s="89"/>
      <c r="Q6" s="89"/>
      <c r="R6" s="89"/>
      <c r="S6" s="89"/>
      <c r="T6" s="89"/>
      <c r="U6" s="87"/>
      <c r="V6" s="87"/>
      <c r="W6" s="87"/>
      <c r="X6" s="87"/>
      <c r="Y6" s="87"/>
      <c r="Z6" s="87"/>
      <c r="AA6" s="87"/>
    </row>
    <row r="7" spans="1:27">
      <c r="A7" s="85"/>
      <c r="B7" s="85"/>
      <c r="C7" s="85"/>
      <c r="D7" s="85"/>
      <c r="E7" s="85"/>
      <c r="F7" s="85"/>
      <c r="G7" s="85"/>
      <c r="H7" s="85"/>
      <c r="I7" s="85"/>
      <c r="J7" s="85"/>
      <c r="K7" s="85"/>
      <c r="L7" s="85"/>
      <c r="M7" s="85"/>
      <c r="N7" s="85"/>
      <c r="O7" s="90" t="s">
        <v>10</v>
      </c>
      <c r="P7" s="90"/>
      <c r="Q7" s="90"/>
      <c r="R7" s="90"/>
      <c r="S7" s="90"/>
      <c r="T7" s="90"/>
      <c r="U7" s="87"/>
      <c r="V7" s="87"/>
      <c r="W7" s="87"/>
      <c r="X7" s="87"/>
      <c r="Y7" s="87"/>
      <c r="Z7" s="87"/>
      <c r="AA7" s="87"/>
    </row>
    <row r="8" spans="1:27">
      <c r="A8" s="85"/>
      <c r="B8" s="85"/>
      <c r="C8" s="85"/>
      <c r="D8" s="85"/>
      <c r="E8" s="85"/>
      <c r="F8" s="85"/>
      <c r="G8" s="85"/>
      <c r="H8" s="85"/>
      <c r="I8" s="85"/>
      <c r="J8" s="85"/>
      <c r="K8" s="85"/>
      <c r="L8" s="85"/>
      <c r="M8" s="85"/>
      <c r="N8" s="85"/>
      <c r="O8" s="90"/>
      <c r="P8" s="90"/>
      <c r="Q8" s="90"/>
      <c r="R8" s="90"/>
      <c r="S8" s="90"/>
      <c r="T8" s="90"/>
      <c r="U8" s="87"/>
      <c r="V8" s="87"/>
      <c r="W8" s="87"/>
      <c r="X8" s="87"/>
      <c r="Y8" s="87"/>
      <c r="Z8" s="87"/>
      <c r="AA8" s="87"/>
    </row>
    <row r="9" spans="1:27">
      <c r="A9" s="85"/>
      <c r="B9" s="85"/>
      <c r="C9" s="85"/>
      <c r="D9" s="85"/>
      <c r="E9" s="85"/>
      <c r="F9" s="85"/>
      <c r="G9" s="85"/>
      <c r="H9" s="85"/>
      <c r="I9" s="85"/>
      <c r="J9" s="85"/>
      <c r="K9" s="85"/>
      <c r="L9" s="85"/>
      <c r="M9" s="85"/>
      <c r="N9" s="85"/>
      <c r="O9" s="91"/>
      <c r="T9" s="92"/>
      <c r="U9" s="87"/>
      <c r="V9" s="87"/>
      <c r="W9" s="87"/>
      <c r="X9" s="87"/>
      <c r="Y9" s="87"/>
      <c r="Z9" s="87"/>
      <c r="AA9" s="87"/>
    </row>
    <row r="10" spans="1:27">
      <c r="A10" s="85"/>
      <c r="B10" s="85"/>
      <c r="C10" s="85"/>
      <c r="D10" s="85"/>
      <c r="E10" s="85"/>
      <c r="F10" s="85"/>
      <c r="G10" s="85"/>
      <c r="H10" s="85"/>
      <c r="I10" s="85"/>
      <c r="J10" s="85"/>
      <c r="K10" s="85"/>
      <c r="L10" s="85"/>
      <c r="M10" s="85"/>
      <c r="N10" s="85"/>
      <c r="O10" s="91"/>
      <c r="T10" s="92"/>
      <c r="U10" s="87"/>
      <c r="V10" s="87"/>
      <c r="W10" s="87"/>
      <c r="X10" s="87"/>
      <c r="Y10" s="87"/>
      <c r="Z10" s="87"/>
      <c r="AA10" s="87"/>
    </row>
    <row r="11" spans="1:27">
      <c r="A11" s="93" t="s">
        <v>11</v>
      </c>
      <c r="B11" s="93"/>
      <c r="C11" s="94" t="s">
        <v>12</v>
      </c>
      <c r="D11" s="94"/>
      <c r="E11" s="94"/>
      <c r="F11" s="94"/>
      <c r="G11" s="94"/>
      <c r="H11" s="94"/>
      <c r="I11" s="94"/>
      <c r="J11" s="94"/>
      <c r="K11" s="94"/>
      <c r="L11" s="94"/>
      <c r="M11" s="94"/>
      <c r="N11" s="94"/>
      <c r="O11" s="91"/>
      <c r="T11" s="92"/>
      <c r="U11" s="87"/>
      <c r="V11" s="87"/>
      <c r="W11" s="87"/>
      <c r="X11" s="87"/>
      <c r="Y11" s="87"/>
      <c r="Z11" s="87"/>
      <c r="AA11" s="87"/>
    </row>
    <row r="12" spans="1:27">
      <c r="A12" s="95" t="s">
        <v>13</v>
      </c>
      <c r="B12" s="95"/>
      <c r="C12" s="96" t="s">
        <v>14</v>
      </c>
      <c r="D12" s="96"/>
      <c r="E12" s="96"/>
      <c r="F12" s="96"/>
      <c r="G12" s="96"/>
      <c r="H12" s="96"/>
      <c r="I12" s="96"/>
      <c r="J12" s="96"/>
      <c r="K12" s="96"/>
      <c r="L12" s="96"/>
      <c r="M12" s="96"/>
      <c r="N12" s="96"/>
      <c r="O12" s="88" t="s">
        <v>15</v>
      </c>
      <c r="P12" s="88"/>
      <c r="Q12" s="88"/>
      <c r="R12" s="88"/>
      <c r="S12" s="88"/>
      <c r="T12" s="88"/>
      <c r="U12" s="87"/>
      <c r="V12" s="87"/>
      <c r="W12" s="87"/>
      <c r="X12" s="87"/>
      <c r="Y12" s="87"/>
      <c r="Z12" s="87"/>
      <c r="AA12" s="87"/>
    </row>
    <row r="13" spans="1:27">
      <c r="A13" s="97" t="s">
        <v>16</v>
      </c>
      <c r="B13" s="97"/>
      <c r="C13" s="97"/>
      <c r="D13" s="97"/>
      <c r="E13" s="97"/>
      <c r="F13" s="97"/>
      <c r="G13" s="97"/>
      <c r="H13" s="97"/>
      <c r="I13" s="97"/>
      <c r="J13" s="97"/>
      <c r="K13" s="97"/>
      <c r="L13" s="97"/>
      <c r="M13" s="97"/>
      <c r="N13" s="97"/>
      <c r="O13" s="98" t="s">
        <v>17</v>
      </c>
      <c r="P13" s="98"/>
      <c r="Q13" s="98"/>
      <c r="R13" s="98"/>
      <c r="S13" s="98"/>
      <c r="T13" s="98"/>
      <c r="U13" s="98"/>
      <c r="V13" s="98"/>
      <c r="W13" s="98"/>
      <c r="X13" s="98"/>
      <c r="Y13" s="98"/>
      <c r="Z13" s="98"/>
      <c r="AA13" s="98"/>
    </row>
    <row r="14" spans="1:27">
      <c r="A14" s="99" t="s">
        <v>18</v>
      </c>
      <c r="B14" s="99"/>
      <c r="C14" s="99"/>
      <c r="D14" s="99"/>
      <c r="E14" s="99"/>
      <c r="F14" s="99"/>
      <c r="G14" s="99"/>
      <c r="H14" s="99"/>
      <c r="I14" s="99"/>
      <c r="J14" s="99"/>
      <c r="K14" s="99"/>
      <c r="L14" s="99"/>
      <c r="M14" s="99"/>
      <c r="N14" s="99"/>
      <c r="O14" s="100" t="s">
        <v>19</v>
      </c>
      <c r="P14" s="100"/>
      <c r="Q14" s="100"/>
      <c r="R14" s="100"/>
      <c r="S14" s="100"/>
      <c r="T14" s="100"/>
      <c r="U14" s="100"/>
      <c r="V14" s="100"/>
      <c r="W14" s="100"/>
      <c r="X14" s="100"/>
      <c r="Y14" s="100"/>
      <c r="Z14" s="100"/>
      <c r="AA14" s="100"/>
    </row>
    <row r="15" spans="1:27">
      <c r="A15" s="99"/>
      <c r="B15" s="99"/>
      <c r="C15" s="99"/>
      <c r="D15" s="99"/>
      <c r="E15" s="99"/>
      <c r="F15" s="99"/>
      <c r="G15" s="99"/>
      <c r="H15" s="99"/>
      <c r="I15" s="99"/>
      <c r="J15" s="99"/>
      <c r="K15" s="99"/>
      <c r="L15" s="99"/>
      <c r="M15" s="99"/>
      <c r="N15" s="99"/>
      <c r="O15" s="100"/>
      <c r="P15" s="100"/>
      <c r="Q15" s="100"/>
      <c r="R15" s="100"/>
      <c r="S15" s="100"/>
      <c r="T15" s="100"/>
      <c r="U15" s="100"/>
      <c r="V15" s="100"/>
      <c r="W15" s="100"/>
      <c r="X15" s="100"/>
      <c r="Y15" s="100"/>
      <c r="Z15" s="100"/>
      <c r="AA15" s="100"/>
    </row>
    <row r="16" spans="1:27">
      <c r="A16" s="99"/>
      <c r="B16" s="99"/>
      <c r="C16" s="99"/>
      <c r="D16" s="99"/>
      <c r="E16" s="99"/>
      <c r="F16" s="99"/>
      <c r="G16" s="99"/>
      <c r="H16" s="99"/>
      <c r="I16" s="99"/>
      <c r="J16" s="99"/>
      <c r="K16" s="99"/>
      <c r="L16" s="99"/>
      <c r="M16" s="99"/>
      <c r="N16" s="99"/>
      <c r="O16" s="100"/>
      <c r="P16" s="100"/>
      <c r="Q16" s="100"/>
      <c r="R16" s="100"/>
      <c r="S16" s="100"/>
      <c r="T16" s="100"/>
      <c r="U16" s="100"/>
      <c r="V16" s="100"/>
      <c r="W16" s="100"/>
      <c r="X16" s="100"/>
      <c r="Y16" s="100"/>
      <c r="Z16" s="100"/>
      <c r="AA16" s="100"/>
    </row>
    <row r="17" spans="1:27">
      <c r="A17" s="99"/>
      <c r="B17" s="99"/>
      <c r="C17" s="99"/>
      <c r="D17" s="99"/>
      <c r="E17" s="99"/>
      <c r="F17" s="99"/>
      <c r="G17" s="99"/>
      <c r="H17" s="99"/>
      <c r="I17" s="99"/>
      <c r="J17" s="99"/>
      <c r="K17" s="99"/>
      <c r="L17" s="99"/>
      <c r="M17" s="99"/>
      <c r="N17" s="99"/>
      <c r="O17" s="100"/>
      <c r="P17" s="100"/>
      <c r="Q17" s="100"/>
      <c r="R17" s="100"/>
      <c r="S17" s="100"/>
      <c r="T17" s="100"/>
      <c r="U17" s="100"/>
      <c r="V17" s="100"/>
      <c r="W17" s="100"/>
      <c r="X17" s="100"/>
      <c r="Y17" s="100"/>
      <c r="Z17" s="100"/>
      <c r="AA17" s="100"/>
    </row>
    <row r="18" spans="1:27">
      <c r="A18" s="99"/>
      <c r="B18" s="99"/>
      <c r="C18" s="99"/>
      <c r="D18" s="99"/>
      <c r="E18" s="99"/>
      <c r="F18" s="99"/>
      <c r="G18" s="99"/>
      <c r="H18" s="99"/>
      <c r="I18" s="99"/>
      <c r="J18" s="99"/>
      <c r="K18" s="99"/>
      <c r="L18" s="99"/>
      <c r="M18" s="99"/>
      <c r="N18" s="99"/>
      <c r="O18" s="100"/>
      <c r="P18" s="100"/>
      <c r="Q18" s="100"/>
      <c r="R18" s="100"/>
      <c r="S18" s="100"/>
      <c r="T18" s="100"/>
      <c r="U18" s="100"/>
      <c r="V18" s="100"/>
      <c r="W18" s="100"/>
      <c r="X18" s="100"/>
      <c r="Y18" s="100"/>
      <c r="Z18" s="100"/>
      <c r="AA18" s="100"/>
    </row>
    <row r="19" spans="1:27">
      <c r="A19" s="99"/>
      <c r="B19" s="99"/>
      <c r="C19" s="99"/>
      <c r="D19" s="99"/>
      <c r="E19" s="99"/>
      <c r="F19" s="99"/>
      <c r="G19" s="99"/>
      <c r="H19" s="99"/>
      <c r="I19" s="99"/>
      <c r="J19" s="99"/>
      <c r="K19" s="99"/>
      <c r="L19" s="99"/>
      <c r="M19" s="99"/>
      <c r="N19" s="99"/>
      <c r="O19" s="100"/>
      <c r="P19" s="100"/>
      <c r="Q19" s="100"/>
      <c r="R19" s="100"/>
      <c r="S19" s="100"/>
      <c r="T19" s="100"/>
      <c r="U19" s="100"/>
      <c r="V19" s="100"/>
      <c r="W19" s="100"/>
      <c r="X19" s="100"/>
      <c r="Y19" s="100"/>
      <c r="Z19" s="100"/>
      <c r="AA19" s="100"/>
    </row>
    <row r="20" spans="1:27">
      <c r="A20" s="101" t="s">
        <v>20</v>
      </c>
      <c r="B20" s="101"/>
      <c r="C20" s="101"/>
      <c r="D20" s="101"/>
      <c r="E20" s="101"/>
      <c r="F20" s="101"/>
      <c r="G20" s="101"/>
      <c r="H20" s="102" t="s">
        <v>21</v>
      </c>
      <c r="I20" s="102"/>
      <c r="J20" s="102"/>
      <c r="K20" s="102"/>
      <c r="L20" s="102"/>
      <c r="M20" s="102"/>
      <c r="N20" s="102"/>
      <c r="O20" s="102" t="s">
        <v>101</v>
      </c>
      <c r="P20" s="102"/>
      <c r="Q20" s="102"/>
      <c r="R20" s="102"/>
      <c r="S20" s="102"/>
      <c r="T20" s="102"/>
      <c r="U20" s="102"/>
      <c r="V20" s="102"/>
      <c r="W20" s="103" t="s">
        <v>23</v>
      </c>
      <c r="X20" s="103"/>
      <c r="Y20" s="103"/>
      <c r="Z20" s="103"/>
      <c r="AA20" s="103"/>
    </row>
    <row r="21" spans="1:27">
      <c r="A21" s="104"/>
      <c r="B21" s="104"/>
      <c r="C21" s="104"/>
      <c r="D21" s="104"/>
      <c r="E21" s="104"/>
      <c r="F21" s="104"/>
      <c r="G21" s="104"/>
      <c r="H21" s="105" t="s">
        <v>24</v>
      </c>
      <c r="I21" s="105"/>
      <c r="J21" s="105"/>
      <c r="K21" s="105"/>
      <c r="L21" s="105"/>
      <c r="M21" s="105"/>
      <c r="N21" s="105"/>
      <c r="O21" s="106" t="s">
        <v>25</v>
      </c>
      <c r="P21" s="106"/>
      <c r="Q21" s="106"/>
      <c r="R21" s="106"/>
      <c r="S21" s="106"/>
      <c r="T21" s="106"/>
      <c r="U21" s="106"/>
      <c r="V21" s="106"/>
      <c r="W21" s="107" t="s">
        <v>26</v>
      </c>
      <c r="X21" s="107"/>
      <c r="Y21" s="107"/>
      <c r="Z21" s="107"/>
      <c r="AA21" s="107"/>
    </row>
    <row r="22" spans="1:27">
      <c r="A22" s="101" t="s">
        <v>27</v>
      </c>
      <c r="B22" s="101"/>
      <c r="C22" s="101"/>
      <c r="D22" s="101"/>
      <c r="E22" s="101"/>
      <c r="F22" s="101"/>
      <c r="G22" s="101"/>
      <c r="H22" s="102" t="s">
        <v>28</v>
      </c>
      <c r="I22" s="102"/>
      <c r="J22" s="102"/>
      <c r="K22" s="102"/>
      <c r="L22" s="102"/>
      <c r="M22" s="102"/>
      <c r="N22" s="102"/>
      <c r="O22" s="84" t="s">
        <v>29</v>
      </c>
      <c r="P22" s="84"/>
      <c r="Q22" s="84"/>
      <c r="R22" s="84"/>
      <c r="S22" s="84"/>
      <c r="T22" s="84"/>
      <c r="U22" s="84"/>
      <c r="V22" s="84"/>
      <c r="W22" s="84"/>
      <c r="X22" s="84"/>
      <c r="Y22" s="84"/>
      <c r="Z22" s="84"/>
      <c r="AA22" s="84"/>
    </row>
    <row r="23" spans="1:27">
      <c r="A23" s="104"/>
      <c r="B23" s="104"/>
      <c r="C23" s="104"/>
      <c r="D23" s="104"/>
      <c r="E23" s="104"/>
      <c r="F23" s="104"/>
      <c r="G23" s="104"/>
      <c r="H23" s="105" t="s">
        <v>30</v>
      </c>
      <c r="I23" s="105"/>
      <c r="J23" s="105"/>
      <c r="K23" s="105"/>
      <c r="L23" s="105"/>
      <c r="M23" s="105"/>
      <c r="N23" s="105"/>
      <c r="O23" s="108" t="s">
        <v>31</v>
      </c>
      <c r="P23" s="108"/>
      <c r="Q23" s="108"/>
      <c r="R23" s="108"/>
      <c r="S23" s="108"/>
      <c r="T23" s="108"/>
      <c r="U23" s="108"/>
      <c r="V23" s="108"/>
      <c r="W23" s="108"/>
      <c r="X23" s="108"/>
      <c r="Y23" s="108"/>
      <c r="Z23" s="108"/>
      <c r="AA23" s="108"/>
    </row>
    <row r="24" spans="1:27">
      <c r="A24" s="101" t="s">
        <v>32</v>
      </c>
      <c r="B24" s="101"/>
      <c r="C24" s="101"/>
      <c r="D24" s="101"/>
      <c r="E24" s="101"/>
      <c r="F24" s="101"/>
      <c r="G24" s="101"/>
      <c r="H24" s="102" t="s">
        <v>33</v>
      </c>
      <c r="I24" s="102"/>
      <c r="J24" s="102"/>
      <c r="K24" s="102"/>
      <c r="L24" s="102"/>
      <c r="M24" s="102"/>
      <c r="N24" s="102"/>
      <c r="O24" s="109" t="s">
        <v>34</v>
      </c>
      <c r="P24" s="109"/>
      <c r="Q24" s="109"/>
      <c r="R24" s="109"/>
      <c r="S24" s="109"/>
      <c r="T24" s="109"/>
      <c r="U24" s="109"/>
      <c r="V24" s="109"/>
      <c r="W24" s="109"/>
      <c r="X24" s="109"/>
      <c r="Y24" s="109"/>
      <c r="Z24" s="109"/>
      <c r="AA24" s="109"/>
    </row>
    <row r="25" spans="1:27">
      <c r="A25" s="110" t="s">
        <v>35</v>
      </c>
      <c r="B25" s="110"/>
      <c r="C25" s="110"/>
      <c r="D25" s="110"/>
      <c r="E25" s="110"/>
      <c r="F25" s="110"/>
      <c r="G25" s="110"/>
      <c r="H25" s="111" t="s">
        <v>26</v>
      </c>
      <c r="I25" s="111"/>
      <c r="J25" s="111"/>
      <c r="K25" s="111"/>
      <c r="L25" s="111"/>
      <c r="M25" s="111"/>
      <c r="N25" s="111"/>
      <c r="O25" s="109"/>
      <c r="P25" s="109"/>
      <c r="Q25" s="109"/>
      <c r="R25" s="109"/>
      <c r="S25" s="109"/>
      <c r="T25" s="109"/>
      <c r="U25" s="109"/>
      <c r="V25" s="109"/>
      <c r="W25" s="109"/>
      <c r="X25" s="109"/>
      <c r="Y25" s="109"/>
      <c r="Z25" s="109"/>
      <c r="AA25" s="109"/>
    </row>
    <row r="26" spans="1:27">
      <c r="A26" s="110"/>
      <c r="B26" s="110"/>
      <c r="C26" s="110"/>
      <c r="D26" s="110"/>
      <c r="E26" s="110"/>
      <c r="F26" s="110"/>
      <c r="G26" s="110"/>
      <c r="H26" s="111"/>
      <c r="I26" s="111"/>
      <c r="J26" s="111"/>
      <c r="K26" s="111"/>
      <c r="L26" s="111"/>
      <c r="M26" s="111"/>
      <c r="N26" s="111"/>
      <c r="O26" s="112" t="s">
        <v>36</v>
      </c>
      <c r="P26" s="112"/>
      <c r="Q26" s="112"/>
      <c r="R26" s="112"/>
      <c r="S26" s="112"/>
      <c r="T26" s="112"/>
      <c r="U26" s="112"/>
      <c r="V26" s="113" t="s">
        <v>37</v>
      </c>
      <c r="W26" s="113"/>
      <c r="X26" s="113"/>
      <c r="Y26" s="114">
        <v>86.7</v>
      </c>
      <c r="Z26" s="114"/>
      <c r="AA26" s="114"/>
    </row>
    <row r="27" spans="1:27">
      <c r="A27" s="115" t="s">
        <v>38</v>
      </c>
      <c r="B27" s="115"/>
      <c r="C27" s="115"/>
      <c r="D27" s="115"/>
      <c r="E27" s="116" t="s">
        <v>39</v>
      </c>
      <c r="F27" s="116"/>
      <c r="G27" s="116"/>
      <c r="H27" s="116"/>
      <c r="I27" s="116"/>
      <c r="J27" s="116"/>
      <c r="K27" s="116"/>
      <c r="L27" s="116"/>
      <c r="M27" s="116"/>
      <c r="N27" s="116"/>
      <c r="O27" s="116"/>
      <c r="P27" s="116"/>
      <c r="Q27" s="116"/>
      <c r="R27" s="117" t="s">
        <v>40</v>
      </c>
      <c r="S27" s="117"/>
      <c r="T27" s="117" t="s">
        <v>41</v>
      </c>
      <c r="U27" s="117"/>
      <c r="V27" s="117" t="s">
        <v>42</v>
      </c>
      <c r="W27" s="117"/>
      <c r="X27" s="117"/>
      <c r="Y27" s="118" t="s">
        <v>43</v>
      </c>
      <c r="Z27" s="118"/>
      <c r="AA27" s="118"/>
    </row>
    <row r="28" spans="1:27" customHeight="1" ht="24">
      <c r="A28" s="119" t="s">
        <v>44</v>
      </c>
      <c r="B28" s="119"/>
      <c r="C28" s="119"/>
      <c r="D28" s="119"/>
      <c r="E28" s="116"/>
      <c r="F28" s="116"/>
      <c r="G28" s="116"/>
      <c r="H28" s="116"/>
      <c r="I28" s="116"/>
      <c r="J28" s="116"/>
      <c r="K28" s="116"/>
      <c r="L28" s="116"/>
      <c r="M28" s="116"/>
      <c r="N28" s="116"/>
      <c r="O28" s="116"/>
      <c r="P28" s="116"/>
      <c r="Q28" s="116"/>
      <c r="R28" s="120" t="s">
        <v>45</v>
      </c>
      <c r="S28" s="120"/>
      <c r="T28" s="120" t="s">
        <v>46</v>
      </c>
      <c r="U28" s="120"/>
      <c r="V28" s="120" t="s">
        <v>47</v>
      </c>
      <c r="W28" s="120"/>
      <c r="X28" s="120"/>
      <c r="Y28" s="121" t="s">
        <v>48</v>
      </c>
      <c r="Z28" s="121"/>
      <c r="AA28" s="121"/>
    </row>
    <row r="29" spans="1:27" customHeight="1" ht="46">
      <c r="A29" s="122" t="s">
        <v>49</v>
      </c>
      <c r="B29" s="123" t="s">
        <v>50</v>
      </c>
      <c r="C29" s="123"/>
      <c r="D29" s="123"/>
      <c r="E29" s="124" t="s">
        <v>51</v>
      </c>
      <c r="F29" s="124"/>
      <c r="G29" s="124"/>
      <c r="H29" s="124"/>
      <c r="I29" s="124"/>
      <c r="J29" s="124"/>
      <c r="K29" s="124"/>
      <c r="L29" s="124"/>
      <c r="M29" s="124"/>
      <c r="N29" s="124"/>
      <c r="O29" s="124"/>
      <c r="P29" s="124"/>
      <c r="Q29" s="124"/>
      <c r="R29" s="125"/>
      <c r="S29" s="126"/>
      <c r="T29" s="125"/>
      <c r="U29" s="126"/>
      <c r="V29" s="125"/>
      <c r="W29" s="127"/>
      <c r="X29" s="126"/>
      <c r="Y29" s="125"/>
      <c r="Z29" s="127"/>
      <c r="AA29" s="128"/>
    </row>
    <row r="30" spans="1:27">
      <c r="A30" s="129">
        <v>1</v>
      </c>
      <c r="B30" s="130">
        <v>69101000</v>
      </c>
      <c r="C30" s="130"/>
      <c r="D30" s="130"/>
      <c r="E30" s="131" t="s">
        <v>52</v>
      </c>
      <c r="F30" s="131"/>
      <c r="G30" s="131"/>
      <c r="H30" s="131"/>
      <c r="I30" s="131"/>
      <c r="J30" s="131"/>
      <c r="K30" s="131"/>
      <c r="L30" s="131"/>
      <c r="M30" s="131"/>
      <c r="N30" s="131"/>
      <c r="O30" s="131"/>
      <c r="P30" s="131"/>
      <c r="Q30" s="131"/>
      <c r="R30" s="131">
        <v>240</v>
      </c>
      <c r="S30" s="131"/>
      <c r="T30" s="131" t="s">
        <v>46</v>
      </c>
      <c r="U30" s="131"/>
      <c r="V30" s="132">
        <v>7.2458</v>
      </c>
      <c r="W30" s="132"/>
      <c r="X30" s="132"/>
      <c r="Y30" s="133">
        <f>ROUND(R30*V30, 4)</f>
        <v>1738.99199999999996</v>
      </c>
      <c r="Z30" s="133"/>
      <c r="AA30" s="133"/>
    </row>
    <row r="31" spans="1:27">
      <c r="A31" s="129">
        <v>2</v>
      </c>
      <c r="B31" s="130">
        <v>69101000</v>
      </c>
      <c r="C31" s="130"/>
      <c r="D31" s="130"/>
      <c r="E31" s="131" t="s">
        <v>53</v>
      </c>
      <c r="F31" s="131"/>
      <c r="G31" s="131"/>
      <c r="H31" s="131"/>
      <c r="I31" s="131"/>
      <c r="J31" s="131"/>
      <c r="K31" s="131"/>
      <c r="L31" s="131"/>
      <c r="M31" s="131"/>
      <c r="N31" s="131"/>
      <c r="O31" s="131"/>
      <c r="P31" s="131"/>
      <c r="Q31" s="131"/>
      <c r="R31" s="131">
        <v>51</v>
      </c>
      <c r="S31" s="131"/>
      <c r="T31" s="131" t="s">
        <v>46</v>
      </c>
      <c r="U31" s="131"/>
      <c r="V31" s="132">
        <v>8.5569</v>
      </c>
      <c r="W31" s="132"/>
      <c r="X31" s="132"/>
      <c r="Y31" s="133">
        <f>ROUND(R31*V31, 4)</f>
        <v>436.40190000000001</v>
      </c>
      <c r="Z31" s="133"/>
      <c r="AA31" s="133"/>
    </row>
    <row r="32" spans="1:27">
      <c r="A32" s="129">
        <v>3</v>
      </c>
      <c r="B32" s="130">
        <v>69101000</v>
      </c>
      <c r="C32" s="130"/>
      <c r="D32" s="130"/>
      <c r="E32" s="131" t="s">
        <v>54</v>
      </c>
      <c r="F32" s="131"/>
      <c r="G32" s="131"/>
      <c r="H32" s="131"/>
      <c r="I32" s="131"/>
      <c r="J32" s="131"/>
      <c r="K32" s="131"/>
      <c r="L32" s="131"/>
      <c r="M32" s="131"/>
      <c r="N32" s="131"/>
      <c r="O32" s="131"/>
      <c r="P32" s="131"/>
      <c r="Q32" s="131"/>
      <c r="R32" s="131">
        <v>101</v>
      </c>
      <c r="S32" s="131"/>
      <c r="T32" s="131" t="s">
        <v>46</v>
      </c>
      <c r="U32" s="131"/>
      <c r="V32" s="132">
        <v>8.2842</v>
      </c>
      <c r="W32" s="132"/>
      <c r="X32" s="132"/>
      <c r="Y32" s="133">
        <f>ROUND(R32*V32, 4)</f>
        <v>836.70420000000001</v>
      </c>
      <c r="Z32" s="133"/>
      <c r="AA32" s="133"/>
    </row>
    <row r="33" spans="1:27">
      <c r="A33" s="129">
        <v>4</v>
      </c>
      <c r="B33" s="130">
        <v>69101000</v>
      </c>
      <c r="C33" s="130"/>
      <c r="D33" s="130"/>
      <c r="E33" s="131" t="s">
        <v>55</v>
      </c>
      <c r="F33" s="131"/>
      <c r="G33" s="131"/>
      <c r="H33" s="131"/>
      <c r="I33" s="131"/>
      <c r="J33" s="131"/>
      <c r="K33" s="131"/>
      <c r="L33" s="131"/>
      <c r="M33" s="131"/>
      <c r="N33" s="131"/>
      <c r="O33" s="131"/>
      <c r="P33" s="131"/>
      <c r="Q33" s="131"/>
      <c r="R33" s="131">
        <v>101</v>
      </c>
      <c r="S33" s="131"/>
      <c r="T33" s="131" t="s">
        <v>46</v>
      </c>
      <c r="U33" s="131"/>
      <c r="V33" s="132">
        <v>8.5842</v>
      </c>
      <c r="W33" s="132"/>
      <c r="X33" s="132"/>
      <c r="Y33" s="133">
        <f>ROUND(R33*V33, 4)</f>
        <v>867.0041999999999689</v>
      </c>
      <c r="Z33" s="133"/>
      <c r="AA33" s="133"/>
    </row>
    <row r="34" spans="1:27">
      <c r="A34" s="129">
        <v>5</v>
      </c>
      <c r="B34" s="130">
        <v>69101000</v>
      </c>
      <c r="C34" s="130"/>
      <c r="D34" s="130"/>
      <c r="E34" s="131" t="s">
        <v>56</v>
      </c>
      <c r="F34" s="131"/>
      <c r="G34" s="131"/>
      <c r="H34" s="131"/>
      <c r="I34" s="131"/>
      <c r="J34" s="131"/>
      <c r="K34" s="131"/>
      <c r="L34" s="131"/>
      <c r="M34" s="131"/>
      <c r="N34" s="131"/>
      <c r="O34" s="131"/>
      <c r="P34" s="131"/>
      <c r="Q34" s="131"/>
      <c r="R34" s="131">
        <v>100</v>
      </c>
      <c r="S34" s="131"/>
      <c r="T34" s="131" t="s">
        <v>46</v>
      </c>
      <c r="U34" s="131"/>
      <c r="V34" s="132">
        <v>8.85</v>
      </c>
      <c r="W34" s="132"/>
      <c r="X34" s="132"/>
      <c r="Y34" s="133">
        <f>ROUND(R34*V34, 4)</f>
        <v>885</v>
      </c>
      <c r="Z34" s="133"/>
      <c r="AA34" s="133"/>
    </row>
    <row r="35" spans="1:27">
      <c r="A35" s="129">
        <v>6</v>
      </c>
      <c r="B35" s="130">
        <v>69101000</v>
      </c>
      <c r="C35" s="130"/>
      <c r="D35" s="130"/>
      <c r="E35" s="131" t="s">
        <v>57</v>
      </c>
      <c r="F35" s="131"/>
      <c r="G35" s="131"/>
      <c r="H35" s="131"/>
      <c r="I35" s="131"/>
      <c r="J35" s="131"/>
      <c r="K35" s="131"/>
      <c r="L35" s="131"/>
      <c r="M35" s="131"/>
      <c r="N35" s="131"/>
      <c r="O35" s="131"/>
      <c r="P35" s="131"/>
      <c r="Q35" s="131"/>
      <c r="R35" s="131">
        <v>101</v>
      </c>
      <c r="S35" s="131"/>
      <c r="T35" s="131" t="s">
        <v>46</v>
      </c>
      <c r="U35" s="131"/>
      <c r="V35" s="132">
        <v>8.8442</v>
      </c>
      <c r="W35" s="132"/>
      <c r="X35" s="132"/>
      <c r="Y35" s="133">
        <f>ROUND(R35*V35, 4)</f>
        <v>893.26419999999996</v>
      </c>
      <c r="Z35" s="133"/>
      <c r="AA35" s="133"/>
    </row>
    <row r="36" spans="1:27">
      <c r="A36" s="129">
        <v>7</v>
      </c>
      <c r="B36" s="130">
        <v>69101000</v>
      </c>
      <c r="C36" s="130"/>
      <c r="D36" s="130"/>
      <c r="E36" s="131" t="s">
        <v>58</v>
      </c>
      <c r="F36" s="131"/>
      <c r="G36" s="131"/>
      <c r="H36" s="131"/>
      <c r="I36" s="131"/>
      <c r="J36" s="131"/>
      <c r="K36" s="131"/>
      <c r="L36" s="131"/>
      <c r="M36" s="131"/>
      <c r="N36" s="131"/>
      <c r="O36" s="131"/>
      <c r="P36" s="131"/>
      <c r="Q36" s="131"/>
      <c r="R36" s="131">
        <v>100</v>
      </c>
      <c r="S36" s="131"/>
      <c r="T36" s="131" t="s">
        <v>46</v>
      </c>
      <c r="U36" s="131"/>
      <c r="V36" s="132">
        <v>6.09</v>
      </c>
      <c r="W36" s="132"/>
      <c r="X36" s="132"/>
      <c r="Y36" s="133">
        <f>ROUND(R36*V36, 4)</f>
        <v>609</v>
      </c>
      <c r="Z36" s="133"/>
      <c r="AA36" s="133"/>
    </row>
    <row r="37" spans="1:27">
      <c r="A37" s="129">
        <v>8</v>
      </c>
      <c r="B37" s="130">
        <v>69101000</v>
      </c>
      <c r="C37" s="130"/>
      <c r="D37" s="130"/>
      <c r="E37" s="131" t="s">
        <v>59</v>
      </c>
      <c r="F37" s="131"/>
      <c r="G37" s="131"/>
      <c r="H37" s="131"/>
      <c r="I37" s="131"/>
      <c r="J37" s="131"/>
      <c r="K37" s="131"/>
      <c r="L37" s="131"/>
      <c r="M37" s="131"/>
      <c r="N37" s="131"/>
      <c r="O37" s="131"/>
      <c r="P37" s="131"/>
      <c r="Q37" s="131"/>
      <c r="R37" s="131">
        <v>100</v>
      </c>
      <c r="S37" s="131"/>
      <c r="T37" s="131" t="s">
        <v>46</v>
      </c>
      <c r="U37" s="131"/>
      <c r="V37" s="132">
        <v>8.59</v>
      </c>
      <c r="W37" s="132"/>
      <c r="X37" s="132"/>
      <c r="Y37" s="133">
        <f>ROUND(R37*V37, 4)</f>
        <v>859</v>
      </c>
      <c r="Z37" s="133"/>
      <c r="AA37" s="133"/>
    </row>
    <row r="38" spans="1:27">
      <c r="A38" s="129">
        <v>9</v>
      </c>
      <c r="B38" s="130">
        <v>69101000</v>
      </c>
      <c r="C38" s="130"/>
      <c r="D38" s="130"/>
      <c r="E38" s="131" t="s">
        <v>60</v>
      </c>
      <c r="F38" s="131"/>
      <c r="G38" s="131"/>
      <c r="H38" s="131"/>
      <c r="I38" s="131"/>
      <c r="J38" s="131"/>
      <c r="K38" s="131"/>
      <c r="L38" s="131"/>
      <c r="M38" s="131"/>
      <c r="N38" s="131"/>
      <c r="O38" s="131"/>
      <c r="P38" s="131"/>
      <c r="Q38" s="131"/>
      <c r="R38" s="131">
        <v>150</v>
      </c>
      <c r="S38" s="131"/>
      <c r="T38" s="131" t="s">
        <v>61</v>
      </c>
      <c r="U38" s="131"/>
      <c r="V38" s="132">
        <v>9.3933</v>
      </c>
      <c r="W38" s="132"/>
      <c r="X38" s="132"/>
      <c r="Y38" s="133">
        <f>ROUND(R38*V38, 4)</f>
        <v>1408.99499999999989</v>
      </c>
      <c r="Z38" s="133"/>
      <c r="AA38" s="133"/>
    </row>
    <row r="39" spans="1:27">
      <c r="A39" s="129">
        <v>10</v>
      </c>
      <c r="B39" s="130">
        <v>69101000</v>
      </c>
      <c r="C39" s="130"/>
      <c r="D39" s="130"/>
      <c r="E39" s="131" t="s">
        <v>62</v>
      </c>
      <c r="F39" s="131"/>
      <c r="G39" s="131"/>
      <c r="H39" s="131"/>
      <c r="I39" s="131"/>
      <c r="J39" s="131"/>
      <c r="K39" s="131"/>
      <c r="L39" s="131"/>
      <c r="M39" s="131"/>
      <c r="N39" s="131"/>
      <c r="O39" s="131"/>
      <c r="P39" s="131"/>
      <c r="Q39" s="131"/>
      <c r="R39" s="131">
        <v>50</v>
      </c>
      <c r="S39" s="131"/>
      <c r="T39" s="131" t="s">
        <v>46</v>
      </c>
      <c r="U39" s="131"/>
      <c r="V39" s="132">
        <v>11.38</v>
      </c>
      <c r="W39" s="132"/>
      <c r="X39" s="132"/>
      <c r="Y39" s="133">
        <f>ROUND(R39*V39, 4)</f>
        <v>569</v>
      </c>
      <c r="Z39" s="133"/>
      <c r="AA39" s="133"/>
    </row>
    <row r="40" spans="1:27">
      <c r="A40" s="129">
        <v>11</v>
      </c>
      <c r="B40" s="130">
        <v>69101000</v>
      </c>
      <c r="C40" s="130"/>
      <c r="D40" s="130"/>
      <c r="E40" s="131" t="s">
        <v>63</v>
      </c>
      <c r="F40" s="131"/>
      <c r="G40" s="131"/>
      <c r="H40" s="131"/>
      <c r="I40" s="131"/>
      <c r="J40" s="131"/>
      <c r="K40" s="131"/>
      <c r="L40" s="131"/>
      <c r="M40" s="131"/>
      <c r="N40" s="131"/>
      <c r="O40" s="131"/>
      <c r="P40" s="131"/>
      <c r="Q40" s="131"/>
      <c r="R40" s="131">
        <v>100</v>
      </c>
      <c r="S40" s="131"/>
      <c r="T40" s="131" t="s">
        <v>46</v>
      </c>
      <c r="U40" s="131"/>
      <c r="V40" s="132">
        <v>15.59</v>
      </c>
      <c r="W40" s="132"/>
      <c r="X40" s="132"/>
      <c r="Y40" s="133">
        <f>ROUND(R40*V40, 4)</f>
        <v>1559</v>
      </c>
      <c r="Z40" s="133"/>
      <c r="AA40" s="133"/>
    </row>
    <row r="41" spans="1:27">
      <c r="A41" s="129">
        <v>12</v>
      </c>
      <c r="B41" s="130">
        <v>69101000</v>
      </c>
      <c r="C41" s="130"/>
      <c r="D41" s="130"/>
      <c r="E41" s="131" t="s">
        <v>64</v>
      </c>
      <c r="F41" s="131"/>
      <c r="G41" s="131"/>
      <c r="H41" s="131"/>
      <c r="I41" s="131"/>
      <c r="J41" s="131"/>
      <c r="K41" s="131"/>
      <c r="L41" s="131"/>
      <c r="M41" s="131"/>
      <c r="N41" s="131"/>
      <c r="O41" s="131"/>
      <c r="P41" s="131"/>
      <c r="Q41" s="131"/>
      <c r="R41" s="131">
        <v>5</v>
      </c>
      <c r="S41" s="131"/>
      <c r="T41" s="131" t="s">
        <v>46</v>
      </c>
      <c r="U41" s="131"/>
      <c r="V41" s="132">
        <v>44.3</v>
      </c>
      <c r="W41" s="132"/>
      <c r="X41" s="132"/>
      <c r="Y41" s="133">
        <f>ROUND(R41*V41, 4)</f>
        <v>221.5</v>
      </c>
      <c r="Z41" s="133"/>
      <c r="AA41" s="133"/>
    </row>
    <row r="42" spans="1:27">
      <c r="A42" s="129">
        <v>13</v>
      </c>
      <c r="B42" s="130">
        <v>69101000</v>
      </c>
      <c r="C42" s="130"/>
      <c r="D42" s="130"/>
      <c r="E42" s="131" t="s">
        <v>65</v>
      </c>
      <c r="F42" s="131"/>
      <c r="G42" s="131"/>
      <c r="H42" s="131"/>
      <c r="I42" s="131"/>
      <c r="J42" s="131"/>
      <c r="K42" s="131"/>
      <c r="L42" s="131"/>
      <c r="M42" s="131"/>
      <c r="N42" s="131"/>
      <c r="O42" s="131"/>
      <c r="P42" s="131"/>
      <c r="Q42" s="131"/>
      <c r="R42" s="131">
        <v>20</v>
      </c>
      <c r="S42" s="131"/>
      <c r="T42" s="131" t="s">
        <v>46</v>
      </c>
      <c r="U42" s="131"/>
      <c r="V42" s="132">
        <v>31.95</v>
      </c>
      <c r="W42" s="132"/>
      <c r="X42" s="132"/>
      <c r="Y42" s="133">
        <f>ROUND(R42*V42, 4)</f>
        <v>639</v>
      </c>
      <c r="Z42" s="133"/>
      <c r="AA42" s="133"/>
    </row>
    <row r="43" spans="1:27">
      <c r="A43" s="129">
        <v>14</v>
      </c>
      <c r="B43" s="130">
        <v>69101000</v>
      </c>
      <c r="C43" s="130"/>
      <c r="D43" s="130"/>
      <c r="E43" s="131" t="s">
        <v>66</v>
      </c>
      <c r="F43" s="131"/>
      <c r="G43" s="131"/>
      <c r="H43" s="131"/>
      <c r="I43" s="131"/>
      <c r="J43" s="131"/>
      <c r="K43" s="131"/>
      <c r="L43" s="131"/>
      <c r="M43" s="131"/>
      <c r="N43" s="131"/>
      <c r="O43" s="131"/>
      <c r="P43" s="131"/>
      <c r="Q43" s="131"/>
      <c r="R43" s="131">
        <v>20</v>
      </c>
      <c r="S43" s="131"/>
      <c r="T43" s="131" t="s">
        <v>46</v>
      </c>
      <c r="U43" s="131"/>
      <c r="V43" s="132">
        <v>35.45</v>
      </c>
      <c r="W43" s="132"/>
      <c r="X43" s="132"/>
      <c r="Y43" s="133">
        <f>ROUND(R43*V43, 4)</f>
        <v>709</v>
      </c>
      <c r="Z43" s="133"/>
      <c r="AA43" s="133"/>
    </row>
    <row r="44" spans="1:27" customHeight="1" ht="46">
      <c r="A44" s="134"/>
      <c r="B44" s="125"/>
      <c r="C44" s="127"/>
      <c r="D44" s="126"/>
      <c r="E44" s="124" t="s">
        <v>67</v>
      </c>
      <c r="F44" s="124"/>
      <c r="G44" s="124"/>
      <c r="H44" s="124"/>
      <c r="I44" s="124"/>
      <c r="J44" s="124"/>
      <c r="K44" s="124"/>
      <c r="L44" s="124"/>
      <c r="M44" s="124"/>
      <c r="N44" s="124"/>
      <c r="O44" s="124"/>
      <c r="P44" s="124"/>
      <c r="Q44" s="124"/>
      <c r="R44" s="125"/>
      <c r="S44" s="126"/>
      <c r="T44" s="125"/>
      <c r="U44" s="126"/>
      <c r="V44" s="125"/>
      <c r="W44" s="127"/>
      <c r="X44" s="126"/>
      <c r="Y44" s="125"/>
      <c r="Z44" s="127"/>
      <c r="AA44" s="128"/>
    </row>
    <row r="45" spans="1:27">
      <c r="A45" s="129">
        <v>15</v>
      </c>
      <c r="B45" s="130">
        <v>84145120</v>
      </c>
      <c r="C45" s="130"/>
      <c r="D45" s="130"/>
      <c r="E45" s="131" t="s">
        <v>68</v>
      </c>
      <c r="F45" s="131"/>
      <c r="G45" s="131"/>
      <c r="H45" s="131"/>
      <c r="I45" s="131"/>
      <c r="J45" s="131"/>
      <c r="K45" s="131"/>
      <c r="L45" s="131"/>
      <c r="M45" s="131"/>
      <c r="N45" s="131"/>
      <c r="O45" s="131"/>
      <c r="P45" s="131"/>
      <c r="Q45" s="131"/>
      <c r="R45" s="131">
        <v>60</v>
      </c>
      <c r="S45" s="131"/>
      <c r="T45" s="131" t="s">
        <v>46</v>
      </c>
      <c r="U45" s="131"/>
      <c r="V45" s="132">
        <v>41.4833</v>
      </c>
      <c r="W45" s="132"/>
      <c r="X45" s="132"/>
      <c r="Y45" s="133">
        <f>ROUND(R45*V45, 4)</f>
        <v>2488.99800000000005</v>
      </c>
      <c r="Z45" s="133"/>
      <c r="AA45" s="133"/>
    </row>
    <row r="46" spans="1:27" customHeight="1" ht="46">
      <c r="A46" s="134"/>
      <c r="B46" s="125"/>
      <c r="C46" s="127"/>
      <c r="D46" s="126"/>
      <c r="E46" s="124" t="s">
        <v>69</v>
      </c>
      <c r="F46" s="124"/>
      <c r="G46" s="124"/>
      <c r="H46" s="124"/>
      <c r="I46" s="124"/>
      <c r="J46" s="124"/>
      <c r="K46" s="124"/>
      <c r="L46" s="124"/>
      <c r="M46" s="124"/>
      <c r="N46" s="124"/>
      <c r="O46" s="124"/>
      <c r="P46" s="124"/>
      <c r="Q46" s="124"/>
      <c r="R46" s="125"/>
      <c r="S46" s="126"/>
      <c r="T46" s="125"/>
      <c r="U46" s="126"/>
      <c r="V46" s="125"/>
      <c r="W46" s="127"/>
      <c r="X46" s="126"/>
      <c r="Y46" s="125"/>
      <c r="Z46" s="127"/>
      <c r="AA46" s="128"/>
    </row>
    <row r="47" spans="1:27">
      <c r="A47" s="129">
        <v>16</v>
      </c>
      <c r="B47" s="130">
        <v>84818020</v>
      </c>
      <c r="C47" s="130"/>
      <c r="D47" s="130"/>
      <c r="E47" s="131" t="s">
        <v>70</v>
      </c>
      <c r="F47" s="131"/>
      <c r="G47" s="131"/>
      <c r="H47" s="131"/>
      <c r="I47" s="131"/>
      <c r="J47" s="131"/>
      <c r="K47" s="131"/>
      <c r="L47" s="131"/>
      <c r="M47" s="131"/>
      <c r="N47" s="131"/>
      <c r="O47" s="131"/>
      <c r="P47" s="131"/>
      <c r="Q47" s="131"/>
      <c r="R47" s="131">
        <v>100</v>
      </c>
      <c r="S47" s="131"/>
      <c r="T47" s="131" t="s">
        <v>46</v>
      </c>
      <c r="U47" s="131"/>
      <c r="V47" s="132">
        <v>6.18</v>
      </c>
      <c r="W47" s="132"/>
      <c r="X47" s="132"/>
      <c r="Y47" s="133">
        <f>ROUND(R47*V47, 4)</f>
        <v>618</v>
      </c>
      <c r="Z47" s="133"/>
      <c r="AA47" s="133"/>
    </row>
    <row r="48" spans="1:27">
      <c r="A48" s="129">
        <v>17</v>
      </c>
      <c r="B48" s="130">
        <v>84818020</v>
      </c>
      <c r="C48" s="130"/>
      <c r="D48" s="130"/>
      <c r="E48" s="131" t="s">
        <v>71</v>
      </c>
      <c r="F48" s="131"/>
      <c r="G48" s="131"/>
      <c r="H48" s="131"/>
      <c r="I48" s="131"/>
      <c r="J48" s="131"/>
      <c r="K48" s="131"/>
      <c r="L48" s="131"/>
      <c r="M48" s="131"/>
      <c r="N48" s="131"/>
      <c r="O48" s="131"/>
      <c r="P48" s="131"/>
      <c r="Q48" s="131"/>
      <c r="R48" s="131">
        <v>100</v>
      </c>
      <c r="S48" s="131"/>
      <c r="T48" s="131" t="s">
        <v>46</v>
      </c>
      <c r="U48" s="131"/>
      <c r="V48" s="132">
        <v>8.69</v>
      </c>
      <c r="W48" s="132"/>
      <c r="X48" s="132"/>
      <c r="Y48" s="133">
        <f>ROUND(R48*V48, 4)</f>
        <v>869</v>
      </c>
      <c r="Z48" s="133"/>
      <c r="AA48" s="133"/>
    </row>
    <row r="49" spans="1:27">
      <c r="A49" s="129">
        <v>18</v>
      </c>
      <c r="B49" s="130">
        <v>84818020</v>
      </c>
      <c r="C49" s="130"/>
      <c r="D49" s="130"/>
      <c r="E49" s="131" t="s">
        <v>72</v>
      </c>
      <c r="F49" s="131"/>
      <c r="G49" s="131"/>
      <c r="H49" s="131"/>
      <c r="I49" s="131"/>
      <c r="J49" s="131"/>
      <c r="K49" s="131"/>
      <c r="L49" s="131"/>
      <c r="M49" s="131"/>
      <c r="N49" s="131"/>
      <c r="O49" s="131"/>
      <c r="P49" s="131"/>
      <c r="Q49" s="131"/>
      <c r="R49" s="131">
        <v>100</v>
      </c>
      <c r="S49" s="131"/>
      <c r="T49" s="131" t="s">
        <v>46</v>
      </c>
      <c r="U49" s="131"/>
      <c r="V49" s="132">
        <v>12.63</v>
      </c>
      <c r="W49" s="132"/>
      <c r="X49" s="132"/>
      <c r="Y49" s="133">
        <f>ROUND(R49*V49, 4)</f>
        <v>1263</v>
      </c>
      <c r="Z49" s="133"/>
      <c r="AA49" s="133"/>
    </row>
    <row r="50" spans="1:27">
      <c r="A50" s="129">
        <v>19</v>
      </c>
      <c r="B50" s="130">
        <v>84818020</v>
      </c>
      <c r="C50" s="130"/>
      <c r="D50" s="130"/>
      <c r="E50" s="131" t="s">
        <v>73</v>
      </c>
      <c r="F50" s="131"/>
      <c r="G50" s="131"/>
      <c r="H50" s="131"/>
      <c r="I50" s="131"/>
      <c r="J50" s="131"/>
      <c r="K50" s="131"/>
      <c r="L50" s="131"/>
      <c r="M50" s="131"/>
      <c r="N50" s="131"/>
      <c r="O50" s="131"/>
      <c r="P50" s="131"/>
      <c r="Q50" s="131"/>
      <c r="R50" s="131">
        <v>200</v>
      </c>
      <c r="S50" s="131"/>
      <c r="T50" s="131" t="s">
        <v>46</v>
      </c>
      <c r="U50" s="131"/>
      <c r="V50" s="132">
        <v>7.415</v>
      </c>
      <c r="W50" s="132"/>
      <c r="X50" s="132"/>
      <c r="Y50" s="133">
        <f>ROUND(R50*V50, 4)</f>
        <v>1483</v>
      </c>
      <c r="Z50" s="133"/>
      <c r="AA50" s="133"/>
    </row>
    <row r="51" spans="1:27">
      <c r="A51" s="129">
        <v>20</v>
      </c>
      <c r="B51" s="130">
        <v>84818020</v>
      </c>
      <c r="C51" s="130"/>
      <c r="D51" s="130"/>
      <c r="E51" s="131" t="s">
        <v>74</v>
      </c>
      <c r="F51" s="131"/>
      <c r="G51" s="131"/>
      <c r="H51" s="131"/>
      <c r="I51" s="131"/>
      <c r="J51" s="131"/>
      <c r="K51" s="131"/>
      <c r="L51" s="131"/>
      <c r="M51" s="131"/>
      <c r="N51" s="131"/>
      <c r="O51" s="131"/>
      <c r="P51" s="131"/>
      <c r="Q51" s="131"/>
      <c r="R51" s="131">
        <v>50</v>
      </c>
      <c r="S51" s="131"/>
      <c r="T51" s="131" t="s">
        <v>46</v>
      </c>
      <c r="U51" s="131"/>
      <c r="V51" s="132">
        <v>24.23</v>
      </c>
      <c r="W51" s="132"/>
      <c r="X51" s="132"/>
      <c r="Y51" s="133">
        <f>ROUND(R51*V51, 4)</f>
        <v>1211.5</v>
      </c>
      <c r="Z51" s="133"/>
      <c r="AA51" s="133"/>
    </row>
    <row r="52" spans="1:27">
      <c r="A52" s="129">
        <v>21</v>
      </c>
      <c r="B52" s="130">
        <v>84818020</v>
      </c>
      <c r="C52" s="130"/>
      <c r="D52" s="130"/>
      <c r="E52" s="131" t="s">
        <v>75</v>
      </c>
      <c r="F52" s="131"/>
      <c r="G52" s="131"/>
      <c r="H52" s="131"/>
      <c r="I52" s="131"/>
      <c r="J52" s="131"/>
      <c r="K52" s="131"/>
      <c r="L52" s="131"/>
      <c r="M52" s="131"/>
      <c r="N52" s="131"/>
      <c r="O52" s="131"/>
      <c r="P52" s="131"/>
      <c r="Q52" s="131"/>
      <c r="R52" s="131">
        <v>100</v>
      </c>
      <c r="S52" s="131"/>
      <c r="T52" s="131" t="s">
        <v>46</v>
      </c>
      <c r="U52" s="131"/>
      <c r="V52" s="132">
        <v>25.64</v>
      </c>
      <c r="W52" s="132"/>
      <c r="X52" s="132"/>
      <c r="Y52" s="133">
        <f>ROUND(R52*V52, 4)</f>
        <v>2564</v>
      </c>
      <c r="Z52" s="133"/>
      <c r="AA52" s="133"/>
    </row>
    <row r="53" spans="1:27">
      <c r="A53" s="129">
        <v>22</v>
      </c>
      <c r="B53" s="130">
        <v>84818020</v>
      </c>
      <c r="C53" s="130"/>
      <c r="D53" s="130"/>
      <c r="E53" s="131" t="s">
        <v>76</v>
      </c>
      <c r="F53" s="131"/>
      <c r="G53" s="131"/>
      <c r="H53" s="131"/>
      <c r="I53" s="131"/>
      <c r="J53" s="131"/>
      <c r="K53" s="131"/>
      <c r="L53" s="131"/>
      <c r="M53" s="131"/>
      <c r="N53" s="131"/>
      <c r="O53" s="131"/>
      <c r="P53" s="131"/>
      <c r="Q53" s="131"/>
      <c r="R53" s="131">
        <v>200</v>
      </c>
      <c r="S53" s="131"/>
      <c r="T53" s="131" t="s">
        <v>46</v>
      </c>
      <c r="U53" s="131"/>
      <c r="V53" s="132">
        <v>5.885</v>
      </c>
      <c r="W53" s="132"/>
      <c r="X53" s="132"/>
      <c r="Y53" s="133">
        <f>ROUND(R53*V53, 4)</f>
        <v>1177</v>
      </c>
      <c r="Z53" s="133"/>
      <c r="AA53" s="133"/>
    </row>
    <row r="54" spans="1:27">
      <c r="A54" s="129">
        <v>23</v>
      </c>
      <c r="B54" s="130">
        <v>84818020</v>
      </c>
      <c r="C54" s="130"/>
      <c r="D54" s="130"/>
      <c r="E54" s="131" t="s">
        <v>77</v>
      </c>
      <c r="F54" s="131"/>
      <c r="G54" s="131"/>
      <c r="H54" s="131"/>
      <c r="I54" s="131"/>
      <c r="J54" s="131"/>
      <c r="K54" s="131"/>
      <c r="L54" s="131"/>
      <c r="M54" s="131"/>
      <c r="N54" s="131"/>
      <c r="O54" s="131"/>
      <c r="P54" s="131"/>
      <c r="Q54" s="131"/>
      <c r="R54" s="131">
        <v>50</v>
      </c>
      <c r="S54" s="131"/>
      <c r="T54" s="131" t="s">
        <v>46</v>
      </c>
      <c r="U54" s="131"/>
      <c r="V54" s="132">
        <v>9.35</v>
      </c>
      <c r="W54" s="132"/>
      <c r="X54" s="132"/>
      <c r="Y54" s="133">
        <f>ROUND(R54*V54, 4)</f>
        <v>467.5</v>
      </c>
      <c r="Z54" s="133"/>
      <c r="AA54" s="133"/>
    </row>
    <row r="55" spans="1:27">
      <c r="A55" s="129">
        <v>24</v>
      </c>
      <c r="B55" s="130">
        <v>84818020</v>
      </c>
      <c r="C55" s="130"/>
      <c r="D55" s="130"/>
      <c r="E55" s="131" t="s">
        <v>78</v>
      </c>
      <c r="F55" s="131"/>
      <c r="G55" s="131"/>
      <c r="H55" s="131"/>
      <c r="I55" s="131"/>
      <c r="J55" s="131"/>
      <c r="K55" s="131"/>
      <c r="L55" s="131"/>
      <c r="M55" s="131"/>
      <c r="N55" s="131"/>
      <c r="O55" s="131"/>
      <c r="P55" s="131"/>
      <c r="Q55" s="131"/>
      <c r="R55" s="131">
        <v>50</v>
      </c>
      <c r="S55" s="131"/>
      <c r="T55" s="131" t="s">
        <v>46</v>
      </c>
      <c r="U55" s="131"/>
      <c r="V55" s="132">
        <v>24.64</v>
      </c>
      <c r="W55" s="132"/>
      <c r="X55" s="132"/>
      <c r="Y55" s="133">
        <f>ROUND(R55*V55, 4)</f>
        <v>1232</v>
      </c>
      <c r="Z55" s="133"/>
      <c r="AA55" s="133"/>
    </row>
    <row r="56" spans="1:27">
      <c r="A56" s="129">
        <v>25</v>
      </c>
      <c r="B56" s="130">
        <v>84818020</v>
      </c>
      <c r="C56" s="130"/>
      <c r="D56" s="130"/>
      <c r="E56" s="131" t="s">
        <v>79</v>
      </c>
      <c r="F56" s="131"/>
      <c r="G56" s="131"/>
      <c r="H56" s="131"/>
      <c r="I56" s="131"/>
      <c r="J56" s="131"/>
      <c r="K56" s="131"/>
      <c r="L56" s="131"/>
      <c r="M56" s="131"/>
      <c r="N56" s="131"/>
      <c r="O56" s="131"/>
      <c r="P56" s="131"/>
      <c r="Q56" s="131"/>
      <c r="R56" s="131">
        <v>100</v>
      </c>
      <c r="S56" s="131"/>
      <c r="T56" s="131" t="s">
        <v>46</v>
      </c>
      <c r="U56" s="131"/>
      <c r="V56" s="132">
        <v>7.86</v>
      </c>
      <c r="W56" s="132"/>
      <c r="X56" s="132"/>
      <c r="Y56" s="133">
        <f>ROUND(R56*V56, 4)</f>
        <v>786</v>
      </c>
      <c r="Z56" s="133"/>
      <c r="AA56" s="133"/>
    </row>
    <row r="57" spans="1:27">
      <c r="A57" s="129">
        <v>26</v>
      </c>
      <c r="B57" s="130">
        <v>84818020</v>
      </c>
      <c r="C57" s="130"/>
      <c r="D57" s="130"/>
      <c r="E57" s="131" t="s">
        <v>80</v>
      </c>
      <c r="F57" s="131"/>
      <c r="G57" s="131"/>
      <c r="H57" s="131"/>
      <c r="I57" s="131"/>
      <c r="J57" s="131"/>
      <c r="K57" s="131"/>
      <c r="L57" s="131"/>
      <c r="M57" s="131"/>
      <c r="N57" s="131"/>
      <c r="O57" s="131"/>
      <c r="P57" s="131"/>
      <c r="Q57" s="131"/>
      <c r="R57" s="131">
        <v>100</v>
      </c>
      <c r="S57" s="131"/>
      <c r="T57" s="131" t="s">
        <v>46</v>
      </c>
      <c r="U57" s="131"/>
      <c r="V57" s="132">
        <v>7.5</v>
      </c>
      <c r="W57" s="132"/>
      <c r="X57" s="132"/>
      <c r="Y57" s="133">
        <f>ROUND(R57*V57, 4)</f>
        <v>750</v>
      </c>
      <c r="Z57" s="133"/>
      <c r="AA57" s="133"/>
    </row>
    <row r="58" spans="1:27">
      <c r="A58" s="129">
        <v>27</v>
      </c>
      <c r="B58" s="130">
        <v>84818020</v>
      </c>
      <c r="C58" s="130"/>
      <c r="D58" s="130"/>
      <c r="E58" s="131" t="s">
        <v>81</v>
      </c>
      <c r="F58" s="131"/>
      <c r="G58" s="131"/>
      <c r="H58" s="131"/>
      <c r="I58" s="131"/>
      <c r="J58" s="131"/>
      <c r="K58" s="131"/>
      <c r="L58" s="131"/>
      <c r="M58" s="131"/>
      <c r="N58" s="131"/>
      <c r="O58" s="131"/>
      <c r="P58" s="131"/>
      <c r="Q58" s="131"/>
      <c r="R58" s="131">
        <v>200</v>
      </c>
      <c r="S58" s="131"/>
      <c r="T58" s="131" t="s">
        <v>46</v>
      </c>
      <c r="U58" s="131"/>
      <c r="V58" s="132">
        <v>4.785</v>
      </c>
      <c r="W58" s="132"/>
      <c r="X58" s="132"/>
      <c r="Y58" s="133">
        <f>ROUND(R58*V58, 4)</f>
        <v>957</v>
      </c>
      <c r="Z58" s="133"/>
      <c r="AA58" s="133"/>
    </row>
    <row r="59" spans="1:27">
      <c r="A59" s="129">
        <v>28</v>
      </c>
      <c r="B59" s="130">
        <v>84818020</v>
      </c>
      <c r="C59" s="130"/>
      <c r="D59" s="130"/>
      <c r="E59" s="131" t="s">
        <v>82</v>
      </c>
      <c r="F59" s="131"/>
      <c r="G59" s="131"/>
      <c r="H59" s="131"/>
      <c r="I59" s="131"/>
      <c r="J59" s="131"/>
      <c r="K59" s="131"/>
      <c r="L59" s="131"/>
      <c r="M59" s="131"/>
      <c r="N59" s="131"/>
      <c r="O59" s="131"/>
      <c r="P59" s="131"/>
      <c r="Q59" s="131"/>
      <c r="R59" s="131">
        <v>500</v>
      </c>
      <c r="S59" s="131"/>
      <c r="T59" s="131" t="s">
        <v>46</v>
      </c>
      <c r="U59" s="131"/>
      <c r="V59" s="132">
        <v>0.2488</v>
      </c>
      <c r="W59" s="132"/>
      <c r="X59" s="132"/>
      <c r="Y59" s="133">
        <f>ROUND(R59*V59, 4)</f>
        <v>124.40000000000001</v>
      </c>
      <c r="Z59" s="133"/>
      <c r="AA59" s="133"/>
    </row>
    <row r="60" spans="1:27">
      <c r="A60" s="135"/>
      <c r="B60" s="135"/>
      <c r="C60" s="135"/>
      <c r="D60" s="135"/>
      <c r="E60" s="125"/>
      <c r="F60" s="127"/>
      <c r="G60" s="127"/>
      <c r="H60" s="127"/>
      <c r="I60" s="127"/>
      <c r="J60" s="127"/>
      <c r="K60" s="127"/>
      <c r="L60" s="127"/>
      <c r="M60" s="127"/>
      <c r="N60" s="127"/>
      <c r="O60" s="127"/>
      <c r="P60" s="127"/>
      <c r="Q60" s="126"/>
      <c r="R60" s="125"/>
      <c r="S60" s="126"/>
      <c r="T60" s="125"/>
      <c r="U60" s="126"/>
      <c r="V60" s="125"/>
      <c r="W60" s="127"/>
      <c r="X60" s="126"/>
      <c r="Y60" s="125"/>
      <c r="Z60" s="127"/>
      <c r="AA60" s="128"/>
    </row>
    <row r="61" spans="1:27">
      <c r="A61" s="135"/>
      <c r="B61" s="135"/>
      <c r="C61" s="135"/>
      <c r="D61" s="135"/>
      <c r="E61" s="125"/>
      <c r="F61" s="127"/>
      <c r="G61" s="127"/>
      <c r="H61" s="127"/>
      <c r="I61" s="127"/>
      <c r="J61" s="127"/>
      <c r="K61" s="127"/>
      <c r="L61" s="127"/>
      <c r="M61" s="127"/>
      <c r="N61" s="127"/>
      <c r="O61" s="127"/>
      <c r="P61" s="127"/>
      <c r="Q61" s="126"/>
      <c r="R61" s="125"/>
      <c r="S61" s="126"/>
      <c r="T61" s="125"/>
      <c r="U61" s="126"/>
      <c r="V61" s="125"/>
      <c r="W61" s="127"/>
      <c r="X61" s="126"/>
      <c r="Y61" s="125"/>
      <c r="Z61" s="127"/>
      <c r="AA61" s="128"/>
    </row>
    <row r="62" spans="1:27">
      <c r="A62" s="135"/>
      <c r="B62" s="135"/>
      <c r="C62" s="135"/>
      <c r="D62" s="135"/>
      <c r="E62" s="136" t="s">
        <v>83</v>
      </c>
      <c r="F62" s="136"/>
      <c r="G62" s="136"/>
      <c r="H62" s="136"/>
      <c r="I62" s="136"/>
      <c r="J62" s="136"/>
      <c r="K62" s="136"/>
      <c r="L62" s="136"/>
      <c r="M62" s="136"/>
      <c r="N62" s="136"/>
      <c r="O62" s="136"/>
      <c r="P62" s="136"/>
      <c r="Q62" s="136"/>
      <c r="R62" s="137"/>
      <c r="S62" s="137"/>
      <c r="T62" s="137"/>
      <c r="U62" s="137"/>
      <c r="V62" s="137"/>
      <c r="W62" s="137"/>
      <c r="X62" s="137"/>
      <c r="Y62" s="138"/>
      <c r="Z62" s="138"/>
      <c r="AA62" s="138"/>
    </row>
    <row r="63" spans="1:27">
      <c r="A63" s="135"/>
      <c r="B63" s="135"/>
      <c r="C63" s="135"/>
      <c r="D63" s="135"/>
      <c r="E63" s="130" t="s">
        <v>84</v>
      </c>
      <c r="F63" s="130"/>
      <c r="G63" s="130"/>
      <c r="H63" s="130"/>
      <c r="I63" s="130"/>
      <c r="J63" s="130"/>
      <c r="K63" s="130"/>
      <c r="L63" s="130"/>
      <c r="M63" s="130"/>
      <c r="N63" s="130"/>
      <c r="O63" s="130"/>
      <c r="P63" s="130"/>
      <c r="Q63" s="130"/>
      <c r="R63" s="137"/>
      <c r="S63" s="137"/>
      <c r="T63" s="137"/>
      <c r="U63" s="137"/>
      <c r="V63" s="137"/>
      <c r="W63" s="137"/>
      <c r="X63" s="137"/>
      <c r="Y63" s="138"/>
      <c r="Z63" s="138"/>
      <c r="AA63" s="138"/>
    </row>
    <row r="64" spans="1:27">
      <c r="A64" s="135"/>
      <c r="B64" s="135"/>
      <c r="C64" s="135"/>
      <c r="D64" s="135"/>
      <c r="E64" s="139" t="s">
        <v>85</v>
      </c>
      <c r="F64" s="139"/>
      <c r="G64" s="139"/>
      <c r="H64" s="139"/>
      <c r="I64" s="139"/>
      <c r="J64" s="139"/>
      <c r="K64" s="139"/>
      <c r="L64" s="139"/>
      <c r="M64" s="139"/>
      <c r="N64" s="139"/>
      <c r="O64" s="139"/>
      <c r="P64" s="139"/>
      <c r="Q64" s="139"/>
      <c r="R64" s="137"/>
      <c r="S64" s="137"/>
      <c r="T64" s="137"/>
      <c r="U64" s="137"/>
      <c r="V64" s="137"/>
      <c r="W64" s="137"/>
      <c r="X64" s="137"/>
      <c r="Y64" s="138"/>
      <c r="Z64" s="138"/>
      <c r="AA64" s="138"/>
    </row>
    <row r="65" spans="1:27">
      <c r="A65" s="135"/>
      <c r="B65" s="135"/>
      <c r="C65" s="135"/>
      <c r="D65" s="135"/>
      <c r="E65" s="139"/>
      <c r="F65" s="139"/>
      <c r="G65" s="139"/>
      <c r="H65" s="139"/>
      <c r="I65" s="139"/>
      <c r="J65" s="139"/>
      <c r="K65" s="139"/>
      <c r="L65" s="139"/>
      <c r="M65" s="139"/>
      <c r="N65" s="139"/>
      <c r="O65" s="139"/>
      <c r="P65" s="139"/>
      <c r="Q65" s="139"/>
      <c r="R65" s="137"/>
      <c r="S65" s="137"/>
      <c r="T65" s="137"/>
      <c r="U65" s="137"/>
      <c r="V65" s="137"/>
      <c r="W65" s="137"/>
      <c r="X65" s="137"/>
      <c r="Y65" s="138"/>
      <c r="Z65" s="138"/>
      <c r="AA65" s="138"/>
    </row>
    <row r="66" spans="1:27">
      <c r="A66" s="135"/>
      <c r="B66" s="135"/>
      <c r="C66" s="135"/>
      <c r="D66" s="135"/>
      <c r="E66" s="137"/>
      <c r="F66" s="137"/>
      <c r="G66" s="137"/>
      <c r="H66" s="137"/>
      <c r="I66" s="137"/>
      <c r="J66" s="137"/>
      <c r="K66" s="137"/>
      <c r="L66" s="137"/>
      <c r="M66" s="137"/>
      <c r="N66" s="137"/>
      <c r="O66" s="137"/>
      <c r="P66" s="137"/>
      <c r="Q66" s="137"/>
      <c r="R66" s="137"/>
      <c r="S66" s="137"/>
      <c r="T66" s="137"/>
      <c r="U66" s="137"/>
      <c r="V66" s="137"/>
      <c r="W66" s="137"/>
      <c r="X66" s="137"/>
      <c r="Y66" s="138"/>
      <c r="Z66" s="138"/>
      <c r="AA66" s="138"/>
    </row>
    <row r="67" spans="1:27">
      <c r="A67" s="135"/>
      <c r="B67" s="135"/>
      <c r="C67" s="135"/>
      <c r="D67" s="135"/>
      <c r="E67" s="137"/>
      <c r="F67" s="137"/>
      <c r="G67" s="137"/>
      <c r="H67" s="137"/>
      <c r="I67" s="137"/>
      <c r="J67" s="137"/>
      <c r="K67" s="137"/>
      <c r="L67" s="137"/>
      <c r="M67" s="137"/>
      <c r="N67" s="137"/>
      <c r="O67" s="137"/>
      <c r="P67" s="137"/>
      <c r="Q67" s="137"/>
      <c r="R67" s="137"/>
      <c r="S67" s="137"/>
      <c r="T67" s="137"/>
      <c r="U67" s="137"/>
      <c r="V67" s="137"/>
      <c r="W67" s="137"/>
      <c r="X67" s="137"/>
      <c r="Y67" s="138"/>
      <c r="Z67" s="138"/>
      <c r="AA67" s="138"/>
    </row>
    <row r="68" spans="1:27">
      <c r="A68" s="140" t="s">
        <v>86</v>
      </c>
      <c r="B68" s="140"/>
      <c r="C68" s="140"/>
      <c r="D68" s="140"/>
      <c r="E68" s="141" t="s">
        <v>87</v>
      </c>
      <c r="F68" s="141"/>
      <c r="G68" s="141"/>
      <c r="H68" s="137"/>
      <c r="I68" s="137"/>
      <c r="J68" s="137"/>
      <c r="K68" s="137"/>
      <c r="L68" s="137"/>
      <c r="M68" s="137"/>
      <c r="N68" s="137"/>
      <c r="O68" s="137"/>
      <c r="P68" s="137"/>
      <c r="Q68" s="137"/>
      <c r="R68" s="137"/>
      <c r="S68" s="137"/>
      <c r="T68" s="137"/>
      <c r="U68" s="137"/>
      <c r="V68" s="137"/>
      <c r="W68" s="137"/>
      <c r="X68" s="137"/>
      <c r="Y68" s="138"/>
      <c r="Z68" s="138"/>
      <c r="AA68" s="138"/>
    </row>
    <row r="69" spans="1:27">
      <c r="A69" s="140" t="s">
        <v>88</v>
      </c>
      <c r="B69" s="140"/>
      <c r="C69" s="140"/>
      <c r="D69" s="140"/>
      <c r="E69" s="141" t="s">
        <v>87</v>
      </c>
      <c r="F69" s="141"/>
      <c r="G69" s="141"/>
      <c r="H69" s="137"/>
      <c r="I69" s="137"/>
      <c r="J69" s="137"/>
      <c r="K69" s="137"/>
      <c r="L69" s="137"/>
      <c r="M69" s="137"/>
      <c r="N69" s="137"/>
      <c r="O69" s="137"/>
      <c r="P69" s="137"/>
      <c r="Q69" s="137"/>
      <c r="R69" s="137"/>
      <c r="S69" s="137"/>
      <c r="T69" s="137"/>
      <c r="U69" s="137"/>
      <c r="V69" s="137"/>
      <c r="W69" s="137"/>
      <c r="X69" s="137"/>
      <c r="Y69" s="138"/>
      <c r="Z69" s="138"/>
      <c r="AA69" s="138"/>
    </row>
    <row r="70" spans="1:27">
      <c r="A70" s="142" t="s">
        <v>89</v>
      </c>
      <c r="B70" s="142"/>
      <c r="C70" s="142"/>
      <c r="D70" s="142"/>
      <c r="E70" s="142"/>
      <c r="F70" s="142"/>
      <c r="G70" s="142"/>
      <c r="H70" s="123" t="s">
        <v>90</v>
      </c>
      <c r="I70" s="123"/>
      <c r="J70" s="123"/>
      <c r="K70" s="123"/>
      <c r="L70" s="123"/>
      <c r="M70" s="123"/>
      <c r="N70" s="123"/>
      <c r="O70" s="123"/>
      <c r="P70" s="123"/>
      <c r="Q70" s="123"/>
      <c r="R70" s="83">
        <f>ROUND(SUM(R30:R69), 2)</f>
        <v>3149</v>
      </c>
      <c r="S70" s="83"/>
      <c r="T70" s="123" t="s">
        <v>41</v>
      </c>
      <c r="U70" s="123"/>
      <c r="V70" s="123" t="s">
        <v>91</v>
      </c>
      <c r="W70" s="123"/>
      <c r="X70" s="123"/>
      <c r="Y70" s="143">
        <f>ROUND(SUM(Y30:Y69), 2)</f>
        <v>28223.2599999999984</v>
      </c>
      <c r="Z70" s="143"/>
      <c r="AA70" s="143"/>
    </row>
    <row r="71" spans="1:27">
      <c r="A71" s="144" t="str">
        <f>INT(SUM(R30:R69)) &amp; " PIECES"</f>
        <v>3149 PIECES</v>
      </c>
      <c r="B71" s="144"/>
      <c r="C71" s="144"/>
      <c r="D71" s="144"/>
      <c r="E71" s="144"/>
      <c r="F71" s="144"/>
      <c r="G71" s="144"/>
      <c r="H71" s="123"/>
      <c r="I71" s="123"/>
      <c r="J71" s="123"/>
      <c r="K71" s="123"/>
      <c r="L71" s="123"/>
      <c r="M71" s="123"/>
      <c r="N71" s="123"/>
      <c r="O71" s="123"/>
      <c r="P71" s="123"/>
      <c r="Q71" s="123"/>
      <c r="R71" s="106" t="s">
        <v>46</v>
      </c>
      <c r="S71" s="106"/>
      <c r="T71" s="123" t="s">
        <v>46</v>
      </c>
      <c r="U71" s="123"/>
      <c r="V71" s="123"/>
      <c r="W71" s="123"/>
      <c r="X71" s="123"/>
      <c r="Y71" s="143"/>
      <c r="Z71" s="143"/>
      <c r="AA71" s="143"/>
    </row>
    <row r="72" spans="1:27">
      <c r="A72" s="145" t="s">
        <v>92</v>
      </c>
      <c r="B72" s="145"/>
      <c r="C72" s="145"/>
      <c r="D72" s="145"/>
      <c r="E72" s="145"/>
      <c r="F72" s="145"/>
      <c r="G72" s="145"/>
      <c r="H72" s="145"/>
      <c r="I72" s="145"/>
      <c r="J72" s="145"/>
      <c r="K72" s="145"/>
      <c r="L72" s="145"/>
      <c r="M72" s="145"/>
      <c r="N72" s="145"/>
      <c r="O72" s="145"/>
      <c r="P72" s="145"/>
      <c r="Q72" s="145"/>
      <c r="R72" s="146" t="s">
        <v>102</v>
      </c>
      <c r="S72" s="146"/>
      <c r="T72" s="146"/>
      <c r="U72" s="146"/>
      <c r="V72" s="146"/>
      <c r="W72" s="146"/>
      <c r="X72" s="146"/>
      <c r="Y72" s="147">
        <v>12.41</v>
      </c>
      <c r="Z72" s="147"/>
      <c r="AA72" s="147"/>
    </row>
    <row r="73" spans="1:27">
      <c r="A73" s="148" t="s">
        <v>93</v>
      </c>
      <c r="B73" s="148"/>
      <c r="C73" s="148"/>
      <c r="D73" s="148"/>
      <c r="E73" s="148"/>
      <c r="F73" s="148"/>
      <c r="G73" s="148"/>
      <c r="H73" s="148"/>
      <c r="I73" s="148"/>
      <c r="J73" s="148"/>
      <c r="K73" s="148"/>
      <c r="L73" s="148"/>
      <c r="M73" s="148"/>
      <c r="N73" s="148"/>
      <c r="O73" s="148"/>
      <c r="P73" s="148"/>
      <c r="Q73" s="148"/>
      <c r="R73" s="146" t="s">
        <v>103</v>
      </c>
      <c r="S73" s="146"/>
      <c r="T73" s="146"/>
      <c r="U73" s="146"/>
      <c r="V73" s="146"/>
      <c r="W73" s="146"/>
      <c r="X73" s="146"/>
      <c r="Y73" s="147">
        <v>1650</v>
      </c>
      <c r="Z73" s="147"/>
      <c r="AA73" s="147"/>
    </row>
    <row r="74" spans="1:27">
      <c r="A74" s="148"/>
      <c r="B74" s="148"/>
      <c r="C74" s="148"/>
      <c r="D74" s="148"/>
      <c r="E74" s="148"/>
      <c r="F74" s="148"/>
      <c r="G74" s="148"/>
      <c r="H74" s="148"/>
      <c r="I74" s="148"/>
      <c r="J74" s="148"/>
      <c r="K74" s="148"/>
      <c r="L74" s="148"/>
      <c r="M74" s="148"/>
      <c r="N74" s="148"/>
      <c r="O74" s="148"/>
      <c r="P74" s="148"/>
      <c r="Q74" s="148"/>
      <c r="R74" s="146" t="s">
        <v>94</v>
      </c>
      <c r="S74" s="146"/>
      <c r="T74" s="146"/>
      <c r="U74" s="146"/>
      <c r="V74" s="146"/>
      <c r="W74" s="146"/>
      <c r="X74" s="146"/>
      <c r="Y74" s="147">
        <f>ROUND(SUM(Y69:Y70), 4)</f>
        <v>28223.2599999999984</v>
      </c>
      <c r="Z74" s="147"/>
      <c r="AA74" s="147"/>
    </row>
    <row r="75" spans="1:27">
      <c r="A75" s="149" t="s">
        <v>95</v>
      </c>
      <c r="B75" s="149"/>
      <c r="C75" s="149"/>
      <c r="D75" s="149"/>
      <c r="E75" s="149"/>
      <c r="F75" s="149"/>
      <c r="G75" s="149"/>
      <c r="H75" s="149"/>
      <c r="I75" s="149"/>
      <c r="J75" s="149"/>
      <c r="K75" s="149"/>
      <c r="L75" s="149"/>
      <c r="M75" s="149"/>
      <c r="N75" s="149"/>
      <c r="O75" s="149"/>
      <c r="P75" s="149"/>
      <c r="Q75" s="149"/>
      <c r="R75" s="149"/>
      <c r="S75" s="149"/>
      <c r="T75" s="149"/>
      <c r="U75" s="149"/>
      <c r="V75" s="149"/>
      <c r="W75" s="149"/>
      <c r="X75" s="149"/>
      <c r="Y75" s="149"/>
      <c r="Z75" s="149"/>
      <c r="AA75" s="149"/>
    </row>
    <row r="76" spans="1:27">
      <c r="A76" s="150" t="s">
        <v>96</v>
      </c>
      <c r="B76" s="150"/>
      <c r="C76" s="150"/>
      <c r="D76" s="150"/>
      <c r="E76" s="150"/>
      <c r="F76" s="150"/>
      <c r="G76" s="150"/>
      <c r="H76" s="150"/>
      <c r="I76" s="150"/>
      <c r="J76" s="150"/>
      <c r="K76" s="150"/>
      <c r="L76" s="150"/>
      <c r="M76" s="150"/>
      <c r="N76" s="150"/>
      <c r="O76" s="150"/>
      <c r="P76" s="150"/>
      <c r="Q76" s="150"/>
      <c r="R76" s="150"/>
      <c r="S76" s="150"/>
      <c r="T76" s="150"/>
      <c r="U76" s="150"/>
      <c r="V76" s="150"/>
      <c r="W76" s="150"/>
      <c r="X76" s="150"/>
      <c r="Y76" s="150"/>
      <c r="Z76" s="150"/>
      <c r="AA76" s="150"/>
    </row>
    <row r="77" spans="1:27">
      <c r="A77" s="150"/>
      <c r="B77" s="150"/>
      <c r="C77" s="150"/>
      <c r="D77" s="150"/>
      <c r="E77" s="150"/>
      <c r="F77" s="150"/>
      <c r="G77" s="150"/>
      <c r="H77" s="150"/>
      <c r="I77" s="150"/>
      <c r="J77" s="150"/>
      <c r="K77" s="150"/>
      <c r="L77" s="150"/>
      <c r="M77" s="150"/>
      <c r="N77" s="150"/>
      <c r="O77" s="150"/>
      <c r="P77" s="150"/>
      <c r="Q77" s="150"/>
      <c r="R77" s="150"/>
      <c r="S77" s="150"/>
      <c r="T77" s="150"/>
      <c r="U77" s="150"/>
      <c r="V77" s="150"/>
      <c r="W77" s="150"/>
      <c r="X77" s="150"/>
      <c r="Y77" s="150"/>
      <c r="Z77" s="150"/>
      <c r="AA77" s="150"/>
    </row>
    <row r="78" spans="1:27">
      <c r="A78" s="135"/>
      <c r="B78" s="135"/>
      <c r="C78" s="135"/>
      <c r="D78" s="135"/>
      <c r="E78" s="135"/>
      <c r="F78" s="135"/>
      <c r="G78" s="135"/>
      <c r="H78" s="135"/>
      <c r="I78" s="135"/>
      <c r="J78" s="135"/>
      <c r="K78" s="135"/>
      <c r="L78" s="135"/>
      <c r="M78" s="135"/>
      <c r="N78" s="151" t="s">
        <v>97</v>
      </c>
      <c r="O78" s="151"/>
      <c r="P78" s="151"/>
      <c r="Q78" s="151"/>
      <c r="R78" s="151"/>
      <c r="S78" s="151"/>
      <c r="T78" s="151"/>
      <c r="U78" s="151"/>
      <c r="V78" s="151"/>
      <c r="W78" s="151"/>
      <c r="X78" s="151"/>
      <c r="Y78" s="151"/>
      <c r="Z78" s="151"/>
      <c r="AA78" s="151"/>
    </row>
    <row r="79" spans="1:27">
      <c r="A79" s="135"/>
      <c r="B79" s="135"/>
      <c r="C79" s="135"/>
      <c r="D79" s="135"/>
      <c r="E79" s="135"/>
      <c r="F79" s="137"/>
      <c r="G79" s="137"/>
      <c r="H79" s="137"/>
      <c r="I79" s="137"/>
      <c r="J79" s="137"/>
      <c r="K79" s="137"/>
      <c r="L79" s="137"/>
      <c r="M79" s="137"/>
      <c r="N79" s="152" t="s">
        <v>98</v>
      </c>
      <c r="O79" s="152"/>
      <c r="P79" s="152"/>
      <c r="Q79" s="152"/>
      <c r="R79" s="152"/>
      <c r="S79" s="152"/>
      <c r="T79" s="152"/>
      <c r="U79" s="152"/>
      <c r="V79" s="152"/>
      <c r="W79" s="152"/>
      <c r="X79" s="152"/>
      <c r="Y79" s="152"/>
      <c r="Z79" s="152"/>
      <c r="AA79" s="152"/>
    </row>
    <row r="80" spans="1:27">
      <c r="A80" s="135"/>
      <c r="B80" s="135"/>
      <c r="C80" s="135"/>
      <c r="D80" s="135"/>
      <c r="E80" s="135"/>
      <c r="F80" s="137"/>
      <c r="G80" s="137"/>
      <c r="H80" s="137"/>
      <c r="I80" s="137"/>
      <c r="J80" s="137"/>
      <c r="K80" s="137"/>
      <c r="L80" s="137"/>
      <c r="M80" s="137"/>
      <c r="N80" s="91"/>
      <c r="AA80" s="153"/>
    </row>
    <row r="81" spans="1:27">
      <c r="A81" s="135"/>
      <c r="B81" s="135"/>
      <c r="C81" s="135"/>
      <c r="D81" s="135"/>
      <c r="E81" s="135"/>
      <c r="F81" s="137"/>
      <c r="G81" s="137"/>
      <c r="H81" s="137"/>
      <c r="I81" s="137"/>
      <c r="J81" s="137"/>
      <c r="K81" s="137"/>
      <c r="L81" s="137"/>
      <c r="M81" s="137"/>
      <c r="N81" s="91"/>
      <c r="AA81" s="153"/>
    </row>
    <row r="82" spans="1:27">
      <c r="A82" s="154"/>
      <c r="B82" s="127"/>
      <c r="C82" s="127"/>
      <c r="D82" s="127"/>
      <c r="E82" s="127"/>
      <c r="F82" s="127"/>
      <c r="G82" s="127"/>
      <c r="H82" s="127"/>
      <c r="I82" s="127"/>
      <c r="J82" s="127"/>
      <c r="K82" s="127"/>
      <c r="L82" s="127"/>
      <c r="M82" s="126"/>
      <c r="N82" s="91"/>
      <c r="AA82" s="153"/>
    </row>
    <row r="83" spans="1:27">
      <c r="A83" s="155" t="s">
        <v>99</v>
      </c>
      <c r="B83" s="155"/>
      <c r="C83" s="155"/>
      <c r="D83" s="155"/>
      <c r="E83" s="155"/>
      <c r="F83" s="155"/>
      <c r="G83" s="155"/>
      <c r="H83" s="155"/>
      <c r="I83" s="155"/>
      <c r="J83" s="155"/>
      <c r="K83" s="155"/>
      <c r="L83" s="155"/>
      <c r="M83" s="155"/>
      <c r="N83" s="91"/>
      <c r="AA83" s="153"/>
    </row>
    <row r="84" spans="1:27">
      <c r="A84" s="155"/>
      <c r="B84" s="155"/>
      <c r="C84" s="155"/>
      <c r="D84" s="155"/>
      <c r="E84" s="155"/>
      <c r="F84" s="155"/>
      <c r="G84" s="155"/>
      <c r="H84" s="155"/>
      <c r="I84" s="155"/>
      <c r="J84" s="155"/>
      <c r="K84" s="155"/>
      <c r="L84" s="155"/>
      <c r="M84" s="155"/>
      <c r="N84" s="156" t="s">
        <v>100</v>
      </c>
      <c r="O84" s="156"/>
      <c r="P84" s="156"/>
      <c r="Q84" s="156"/>
      <c r="R84" s="156"/>
      <c r="S84" s="156"/>
      <c r="T84" s="156"/>
      <c r="U84" s="156"/>
      <c r="V84" s="156"/>
      <c r="W84" s="156"/>
      <c r="X84" s="156"/>
      <c r="Y84" s="156"/>
      <c r="Z84" s="156"/>
      <c r="AA84" s="156"/>
    </row>
  </sheetData>
  <mergeCells>
    <mergeCell ref="A1:AA1"/>
    <mergeCell ref="A2:AA2"/>
    <mergeCell ref="A3:N3"/>
    <mergeCell ref="O3:T3"/>
    <mergeCell ref="U3:AA3"/>
    <mergeCell ref="A4:N10"/>
    <mergeCell ref="O4:T4"/>
    <mergeCell ref="U4:AA12"/>
    <mergeCell ref="O5:T5"/>
    <mergeCell ref="O6:T6"/>
    <mergeCell ref="O7:T8"/>
    <mergeCell ref="A11:B11"/>
    <mergeCell ref="C11:N11"/>
    <mergeCell ref="A12:B12"/>
    <mergeCell ref="C12:N12"/>
    <mergeCell ref="O12:T12"/>
    <mergeCell ref="A13:N13"/>
    <mergeCell ref="O13:AA13"/>
    <mergeCell ref="A14:N19"/>
    <mergeCell ref="O14:AA19"/>
    <mergeCell ref="A20:G20"/>
    <mergeCell ref="H20:N20"/>
    <mergeCell ref="O20:V20"/>
    <mergeCell ref="W20:AA20"/>
    <mergeCell ref="A21:G21"/>
    <mergeCell ref="H21:N21"/>
    <mergeCell ref="O21:V21"/>
    <mergeCell ref="W21:AA21"/>
    <mergeCell ref="A22:G22"/>
    <mergeCell ref="H22:N22"/>
    <mergeCell ref="O22:AA22"/>
    <mergeCell ref="A23:G23"/>
    <mergeCell ref="H23:N23"/>
    <mergeCell ref="O23:AA23"/>
    <mergeCell ref="A24:G24"/>
    <mergeCell ref="H24:N24"/>
    <mergeCell ref="O24:AA25"/>
    <mergeCell ref="A25:G26"/>
    <mergeCell ref="H25:N26"/>
    <mergeCell ref="O26:U26"/>
    <mergeCell ref="V26:X26"/>
    <mergeCell ref="Y26:AA26"/>
    <mergeCell ref="A27:D27"/>
    <mergeCell ref="E27:Q28"/>
    <mergeCell ref="R27:S27"/>
    <mergeCell ref="T27:U27"/>
    <mergeCell ref="V27:X27"/>
    <mergeCell ref="Y27:AA27"/>
    <mergeCell ref="A28:D28"/>
    <mergeCell ref="R28:S28"/>
    <mergeCell ref="T28:U28"/>
    <mergeCell ref="V28:X28"/>
    <mergeCell ref="Y28:AA28"/>
    <mergeCell ref="B29:D29"/>
    <mergeCell ref="E29:Q29"/>
    <mergeCell ref="B30:D30"/>
    <mergeCell ref="E30:Q30"/>
    <mergeCell ref="R30:S30"/>
    <mergeCell ref="T30:U30"/>
    <mergeCell ref="V30:X30"/>
    <mergeCell ref="Y30:AA30"/>
    <mergeCell ref="B31:D31"/>
    <mergeCell ref="E31:Q31"/>
    <mergeCell ref="R31:S31"/>
    <mergeCell ref="T31:U31"/>
    <mergeCell ref="V31:X31"/>
    <mergeCell ref="Y31:AA31"/>
    <mergeCell ref="B32:D32"/>
    <mergeCell ref="E32:Q32"/>
    <mergeCell ref="R32:S32"/>
    <mergeCell ref="T32:U32"/>
    <mergeCell ref="V32:X32"/>
    <mergeCell ref="Y32:AA32"/>
    <mergeCell ref="B33:D33"/>
    <mergeCell ref="E33:Q33"/>
    <mergeCell ref="R33:S33"/>
    <mergeCell ref="T33:U33"/>
    <mergeCell ref="V33:X33"/>
    <mergeCell ref="Y33:AA33"/>
    <mergeCell ref="B34:D34"/>
    <mergeCell ref="E34:Q34"/>
    <mergeCell ref="R34:S34"/>
    <mergeCell ref="T34:U34"/>
    <mergeCell ref="V34:X34"/>
    <mergeCell ref="Y34:AA34"/>
    <mergeCell ref="B35:D35"/>
    <mergeCell ref="E35:Q35"/>
    <mergeCell ref="R35:S35"/>
    <mergeCell ref="T35:U35"/>
    <mergeCell ref="V35:X35"/>
    <mergeCell ref="Y35:AA35"/>
    <mergeCell ref="B36:D36"/>
    <mergeCell ref="E36:Q36"/>
    <mergeCell ref="R36:S36"/>
    <mergeCell ref="T36:U36"/>
    <mergeCell ref="V36:X36"/>
    <mergeCell ref="Y36:AA36"/>
    <mergeCell ref="B37:D37"/>
    <mergeCell ref="E37:Q37"/>
    <mergeCell ref="R37:S37"/>
    <mergeCell ref="T37:U37"/>
    <mergeCell ref="V37:X37"/>
    <mergeCell ref="Y37:AA37"/>
    <mergeCell ref="B38:D38"/>
    <mergeCell ref="E38:Q38"/>
    <mergeCell ref="R38:S38"/>
    <mergeCell ref="T38:U38"/>
    <mergeCell ref="V38:X38"/>
    <mergeCell ref="Y38:AA38"/>
    <mergeCell ref="B39:D39"/>
    <mergeCell ref="E39:Q39"/>
    <mergeCell ref="R39:S39"/>
    <mergeCell ref="T39:U39"/>
    <mergeCell ref="V39:X39"/>
    <mergeCell ref="Y39:AA39"/>
    <mergeCell ref="B40:D40"/>
    <mergeCell ref="E40:Q40"/>
    <mergeCell ref="R40:S40"/>
    <mergeCell ref="T40:U40"/>
    <mergeCell ref="V40:X40"/>
    <mergeCell ref="Y40:AA40"/>
    <mergeCell ref="B41:D41"/>
    <mergeCell ref="E41:Q41"/>
    <mergeCell ref="R41:S41"/>
    <mergeCell ref="T41:U41"/>
    <mergeCell ref="V41:X41"/>
    <mergeCell ref="Y41:AA41"/>
    <mergeCell ref="B42:D42"/>
    <mergeCell ref="E42:Q42"/>
    <mergeCell ref="R42:S42"/>
    <mergeCell ref="T42:U42"/>
    <mergeCell ref="V42:X42"/>
    <mergeCell ref="Y42:AA42"/>
    <mergeCell ref="B43:D43"/>
    <mergeCell ref="E43:Q43"/>
    <mergeCell ref="R43:S43"/>
    <mergeCell ref="T43:U43"/>
    <mergeCell ref="V43:X43"/>
    <mergeCell ref="Y43:AA43"/>
    <mergeCell ref="E44:Q44"/>
    <mergeCell ref="B45:D45"/>
    <mergeCell ref="E45:Q45"/>
    <mergeCell ref="R45:S45"/>
    <mergeCell ref="T45:U45"/>
    <mergeCell ref="V45:X45"/>
    <mergeCell ref="Y45:AA45"/>
    <mergeCell ref="E46:Q46"/>
    <mergeCell ref="B47:D47"/>
    <mergeCell ref="E47:Q47"/>
    <mergeCell ref="R47:S47"/>
    <mergeCell ref="T47:U47"/>
    <mergeCell ref="V47:X47"/>
    <mergeCell ref="Y47:AA47"/>
    <mergeCell ref="B48:D48"/>
    <mergeCell ref="E48:Q48"/>
    <mergeCell ref="R48:S48"/>
    <mergeCell ref="T48:U48"/>
    <mergeCell ref="V48:X48"/>
    <mergeCell ref="Y48:AA48"/>
    <mergeCell ref="B49:D49"/>
    <mergeCell ref="E49:Q49"/>
    <mergeCell ref="R49:S49"/>
    <mergeCell ref="T49:U49"/>
    <mergeCell ref="V49:X49"/>
    <mergeCell ref="Y49:AA49"/>
    <mergeCell ref="B50:D50"/>
    <mergeCell ref="E50:Q50"/>
    <mergeCell ref="R50:S50"/>
    <mergeCell ref="T50:U50"/>
    <mergeCell ref="V50:X50"/>
    <mergeCell ref="Y50:AA50"/>
    <mergeCell ref="B51:D51"/>
    <mergeCell ref="E51:Q51"/>
    <mergeCell ref="R51:S51"/>
    <mergeCell ref="T51:U51"/>
    <mergeCell ref="V51:X51"/>
    <mergeCell ref="Y51:AA51"/>
    <mergeCell ref="B52:D52"/>
    <mergeCell ref="E52:Q52"/>
    <mergeCell ref="R52:S52"/>
    <mergeCell ref="T52:U52"/>
    <mergeCell ref="V52:X52"/>
    <mergeCell ref="Y52:AA52"/>
    <mergeCell ref="B53:D53"/>
    <mergeCell ref="E53:Q53"/>
    <mergeCell ref="R53:S53"/>
    <mergeCell ref="T53:U53"/>
    <mergeCell ref="V53:X53"/>
    <mergeCell ref="Y53:AA53"/>
    <mergeCell ref="B54:D54"/>
    <mergeCell ref="E54:Q54"/>
    <mergeCell ref="R54:S54"/>
    <mergeCell ref="T54:U54"/>
    <mergeCell ref="V54:X54"/>
    <mergeCell ref="Y54:AA54"/>
    <mergeCell ref="B55:D55"/>
    <mergeCell ref="E55:Q55"/>
    <mergeCell ref="R55:S55"/>
    <mergeCell ref="T55:U55"/>
    <mergeCell ref="V55:X55"/>
    <mergeCell ref="Y55:AA55"/>
    <mergeCell ref="B56:D56"/>
    <mergeCell ref="E56:Q56"/>
    <mergeCell ref="R56:S56"/>
    <mergeCell ref="T56:U56"/>
    <mergeCell ref="V56:X56"/>
    <mergeCell ref="Y56:AA56"/>
    <mergeCell ref="B57:D57"/>
    <mergeCell ref="E57:Q57"/>
    <mergeCell ref="R57:S57"/>
    <mergeCell ref="T57:U57"/>
    <mergeCell ref="V57:X57"/>
    <mergeCell ref="Y57:AA57"/>
    <mergeCell ref="B58:D58"/>
    <mergeCell ref="E58:Q58"/>
    <mergeCell ref="R58:S58"/>
    <mergeCell ref="T58:U58"/>
    <mergeCell ref="V58:X58"/>
    <mergeCell ref="Y58:AA58"/>
    <mergeCell ref="B59:D59"/>
    <mergeCell ref="E59:Q59"/>
    <mergeCell ref="R59:S59"/>
    <mergeCell ref="T59:U59"/>
    <mergeCell ref="V59:X59"/>
    <mergeCell ref="Y59:AA59"/>
    <mergeCell ref="A60:D67"/>
    <mergeCell ref="E62:Q62"/>
    <mergeCell ref="R62:S69"/>
    <mergeCell ref="T62:U69"/>
    <mergeCell ref="V62:X69"/>
    <mergeCell ref="Y62:AA69"/>
    <mergeCell ref="E63:Q63"/>
    <mergeCell ref="E64:Q65"/>
    <mergeCell ref="E66:Q67"/>
    <mergeCell ref="A68:D68"/>
    <mergeCell ref="E68:G68"/>
    <mergeCell ref="H68:Q68"/>
    <mergeCell ref="A69:D69"/>
    <mergeCell ref="E69:G69"/>
    <mergeCell ref="H69:Q69"/>
    <mergeCell ref="A70:G70"/>
    <mergeCell ref="H70:Q71"/>
    <mergeCell ref="R70:S70"/>
    <mergeCell ref="T70:U70"/>
    <mergeCell ref="V70:X71"/>
    <mergeCell ref="Y70:AA71"/>
    <mergeCell ref="A71:G71"/>
    <mergeCell ref="R71:S71"/>
    <mergeCell ref="T71:U71"/>
    <mergeCell ref="A72:Q72"/>
    <mergeCell ref="R72:X72"/>
    <mergeCell ref="Y72:AA72"/>
    <mergeCell ref="A73:Q74"/>
    <mergeCell ref="R73:X73"/>
    <mergeCell ref="Y73:AA73"/>
    <mergeCell ref="R74:X74"/>
    <mergeCell ref="Y74:AA74"/>
    <mergeCell ref="A75:AA75"/>
    <mergeCell ref="A76:AA77"/>
    <mergeCell ref="A78:M78"/>
    <mergeCell ref="N78:AA78"/>
    <mergeCell ref="A79:E79"/>
    <mergeCell ref="F79:M79"/>
    <mergeCell ref="N79:AA79"/>
    <mergeCell ref="A80:E80"/>
    <mergeCell ref="F80:M80"/>
    <mergeCell ref="A81:E81"/>
    <mergeCell ref="F81:I81"/>
    <mergeCell ref="J81:M81"/>
    <mergeCell ref="A83:M84"/>
    <mergeCell ref="N84:AA84"/>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74"/>
  <sheetViews>
    <sheetView tabSelected="0" workbookViewId="0" showGridLines="true" showRowColHeaders="1">
      <selection activeCell="A1" sqref="A1"/>
    </sheetView>
  </sheetViews>
  <sheetFormatPr defaultRowHeight="14.4" outlineLevelRow="0" outlineLevelCol="0"/>
  <cols>
    <col min="1" max="1" width="6.43" customWidth="true" style="157"/>
    <col min="2" max="2" width="4" customWidth="true" style="157"/>
    <col min="3" max="3" width="4" customWidth="true" style="157"/>
    <col min="4" max="4" width="4" customWidth="true" style="157"/>
    <col min="5" max="5" width="4" customWidth="true" style="157"/>
    <col min="6" max="6" width="4" customWidth="true" style="157"/>
    <col min="7" max="7" width="4" customWidth="true" style="157"/>
    <col min="8" max="8" width="4" customWidth="true" style="157"/>
    <col min="9" max="9" width="4" customWidth="true" style="157"/>
    <col min="10" max="10" width="4" customWidth="true" style="157"/>
    <col min="11" max="11" width="4" customWidth="true" style="157"/>
    <col min="12" max="12" width="4" customWidth="true" style="157"/>
    <col min="13" max="13" width="4" customWidth="true" style="157"/>
    <col min="14" max="14" width="4" customWidth="true" style="157"/>
    <col min="15" max="15" width="4" customWidth="true" style="157"/>
    <col min="16" max="16" width="4" customWidth="true" style="157"/>
    <col min="17" max="17" width="4" customWidth="true" style="157"/>
    <col min="18" max="18" width="4" customWidth="true" style="157"/>
    <col min="19" max="19" width="4" customWidth="true" style="157"/>
    <col min="20" max="20" width="4" customWidth="true" style="157"/>
    <col min="21" max="21" width="4" customWidth="true" style="157"/>
    <col min="22" max="22" width="4" customWidth="true" style="157"/>
    <col min="23" max="23" width="4" customWidth="true" style="157"/>
    <col min="24" max="24" width="5.71" customWidth="true" style="157"/>
    <col min="25" max="25" width="5.71" customWidth="true" style="157"/>
    <col min="26" max="26" width="4" customWidth="true" style="157"/>
    <col min="27" max="27" width="4" customWidth="true" style="157"/>
  </cols>
  <sheetData>
    <row r="1" spans="1:27">
      <c r="A1" s="158" t="s">
        <v>104</v>
      </c>
      <c r="B1" s="158"/>
      <c r="C1" s="158"/>
      <c r="D1" s="158"/>
      <c r="E1" s="158"/>
      <c r="F1" s="158"/>
      <c r="G1" s="158"/>
      <c r="H1" s="158"/>
      <c r="I1" s="158"/>
      <c r="J1" s="158"/>
      <c r="K1" s="158"/>
      <c r="L1" s="158"/>
      <c r="M1" s="158"/>
      <c r="N1" s="158"/>
      <c r="O1" s="158"/>
      <c r="P1" s="158"/>
      <c r="Q1" s="158"/>
      <c r="R1" s="158"/>
      <c r="S1" s="158"/>
      <c r="T1" s="158"/>
      <c r="U1" s="158"/>
      <c r="V1" s="158"/>
      <c r="W1" s="158"/>
      <c r="X1" s="158"/>
      <c r="Y1" s="158"/>
      <c r="Z1" s="158"/>
      <c r="AA1" s="158"/>
    </row>
    <row r="2" spans="1:27">
      <c r="A2" s="159" t="s">
        <v>105</v>
      </c>
      <c r="B2" s="159"/>
      <c r="C2" s="159"/>
      <c r="D2" s="159"/>
      <c r="E2" s="159"/>
      <c r="F2" s="159"/>
      <c r="G2" s="159"/>
      <c r="H2" s="159"/>
      <c r="I2" s="159"/>
      <c r="J2" s="159"/>
      <c r="K2" s="159"/>
      <c r="L2" s="159"/>
      <c r="M2" s="159"/>
      <c r="N2" s="160" t="s">
        <v>3</v>
      </c>
      <c r="O2" s="160"/>
      <c r="P2" s="160"/>
      <c r="Q2" s="160"/>
      <c r="R2" s="160"/>
      <c r="S2" s="160"/>
      <c r="T2" s="160"/>
      <c r="U2" s="161" t="s">
        <v>4</v>
      </c>
      <c r="V2" s="161"/>
      <c r="W2" s="161"/>
      <c r="X2" s="161"/>
      <c r="Y2" s="161"/>
      <c r="Z2" s="161"/>
      <c r="AA2" s="161"/>
    </row>
    <row r="3" spans="1:27">
      <c r="A3" s="159"/>
      <c r="B3" s="159"/>
      <c r="C3" s="159"/>
      <c r="D3" s="159"/>
      <c r="E3" s="159"/>
      <c r="F3" s="159"/>
      <c r="G3" s="159"/>
      <c r="H3" s="159"/>
      <c r="I3" s="159"/>
      <c r="J3" s="159"/>
      <c r="K3" s="159"/>
      <c r="L3" s="159"/>
      <c r="M3" s="159"/>
      <c r="N3" s="162" t="s">
        <v>6</v>
      </c>
      <c r="O3" s="162"/>
      <c r="P3" s="162"/>
      <c r="Q3" s="162"/>
      <c r="R3" s="162"/>
      <c r="S3" s="162"/>
      <c r="T3" s="162"/>
      <c r="U3" s="163" t="s">
        <v>7</v>
      </c>
      <c r="V3" s="163"/>
      <c r="W3" s="163"/>
      <c r="X3" s="163"/>
      <c r="Y3" s="163"/>
      <c r="Z3" s="163"/>
      <c r="AA3" s="163"/>
    </row>
    <row r="4" spans="1:27">
      <c r="A4" s="159"/>
      <c r="B4" s="159"/>
      <c r="C4" s="159"/>
      <c r="D4" s="159"/>
      <c r="E4" s="159"/>
      <c r="F4" s="159"/>
      <c r="G4" s="159"/>
      <c r="H4" s="159"/>
      <c r="I4" s="159"/>
      <c r="J4" s="159"/>
      <c r="K4" s="159"/>
      <c r="L4" s="159"/>
      <c r="M4" s="159"/>
      <c r="N4" s="164" t="s">
        <v>8</v>
      </c>
      <c r="O4" s="164"/>
      <c r="P4" s="164"/>
      <c r="Q4" s="164"/>
      <c r="R4" s="164"/>
      <c r="S4" s="164"/>
      <c r="T4" s="164"/>
      <c r="U4" s="163"/>
      <c r="V4" s="163"/>
      <c r="W4" s="163"/>
      <c r="X4" s="163"/>
      <c r="Y4" s="163"/>
      <c r="Z4" s="163"/>
      <c r="AA4" s="163"/>
    </row>
    <row r="5" spans="1:27">
      <c r="A5" s="159"/>
      <c r="B5" s="159"/>
      <c r="C5" s="159"/>
      <c r="D5" s="159"/>
      <c r="E5" s="159"/>
      <c r="F5" s="159"/>
      <c r="G5" s="159"/>
      <c r="H5" s="159"/>
      <c r="I5" s="159"/>
      <c r="J5" s="159"/>
      <c r="K5" s="159"/>
      <c r="L5" s="159"/>
      <c r="M5" s="159"/>
      <c r="N5" s="165" t="s">
        <v>9</v>
      </c>
      <c r="O5" s="165"/>
      <c r="P5" s="165"/>
      <c r="Q5" s="165"/>
      <c r="R5" s="165"/>
      <c r="S5" s="165"/>
      <c r="T5" s="165"/>
      <c r="U5" s="163"/>
      <c r="V5" s="163"/>
      <c r="W5" s="163"/>
      <c r="X5" s="163"/>
      <c r="Y5" s="163"/>
      <c r="Z5" s="163"/>
      <c r="AA5" s="163"/>
    </row>
    <row r="6" spans="1:27">
      <c r="A6" s="159"/>
      <c r="B6" s="159"/>
      <c r="C6" s="159"/>
      <c r="D6" s="159"/>
      <c r="E6" s="159"/>
      <c r="F6" s="159"/>
      <c r="G6" s="159"/>
      <c r="H6" s="159"/>
      <c r="I6" s="159"/>
      <c r="J6" s="159"/>
      <c r="K6" s="159"/>
      <c r="L6" s="159"/>
      <c r="M6" s="159"/>
      <c r="N6" s="166" t="s">
        <v>10</v>
      </c>
      <c r="O6" s="166"/>
      <c r="P6" s="166"/>
      <c r="Q6" s="166"/>
      <c r="R6" s="166"/>
      <c r="S6" s="166"/>
      <c r="T6" s="166"/>
      <c r="U6" s="163"/>
      <c r="V6" s="163"/>
      <c r="W6" s="163"/>
      <c r="X6" s="163"/>
      <c r="Y6" s="163"/>
      <c r="Z6" s="163"/>
      <c r="AA6" s="163"/>
    </row>
    <row r="7" spans="1:27">
      <c r="A7" s="159"/>
      <c r="B7" s="159"/>
      <c r="C7" s="159"/>
      <c r="D7" s="159"/>
      <c r="E7" s="159"/>
      <c r="F7" s="159"/>
      <c r="G7" s="159"/>
      <c r="H7" s="159"/>
      <c r="I7" s="159"/>
      <c r="J7" s="159"/>
      <c r="K7" s="159"/>
      <c r="L7" s="159"/>
      <c r="M7" s="159"/>
      <c r="N7" s="166"/>
      <c r="O7" s="166"/>
      <c r="P7" s="166"/>
      <c r="Q7" s="166"/>
      <c r="R7" s="166"/>
      <c r="S7" s="166"/>
      <c r="T7" s="166"/>
      <c r="U7" s="163"/>
      <c r="V7" s="163"/>
      <c r="W7" s="163"/>
      <c r="X7" s="163"/>
      <c r="Y7" s="163"/>
      <c r="Z7" s="163"/>
      <c r="AA7" s="163"/>
    </row>
    <row r="8" spans="1:27">
      <c r="A8" s="159"/>
      <c r="B8" s="159"/>
      <c r="C8" s="159"/>
      <c r="D8" s="159"/>
      <c r="E8" s="159"/>
      <c r="F8" s="159"/>
      <c r="G8" s="159"/>
      <c r="H8" s="159"/>
      <c r="I8" s="159"/>
      <c r="J8" s="159"/>
      <c r="K8" s="159"/>
      <c r="L8" s="159"/>
      <c r="M8" s="159"/>
      <c r="N8" s="167"/>
      <c r="T8" s="168"/>
      <c r="U8" s="163"/>
      <c r="V8" s="163"/>
      <c r="W8" s="163"/>
      <c r="X8" s="163"/>
      <c r="Y8" s="163"/>
      <c r="Z8" s="163"/>
      <c r="AA8" s="163"/>
    </row>
    <row r="9" spans="1:27">
      <c r="A9" s="159"/>
      <c r="B9" s="159"/>
      <c r="C9" s="159"/>
      <c r="D9" s="159"/>
      <c r="E9" s="159"/>
      <c r="F9" s="159"/>
      <c r="G9" s="159"/>
      <c r="H9" s="159"/>
      <c r="I9" s="159"/>
      <c r="J9" s="159"/>
      <c r="K9" s="159"/>
      <c r="L9" s="159"/>
      <c r="M9" s="159"/>
      <c r="N9" s="167"/>
      <c r="T9" s="168"/>
      <c r="U9" s="163"/>
      <c r="V9" s="163"/>
      <c r="W9" s="163"/>
      <c r="X9" s="163"/>
      <c r="Y9" s="163"/>
      <c r="Z9" s="163"/>
      <c r="AA9" s="163"/>
    </row>
    <row r="10" spans="1:27">
      <c r="A10" s="169" t="s">
        <v>11</v>
      </c>
      <c r="B10" s="169"/>
      <c r="C10" s="170" t="s">
        <v>12</v>
      </c>
      <c r="D10" s="170"/>
      <c r="E10" s="170"/>
      <c r="F10" s="170"/>
      <c r="G10" s="170"/>
      <c r="H10" s="170"/>
      <c r="I10" s="170"/>
      <c r="J10" s="170"/>
      <c r="K10" s="170"/>
      <c r="L10" s="170"/>
      <c r="M10" s="170"/>
      <c r="N10" s="167"/>
      <c r="T10" s="168"/>
      <c r="U10" s="163"/>
      <c r="V10" s="163"/>
      <c r="W10" s="163"/>
      <c r="X10" s="163"/>
      <c r="Y10" s="163"/>
      <c r="Z10" s="163"/>
      <c r="AA10" s="163"/>
    </row>
    <row r="11" spans="1:27">
      <c r="A11" s="171" t="s">
        <v>13</v>
      </c>
      <c r="B11" s="171"/>
      <c r="C11" s="172" t="s">
        <v>14</v>
      </c>
      <c r="D11" s="172"/>
      <c r="E11" s="172"/>
      <c r="F11" s="172"/>
      <c r="G11" s="172"/>
      <c r="H11" s="172"/>
      <c r="I11" s="172"/>
      <c r="J11" s="172"/>
      <c r="K11" s="172"/>
      <c r="L11" s="172"/>
      <c r="M11" s="172"/>
      <c r="N11" s="164" t="s">
        <v>15</v>
      </c>
      <c r="O11" s="164"/>
      <c r="P11" s="164"/>
      <c r="Q11" s="164"/>
      <c r="R11" s="164"/>
      <c r="S11" s="164"/>
      <c r="T11" s="164"/>
      <c r="U11" s="163"/>
      <c r="V11" s="163"/>
      <c r="W11" s="163"/>
      <c r="X11" s="163"/>
      <c r="Y11" s="163"/>
      <c r="Z11" s="163"/>
      <c r="AA11" s="163"/>
    </row>
    <row r="12" spans="1:27">
      <c r="A12" s="173" t="s">
        <v>16</v>
      </c>
      <c r="B12" s="173"/>
      <c r="C12" s="173"/>
      <c r="D12" s="173"/>
      <c r="E12" s="173"/>
      <c r="F12" s="173"/>
      <c r="G12" s="173"/>
      <c r="H12" s="173"/>
      <c r="I12" s="173"/>
      <c r="J12" s="173"/>
      <c r="K12" s="173"/>
      <c r="L12" s="173"/>
      <c r="M12" s="173"/>
      <c r="N12" s="161" t="s">
        <v>17</v>
      </c>
      <c r="O12" s="161"/>
      <c r="P12" s="161"/>
      <c r="Q12" s="161"/>
      <c r="R12" s="161"/>
      <c r="S12" s="161"/>
      <c r="T12" s="161"/>
      <c r="U12" s="161"/>
      <c r="V12" s="161"/>
      <c r="W12" s="161"/>
      <c r="X12" s="161"/>
      <c r="Y12" s="161"/>
      <c r="Z12" s="161"/>
      <c r="AA12" s="161"/>
    </row>
    <row r="13" spans="1:27">
      <c r="A13" s="174" t="s">
        <v>18</v>
      </c>
      <c r="B13" s="174"/>
      <c r="C13" s="174"/>
      <c r="D13" s="174"/>
      <c r="E13" s="174"/>
      <c r="F13" s="174"/>
      <c r="G13" s="174"/>
      <c r="H13" s="174"/>
      <c r="I13" s="174"/>
      <c r="J13" s="174"/>
      <c r="K13" s="174"/>
      <c r="L13" s="174"/>
      <c r="M13" s="174"/>
      <c r="N13" s="163" t="s">
        <v>19</v>
      </c>
      <c r="O13" s="163"/>
      <c r="P13" s="163"/>
      <c r="Q13" s="163"/>
      <c r="R13" s="163"/>
      <c r="S13" s="163"/>
      <c r="T13" s="163"/>
      <c r="U13" s="163"/>
      <c r="V13" s="163"/>
      <c r="W13" s="163"/>
      <c r="X13" s="163"/>
      <c r="Y13" s="163"/>
      <c r="Z13" s="163"/>
      <c r="AA13" s="163"/>
    </row>
    <row r="14" spans="1:27">
      <c r="A14" s="174"/>
      <c r="B14" s="174"/>
      <c r="C14" s="174"/>
      <c r="D14" s="174"/>
      <c r="E14" s="174"/>
      <c r="F14" s="174"/>
      <c r="G14" s="174"/>
      <c r="H14" s="174"/>
      <c r="I14" s="174"/>
      <c r="J14" s="174"/>
      <c r="K14" s="174"/>
      <c r="L14" s="174"/>
      <c r="M14" s="174"/>
      <c r="N14" s="163"/>
      <c r="O14" s="163"/>
      <c r="P14" s="163"/>
      <c r="Q14" s="163"/>
      <c r="R14" s="163"/>
      <c r="S14" s="163"/>
      <c r="T14" s="163"/>
      <c r="U14" s="163"/>
      <c r="V14" s="163"/>
      <c r="W14" s="163"/>
      <c r="X14" s="163"/>
      <c r="Y14" s="163"/>
      <c r="Z14" s="163"/>
      <c r="AA14" s="163"/>
    </row>
    <row r="15" spans="1:27">
      <c r="A15" s="174"/>
      <c r="B15" s="174"/>
      <c r="C15" s="174"/>
      <c r="D15" s="174"/>
      <c r="E15" s="174"/>
      <c r="F15" s="174"/>
      <c r="G15" s="174"/>
      <c r="H15" s="174"/>
      <c r="I15" s="174"/>
      <c r="J15" s="174"/>
      <c r="K15" s="174"/>
      <c r="L15" s="174"/>
      <c r="M15" s="174"/>
      <c r="N15" s="163"/>
      <c r="O15" s="163"/>
      <c r="P15" s="163"/>
      <c r="Q15" s="163"/>
      <c r="R15" s="163"/>
      <c r="S15" s="163"/>
      <c r="T15" s="163"/>
      <c r="U15" s="163"/>
      <c r="V15" s="163"/>
      <c r="W15" s="163"/>
      <c r="X15" s="163"/>
      <c r="Y15" s="163"/>
      <c r="Z15" s="163"/>
      <c r="AA15" s="163"/>
    </row>
    <row r="16" spans="1:27">
      <c r="A16" s="174"/>
      <c r="B16" s="174"/>
      <c r="C16" s="174"/>
      <c r="D16" s="174"/>
      <c r="E16" s="174"/>
      <c r="F16" s="174"/>
      <c r="G16" s="174"/>
      <c r="H16" s="174"/>
      <c r="I16" s="174"/>
      <c r="J16" s="174"/>
      <c r="K16" s="174"/>
      <c r="L16" s="174"/>
      <c r="M16" s="174"/>
      <c r="N16" s="163"/>
      <c r="O16" s="163"/>
      <c r="P16" s="163"/>
      <c r="Q16" s="163"/>
      <c r="R16" s="163"/>
      <c r="S16" s="163"/>
      <c r="T16" s="163"/>
      <c r="U16" s="163"/>
      <c r="V16" s="163"/>
      <c r="W16" s="163"/>
      <c r="X16" s="163"/>
      <c r="Y16" s="163"/>
      <c r="Z16" s="163"/>
      <c r="AA16" s="163"/>
    </row>
    <row r="17" spans="1:27">
      <c r="A17" s="174"/>
      <c r="B17" s="174"/>
      <c r="C17" s="174"/>
      <c r="D17" s="174"/>
      <c r="E17" s="174"/>
      <c r="F17" s="174"/>
      <c r="G17" s="174"/>
      <c r="H17" s="174"/>
      <c r="I17" s="174"/>
      <c r="J17" s="174"/>
      <c r="K17" s="174"/>
      <c r="L17" s="174"/>
      <c r="M17" s="174"/>
      <c r="N17" s="163"/>
      <c r="O17" s="163"/>
      <c r="P17" s="163"/>
      <c r="Q17" s="163"/>
      <c r="R17" s="163"/>
      <c r="S17" s="163"/>
      <c r="T17" s="163"/>
      <c r="U17" s="163"/>
      <c r="V17" s="163"/>
      <c r="W17" s="163"/>
      <c r="X17" s="163"/>
      <c r="Y17" s="163"/>
      <c r="Z17" s="163"/>
      <c r="AA17" s="163"/>
    </row>
    <row r="18" spans="1:27">
      <c r="A18" s="174"/>
      <c r="B18" s="174"/>
      <c r="C18" s="174"/>
      <c r="D18" s="174"/>
      <c r="E18" s="174"/>
      <c r="F18" s="174"/>
      <c r="G18" s="174"/>
      <c r="H18" s="174"/>
      <c r="I18" s="174"/>
      <c r="J18" s="174"/>
      <c r="K18" s="174"/>
      <c r="L18" s="174"/>
      <c r="M18" s="174"/>
      <c r="N18" s="163"/>
      <c r="O18" s="163"/>
      <c r="P18" s="163"/>
      <c r="Q18" s="163"/>
      <c r="R18" s="163"/>
      <c r="S18" s="163"/>
      <c r="T18" s="163"/>
      <c r="U18" s="163"/>
      <c r="V18" s="163"/>
      <c r="W18" s="163"/>
      <c r="X18" s="163"/>
      <c r="Y18" s="163"/>
      <c r="Z18" s="163"/>
      <c r="AA18" s="163"/>
    </row>
    <row r="19" spans="1:27">
      <c r="A19" s="175" t="s">
        <v>20</v>
      </c>
      <c r="B19" s="175"/>
      <c r="C19" s="175"/>
      <c r="D19" s="175"/>
      <c r="E19" s="175"/>
      <c r="F19" s="175"/>
      <c r="G19" s="176" t="s">
        <v>21</v>
      </c>
      <c r="H19" s="176"/>
      <c r="I19" s="176"/>
      <c r="J19" s="176"/>
      <c r="K19" s="176"/>
      <c r="L19" s="176"/>
      <c r="M19" s="176"/>
      <c r="N19" s="176" t="s">
        <v>22</v>
      </c>
      <c r="O19" s="176"/>
      <c r="P19" s="176"/>
      <c r="Q19" s="176"/>
      <c r="R19" s="176"/>
      <c r="S19" s="176"/>
      <c r="T19" s="176"/>
      <c r="U19" s="176"/>
      <c r="V19" s="176"/>
      <c r="W19" s="177" t="s">
        <v>23</v>
      </c>
      <c r="X19" s="177"/>
      <c r="Y19" s="177"/>
      <c r="Z19" s="177"/>
      <c r="AA19" s="177"/>
    </row>
    <row r="20" spans="1:27">
      <c r="A20" s="178"/>
      <c r="B20" s="178"/>
      <c r="C20" s="178"/>
      <c r="D20" s="178"/>
      <c r="E20" s="178"/>
      <c r="F20" s="178"/>
      <c r="G20" s="179" t="s">
        <v>24</v>
      </c>
      <c r="H20" s="179"/>
      <c r="I20" s="179"/>
      <c r="J20" s="179"/>
      <c r="K20" s="179"/>
      <c r="L20" s="179"/>
      <c r="M20" s="179"/>
      <c r="N20" s="179" t="s">
        <v>25</v>
      </c>
      <c r="O20" s="179"/>
      <c r="P20" s="179"/>
      <c r="Q20" s="179"/>
      <c r="R20" s="179"/>
      <c r="S20" s="179"/>
      <c r="T20" s="179"/>
      <c r="U20" s="179"/>
      <c r="V20" s="179"/>
      <c r="W20" s="180" t="s">
        <v>26</v>
      </c>
      <c r="X20" s="180"/>
      <c r="Y20" s="180"/>
      <c r="Z20" s="180"/>
      <c r="AA20" s="180"/>
    </row>
    <row r="21" spans="1:27">
      <c r="A21" s="175" t="s">
        <v>27</v>
      </c>
      <c r="B21" s="175"/>
      <c r="C21" s="175"/>
      <c r="D21" s="175"/>
      <c r="E21" s="175"/>
      <c r="F21" s="175"/>
      <c r="G21" s="176" t="s">
        <v>28</v>
      </c>
      <c r="H21" s="176"/>
      <c r="I21" s="176"/>
      <c r="J21" s="176"/>
      <c r="K21" s="176"/>
      <c r="L21" s="176"/>
      <c r="M21" s="176"/>
      <c r="N21" s="181" t="s">
        <v>29</v>
      </c>
      <c r="O21" s="181"/>
      <c r="P21" s="181"/>
      <c r="Q21" s="181"/>
      <c r="R21" s="181"/>
      <c r="S21" s="181"/>
      <c r="T21" s="181"/>
      <c r="U21" s="181"/>
      <c r="V21" s="181"/>
      <c r="W21" s="181"/>
      <c r="X21" s="181"/>
      <c r="Y21" s="181"/>
      <c r="Z21" s="181"/>
      <c r="AA21" s="181"/>
    </row>
    <row r="22" spans="1:27">
      <c r="A22" s="178"/>
      <c r="B22" s="178"/>
      <c r="C22" s="178"/>
      <c r="D22" s="178"/>
      <c r="E22" s="178"/>
      <c r="F22" s="178"/>
      <c r="G22" s="179" t="s">
        <v>30</v>
      </c>
      <c r="H22" s="179"/>
      <c r="I22" s="179"/>
      <c r="J22" s="179"/>
      <c r="K22" s="179"/>
      <c r="L22" s="179"/>
      <c r="M22" s="179"/>
      <c r="N22" s="182" t="s">
        <v>31</v>
      </c>
      <c r="O22" s="182"/>
      <c r="P22" s="182"/>
      <c r="Q22" s="182"/>
      <c r="R22" s="182"/>
      <c r="S22" s="182"/>
      <c r="T22" s="182"/>
      <c r="U22" s="182"/>
      <c r="V22" s="182"/>
      <c r="W22" s="182"/>
      <c r="X22" s="182"/>
      <c r="Y22" s="182"/>
      <c r="Z22" s="182"/>
      <c r="AA22" s="182"/>
    </row>
    <row r="23" spans="1:27">
      <c r="A23" s="175" t="s">
        <v>32</v>
      </c>
      <c r="B23" s="175"/>
      <c r="C23" s="175"/>
      <c r="D23" s="175"/>
      <c r="E23" s="175"/>
      <c r="F23" s="175"/>
      <c r="G23" s="176" t="s">
        <v>33</v>
      </c>
      <c r="H23" s="176"/>
      <c r="I23" s="176"/>
      <c r="J23" s="176"/>
      <c r="K23" s="176"/>
      <c r="L23" s="176"/>
      <c r="M23" s="176"/>
      <c r="N23" s="183" t="s">
        <v>34</v>
      </c>
      <c r="O23" s="183"/>
      <c r="P23" s="183"/>
      <c r="Q23" s="183"/>
      <c r="R23" s="183"/>
      <c r="S23" s="183"/>
      <c r="T23" s="183"/>
      <c r="U23" s="183"/>
      <c r="V23" s="183"/>
      <c r="W23" s="183"/>
      <c r="X23" s="183"/>
      <c r="Y23" s="183"/>
      <c r="Z23" s="183"/>
      <c r="AA23" s="183"/>
    </row>
    <row r="24" spans="1:27">
      <c r="A24" s="184" t="s">
        <v>35</v>
      </c>
      <c r="B24" s="184"/>
      <c r="C24" s="184"/>
      <c r="D24" s="184"/>
      <c r="E24" s="184"/>
      <c r="F24" s="184"/>
      <c r="G24" s="185" t="s">
        <v>26</v>
      </c>
      <c r="H24" s="185"/>
      <c r="I24" s="185"/>
      <c r="J24" s="185"/>
      <c r="K24" s="185"/>
      <c r="L24" s="185"/>
      <c r="M24" s="185"/>
      <c r="N24" s="183"/>
      <c r="O24" s="183"/>
      <c r="P24" s="183"/>
      <c r="Q24" s="183"/>
      <c r="R24" s="183"/>
      <c r="S24" s="183"/>
      <c r="T24" s="183"/>
      <c r="U24" s="183"/>
      <c r="V24" s="183"/>
      <c r="W24" s="183"/>
      <c r="X24" s="183"/>
      <c r="Y24" s="183"/>
      <c r="Z24" s="183"/>
      <c r="AA24" s="183"/>
    </row>
    <row r="25" spans="1:27">
      <c r="A25" s="184"/>
      <c r="B25" s="184"/>
      <c r="C25" s="184"/>
      <c r="D25" s="184"/>
      <c r="E25" s="184"/>
      <c r="F25" s="184"/>
      <c r="G25" s="185"/>
      <c r="H25" s="185"/>
      <c r="I25" s="185"/>
      <c r="J25" s="185"/>
      <c r="K25" s="185"/>
      <c r="L25" s="185"/>
      <c r="M25" s="185"/>
      <c r="N25" s="186" t="s">
        <v>36</v>
      </c>
      <c r="O25" s="186"/>
      <c r="P25" s="186"/>
      <c r="Q25" s="186"/>
      <c r="R25" s="186"/>
      <c r="S25" s="186"/>
      <c r="T25" s="186"/>
      <c r="U25" s="186"/>
      <c r="V25" s="186"/>
      <c r="W25" s="187"/>
      <c r="X25" s="187"/>
      <c r="Y25" s="187"/>
      <c r="Z25" s="187"/>
      <c r="AA25" s="188"/>
    </row>
    <row r="26" spans="1:27">
      <c r="A26" s="189" t="s">
        <v>38</v>
      </c>
      <c r="B26" s="189"/>
      <c r="C26" s="189"/>
      <c r="D26" s="189"/>
      <c r="E26" s="190" t="s">
        <v>39</v>
      </c>
      <c r="F26" s="190"/>
      <c r="G26" s="190"/>
      <c r="H26" s="190"/>
      <c r="I26" s="190"/>
      <c r="J26" s="190"/>
      <c r="K26" s="190"/>
      <c r="L26" s="190"/>
      <c r="M26" s="190"/>
      <c r="N26" s="190"/>
      <c r="O26" s="190"/>
      <c r="P26" s="190"/>
      <c r="Q26" s="160" t="s">
        <v>40</v>
      </c>
      <c r="R26" s="160"/>
      <c r="S26" s="160"/>
      <c r="T26" s="160"/>
      <c r="U26" s="160"/>
      <c r="V26" s="160" t="s">
        <v>106</v>
      </c>
      <c r="W26" s="160"/>
      <c r="X26" s="160"/>
      <c r="Y26" s="191" t="s">
        <v>107</v>
      </c>
      <c r="Z26" s="191"/>
      <c r="AA26" s="191"/>
    </row>
    <row r="27" spans="1:27">
      <c r="A27" s="178" t="s">
        <v>44</v>
      </c>
      <c r="B27" s="178"/>
      <c r="C27" s="178"/>
      <c r="D27" s="178"/>
      <c r="E27" s="190"/>
      <c r="F27" s="190"/>
      <c r="G27" s="190"/>
      <c r="H27" s="190"/>
      <c r="I27" s="190"/>
      <c r="J27" s="190"/>
      <c r="K27" s="190"/>
      <c r="L27" s="190"/>
      <c r="M27" s="190"/>
      <c r="N27" s="190"/>
      <c r="O27" s="190"/>
      <c r="P27" s="190"/>
      <c r="Q27" s="179" t="s">
        <v>46</v>
      </c>
      <c r="R27" s="179"/>
      <c r="S27" s="179"/>
      <c r="T27" s="179"/>
      <c r="U27" s="179"/>
      <c r="V27" s="179" t="s">
        <v>108</v>
      </c>
      <c r="W27" s="179"/>
      <c r="X27" s="179"/>
      <c r="Y27" s="180" t="s">
        <v>108</v>
      </c>
      <c r="Z27" s="180"/>
      <c r="AA27" s="180"/>
    </row>
    <row r="28" spans="1:27" customHeight="1" ht="46">
      <c r="A28" s="192" t="s">
        <v>49</v>
      </c>
      <c r="B28" s="190" t="s">
        <v>50</v>
      </c>
      <c r="C28" s="190"/>
      <c r="D28" s="190"/>
      <c r="E28" s="193" t="s">
        <v>51</v>
      </c>
      <c r="F28" s="193"/>
      <c r="G28" s="193"/>
      <c r="H28" s="193"/>
      <c r="I28" s="193"/>
      <c r="J28" s="193"/>
      <c r="K28" s="193"/>
      <c r="L28" s="193"/>
      <c r="M28" s="193"/>
      <c r="N28" s="193"/>
      <c r="O28" s="193"/>
      <c r="P28" s="193"/>
      <c r="Q28" s="194"/>
      <c r="R28" s="195"/>
      <c r="S28" s="195"/>
      <c r="T28" s="195"/>
      <c r="U28" s="196"/>
      <c r="V28" s="194"/>
      <c r="W28" s="195"/>
      <c r="X28" s="196"/>
      <c r="Y28" s="194"/>
      <c r="Z28" s="195"/>
      <c r="AA28" s="197"/>
    </row>
    <row r="29" spans="1:27">
      <c r="A29" s="198">
        <v>1</v>
      </c>
      <c r="B29" s="199">
        <v>69101000</v>
      </c>
      <c r="C29" s="199"/>
      <c r="D29" s="199"/>
      <c r="E29" s="200" t="s">
        <v>52</v>
      </c>
      <c r="F29" s="200"/>
      <c r="G29" s="200"/>
      <c r="H29" s="200"/>
      <c r="I29" s="200"/>
      <c r="J29" s="200"/>
      <c r="K29" s="200"/>
      <c r="L29" s="200"/>
      <c r="M29" s="200"/>
      <c r="N29" s="200"/>
      <c r="O29" s="200"/>
      <c r="P29" s="200"/>
      <c r="Q29" s="201">
        <v>240</v>
      </c>
      <c r="R29" s="201"/>
      <c r="S29" s="201"/>
      <c r="T29" s="201"/>
      <c r="U29" s="201"/>
      <c r="V29" s="200">
        <v>4080</v>
      </c>
      <c r="W29" s="200"/>
      <c r="X29" s="200"/>
      <c r="Y29" s="202">
        <v>4320</v>
      </c>
      <c r="Z29" s="202"/>
      <c r="AA29" s="202"/>
    </row>
    <row r="30" spans="1:27">
      <c r="A30" s="198">
        <v>2</v>
      </c>
      <c r="B30" s="199">
        <v>69101000</v>
      </c>
      <c r="C30" s="199"/>
      <c r="D30" s="199"/>
      <c r="E30" s="200" t="s">
        <v>53</v>
      </c>
      <c r="F30" s="200"/>
      <c r="G30" s="200"/>
      <c r="H30" s="200"/>
      <c r="I30" s="200"/>
      <c r="J30" s="200"/>
      <c r="K30" s="200"/>
      <c r="L30" s="200"/>
      <c r="M30" s="200"/>
      <c r="N30" s="200"/>
      <c r="O30" s="200"/>
      <c r="P30" s="200"/>
      <c r="Q30" s="201">
        <v>51</v>
      </c>
      <c r="R30" s="201"/>
      <c r="S30" s="201"/>
      <c r="T30" s="201"/>
      <c r="U30" s="201"/>
      <c r="V30" s="200">
        <v>459</v>
      </c>
      <c r="W30" s="200"/>
      <c r="X30" s="200"/>
      <c r="Y30" s="202">
        <v>510</v>
      </c>
      <c r="Z30" s="202"/>
      <c r="AA30" s="202"/>
    </row>
    <row r="31" spans="1:27">
      <c r="A31" s="198">
        <v>3</v>
      </c>
      <c r="B31" s="199">
        <v>69101000</v>
      </c>
      <c r="C31" s="199"/>
      <c r="D31" s="199"/>
      <c r="E31" s="200" t="s">
        <v>54</v>
      </c>
      <c r="F31" s="200"/>
      <c r="G31" s="200"/>
      <c r="H31" s="200"/>
      <c r="I31" s="200"/>
      <c r="J31" s="200"/>
      <c r="K31" s="200"/>
      <c r="L31" s="200"/>
      <c r="M31" s="200"/>
      <c r="N31" s="200"/>
      <c r="O31" s="200"/>
      <c r="P31" s="200"/>
      <c r="Q31" s="201">
        <v>101</v>
      </c>
      <c r="R31" s="201"/>
      <c r="S31" s="201"/>
      <c r="T31" s="201"/>
      <c r="U31" s="201"/>
      <c r="V31" s="200">
        <v>808</v>
      </c>
      <c r="W31" s="200"/>
      <c r="X31" s="200"/>
      <c r="Y31" s="202">
        <v>909</v>
      </c>
      <c r="Z31" s="202"/>
      <c r="AA31" s="202"/>
    </row>
    <row r="32" spans="1:27">
      <c r="A32" s="198">
        <v>4</v>
      </c>
      <c r="B32" s="199">
        <v>69101000</v>
      </c>
      <c r="C32" s="199"/>
      <c r="D32" s="199"/>
      <c r="E32" s="200" t="s">
        <v>55</v>
      </c>
      <c r="F32" s="200"/>
      <c r="G32" s="200"/>
      <c r="H32" s="200"/>
      <c r="I32" s="200"/>
      <c r="J32" s="200"/>
      <c r="K32" s="200"/>
      <c r="L32" s="200"/>
      <c r="M32" s="200"/>
      <c r="N32" s="200"/>
      <c r="O32" s="200"/>
      <c r="P32" s="200"/>
      <c r="Q32" s="201">
        <v>101</v>
      </c>
      <c r="R32" s="201"/>
      <c r="S32" s="201"/>
      <c r="T32" s="201"/>
      <c r="U32" s="201"/>
      <c r="V32" s="200">
        <v>808</v>
      </c>
      <c r="W32" s="200"/>
      <c r="X32" s="200"/>
      <c r="Y32" s="202">
        <v>909</v>
      </c>
      <c r="Z32" s="202"/>
      <c r="AA32" s="202"/>
    </row>
    <row r="33" spans="1:27">
      <c r="A33" s="198">
        <v>5</v>
      </c>
      <c r="B33" s="199">
        <v>69101000</v>
      </c>
      <c r="C33" s="199"/>
      <c r="D33" s="199"/>
      <c r="E33" s="200" t="s">
        <v>56</v>
      </c>
      <c r="F33" s="200"/>
      <c r="G33" s="200"/>
      <c r="H33" s="200"/>
      <c r="I33" s="200"/>
      <c r="J33" s="200"/>
      <c r="K33" s="200"/>
      <c r="L33" s="200"/>
      <c r="M33" s="200"/>
      <c r="N33" s="200"/>
      <c r="O33" s="200"/>
      <c r="P33" s="200"/>
      <c r="Q33" s="201">
        <v>100</v>
      </c>
      <c r="R33" s="201"/>
      <c r="S33" s="201"/>
      <c r="T33" s="201"/>
      <c r="U33" s="201"/>
      <c r="V33" s="200">
        <v>800</v>
      </c>
      <c r="W33" s="200"/>
      <c r="X33" s="200"/>
      <c r="Y33" s="202">
        <v>900</v>
      </c>
      <c r="Z33" s="202"/>
      <c r="AA33" s="202"/>
    </row>
    <row r="34" spans="1:27">
      <c r="A34" s="198">
        <v>6</v>
      </c>
      <c r="B34" s="199">
        <v>69101000</v>
      </c>
      <c r="C34" s="199"/>
      <c r="D34" s="199"/>
      <c r="E34" s="200" t="s">
        <v>57</v>
      </c>
      <c r="F34" s="200"/>
      <c r="G34" s="200"/>
      <c r="H34" s="200"/>
      <c r="I34" s="200"/>
      <c r="J34" s="200"/>
      <c r="K34" s="200"/>
      <c r="L34" s="200"/>
      <c r="M34" s="200"/>
      <c r="N34" s="200"/>
      <c r="O34" s="200"/>
      <c r="P34" s="200"/>
      <c r="Q34" s="201">
        <v>101</v>
      </c>
      <c r="R34" s="201"/>
      <c r="S34" s="201"/>
      <c r="T34" s="201"/>
      <c r="U34" s="201"/>
      <c r="V34" s="200">
        <v>1111</v>
      </c>
      <c r="W34" s="200"/>
      <c r="X34" s="200"/>
      <c r="Y34" s="202">
        <v>1212</v>
      </c>
      <c r="Z34" s="202"/>
      <c r="AA34" s="202"/>
    </row>
    <row r="35" spans="1:27">
      <c r="A35" s="198">
        <v>7</v>
      </c>
      <c r="B35" s="199">
        <v>69101000</v>
      </c>
      <c r="C35" s="199"/>
      <c r="D35" s="199"/>
      <c r="E35" s="200" t="s">
        <v>58</v>
      </c>
      <c r="F35" s="200"/>
      <c r="G35" s="200"/>
      <c r="H35" s="200"/>
      <c r="I35" s="200"/>
      <c r="J35" s="200"/>
      <c r="K35" s="200"/>
      <c r="L35" s="200"/>
      <c r="M35" s="200"/>
      <c r="N35" s="200"/>
      <c r="O35" s="200"/>
      <c r="P35" s="200"/>
      <c r="Q35" s="201">
        <v>100</v>
      </c>
      <c r="R35" s="201"/>
      <c r="S35" s="201"/>
      <c r="T35" s="201"/>
      <c r="U35" s="201"/>
      <c r="V35" s="200">
        <v>1100</v>
      </c>
      <c r="W35" s="200"/>
      <c r="X35" s="200"/>
      <c r="Y35" s="202">
        <v>1200</v>
      </c>
      <c r="Z35" s="202"/>
      <c r="AA35" s="202"/>
    </row>
    <row r="36" spans="1:27">
      <c r="A36" s="198">
        <v>8</v>
      </c>
      <c r="B36" s="199">
        <v>69101000</v>
      </c>
      <c r="C36" s="199"/>
      <c r="D36" s="199"/>
      <c r="E36" s="200" t="s">
        <v>59</v>
      </c>
      <c r="F36" s="200"/>
      <c r="G36" s="200"/>
      <c r="H36" s="200"/>
      <c r="I36" s="200"/>
      <c r="J36" s="200"/>
      <c r="K36" s="200"/>
      <c r="L36" s="200"/>
      <c r="M36" s="200"/>
      <c r="N36" s="200"/>
      <c r="O36" s="200"/>
      <c r="P36" s="200"/>
      <c r="Q36" s="201">
        <v>100</v>
      </c>
      <c r="R36" s="201"/>
      <c r="S36" s="201"/>
      <c r="T36" s="201"/>
      <c r="U36" s="201"/>
      <c r="V36" s="200">
        <v>1100</v>
      </c>
      <c r="W36" s="200"/>
      <c r="X36" s="200"/>
      <c r="Y36" s="202">
        <v>1200</v>
      </c>
      <c r="Z36" s="202"/>
      <c r="AA36" s="202"/>
    </row>
    <row r="37" spans="1:27">
      <c r="A37" s="198">
        <v>9</v>
      </c>
      <c r="B37" s="199">
        <v>69101000</v>
      </c>
      <c r="C37" s="199"/>
      <c r="D37" s="199"/>
      <c r="E37" s="200" t="s">
        <v>60</v>
      </c>
      <c r="F37" s="200"/>
      <c r="G37" s="200"/>
      <c r="H37" s="200"/>
      <c r="I37" s="200"/>
      <c r="J37" s="200"/>
      <c r="K37" s="200"/>
      <c r="L37" s="200"/>
      <c r="M37" s="200"/>
      <c r="N37" s="200"/>
      <c r="O37" s="200"/>
      <c r="P37" s="200"/>
      <c r="Q37" s="201">
        <v>150</v>
      </c>
      <c r="R37" s="201"/>
      <c r="S37" s="201"/>
      <c r="T37" s="201"/>
      <c r="U37" s="201"/>
      <c r="V37" s="200">
        <v>2550</v>
      </c>
      <c r="W37" s="200"/>
      <c r="X37" s="200"/>
      <c r="Y37" s="202">
        <v>2700</v>
      </c>
      <c r="Z37" s="202"/>
      <c r="AA37" s="202"/>
    </row>
    <row r="38" spans="1:27">
      <c r="A38" s="198">
        <v>10</v>
      </c>
      <c r="B38" s="199">
        <v>69101000</v>
      </c>
      <c r="C38" s="199"/>
      <c r="D38" s="199"/>
      <c r="E38" s="200" t="s">
        <v>62</v>
      </c>
      <c r="F38" s="200"/>
      <c r="G38" s="200"/>
      <c r="H38" s="200"/>
      <c r="I38" s="200"/>
      <c r="J38" s="200"/>
      <c r="K38" s="200"/>
      <c r="L38" s="200"/>
      <c r="M38" s="200"/>
      <c r="N38" s="200"/>
      <c r="O38" s="200"/>
      <c r="P38" s="200"/>
      <c r="Q38" s="201">
        <v>50</v>
      </c>
      <c r="R38" s="201"/>
      <c r="S38" s="201"/>
      <c r="T38" s="201"/>
      <c r="U38" s="201"/>
      <c r="V38" s="200">
        <v>850</v>
      </c>
      <c r="W38" s="200"/>
      <c r="X38" s="200"/>
      <c r="Y38" s="202">
        <v>900</v>
      </c>
      <c r="Z38" s="202"/>
      <c r="AA38" s="202"/>
    </row>
    <row r="39" spans="1:27">
      <c r="A39" s="198">
        <v>11</v>
      </c>
      <c r="B39" s="199">
        <v>69101000</v>
      </c>
      <c r="C39" s="199"/>
      <c r="D39" s="199"/>
      <c r="E39" s="200" t="s">
        <v>63</v>
      </c>
      <c r="F39" s="200"/>
      <c r="G39" s="200"/>
      <c r="H39" s="200"/>
      <c r="I39" s="200"/>
      <c r="J39" s="200"/>
      <c r="K39" s="200"/>
      <c r="L39" s="200"/>
      <c r="M39" s="200"/>
      <c r="N39" s="200"/>
      <c r="O39" s="200"/>
      <c r="P39" s="200"/>
      <c r="Q39" s="201">
        <v>100</v>
      </c>
      <c r="R39" s="201"/>
      <c r="S39" s="201"/>
      <c r="T39" s="201"/>
      <c r="U39" s="201"/>
      <c r="V39" s="200">
        <v>900</v>
      </c>
      <c r="W39" s="200"/>
      <c r="X39" s="200"/>
      <c r="Y39" s="202">
        <v>1000</v>
      </c>
      <c r="Z39" s="202"/>
      <c r="AA39" s="202"/>
    </row>
    <row r="40" spans="1:27">
      <c r="A40" s="198">
        <v>12</v>
      </c>
      <c r="B40" s="199">
        <v>69101000</v>
      </c>
      <c r="C40" s="199"/>
      <c r="D40" s="199"/>
      <c r="E40" s="200" t="s">
        <v>64</v>
      </c>
      <c r="F40" s="200"/>
      <c r="G40" s="200"/>
      <c r="H40" s="200"/>
      <c r="I40" s="200"/>
      <c r="J40" s="200"/>
      <c r="K40" s="200"/>
      <c r="L40" s="200"/>
      <c r="M40" s="200"/>
      <c r="N40" s="200"/>
      <c r="O40" s="200"/>
      <c r="P40" s="200"/>
      <c r="Q40" s="201">
        <v>5</v>
      </c>
      <c r="R40" s="201"/>
      <c r="S40" s="201"/>
      <c r="T40" s="201"/>
      <c r="U40" s="201"/>
      <c r="V40" s="200">
        <v>105</v>
      </c>
      <c r="W40" s="200"/>
      <c r="X40" s="200"/>
      <c r="Y40" s="202">
        <v>110</v>
      </c>
      <c r="Z40" s="202"/>
      <c r="AA40" s="202"/>
    </row>
    <row r="41" spans="1:27">
      <c r="A41" s="198">
        <v>13</v>
      </c>
      <c r="B41" s="199">
        <v>69101000</v>
      </c>
      <c r="C41" s="199"/>
      <c r="D41" s="199"/>
      <c r="E41" s="200" t="s">
        <v>65</v>
      </c>
      <c r="F41" s="200"/>
      <c r="G41" s="200"/>
      <c r="H41" s="200"/>
      <c r="I41" s="200"/>
      <c r="J41" s="200"/>
      <c r="K41" s="200"/>
      <c r="L41" s="200"/>
      <c r="M41" s="200"/>
      <c r="N41" s="200"/>
      <c r="O41" s="200"/>
      <c r="P41" s="200"/>
      <c r="Q41" s="201">
        <v>20</v>
      </c>
      <c r="R41" s="201"/>
      <c r="S41" s="201"/>
      <c r="T41" s="201"/>
      <c r="U41" s="201"/>
      <c r="V41" s="200">
        <v>420</v>
      </c>
      <c r="W41" s="200"/>
      <c r="X41" s="200"/>
      <c r="Y41" s="202">
        <v>440</v>
      </c>
      <c r="Z41" s="202"/>
      <c r="AA41" s="202"/>
    </row>
    <row r="42" spans="1:27">
      <c r="A42" s="198">
        <v>14</v>
      </c>
      <c r="B42" s="199">
        <v>69101000</v>
      </c>
      <c r="C42" s="199"/>
      <c r="D42" s="199"/>
      <c r="E42" s="200" t="s">
        <v>66</v>
      </c>
      <c r="F42" s="200"/>
      <c r="G42" s="200"/>
      <c r="H42" s="200"/>
      <c r="I42" s="200"/>
      <c r="J42" s="200"/>
      <c r="K42" s="200"/>
      <c r="L42" s="200"/>
      <c r="M42" s="200"/>
      <c r="N42" s="200"/>
      <c r="O42" s="200"/>
      <c r="P42" s="200"/>
      <c r="Q42" s="201">
        <v>20</v>
      </c>
      <c r="R42" s="201"/>
      <c r="S42" s="201"/>
      <c r="T42" s="201"/>
      <c r="U42" s="201"/>
      <c r="V42" s="200">
        <v>380</v>
      </c>
      <c r="W42" s="200"/>
      <c r="X42" s="200"/>
      <c r="Y42" s="202">
        <v>400</v>
      </c>
      <c r="Z42" s="202"/>
      <c r="AA42" s="202"/>
    </row>
    <row r="43" spans="1:27" customHeight="1" ht="46">
      <c r="A43" s="203"/>
      <c r="B43" s="194"/>
      <c r="C43" s="195"/>
      <c r="D43" s="196"/>
      <c r="E43" s="193" t="s">
        <v>67</v>
      </c>
      <c r="F43" s="193"/>
      <c r="G43" s="193"/>
      <c r="H43" s="193"/>
      <c r="I43" s="193"/>
      <c r="J43" s="193"/>
      <c r="K43" s="193"/>
      <c r="L43" s="193"/>
      <c r="M43" s="193"/>
      <c r="N43" s="193"/>
      <c r="O43" s="193"/>
      <c r="P43" s="193"/>
      <c r="Q43" s="194"/>
      <c r="R43" s="195"/>
      <c r="S43" s="195"/>
      <c r="T43" s="195"/>
      <c r="U43" s="196"/>
      <c r="V43" s="194"/>
      <c r="W43" s="195"/>
      <c r="X43" s="196"/>
      <c r="Y43" s="194"/>
      <c r="Z43" s="195"/>
      <c r="AA43" s="197"/>
    </row>
    <row r="44" spans="1:27">
      <c r="A44" s="198">
        <v>15</v>
      </c>
      <c r="B44" s="199">
        <v>84145120</v>
      </c>
      <c r="C44" s="199"/>
      <c r="D44" s="199"/>
      <c r="E44" s="200" t="s">
        <v>68</v>
      </c>
      <c r="F44" s="200"/>
      <c r="G44" s="200"/>
      <c r="H44" s="200"/>
      <c r="I44" s="200"/>
      <c r="J44" s="200"/>
      <c r="K44" s="200"/>
      <c r="L44" s="200"/>
      <c r="M44" s="200"/>
      <c r="N44" s="200"/>
      <c r="O44" s="200"/>
      <c r="P44" s="200"/>
      <c r="Q44" s="201">
        <v>60</v>
      </c>
      <c r="R44" s="201"/>
      <c r="S44" s="201"/>
      <c r="T44" s="201"/>
      <c r="U44" s="201"/>
      <c r="V44" s="200">
        <v>180</v>
      </c>
      <c r="W44" s="200"/>
      <c r="X44" s="200"/>
      <c r="Y44" s="202">
        <v>240</v>
      </c>
      <c r="Z44" s="202"/>
      <c r="AA44" s="202"/>
    </row>
    <row r="45" spans="1:27" customHeight="1" ht="46">
      <c r="A45" s="203"/>
      <c r="B45" s="194"/>
      <c r="C45" s="195"/>
      <c r="D45" s="196"/>
      <c r="E45" s="193" t="s">
        <v>69</v>
      </c>
      <c r="F45" s="193"/>
      <c r="G45" s="193"/>
      <c r="H45" s="193"/>
      <c r="I45" s="193"/>
      <c r="J45" s="193"/>
      <c r="K45" s="193"/>
      <c r="L45" s="193"/>
      <c r="M45" s="193"/>
      <c r="N45" s="193"/>
      <c r="O45" s="193"/>
      <c r="P45" s="193"/>
      <c r="Q45" s="194"/>
      <c r="R45" s="195"/>
      <c r="S45" s="195"/>
      <c r="T45" s="195"/>
      <c r="U45" s="196"/>
      <c r="V45" s="194"/>
      <c r="W45" s="195"/>
      <c r="X45" s="196"/>
      <c r="Y45" s="194"/>
      <c r="Z45" s="195"/>
      <c r="AA45" s="197"/>
    </row>
    <row r="46" spans="1:27">
      <c r="A46" s="198">
        <v>16</v>
      </c>
      <c r="B46" s="199">
        <v>84818020</v>
      </c>
      <c r="C46" s="199"/>
      <c r="D46" s="199"/>
      <c r="E46" s="200" t="s">
        <v>70</v>
      </c>
      <c r="F46" s="200"/>
      <c r="G46" s="200"/>
      <c r="H46" s="200"/>
      <c r="I46" s="200"/>
      <c r="J46" s="200"/>
      <c r="K46" s="200"/>
      <c r="L46" s="200"/>
      <c r="M46" s="200"/>
      <c r="N46" s="200"/>
      <c r="O46" s="200"/>
      <c r="P46" s="200"/>
      <c r="Q46" s="201">
        <v>100</v>
      </c>
      <c r="R46" s="201"/>
      <c r="S46" s="201"/>
      <c r="T46" s="201"/>
      <c r="U46" s="201"/>
      <c r="V46" s="200">
        <v>55</v>
      </c>
      <c r="W46" s="200"/>
      <c r="X46" s="200"/>
      <c r="Y46" s="202">
        <v>56</v>
      </c>
      <c r="Z46" s="202"/>
      <c r="AA46" s="202"/>
    </row>
    <row r="47" spans="1:27">
      <c r="A47" s="198">
        <v>17</v>
      </c>
      <c r="B47" s="199">
        <v>84818020</v>
      </c>
      <c r="C47" s="199"/>
      <c r="D47" s="199"/>
      <c r="E47" s="200" t="s">
        <v>71</v>
      </c>
      <c r="F47" s="200"/>
      <c r="G47" s="200"/>
      <c r="H47" s="200"/>
      <c r="I47" s="200"/>
      <c r="J47" s="200"/>
      <c r="K47" s="200"/>
      <c r="L47" s="200"/>
      <c r="M47" s="200"/>
      <c r="N47" s="200"/>
      <c r="O47" s="200"/>
      <c r="P47" s="200"/>
      <c r="Q47" s="201">
        <v>100</v>
      </c>
      <c r="R47" s="201"/>
      <c r="S47" s="201"/>
      <c r="T47" s="201"/>
      <c r="U47" s="201"/>
      <c r="V47" s="200">
        <v>73</v>
      </c>
      <c r="W47" s="200"/>
      <c r="X47" s="200"/>
      <c r="Y47" s="202">
        <v>74</v>
      </c>
      <c r="Z47" s="202"/>
      <c r="AA47" s="202"/>
    </row>
    <row r="48" spans="1:27">
      <c r="A48" s="198">
        <v>18</v>
      </c>
      <c r="B48" s="199">
        <v>84818020</v>
      </c>
      <c r="C48" s="199"/>
      <c r="D48" s="199"/>
      <c r="E48" s="200" t="s">
        <v>72</v>
      </c>
      <c r="F48" s="200"/>
      <c r="G48" s="200"/>
      <c r="H48" s="200"/>
      <c r="I48" s="200"/>
      <c r="J48" s="200"/>
      <c r="K48" s="200"/>
      <c r="L48" s="200"/>
      <c r="M48" s="200"/>
      <c r="N48" s="200"/>
      <c r="O48" s="200"/>
      <c r="P48" s="200"/>
      <c r="Q48" s="201">
        <v>100</v>
      </c>
      <c r="R48" s="201"/>
      <c r="S48" s="201"/>
      <c r="T48" s="201"/>
      <c r="U48" s="201"/>
      <c r="V48" s="200">
        <v>101</v>
      </c>
      <c r="W48" s="200"/>
      <c r="X48" s="200"/>
      <c r="Y48" s="202">
        <v>102</v>
      </c>
      <c r="Z48" s="202"/>
      <c r="AA48" s="202"/>
    </row>
    <row r="49" spans="1:27">
      <c r="A49" s="198">
        <v>19</v>
      </c>
      <c r="B49" s="199">
        <v>84818020</v>
      </c>
      <c r="C49" s="199"/>
      <c r="D49" s="199"/>
      <c r="E49" s="200" t="s">
        <v>73</v>
      </c>
      <c r="F49" s="200"/>
      <c r="G49" s="200"/>
      <c r="H49" s="200"/>
      <c r="I49" s="200"/>
      <c r="J49" s="200"/>
      <c r="K49" s="200"/>
      <c r="L49" s="200"/>
      <c r="M49" s="200"/>
      <c r="N49" s="200"/>
      <c r="O49" s="200"/>
      <c r="P49" s="200"/>
      <c r="Q49" s="201">
        <v>200</v>
      </c>
      <c r="R49" s="201"/>
      <c r="S49" s="201"/>
      <c r="T49" s="201"/>
      <c r="U49" s="201"/>
      <c r="V49" s="200">
        <v>109</v>
      </c>
      <c r="W49" s="200"/>
      <c r="X49" s="200"/>
      <c r="Y49" s="202">
        <v>110</v>
      </c>
      <c r="Z49" s="202"/>
      <c r="AA49" s="202"/>
    </row>
    <row r="50" spans="1:27">
      <c r="A50" s="198">
        <v>20</v>
      </c>
      <c r="B50" s="199">
        <v>84818020</v>
      </c>
      <c r="C50" s="199"/>
      <c r="D50" s="199"/>
      <c r="E50" s="200" t="s">
        <v>74</v>
      </c>
      <c r="F50" s="200"/>
      <c r="G50" s="200"/>
      <c r="H50" s="200"/>
      <c r="I50" s="200"/>
      <c r="J50" s="200"/>
      <c r="K50" s="200"/>
      <c r="L50" s="200"/>
      <c r="M50" s="200"/>
      <c r="N50" s="200"/>
      <c r="O50" s="200"/>
      <c r="P50" s="200"/>
      <c r="Q50" s="201">
        <v>50</v>
      </c>
      <c r="R50" s="201"/>
      <c r="S50" s="201"/>
      <c r="T50" s="201"/>
      <c r="U50" s="201"/>
      <c r="V50" s="200">
        <v>111</v>
      </c>
      <c r="W50" s="200"/>
      <c r="X50" s="200"/>
      <c r="Y50" s="202">
        <v>112</v>
      </c>
      <c r="Z50" s="202"/>
      <c r="AA50" s="202"/>
    </row>
    <row r="51" spans="1:27">
      <c r="A51" s="198">
        <v>21</v>
      </c>
      <c r="B51" s="199">
        <v>84818020</v>
      </c>
      <c r="C51" s="199"/>
      <c r="D51" s="199"/>
      <c r="E51" s="200" t="s">
        <v>75</v>
      </c>
      <c r="F51" s="200"/>
      <c r="G51" s="200"/>
      <c r="H51" s="200"/>
      <c r="I51" s="200"/>
      <c r="J51" s="200"/>
      <c r="K51" s="200"/>
      <c r="L51" s="200"/>
      <c r="M51" s="200"/>
      <c r="N51" s="200"/>
      <c r="O51" s="200"/>
      <c r="P51" s="200"/>
      <c r="Q51" s="201">
        <v>100</v>
      </c>
      <c r="R51" s="201"/>
      <c r="S51" s="201"/>
      <c r="T51" s="201"/>
      <c r="U51" s="201"/>
      <c r="V51" s="200">
        <v>231</v>
      </c>
      <c r="W51" s="200"/>
      <c r="X51" s="200"/>
      <c r="Y51" s="202">
        <v>232</v>
      </c>
      <c r="Z51" s="202"/>
      <c r="AA51" s="202"/>
    </row>
    <row r="52" spans="1:27">
      <c r="A52" s="198">
        <v>22</v>
      </c>
      <c r="B52" s="199">
        <v>84818020</v>
      </c>
      <c r="C52" s="199"/>
      <c r="D52" s="199"/>
      <c r="E52" s="200" t="s">
        <v>76</v>
      </c>
      <c r="F52" s="200"/>
      <c r="G52" s="200"/>
      <c r="H52" s="200"/>
      <c r="I52" s="200"/>
      <c r="J52" s="200"/>
      <c r="K52" s="200"/>
      <c r="L52" s="200"/>
      <c r="M52" s="200"/>
      <c r="N52" s="200"/>
      <c r="O52" s="200"/>
      <c r="P52" s="200"/>
      <c r="Q52" s="201">
        <v>200</v>
      </c>
      <c r="R52" s="201"/>
      <c r="S52" s="201"/>
      <c r="T52" s="201"/>
      <c r="U52" s="201"/>
      <c r="V52" s="200">
        <v>111</v>
      </c>
      <c r="W52" s="200"/>
      <c r="X52" s="200"/>
      <c r="Y52" s="202">
        <v>112</v>
      </c>
      <c r="Z52" s="202"/>
      <c r="AA52" s="202"/>
    </row>
    <row r="53" spans="1:27">
      <c r="A53" s="198">
        <v>23</v>
      </c>
      <c r="B53" s="199">
        <v>84818020</v>
      </c>
      <c r="C53" s="199"/>
      <c r="D53" s="199"/>
      <c r="E53" s="200" t="s">
        <v>77</v>
      </c>
      <c r="F53" s="200"/>
      <c r="G53" s="200"/>
      <c r="H53" s="200"/>
      <c r="I53" s="200"/>
      <c r="J53" s="200"/>
      <c r="K53" s="200"/>
      <c r="L53" s="200"/>
      <c r="M53" s="200"/>
      <c r="N53" s="200"/>
      <c r="O53" s="200"/>
      <c r="P53" s="200"/>
      <c r="Q53" s="201">
        <v>50</v>
      </c>
      <c r="R53" s="201"/>
      <c r="S53" s="201"/>
      <c r="T53" s="201"/>
      <c r="U53" s="201"/>
      <c r="V53" s="200">
        <v>24</v>
      </c>
      <c r="W53" s="200"/>
      <c r="X53" s="200"/>
      <c r="Y53" s="202">
        <v>25</v>
      </c>
      <c r="Z53" s="202"/>
      <c r="AA53" s="202"/>
    </row>
    <row r="54" spans="1:27">
      <c r="A54" s="198">
        <v>24</v>
      </c>
      <c r="B54" s="199">
        <v>84818020</v>
      </c>
      <c r="C54" s="199"/>
      <c r="D54" s="199"/>
      <c r="E54" s="200" t="s">
        <v>78</v>
      </c>
      <c r="F54" s="200"/>
      <c r="G54" s="200"/>
      <c r="H54" s="200"/>
      <c r="I54" s="200"/>
      <c r="J54" s="200"/>
      <c r="K54" s="200"/>
      <c r="L54" s="200"/>
      <c r="M54" s="200"/>
      <c r="N54" s="200"/>
      <c r="O54" s="200"/>
      <c r="P54" s="200"/>
      <c r="Q54" s="201">
        <v>50</v>
      </c>
      <c r="R54" s="201"/>
      <c r="S54" s="201"/>
      <c r="T54" s="201"/>
      <c r="U54" s="201"/>
      <c r="V54" s="200">
        <v>90</v>
      </c>
      <c r="W54" s="200"/>
      <c r="X54" s="200"/>
      <c r="Y54" s="202">
        <v>91</v>
      </c>
      <c r="Z54" s="202"/>
      <c r="AA54" s="202"/>
    </row>
    <row r="55" spans="1:27">
      <c r="A55" s="198">
        <v>25</v>
      </c>
      <c r="B55" s="199">
        <v>84818020</v>
      </c>
      <c r="C55" s="199"/>
      <c r="D55" s="199"/>
      <c r="E55" s="200" t="s">
        <v>79</v>
      </c>
      <c r="F55" s="200"/>
      <c r="G55" s="200"/>
      <c r="H55" s="200"/>
      <c r="I55" s="200"/>
      <c r="J55" s="200"/>
      <c r="K55" s="200"/>
      <c r="L55" s="200"/>
      <c r="M55" s="200"/>
      <c r="N55" s="200"/>
      <c r="O55" s="200"/>
      <c r="P55" s="200"/>
      <c r="Q55" s="201">
        <v>100</v>
      </c>
      <c r="R55" s="201"/>
      <c r="S55" s="201"/>
      <c r="T55" s="201"/>
      <c r="U55" s="201"/>
      <c r="V55" s="200">
        <v>67</v>
      </c>
      <c r="W55" s="200"/>
      <c r="X55" s="200"/>
      <c r="Y55" s="202">
        <v>68</v>
      </c>
      <c r="Z55" s="202"/>
      <c r="AA55" s="202"/>
    </row>
    <row r="56" spans="1:27">
      <c r="A56" s="198">
        <v>26</v>
      </c>
      <c r="B56" s="199">
        <v>84818020</v>
      </c>
      <c r="C56" s="199"/>
      <c r="D56" s="199"/>
      <c r="E56" s="200" t="s">
        <v>80</v>
      </c>
      <c r="F56" s="200"/>
      <c r="G56" s="200"/>
      <c r="H56" s="200"/>
      <c r="I56" s="200"/>
      <c r="J56" s="200"/>
      <c r="K56" s="200"/>
      <c r="L56" s="200"/>
      <c r="M56" s="200"/>
      <c r="N56" s="200"/>
      <c r="O56" s="200"/>
      <c r="P56" s="200"/>
      <c r="Q56" s="201">
        <v>100</v>
      </c>
      <c r="R56" s="201"/>
      <c r="S56" s="201"/>
      <c r="T56" s="201"/>
      <c r="U56" s="201"/>
      <c r="V56" s="200">
        <v>45</v>
      </c>
      <c r="W56" s="200"/>
      <c r="X56" s="200"/>
      <c r="Y56" s="202">
        <v>46</v>
      </c>
      <c r="Z56" s="202"/>
      <c r="AA56" s="202"/>
    </row>
    <row r="57" spans="1:27">
      <c r="A57" s="198">
        <v>27</v>
      </c>
      <c r="B57" s="199">
        <v>84818020</v>
      </c>
      <c r="C57" s="199"/>
      <c r="D57" s="199"/>
      <c r="E57" s="200" t="s">
        <v>81</v>
      </c>
      <c r="F57" s="200"/>
      <c r="G57" s="200"/>
      <c r="H57" s="200"/>
      <c r="I57" s="200"/>
      <c r="J57" s="200"/>
      <c r="K57" s="200"/>
      <c r="L57" s="200"/>
      <c r="M57" s="200"/>
      <c r="N57" s="200"/>
      <c r="O57" s="200"/>
      <c r="P57" s="200"/>
      <c r="Q57" s="201">
        <v>200</v>
      </c>
      <c r="R57" s="201"/>
      <c r="S57" s="201"/>
      <c r="T57" s="201"/>
      <c r="U57" s="201"/>
      <c r="V57" s="200">
        <v>55</v>
      </c>
      <c r="W57" s="200"/>
      <c r="X57" s="200"/>
      <c r="Y57" s="202">
        <v>56</v>
      </c>
      <c r="Z57" s="202"/>
      <c r="AA57" s="202"/>
    </row>
    <row r="58" spans="1:27">
      <c r="A58" s="198">
        <v>28</v>
      </c>
      <c r="B58" s="199">
        <v>84818020</v>
      </c>
      <c r="C58" s="199"/>
      <c r="D58" s="199"/>
      <c r="E58" s="200" t="s">
        <v>82</v>
      </c>
      <c r="F58" s="200"/>
      <c r="G58" s="200"/>
      <c r="H58" s="200"/>
      <c r="I58" s="200"/>
      <c r="J58" s="200"/>
      <c r="K58" s="200"/>
      <c r="L58" s="200"/>
      <c r="M58" s="200"/>
      <c r="N58" s="200"/>
      <c r="O58" s="200"/>
      <c r="P58" s="200"/>
      <c r="Q58" s="201">
        <v>500</v>
      </c>
      <c r="R58" s="201"/>
      <c r="S58" s="201"/>
      <c r="T58" s="201"/>
      <c r="U58" s="201"/>
      <c r="V58" s="200">
        <v>61</v>
      </c>
      <c r="W58" s="200"/>
      <c r="X58" s="200"/>
      <c r="Y58" s="202">
        <v>63</v>
      </c>
      <c r="Z58" s="202"/>
      <c r="AA58" s="202"/>
    </row>
    <row r="59" spans="1:27">
      <c r="A59" s="204"/>
      <c r="B59" s="204"/>
      <c r="C59" s="204"/>
      <c r="D59" s="204"/>
      <c r="E59" s="205" t="s">
        <v>83</v>
      </c>
      <c r="F59" s="205"/>
      <c r="G59" s="205"/>
      <c r="H59" s="205"/>
      <c r="I59" s="205"/>
      <c r="J59" s="205"/>
      <c r="K59" s="205"/>
      <c r="L59" s="205"/>
      <c r="M59" s="205"/>
      <c r="N59" s="205"/>
      <c r="O59" s="205"/>
      <c r="P59" s="205"/>
      <c r="Q59" s="206"/>
      <c r="R59" s="206"/>
      <c r="S59" s="206"/>
      <c r="T59" s="206"/>
      <c r="U59" s="206"/>
      <c r="V59" s="207"/>
      <c r="W59" s="207"/>
      <c r="X59" s="207"/>
      <c r="Y59" s="208"/>
      <c r="Z59" s="208"/>
      <c r="AA59" s="208"/>
    </row>
    <row r="60" spans="1:27">
      <c r="A60" s="204"/>
      <c r="B60" s="204"/>
      <c r="C60" s="204"/>
      <c r="D60" s="204"/>
      <c r="E60" s="199" t="s">
        <v>84</v>
      </c>
      <c r="F60" s="199"/>
      <c r="G60" s="199"/>
      <c r="H60" s="199"/>
      <c r="I60" s="199"/>
      <c r="J60" s="199"/>
      <c r="K60" s="199"/>
      <c r="L60" s="199"/>
      <c r="M60" s="199"/>
      <c r="N60" s="199"/>
      <c r="O60" s="199"/>
      <c r="P60" s="199"/>
      <c r="Q60" s="206"/>
      <c r="R60" s="206"/>
      <c r="S60" s="206"/>
      <c r="T60" s="206"/>
      <c r="U60" s="206"/>
      <c r="V60" s="207"/>
      <c r="W60" s="207"/>
      <c r="X60" s="207"/>
      <c r="Y60" s="208"/>
      <c r="Z60" s="208"/>
      <c r="AA60" s="208"/>
    </row>
    <row r="61" spans="1:27">
      <c r="A61" s="204"/>
      <c r="B61" s="204"/>
      <c r="C61" s="204"/>
      <c r="D61" s="204"/>
      <c r="E61" s="209" t="s">
        <v>85</v>
      </c>
      <c r="F61" s="209"/>
      <c r="G61" s="209"/>
      <c r="H61" s="209"/>
      <c r="I61" s="209"/>
      <c r="J61" s="209"/>
      <c r="K61" s="209"/>
      <c r="L61" s="209"/>
      <c r="M61" s="209"/>
      <c r="N61" s="209"/>
      <c r="O61" s="209"/>
      <c r="P61" s="209"/>
      <c r="Q61" s="206"/>
      <c r="R61" s="206"/>
      <c r="S61" s="206"/>
      <c r="T61" s="206"/>
      <c r="U61" s="206"/>
      <c r="V61" s="207"/>
      <c r="W61" s="207"/>
      <c r="X61" s="207"/>
      <c r="Y61" s="208"/>
      <c r="Z61" s="208"/>
      <c r="AA61" s="208"/>
    </row>
    <row r="62" spans="1:27">
      <c r="A62" s="204"/>
      <c r="B62" s="204"/>
      <c r="C62" s="204"/>
      <c r="D62" s="204"/>
      <c r="E62" s="209"/>
      <c r="F62" s="209"/>
      <c r="G62" s="209"/>
      <c r="H62" s="209"/>
      <c r="I62" s="209"/>
      <c r="J62" s="209"/>
      <c r="K62" s="209"/>
      <c r="L62" s="209"/>
      <c r="M62" s="209"/>
      <c r="N62" s="209"/>
      <c r="O62" s="209"/>
      <c r="P62" s="209"/>
      <c r="Q62" s="206"/>
      <c r="R62" s="206"/>
      <c r="S62" s="206"/>
      <c r="T62" s="206"/>
      <c r="U62" s="206"/>
      <c r="V62" s="207"/>
      <c r="W62" s="207"/>
      <c r="X62" s="207"/>
      <c r="Y62" s="208"/>
      <c r="Z62" s="208"/>
      <c r="AA62" s="208"/>
    </row>
    <row r="63" spans="1:27">
      <c r="A63" s="204"/>
      <c r="B63" s="204"/>
      <c r="C63" s="204"/>
      <c r="D63" s="204"/>
      <c r="E63" s="206"/>
      <c r="F63" s="206"/>
      <c r="G63" s="206"/>
      <c r="H63" s="206"/>
      <c r="I63" s="206"/>
      <c r="J63" s="206"/>
      <c r="K63" s="206"/>
      <c r="L63" s="206"/>
      <c r="M63" s="206"/>
      <c r="N63" s="206"/>
      <c r="O63" s="206"/>
      <c r="P63" s="206"/>
      <c r="Q63" s="206"/>
      <c r="R63" s="206"/>
      <c r="S63" s="206"/>
      <c r="T63" s="206"/>
      <c r="U63" s="206"/>
      <c r="V63" s="207"/>
      <c r="W63" s="207"/>
      <c r="X63" s="207"/>
      <c r="Y63" s="208"/>
      <c r="Z63" s="208"/>
      <c r="AA63" s="208"/>
    </row>
    <row r="64" spans="1:27">
      <c r="A64" s="210" t="s">
        <v>109</v>
      </c>
      <c r="B64" s="210"/>
      <c r="C64" s="210"/>
      <c r="D64" s="210"/>
      <c r="E64" s="199" t="s">
        <v>110</v>
      </c>
      <c r="F64" s="199"/>
      <c r="G64" s="199"/>
      <c r="H64" s="199"/>
      <c r="I64" s="199" t="s">
        <v>111</v>
      </c>
      <c r="J64" s="199"/>
      <c r="K64" s="199"/>
      <c r="L64" s="199"/>
      <c r="M64" s="199" t="s">
        <v>112</v>
      </c>
      <c r="N64" s="199"/>
      <c r="O64" s="199"/>
      <c r="P64" s="199"/>
      <c r="Q64" s="206"/>
      <c r="R64" s="206"/>
      <c r="S64" s="206"/>
      <c r="T64" s="206"/>
      <c r="U64" s="206"/>
      <c r="V64" s="207"/>
      <c r="W64" s="207"/>
      <c r="X64" s="207"/>
      <c r="Y64" s="208"/>
      <c r="Z64" s="208"/>
      <c r="AA64" s="208"/>
    </row>
    <row r="65" spans="1:27" customHeight="1" ht="36">
      <c r="A65" s="211" t="s">
        <v>113</v>
      </c>
      <c r="B65" s="211"/>
      <c r="C65" s="211"/>
      <c r="D65" s="211"/>
      <c r="E65" s="212" t="s">
        <v>114</v>
      </c>
      <c r="F65" s="212"/>
      <c r="G65" s="212"/>
      <c r="H65" s="212"/>
      <c r="I65" s="212" t="s">
        <v>115</v>
      </c>
      <c r="J65" s="212"/>
      <c r="K65" s="212"/>
      <c r="L65" s="212"/>
      <c r="M65" s="213" t="s">
        <v>116</v>
      </c>
      <c r="N65" s="213"/>
      <c r="O65" s="213"/>
      <c r="P65" s="213"/>
      <c r="Q65" s="212">
        <v>3149</v>
      </c>
      <c r="R65" s="212"/>
      <c r="S65" s="212"/>
      <c r="T65" s="212"/>
      <c r="U65" s="212"/>
      <c r="V65" s="212">
        <v>16784</v>
      </c>
      <c r="W65" s="212"/>
      <c r="X65" s="212"/>
      <c r="Y65" s="214">
        <v>18097</v>
      </c>
      <c r="Z65" s="214"/>
      <c r="AA65" s="214"/>
    </row>
    <row r="66" spans="1:27">
      <c r="A66" s="215" t="str">
        <f>"Nos. of Kind Packages " &amp; SUM(Q65:Q65) &amp; " PIECES"</f>
        <v>Nos. of Kind Packages 3149 PIECES</v>
      </c>
      <c r="B66" s="215"/>
      <c r="C66" s="215"/>
      <c r="D66" s="215"/>
      <c r="E66" s="190" t="s">
        <v>90</v>
      </c>
      <c r="F66" s="190"/>
      <c r="G66" s="190"/>
      <c r="H66" s="190"/>
      <c r="I66" s="190"/>
      <c r="J66" s="190"/>
      <c r="K66" s="190"/>
      <c r="L66" s="190"/>
      <c r="M66" s="190"/>
      <c r="N66" s="190"/>
      <c r="O66" s="190"/>
      <c r="P66" s="190"/>
      <c r="Q66" s="190">
        <f>SUM(Q65:Q65)</f>
        <v>3149</v>
      </c>
      <c r="R66" s="190"/>
      <c r="S66" s="190"/>
      <c r="T66" s="190"/>
      <c r="U66" s="190"/>
      <c r="V66" s="190">
        <f>SUM(V65:V65)</f>
        <v>16784</v>
      </c>
      <c r="W66" s="190"/>
      <c r="X66" s="190"/>
      <c r="Y66" s="216">
        <f>SUM(Y65:Y65)</f>
        <v>18097</v>
      </c>
      <c r="Z66" s="216"/>
      <c r="AA66" s="216"/>
    </row>
    <row r="67" spans="1:27">
      <c r="A67" s="215"/>
      <c r="B67" s="215"/>
      <c r="C67" s="215"/>
      <c r="D67" s="215"/>
      <c r="E67" s="190"/>
      <c r="F67" s="190"/>
      <c r="G67" s="190"/>
      <c r="H67" s="190"/>
      <c r="I67" s="190"/>
      <c r="J67" s="190"/>
      <c r="K67" s="190"/>
      <c r="L67" s="190"/>
      <c r="M67" s="190"/>
      <c r="N67" s="190"/>
      <c r="O67" s="190"/>
      <c r="P67" s="190"/>
      <c r="Q67" s="190"/>
      <c r="R67" s="190"/>
      <c r="S67" s="190"/>
      <c r="T67" s="190"/>
      <c r="U67" s="190"/>
      <c r="V67" s="190"/>
      <c r="W67" s="190"/>
      <c r="X67" s="190"/>
      <c r="Y67" s="216"/>
      <c r="Z67" s="216"/>
      <c r="AA67" s="216"/>
    </row>
    <row r="68" spans="1:27">
      <c r="A68" s="204"/>
      <c r="B68" s="204"/>
      <c r="C68" s="204"/>
      <c r="D68" s="204"/>
      <c r="E68" s="204"/>
      <c r="F68" s="204"/>
      <c r="G68" s="204"/>
      <c r="H68" s="204"/>
      <c r="I68" s="204"/>
      <c r="J68" s="204"/>
      <c r="K68" s="204"/>
      <c r="L68" s="204"/>
      <c r="M68" s="204"/>
      <c r="N68" s="204"/>
      <c r="O68" s="204"/>
      <c r="P68" s="204"/>
      <c r="Q68" s="199" t="s">
        <v>46</v>
      </c>
      <c r="R68" s="199"/>
      <c r="S68" s="199"/>
      <c r="T68" s="199"/>
      <c r="U68" s="199"/>
      <c r="V68" s="199" t="s">
        <v>117</v>
      </c>
      <c r="W68" s="199"/>
      <c r="X68" s="199"/>
      <c r="Y68" s="217" t="s">
        <v>117</v>
      </c>
      <c r="Z68" s="217"/>
      <c r="AA68" s="217"/>
    </row>
    <row r="69" spans="1:27">
      <c r="A69" s="204"/>
      <c r="B69" s="204"/>
      <c r="C69" s="204"/>
      <c r="D69" s="204"/>
      <c r="E69" s="204"/>
      <c r="F69" s="204"/>
      <c r="G69" s="204"/>
      <c r="H69" s="204"/>
      <c r="I69" s="204"/>
      <c r="J69" s="204"/>
      <c r="K69" s="204"/>
      <c r="L69" s="204"/>
      <c r="M69" s="204"/>
      <c r="N69" s="204"/>
      <c r="O69" s="204"/>
      <c r="P69" s="204"/>
      <c r="Q69" s="218" t="s">
        <v>97</v>
      </c>
      <c r="R69" s="218"/>
      <c r="S69" s="218"/>
      <c r="T69" s="218"/>
      <c r="U69" s="218"/>
      <c r="V69" s="218"/>
      <c r="W69" s="218"/>
      <c r="X69" s="218"/>
      <c r="Y69" s="218"/>
      <c r="Z69" s="218"/>
      <c r="AA69" s="218"/>
    </row>
    <row r="70" spans="1:27">
      <c r="A70" s="204"/>
      <c r="B70" s="204"/>
      <c r="C70" s="204"/>
      <c r="D70" s="204"/>
      <c r="E70" s="204"/>
      <c r="F70" s="204"/>
      <c r="G70" s="204"/>
      <c r="H70" s="204"/>
      <c r="I70" s="204"/>
      <c r="J70" s="204"/>
      <c r="K70" s="204"/>
      <c r="L70" s="204"/>
      <c r="M70" s="204"/>
      <c r="N70" s="204"/>
      <c r="O70" s="204"/>
      <c r="P70" s="204"/>
      <c r="Q70" s="219" t="s">
        <v>98</v>
      </c>
      <c r="R70" s="219"/>
      <c r="S70" s="219"/>
      <c r="T70" s="219"/>
      <c r="U70" s="219"/>
      <c r="V70" s="219"/>
      <c r="W70" s="219"/>
      <c r="X70" s="219"/>
      <c r="Y70" s="219"/>
      <c r="Z70" s="219"/>
      <c r="AA70" s="219"/>
    </row>
    <row r="71" spans="1:27">
      <c r="A71" s="204"/>
      <c r="B71" s="204"/>
      <c r="C71" s="204"/>
      <c r="D71" s="204"/>
      <c r="E71" s="204"/>
      <c r="F71" s="204"/>
      <c r="G71" s="204"/>
      <c r="H71" s="204"/>
      <c r="I71" s="204"/>
      <c r="J71" s="204"/>
      <c r="K71" s="204"/>
      <c r="L71" s="204"/>
      <c r="M71" s="204"/>
      <c r="N71" s="204"/>
      <c r="O71" s="204"/>
      <c r="P71" s="204"/>
      <c r="Q71" s="167"/>
      <c r="AA71" s="220"/>
    </row>
    <row r="72" spans="1:27">
      <c r="A72" s="204"/>
      <c r="B72" s="204"/>
      <c r="C72" s="204"/>
      <c r="D72" s="204"/>
      <c r="E72" s="204"/>
      <c r="F72" s="204"/>
      <c r="G72" s="204"/>
      <c r="H72" s="204"/>
      <c r="I72" s="204"/>
      <c r="J72" s="204"/>
      <c r="K72" s="204"/>
      <c r="L72" s="204"/>
      <c r="M72" s="204"/>
      <c r="N72" s="204"/>
      <c r="O72" s="204"/>
      <c r="P72" s="204"/>
      <c r="Q72" s="167"/>
      <c r="AA72" s="220"/>
    </row>
    <row r="73" spans="1:27">
      <c r="A73" s="221" t="s">
        <v>99</v>
      </c>
      <c r="B73" s="221"/>
      <c r="C73" s="221"/>
      <c r="D73" s="221"/>
      <c r="E73" s="221"/>
      <c r="F73" s="221"/>
      <c r="G73" s="221"/>
      <c r="H73" s="221"/>
      <c r="I73" s="221"/>
      <c r="J73" s="221"/>
      <c r="K73" s="221"/>
      <c r="L73" s="221"/>
      <c r="M73" s="221"/>
      <c r="N73" s="221"/>
      <c r="O73" s="221"/>
      <c r="P73" s="221"/>
      <c r="Q73" s="167"/>
      <c r="AA73" s="220"/>
    </row>
    <row r="74" spans="1:27">
      <c r="A74" s="221"/>
      <c r="B74" s="221"/>
      <c r="C74" s="221"/>
      <c r="D74" s="221"/>
      <c r="E74" s="221"/>
      <c r="F74" s="221"/>
      <c r="G74" s="221"/>
      <c r="H74" s="221"/>
      <c r="I74" s="221"/>
      <c r="J74" s="221"/>
      <c r="K74" s="221"/>
      <c r="L74" s="221"/>
      <c r="M74" s="221"/>
      <c r="N74" s="221"/>
      <c r="O74" s="221"/>
      <c r="P74" s="221"/>
      <c r="Q74" s="222" t="s">
        <v>100</v>
      </c>
      <c r="R74" s="222"/>
      <c r="S74" s="222"/>
      <c r="T74" s="222"/>
      <c r="U74" s="222"/>
      <c r="V74" s="222"/>
      <c r="W74" s="222"/>
      <c r="X74" s="222"/>
      <c r="Y74" s="222"/>
      <c r="Z74" s="222"/>
      <c r="AA74" s="222"/>
    </row>
  </sheetData>
  <mergeCells>
    <mergeCell ref="A1:AA1"/>
    <mergeCell ref="A2:M9"/>
    <mergeCell ref="N2:T2"/>
    <mergeCell ref="U2:AA2"/>
    <mergeCell ref="N3:T3"/>
    <mergeCell ref="U3:AA11"/>
    <mergeCell ref="N4:T4"/>
    <mergeCell ref="N5:T5"/>
    <mergeCell ref="N6:T7"/>
    <mergeCell ref="A10:B10"/>
    <mergeCell ref="C10:M10"/>
    <mergeCell ref="A11:B11"/>
    <mergeCell ref="C11:M11"/>
    <mergeCell ref="N11:T11"/>
    <mergeCell ref="A12:M12"/>
    <mergeCell ref="N12:AA12"/>
    <mergeCell ref="A13:M18"/>
    <mergeCell ref="N13:AA18"/>
    <mergeCell ref="A19:F19"/>
    <mergeCell ref="G19:M19"/>
    <mergeCell ref="N19:V19"/>
    <mergeCell ref="W19:AA19"/>
    <mergeCell ref="A20:F20"/>
    <mergeCell ref="G20:M20"/>
    <mergeCell ref="N20:V20"/>
    <mergeCell ref="W20:AA20"/>
    <mergeCell ref="A21:F21"/>
    <mergeCell ref="G21:M21"/>
    <mergeCell ref="N21:AA21"/>
    <mergeCell ref="A22:F22"/>
    <mergeCell ref="G22:M22"/>
    <mergeCell ref="N22:AA22"/>
    <mergeCell ref="A23:F23"/>
    <mergeCell ref="G23:M23"/>
    <mergeCell ref="N23:AA24"/>
    <mergeCell ref="A24:F25"/>
    <mergeCell ref="G24:M25"/>
    <mergeCell ref="N25:V25"/>
    <mergeCell ref="A26:D26"/>
    <mergeCell ref="E26:P27"/>
    <mergeCell ref="Q26:U26"/>
    <mergeCell ref="V26:X26"/>
    <mergeCell ref="Y26:AA26"/>
    <mergeCell ref="A27:D27"/>
    <mergeCell ref="Q27:U27"/>
    <mergeCell ref="V27:X27"/>
    <mergeCell ref="Y27:AA27"/>
    <mergeCell ref="B28:D28"/>
    <mergeCell ref="E28:P28"/>
    <mergeCell ref="B29:D29"/>
    <mergeCell ref="E29:P29"/>
    <mergeCell ref="Q29:U29"/>
    <mergeCell ref="V29:X29"/>
    <mergeCell ref="Y29:AA29"/>
    <mergeCell ref="B30:D30"/>
    <mergeCell ref="E30:P30"/>
    <mergeCell ref="Q30:U30"/>
    <mergeCell ref="V30:X30"/>
    <mergeCell ref="Y30:AA30"/>
    <mergeCell ref="B31:D31"/>
    <mergeCell ref="E31:P31"/>
    <mergeCell ref="Q31:U31"/>
    <mergeCell ref="V31:X31"/>
    <mergeCell ref="Y31:AA31"/>
    <mergeCell ref="B32:D32"/>
    <mergeCell ref="E32:P32"/>
    <mergeCell ref="Q32:U32"/>
    <mergeCell ref="V32:X32"/>
    <mergeCell ref="Y32:AA32"/>
    <mergeCell ref="B33:D33"/>
    <mergeCell ref="E33:P33"/>
    <mergeCell ref="Q33:U33"/>
    <mergeCell ref="V33:X33"/>
    <mergeCell ref="Y33:AA33"/>
    <mergeCell ref="B34:D34"/>
    <mergeCell ref="E34:P34"/>
    <mergeCell ref="Q34:U34"/>
    <mergeCell ref="V34:X34"/>
    <mergeCell ref="Y34:AA34"/>
    <mergeCell ref="B35:D35"/>
    <mergeCell ref="E35:P35"/>
    <mergeCell ref="Q35:U35"/>
    <mergeCell ref="V35:X35"/>
    <mergeCell ref="Y35:AA35"/>
    <mergeCell ref="B36:D36"/>
    <mergeCell ref="E36:P36"/>
    <mergeCell ref="Q36:U36"/>
    <mergeCell ref="V36:X36"/>
    <mergeCell ref="Y36:AA36"/>
    <mergeCell ref="B37:D37"/>
    <mergeCell ref="E37:P37"/>
    <mergeCell ref="Q37:U37"/>
    <mergeCell ref="V37:X37"/>
    <mergeCell ref="Y37:AA37"/>
    <mergeCell ref="B38:D38"/>
    <mergeCell ref="E38:P38"/>
    <mergeCell ref="Q38:U38"/>
    <mergeCell ref="V38:X38"/>
    <mergeCell ref="Y38:AA38"/>
    <mergeCell ref="B39:D39"/>
    <mergeCell ref="E39:P39"/>
    <mergeCell ref="Q39:U39"/>
    <mergeCell ref="V39:X39"/>
    <mergeCell ref="Y39:AA39"/>
    <mergeCell ref="B40:D40"/>
    <mergeCell ref="E40:P40"/>
    <mergeCell ref="Q40:U40"/>
    <mergeCell ref="V40:X40"/>
    <mergeCell ref="Y40:AA40"/>
    <mergeCell ref="B41:D41"/>
    <mergeCell ref="E41:P41"/>
    <mergeCell ref="Q41:U41"/>
    <mergeCell ref="V41:X41"/>
    <mergeCell ref="Y41:AA41"/>
    <mergeCell ref="B42:D42"/>
    <mergeCell ref="E42:P42"/>
    <mergeCell ref="Q42:U42"/>
    <mergeCell ref="V42:X42"/>
    <mergeCell ref="Y42:AA42"/>
    <mergeCell ref="E43:P43"/>
    <mergeCell ref="B44:D44"/>
    <mergeCell ref="E44:P44"/>
    <mergeCell ref="Q44:U44"/>
    <mergeCell ref="V44:X44"/>
    <mergeCell ref="Y44:AA44"/>
    <mergeCell ref="E45:P45"/>
    <mergeCell ref="B46:D46"/>
    <mergeCell ref="E46:P46"/>
    <mergeCell ref="Q46:U46"/>
    <mergeCell ref="V46:X46"/>
    <mergeCell ref="Y46:AA46"/>
    <mergeCell ref="B47:D47"/>
    <mergeCell ref="E47:P47"/>
    <mergeCell ref="Q47:U47"/>
    <mergeCell ref="V47:X47"/>
    <mergeCell ref="Y47:AA47"/>
    <mergeCell ref="B48:D48"/>
    <mergeCell ref="E48:P48"/>
    <mergeCell ref="Q48:U48"/>
    <mergeCell ref="V48:X48"/>
    <mergeCell ref="Y48:AA48"/>
    <mergeCell ref="B49:D49"/>
    <mergeCell ref="E49:P49"/>
    <mergeCell ref="Q49:U49"/>
    <mergeCell ref="V49:X49"/>
    <mergeCell ref="Y49:AA49"/>
    <mergeCell ref="B50:D50"/>
    <mergeCell ref="E50:P50"/>
    <mergeCell ref="Q50:U50"/>
    <mergeCell ref="V50:X50"/>
    <mergeCell ref="Y50:AA50"/>
    <mergeCell ref="B51:D51"/>
    <mergeCell ref="E51:P51"/>
    <mergeCell ref="Q51:U51"/>
    <mergeCell ref="V51:X51"/>
    <mergeCell ref="Y51:AA51"/>
    <mergeCell ref="B52:D52"/>
    <mergeCell ref="E52:P52"/>
    <mergeCell ref="Q52:U52"/>
    <mergeCell ref="V52:X52"/>
    <mergeCell ref="Y52:AA52"/>
    <mergeCell ref="B53:D53"/>
    <mergeCell ref="E53:P53"/>
    <mergeCell ref="Q53:U53"/>
    <mergeCell ref="V53:X53"/>
    <mergeCell ref="Y53:AA53"/>
    <mergeCell ref="B54:D54"/>
    <mergeCell ref="E54:P54"/>
    <mergeCell ref="Q54:U54"/>
    <mergeCell ref="V54:X54"/>
    <mergeCell ref="Y54:AA54"/>
    <mergeCell ref="B55:D55"/>
    <mergeCell ref="E55:P55"/>
    <mergeCell ref="Q55:U55"/>
    <mergeCell ref="V55:X55"/>
    <mergeCell ref="Y55:AA55"/>
    <mergeCell ref="B56:D56"/>
    <mergeCell ref="E56:P56"/>
    <mergeCell ref="Q56:U56"/>
    <mergeCell ref="V56:X56"/>
    <mergeCell ref="Y56:AA56"/>
    <mergeCell ref="B57:D57"/>
    <mergeCell ref="E57:P57"/>
    <mergeCell ref="Q57:U57"/>
    <mergeCell ref="V57:X57"/>
    <mergeCell ref="Y57:AA57"/>
    <mergeCell ref="B58:D58"/>
    <mergeCell ref="E58:P58"/>
    <mergeCell ref="Q58:U58"/>
    <mergeCell ref="V58:X58"/>
    <mergeCell ref="Y58:AA58"/>
    <mergeCell ref="A59:D63"/>
    <mergeCell ref="E59:P59"/>
    <mergeCell ref="Q59:U64"/>
    <mergeCell ref="V59:X64"/>
    <mergeCell ref="Y59:AA64"/>
    <mergeCell ref="E60:P60"/>
    <mergeCell ref="E61:P62"/>
    <mergeCell ref="E63:P63"/>
    <mergeCell ref="A64:D64"/>
    <mergeCell ref="E64:H64"/>
    <mergeCell ref="I64:L64"/>
    <mergeCell ref="M64:P64"/>
    <mergeCell ref="A65:D65"/>
    <mergeCell ref="E65:H65"/>
    <mergeCell ref="I65:L65"/>
    <mergeCell ref="M65:P65"/>
    <mergeCell ref="Q65:U65"/>
    <mergeCell ref="V65:X65"/>
    <mergeCell ref="Y65:AA65"/>
    <mergeCell ref="A66:D67"/>
    <mergeCell ref="E66:P67"/>
    <mergeCell ref="Q66:U67"/>
    <mergeCell ref="V66:X67"/>
    <mergeCell ref="Y66:AA67"/>
    <mergeCell ref="A68:P68"/>
    <mergeCell ref="Q68:U68"/>
    <mergeCell ref="V68:X68"/>
    <mergeCell ref="Y68:AA68"/>
    <mergeCell ref="A69:P72"/>
    <mergeCell ref="Q69:AA69"/>
    <mergeCell ref="Q70:AA70"/>
    <mergeCell ref="A73:P74"/>
    <mergeCell ref="Q74:AA74"/>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AA60"/>
  <sheetViews>
    <sheetView tabSelected="0" workbookViewId="0" showGridLines="true" showRowColHeaders="1">
      <selection activeCell="A1" sqref="A1"/>
    </sheetView>
  </sheetViews>
  <sheetFormatPr defaultRowHeight="14.4" outlineLevelRow="0" outlineLevelCol="0"/>
  <cols>
    <col min="1" max="1" width="6.43" customWidth="true" style="223"/>
    <col min="2" max="2" width="6.43" customWidth="true" style="223"/>
    <col min="3" max="3" width="6.43" customWidth="true" style="223"/>
    <col min="4" max="4" width="6.43" customWidth="true" style="223"/>
    <col min="5" max="5" width="6.43" customWidth="true" style="223"/>
    <col min="6" max="6" width="6.43" customWidth="true" style="223"/>
    <col min="7" max="7" width="6.43" customWidth="true" style="223"/>
    <col min="8" max="8" width="6.43" customWidth="true" style="223"/>
    <col min="9" max="9" width="6.43" customWidth="true" style="223"/>
    <col min="10" max="10" width="6.43" customWidth="true" style="223"/>
    <col min="11" max="11" width="6.43" customWidth="true" style="223"/>
    <col min="12" max="12" width="6.43" customWidth="true" style="223"/>
    <col min="13" max="13" width="4" customWidth="true" style="223"/>
    <col min="14" max="14" width="4" customWidth="true" style="223"/>
    <col min="15" max="15" width="4" customWidth="true" style="223"/>
    <col min="16" max="16" width="4" customWidth="true" style="223"/>
    <col min="17" max="17" width="4" customWidth="true" style="223"/>
    <col min="18" max="18" width="4" customWidth="true" style="223"/>
    <col min="19" max="19" width="4" customWidth="true" style="223"/>
    <col min="20" max="20" width="4" customWidth="true" style="223"/>
    <col min="21" max="21" width="4" customWidth="true" style="223"/>
    <col min="22" max="22" width="4" customWidth="true" style="223"/>
    <col min="23" max="23" width="4" customWidth="true" style="223"/>
    <col min="24" max="24" width="4" customWidth="true" style="223"/>
    <col min="25" max="25" width="4" customWidth="true" style="223"/>
    <col min="26" max="26" width="4" customWidth="true" style="223"/>
    <col min="27" max="27" width="4" customWidth="true" style="223"/>
  </cols>
  <sheetData>
    <row r="1" spans="1:27">
      <c r="A1" s="224" t="s">
        <v>118</v>
      </c>
      <c r="B1" s="224"/>
      <c r="C1" s="224"/>
      <c r="D1" s="224"/>
      <c r="E1" s="224"/>
      <c r="F1" s="224"/>
      <c r="G1" s="224"/>
      <c r="H1" s="224"/>
      <c r="I1" s="224"/>
      <c r="J1" s="224"/>
      <c r="K1" s="224"/>
      <c r="L1" s="224"/>
      <c r="M1" s="224"/>
      <c r="N1" s="224"/>
      <c r="O1" s="224"/>
      <c r="P1" s="224"/>
      <c r="Q1" s="224"/>
      <c r="R1" s="224"/>
      <c r="S1" s="224"/>
      <c r="T1" s="224"/>
      <c r="U1" s="224"/>
      <c r="V1" s="224"/>
      <c r="W1" s="224"/>
      <c r="X1" s="224"/>
      <c r="Y1" s="224"/>
      <c r="Z1" s="224"/>
      <c r="AA1" s="224"/>
    </row>
    <row r="2" spans="1:27">
      <c r="A2" s="225" t="s">
        <v>119</v>
      </c>
      <c r="B2" s="225"/>
      <c r="C2" s="225"/>
      <c r="D2" s="225"/>
      <c r="E2" s="225"/>
      <c r="F2" s="225"/>
      <c r="G2" s="225"/>
      <c r="H2" s="225"/>
      <c r="I2" s="225"/>
      <c r="J2" s="225"/>
      <c r="K2" s="225"/>
      <c r="L2" s="225"/>
      <c r="M2" s="225"/>
      <c r="N2" s="225"/>
      <c r="O2" s="225"/>
      <c r="P2" s="225"/>
      <c r="Q2" s="225"/>
      <c r="R2" s="225"/>
      <c r="S2" s="225"/>
      <c r="T2" s="225"/>
      <c r="U2" s="225"/>
      <c r="V2" s="225"/>
      <c r="W2" s="225"/>
      <c r="X2" s="225"/>
      <c r="Y2" s="225"/>
      <c r="Z2" s="225"/>
      <c r="AA2" s="225"/>
    </row>
    <row r="3" spans="1:27">
      <c r="A3" s="226" t="s">
        <v>120</v>
      </c>
      <c r="B3" s="226"/>
      <c r="C3" s="226"/>
      <c r="D3" s="226"/>
      <c r="E3" s="226"/>
      <c r="F3" s="226"/>
      <c r="G3" s="226"/>
      <c r="H3" s="227" t="s">
        <v>121</v>
      </c>
      <c r="I3" s="227"/>
      <c r="J3" s="227"/>
      <c r="K3" s="227"/>
      <c r="L3" s="227"/>
      <c r="M3" s="227"/>
      <c r="N3" s="227"/>
      <c r="O3" s="227"/>
      <c r="P3" s="227"/>
      <c r="Q3" s="228" t="s">
        <v>122</v>
      </c>
      <c r="R3" s="228"/>
      <c r="S3" s="228"/>
      <c r="T3" s="228"/>
      <c r="U3" s="228"/>
      <c r="V3" s="228"/>
      <c r="W3" s="228"/>
      <c r="X3" s="228"/>
      <c r="Y3" s="228"/>
      <c r="Z3" s="228"/>
      <c r="AA3" s="228"/>
    </row>
    <row r="4" spans="1:27">
      <c r="A4" s="229" t="s">
        <v>123</v>
      </c>
      <c r="B4" s="229"/>
      <c r="C4" s="229"/>
      <c r="D4" s="229"/>
      <c r="E4" s="229"/>
      <c r="F4" s="229"/>
      <c r="G4" s="229"/>
      <c r="H4" s="229"/>
      <c r="I4" s="229"/>
      <c r="J4" s="229"/>
      <c r="K4" s="229"/>
      <c r="L4" s="229"/>
      <c r="M4" s="229"/>
      <c r="N4" s="229"/>
      <c r="O4" s="229"/>
      <c r="P4" s="229"/>
      <c r="Q4" s="229"/>
      <c r="R4" s="229"/>
      <c r="S4" s="229"/>
      <c r="T4" s="229"/>
      <c r="U4" s="229"/>
      <c r="V4" s="229"/>
      <c r="W4" s="229"/>
      <c r="X4" s="229"/>
      <c r="Y4" s="229"/>
      <c r="Z4" s="229"/>
      <c r="AA4" s="229"/>
    </row>
    <row r="5" spans="1:27">
      <c r="A5" s="230">
        <v>1</v>
      </c>
      <c r="B5" s="231" t="s">
        <v>124</v>
      </c>
      <c r="C5" s="231"/>
      <c r="D5" s="231"/>
      <c r="E5" s="231"/>
      <c r="F5" s="231"/>
      <c r="G5" s="231"/>
      <c r="H5" s="231"/>
      <c r="I5" s="231"/>
      <c r="J5" s="231"/>
      <c r="K5" s="231"/>
      <c r="L5" s="231"/>
      <c r="M5" s="232" t="s">
        <v>125</v>
      </c>
      <c r="N5" s="232"/>
      <c r="O5" s="232"/>
      <c r="P5" s="232"/>
      <c r="Q5" s="232"/>
      <c r="R5" s="232"/>
      <c r="S5" s="232"/>
      <c r="T5" s="232"/>
      <c r="U5" s="232"/>
      <c r="V5" s="232"/>
      <c r="W5" s="232"/>
      <c r="X5" s="232"/>
      <c r="Y5" s="232"/>
      <c r="Z5" s="232"/>
      <c r="AA5" s="232"/>
    </row>
    <row r="6" spans="1:27">
      <c r="A6" s="230"/>
      <c r="B6" s="231"/>
      <c r="C6" s="231"/>
      <c r="D6" s="231"/>
      <c r="E6" s="231"/>
      <c r="F6" s="231"/>
      <c r="G6" s="231"/>
      <c r="H6" s="231"/>
      <c r="I6" s="231"/>
      <c r="J6" s="231"/>
      <c r="K6" s="231"/>
      <c r="L6" s="231"/>
      <c r="M6" s="233" t="s">
        <v>126</v>
      </c>
      <c r="N6" s="233"/>
      <c r="O6" s="233"/>
      <c r="P6" s="233"/>
      <c r="Q6" s="233"/>
      <c r="R6" s="233"/>
      <c r="S6" s="233"/>
      <c r="T6" s="233"/>
      <c r="U6" s="233"/>
      <c r="V6" s="233"/>
      <c r="W6" s="233"/>
      <c r="X6" s="233"/>
      <c r="Y6" s="233"/>
      <c r="Z6" s="233"/>
      <c r="AA6" s="233"/>
    </row>
    <row r="7" spans="1:27">
      <c r="A7" s="230">
        <v>2</v>
      </c>
      <c r="B7" s="234" t="s">
        <v>127</v>
      </c>
      <c r="C7" s="234"/>
      <c r="D7" s="234"/>
      <c r="E7" s="234"/>
      <c r="F7" s="234"/>
      <c r="G7" s="234"/>
      <c r="H7" s="234"/>
      <c r="I7" s="234"/>
      <c r="J7" s="234"/>
      <c r="K7" s="234"/>
      <c r="L7" s="234"/>
      <c r="M7" s="235" t="s">
        <v>128</v>
      </c>
      <c r="N7" s="235"/>
      <c r="O7" s="235"/>
      <c r="P7" s="235"/>
      <c r="Q7" s="235"/>
      <c r="R7" s="235"/>
      <c r="S7" s="235"/>
      <c r="T7" s="235"/>
      <c r="U7" s="236" t="s">
        <v>129</v>
      </c>
      <c r="V7" s="236"/>
      <c r="W7" s="236"/>
      <c r="X7" s="236"/>
      <c r="Y7" s="236"/>
      <c r="Z7" s="236"/>
      <c r="AA7" s="236"/>
    </row>
    <row r="8" spans="1:27">
      <c r="A8" s="230"/>
      <c r="B8" s="234"/>
      <c r="C8" s="234"/>
      <c r="D8" s="234"/>
      <c r="E8" s="234"/>
      <c r="F8" s="234"/>
      <c r="G8" s="234"/>
      <c r="H8" s="234"/>
      <c r="I8" s="234"/>
      <c r="J8" s="234"/>
      <c r="K8" s="234"/>
      <c r="L8" s="234"/>
      <c r="M8" s="237" t="s">
        <v>130</v>
      </c>
      <c r="N8" s="237"/>
      <c r="O8" s="237"/>
      <c r="P8" s="237"/>
      <c r="Q8" s="237"/>
      <c r="R8" s="237"/>
      <c r="S8" s="237"/>
      <c r="T8" s="237"/>
      <c r="U8" s="238" t="s">
        <v>131</v>
      </c>
      <c r="V8" s="238"/>
      <c r="W8" s="238"/>
      <c r="X8" s="238"/>
      <c r="Y8" s="238"/>
      <c r="Z8" s="238"/>
      <c r="AA8" s="238"/>
    </row>
    <row r="9" spans="1:27">
      <c r="A9" s="230"/>
      <c r="B9" s="239" t="s">
        <v>132</v>
      </c>
      <c r="C9" s="239"/>
      <c r="D9" s="239"/>
      <c r="E9" s="239"/>
      <c r="F9" s="239"/>
      <c r="G9" s="239"/>
      <c r="H9" s="239"/>
      <c r="I9" s="239"/>
      <c r="J9" s="239"/>
      <c r="K9" s="239"/>
      <c r="L9" s="239"/>
      <c r="M9" s="233"/>
      <c r="N9" s="233"/>
      <c r="O9" s="233"/>
      <c r="P9" s="233"/>
      <c r="Q9" s="233"/>
      <c r="R9" s="233"/>
      <c r="S9" s="233"/>
      <c r="T9" s="233"/>
      <c r="U9" s="233"/>
      <c r="V9" s="233"/>
      <c r="W9" s="233"/>
      <c r="X9" s="233"/>
      <c r="Y9" s="233"/>
      <c r="Z9" s="233"/>
      <c r="AA9" s="233"/>
    </row>
    <row r="10" spans="1:27">
      <c r="A10" s="230"/>
      <c r="B10" s="240" t="s">
        <v>133</v>
      </c>
      <c r="C10" s="240"/>
      <c r="D10" s="240"/>
      <c r="E10" s="240"/>
      <c r="F10" s="240"/>
      <c r="G10" s="240"/>
      <c r="H10" s="240"/>
      <c r="I10" s="240"/>
      <c r="J10" s="240"/>
      <c r="K10" s="240"/>
      <c r="L10" s="240"/>
      <c r="M10" s="233"/>
      <c r="N10" s="233"/>
      <c r="O10" s="233"/>
      <c r="P10" s="233"/>
      <c r="Q10" s="233"/>
      <c r="R10" s="233"/>
      <c r="S10" s="233"/>
      <c r="T10" s="233"/>
      <c r="U10" s="233"/>
      <c r="V10" s="233"/>
      <c r="W10" s="233"/>
      <c r="X10" s="233"/>
      <c r="Y10" s="233"/>
      <c r="Z10" s="233"/>
      <c r="AA10" s="233"/>
    </row>
    <row r="11" spans="1:27">
      <c r="A11" s="230">
        <v>3</v>
      </c>
      <c r="B11" s="234" t="s">
        <v>134</v>
      </c>
      <c r="C11" s="234"/>
      <c r="D11" s="234"/>
      <c r="E11" s="234"/>
      <c r="F11" s="234"/>
      <c r="G11" s="234"/>
      <c r="H11" s="234"/>
      <c r="I11" s="234"/>
      <c r="J11" s="234"/>
      <c r="K11" s="234"/>
      <c r="L11" s="234"/>
      <c r="M11" s="241" t="s">
        <v>135</v>
      </c>
      <c r="N11" s="241"/>
      <c r="O11" s="241"/>
      <c r="P11" s="241"/>
      <c r="Q11" s="241"/>
      <c r="R11" s="241"/>
      <c r="S11" s="241"/>
      <c r="T11" s="241"/>
      <c r="U11" s="241"/>
      <c r="V11" s="241"/>
      <c r="W11" s="241"/>
      <c r="X11" s="241"/>
      <c r="Y11" s="241"/>
      <c r="Z11" s="241"/>
      <c r="AA11" s="241"/>
    </row>
    <row r="12" spans="1:27">
      <c r="A12" s="230"/>
      <c r="B12" s="239" t="s">
        <v>136</v>
      </c>
      <c r="C12" s="239"/>
      <c r="D12" s="239"/>
      <c r="E12" s="239"/>
      <c r="F12" s="239"/>
      <c r="G12" s="239"/>
      <c r="H12" s="239"/>
      <c r="I12" s="239"/>
      <c r="J12" s="239"/>
      <c r="K12" s="239"/>
      <c r="L12" s="239"/>
      <c r="M12" s="242" t="s">
        <v>137</v>
      </c>
      <c r="N12" s="242"/>
      <c r="O12" s="242"/>
      <c r="P12" s="242"/>
      <c r="Q12" s="242"/>
      <c r="R12" s="242"/>
      <c r="S12" s="242"/>
      <c r="T12" s="242"/>
      <c r="U12" s="242"/>
      <c r="V12" s="242"/>
      <c r="W12" s="242"/>
      <c r="X12" s="242"/>
      <c r="Y12" s="242"/>
      <c r="Z12" s="242"/>
      <c r="AA12" s="242"/>
    </row>
    <row r="13" spans="1:27">
      <c r="A13" s="230"/>
      <c r="B13" s="239" t="s">
        <v>138</v>
      </c>
      <c r="C13" s="239"/>
      <c r="D13" s="239"/>
      <c r="E13" s="239"/>
      <c r="F13" s="239"/>
      <c r="G13" s="239"/>
      <c r="H13" s="239"/>
      <c r="I13" s="239"/>
      <c r="J13" s="239"/>
      <c r="K13" s="239"/>
      <c r="L13" s="239"/>
      <c r="M13" s="242"/>
      <c r="N13" s="242"/>
      <c r="O13" s="242"/>
      <c r="P13" s="242"/>
      <c r="Q13" s="242"/>
      <c r="R13" s="242"/>
      <c r="S13" s="242"/>
      <c r="T13" s="242"/>
      <c r="U13" s="242"/>
      <c r="V13" s="242"/>
      <c r="W13" s="242"/>
      <c r="X13" s="242"/>
      <c r="Y13" s="242"/>
      <c r="Z13" s="242"/>
      <c r="AA13" s="242"/>
    </row>
    <row r="14" spans="1:27">
      <c r="A14" s="230"/>
      <c r="L14" s="243"/>
      <c r="M14" s="242"/>
      <c r="N14" s="242"/>
      <c r="O14" s="242"/>
      <c r="P14" s="242"/>
      <c r="Q14" s="242"/>
      <c r="R14" s="242"/>
      <c r="S14" s="242"/>
      <c r="T14" s="242"/>
      <c r="U14" s="242"/>
      <c r="V14" s="242"/>
      <c r="W14" s="242"/>
      <c r="X14" s="242"/>
      <c r="Y14" s="242"/>
      <c r="Z14" s="242"/>
      <c r="AA14" s="242"/>
    </row>
    <row r="15" spans="1:27">
      <c r="A15" s="230"/>
      <c r="L15" s="243"/>
      <c r="M15" s="242"/>
      <c r="N15" s="242"/>
      <c r="O15" s="242"/>
      <c r="P15" s="242"/>
      <c r="Q15" s="242"/>
      <c r="R15" s="242"/>
      <c r="S15" s="242"/>
      <c r="T15" s="242"/>
      <c r="U15" s="242"/>
      <c r="V15" s="242"/>
      <c r="W15" s="242"/>
      <c r="X15" s="242"/>
      <c r="Y15" s="242"/>
      <c r="Z15" s="242"/>
      <c r="AA15" s="242"/>
    </row>
    <row r="16" spans="1:27">
      <c r="A16" s="230"/>
      <c r="B16" s="244"/>
      <c r="C16" s="244"/>
      <c r="D16" s="244"/>
      <c r="E16" s="244"/>
      <c r="F16" s="244"/>
      <c r="G16" s="244"/>
      <c r="H16" s="244"/>
      <c r="I16" s="244"/>
      <c r="J16" s="244"/>
      <c r="K16" s="244"/>
      <c r="L16" s="245"/>
      <c r="M16" s="246" t="s">
        <v>139</v>
      </c>
      <c r="N16" s="246"/>
      <c r="O16" s="246"/>
      <c r="P16" s="246"/>
      <c r="Q16" s="246"/>
      <c r="R16" s="246"/>
      <c r="S16" s="246"/>
      <c r="T16" s="246"/>
      <c r="U16" s="246"/>
      <c r="V16" s="246"/>
      <c r="W16" s="246"/>
      <c r="X16" s="246"/>
      <c r="Y16" s="246"/>
      <c r="Z16" s="246"/>
      <c r="AA16" s="246"/>
    </row>
    <row r="17" spans="1:27">
      <c r="A17" s="247">
        <v>4</v>
      </c>
      <c r="B17" s="248" t="s">
        <v>140</v>
      </c>
      <c r="C17" s="248"/>
      <c r="D17" s="248"/>
      <c r="E17" s="248"/>
      <c r="F17" s="248"/>
      <c r="G17" s="248"/>
      <c r="H17" s="248"/>
      <c r="I17" s="248"/>
      <c r="J17" s="248"/>
      <c r="K17" s="248"/>
      <c r="L17" s="248"/>
      <c r="M17" s="232" t="s">
        <v>8</v>
      </c>
      <c r="N17" s="232"/>
      <c r="O17" s="232"/>
      <c r="P17" s="232"/>
      <c r="Q17" s="232"/>
      <c r="R17" s="232"/>
      <c r="S17" s="232"/>
      <c r="T17" s="232"/>
      <c r="U17" s="232"/>
      <c r="V17" s="232"/>
      <c r="W17" s="232"/>
      <c r="X17" s="232"/>
      <c r="Y17" s="232"/>
      <c r="Z17" s="232"/>
      <c r="AA17" s="232"/>
    </row>
    <row r="18" spans="1:27">
      <c r="A18" s="230">
        <v>5</v>
      </c>
      <c r="B18" s="234" t="s">
        <v>141</v>
      </c>
      <c r="C18" s="234"/>
      <c r="D18" s="234"/>
      <c r="E18" s="234"/>
      <c r="F18" s="234"/>
      <c r="G18" s="234"/>
      <c r="H18" s="234"/>
      <c r="I18" s="234"/>
      <c r="J18" s="234"/>
      <c r="K18" s="234"/>
      <c r="L18" s="234"/>
      <c r="M18" s="232" t="s">
        <v>87</v>
      </c>
      <c r="N18" s="232"/>
      <c r="O18" s="232"/>
      <c r="P18" s="232"/>
      <c r="Q18" s="232"/>
      <c r="R18" s="232"/>
      <c r="S18" s="232"/>
      <c r="T18" s="232"/>
      <c r="U18" s="232"/>
      <c r="V18" s="232"/>
      <c r="W18" s="232"/>
      <c r="X18" s="232"/>
      <c r="Y18" s="232"/>
      <c r="Z18" s="232"/>
      <c r="AA18" s="232"/>
    </row>
    <row r="19" spans="1:27">
      <c r="A19" s="230"/>
      <c r="B19" s="240" t="s">
        <v>142</v>
      </c>
      <c r="C19" s="240"/>
      <c r="D19" s="240"/>
      <c r="E19" s="240"/>
      <c r="F19" s="240"/>
      <c r="G19" s="240"/>
      <c r="H19" s="240"/>
      <c r="I19" s="240"/>
      <c r="J19" s="240"/>
      <c r="K19" s="240"/>
      <c r="L19" s="240"/>
      <c r="M19" s="249"/>
      <c r="N19" s="249"/>
      <c r="O19" s="249"/>
      <c r="P19" s="249"/>
      <c r="Q19" s="249"/>
      <c r="R19" s="249"/>
      <c r="S19" s="249"/>
      <c r="T19" s="249"/>
      <c r="U19" s="249"/>
      <c r="V19" s="249"/>
      <c r="W19" s="249"/>
      <c r="X19" s="249"/>
      <c r="Y19" s="249"/>
      <c r="Z19" s="249"/>
      <c r="AA19" s="249"/>
    </row>
    <row r="20" spans="1:27">
      <c r="A20" s="230">
        <v>6</v>
      </c>
      <c r="B20" s="234" t="s">
        <v>141</v>
      </c>
      <c r="C20" s="234"/>
      <c r="D20" s="234"/>
      <c r="E20" s="234"/>
      <c r="F20" s="234"/>
      <c r="G20" s="234"/>
      <c r="H20" s="234"/>
      <c r="I20" s="234"/>
      <c r="J20" s="234"/>
      <c r="K20" s="234"/>
      <c r="L20" s="234"/>
      <c r="M20" s="232" t="s">
        <v>87</v>
      </c>
      <c r="N20" s="232"/>
      <c r="O20" s="232"/>
      <c r="P20" s="232"/>
      <c r="Q20" s="232"/>
      <c r="R20" s="232"/>
      <c r="S20" s="232"/>
      <c r="T20" s="232"/>
      <c r="U20" s="232"/>
      <c r="V20" s="232"/>
      <c r="W20" s="232"/>
      <c r="X20" s="232"/>
      <c r="Y20" s="232"/>
      <c r="Z20" s="232"/>
      <c r="AA20" s="232"/>
    </row>
    <row r="21" spans="1:27">
      <c r="A21" s="230"/>
      <c r="B21" s="240" t="s">
        <v>143</v>
      </c>
      <c r="C21" s="240"/>
      <c r="D21" s="240"/>
      <c r="E21" s="240"/>
      <c r="F21" s="240"/>
      <c r="G21" s="240"/>
      <c r="H21" s="240"/>
      <c r="I21" s="240"/>
      <c r="J21" s="240"/>
      <c r="K21" s="240"/>
      <c r="L21" s="240"/>
      <c r="M21" s="249"/>
      <c r="N21" s="249"/>
      <c r="O21" s="249"/>
      <c r="P21" s="249"/>
      <c r="Q21" s="249"/>
      <c r="R21" s="249"/>
      <c r="S21" s="249"/>
      <c r="T21" s="249"/>
      <c r="U21" s="249"/>
      <c r="V21" s="249"/>
      <c r="W21" s="249"/>
      <c r="X21" s="249"/>
      <c r="Y21" s="249"/>
      <c r="Z21" s="249"/>
      <c r="AA21" s="249"/>
    </row>
    <row r="22" spans="1:27">
      <c r="A22" s="230">
        <v>7</v>
      </c>
      <c r="B22" s="234" t="s">
        <v>144</v>
      </c>
      <c r="C22" s="234"/>
      <c r="D22" s="234"/>
      <c r="E22" s="234"/>
      <c r="F22" s="234"/>
      <c r="G22" s="234"/>
      <c r="H22" s="234"/>
      <c r="I22" s="234"/>
      <c r="J22" s="234"/>
      <c r="K22" s="234"/>
      <c r="L22" s="234"/>
      <c r="M22" s="232" t="s">
        <v>145</v>
      </c>
      <c r="N22" s="232"/>
      <c r="O22" s="232"/>
      <c r="P22" s="232"/>
      <c r="Q22" s="232"/>
      <c r="R22" s="232"/>
      <c r="S22" s="232"/>
      <c r="T22" s="232"/>
      <c r="U22" s="232"/>
      <c r="V22" s="232"/>
      <c r="W22" s="232"/>
      <c r="X22" s="232"/>
      <c r="Y22" s="232"/>
      <c r="Z22" s="232"/>
      <c r="AA22" s="232"/>
    </row>
    <row r="23" spans="1:27">
      <c r="A23" s="230"/>
      <c r="B23" s="240" t="s">
        <v>146</v>
      </c>
      <c r="C23" s="240"/>
      <c r="D23" s="240"/>
      <c r="E23" s="240"/>
      <c r="F23" s="240"/>
      <c r="G23" s="240"/>
      <c r="H23" s="240"/>
      <c r="I23" s="240"/>
      <c r="J23" s="240"/>
      <c r="K23" s="240"/>
      <c r="L23" s="240"/>
      <c r="M23" s="232" t="s">
        <v>147</v>
      </c>
      <c r="N23" s="232"/>
      <c r="O23" s="232"/>
      <c r="P23" s="232"/>
      <c r="Q23" s="232"/>
      <c r="R23" s="232"/>
      <c r="S23" s="232"/>
      <c r="T23" s="232"/>
      <c r="U23" s="232"/>
      <c r="V23" s="232"/>
      <c r="W23" s="232"/>
      <c r="X23" s="232"/>
      <c r="Y23" s="232"/>
      <c r="Z23" s="232"/>
      <c r="AA23" s="232"/>
    </row>
    <row r="24" spans="1:27">
      <c r="A24" s="230">
        <v>8</v>
      </c>
      <c r="B24" s="236" t="s">
        <v>148</v>
      </c>
      <c r="C24" s="236"/>
      <c r="D24" s="236"/>
      <c r="E24" s="236"/>
      <c r="F24" s="236"/>
      <c r="G24" s="236"/>
      <c r="H24" s="236"/>
      <c r="I24" s="236"/>
      <c r="J24" s="236"/>
      <c r="K24" s="236"/>
      <c r="L24" s="236"/>
      <c r="M24" s="249"/>
      <c r="N24" s="249"/>
      <c r="O24" s="249"/>
      <c r="P24" s="249"/>
      <c r="Q24" s="249"/>
      <c r="R24" s="249"/>
      <c r="S24" s="249"/>
      <c r="T24" s="249"/>
      <c r="U24" s="249"/>
      <c r="V24" s="249"/>
      <c r="W24" s="249"/>
      <c r="X24" s="249"/>
      <c r="Y24" s="249"/>
      <c r="Z24" s="249"/>
      <c r="AA24" s="249"/>
    </row>
    <row r="25" spans="1:27">
      <c r="A25" s="230"/>
      <c r="B25" s="228" t="s">
        <v>149</v>
      </c>
      <c r="C25" s="228"/>
      <c r="D25" s="228"/>
      <c r="E25" s="228"/>
      <c r="F25" s="228"/>
      <c r="G25" s="228"/>
      <c r="H25" s="228"/>
      <c r="I25" s="228"/>
      <c r="J25" s="228"/>
      <c r="K25" s="228"/>
      <c r="L25" s="228"/>
      <c r="M25" s="232" t="s">
        <v>150</v>
      </c>
      <c r="N25" s="232"/>
      <c r="O25" s="232"/>
      <c r="P25" s="232"/>
      <c r="Q25" s="232"/>
      <c r="R25" s="232"/>
      <c r="S25" s="232"/>
      <c r="T25" s="232"/>
      <c r="U25" s="232"/>
      <c r="V25" s="232"/>
      <c r="W25" s="232"/>
      <c r="X25" s="232"/>
      <c r="Y25" s="232"/>
      <c r="Z25" s="232"/>
      <c r="AA25" s="232"/>
    </row>
    <row r="26" spans="1:27">
      <c r="A26" s="230"/>
      <c r="B26" s="228" t="s">
        <v>151</v>
      </c>
      <c r="C26" s="228"/>
      <c r="D26" s="228"/>
      <c r="E26" s="228"/>
      <c r="F26" s="228"/>
      <c r="G26" s="228"/>
      <c r="H26" s="228"/>
      <c r="I26" s="228"/>
      <c r="J26" s="228"/>
      <c r="K26" s="228"/>
      <c r="L26" s="228"/>
      <c r="M26" s="232" t="s">
        <v>152</v>
      </c>
      <c r="N26" s="232"/>
      <c r="O26" s="232"/>
      <c r="P26" s="232"/>
      <c r="Q26" s="232"/>
      <c r="R26" s="232"/>
      <c r="S26" s="232"/>
      <c r="T26" s="232"/>
      <c r="U26" s="232"/>
      <c r="V26" s="232"/>
      <c r="W26" s="232"/>
      <c r="X26" s="232"/>
      <c r="Y26" s="232"/>
      <c r="Z26" s="232"/>
      <c r="AA26" s="232"/>
    </row>
    <row r="27" spans="1:27">
      <c r="A27" s="230"/>
      <c r="B27" s="228" t="s">
        <v>153</v>
      </c>
      <c r="C27" s="228"/>
      <c r="D27" s="228"/>
      <c r="E27" s="228"/>
      <c r="F27" s="228"/>
      <c r="G27" s="228"/>
      <c r="H27" s="228"/>
      <c r="I27" s="228"/>
      <c r="J27" s="228"/>
      <c r="K27" s="228"/>
      <c r="L27" s="228"/>
      <c r="M27" s="250" t="s">
        <v>154</v>
      </c>
      <c r="N27" s="250"/>
      <c r="O27" s="250"/>
      <c r="P27" s="250"/>
      <c r="Q27" s="250"/>
      <c r="R27" s="250"/>
      <c r="S27" s="250"/>
      <c r="T27" s="250"/>
      <c r="U27" s="250"/>
      <c r="V27" s="250"/>
      <c r="W27" s="250"/>
      <c r="X27" s="250"/>
      <c r="Y27" s="250"/>
      <c r="Z27" s="250"/>
      <c r="AA27" s="250"/>
    </row>
    <row r="28" spans="1:27">
      <c r="A28" s="230"/>
      <c r="L28" s="243"/>
      <c r="M28" s="250"/>
      <c r="N28" s="250"/>
      <c r="O28" s="250"/>
      <c r="P28" s="250"/>
      <c r="Q28" s="250"/>
      <c r="R28" s="250"/>
      <c r="S28" s="250"/>
      <c r="T28" s="250"/>
      <c r="U28" s="250"/>
      <c r="V28" s="250"/>
      <c r="W28" s="250"/>
      <c r="X28" s="250"/>
      <c r="Y28" s="250"/>
      <c r="Z28" s="250"/>
      <c r="AA28" s="250"/>
    </row>
    <row r="29" spans="1:27">
      <c r="A29" s="230"/>
      <c r="L29" s="243"/>
      <c r="M29" s="250"/>
      <c r="N29" s="250"/>
      <c r="O29" s="250"/>
      <c r="P29" s="250"/>
      <c r="Q29" s="250"/>
      <c r="R29" s="250"/>
      <c r="S29" s="250"/>
      <c r="T29" s="250"/>
      <c r="U29" s="250"/>
      <c r="V29" s="250"/>
      <c r="W29" s="250"/>
      <c r="X29" s="250"/>
      <c r="Y29" s="250"/>
      <c r="Z29" s="250"/>
      <c r="AA29" s="250"/>
    </row>
    <row r="30" spans="1:27">
      <c r="A30" s="230"/>
      <c r="B30" s="244"/>
      <c r="C30" s="244"/>
      <c r="D30" s="244"/>
      <c r="E30" s="244"/>
      <c r="F30" s="244"/>
      <c r="G30" s="244"/>
      <c r="H30" s="244"/>
      <c r="I30" s="244"/>
      <c r="J30" s="244"/>
      <c r="K30" s="244"/>
      <c r="L30" s="245"/>
      <c r="M30" s="250"/>
      <c r="N30" s="250"/>
      <c r="O30" s="250"/>
      <c r="P30" s="250"/>
      <c r="Q30" s="250"/>
      <c r="R30" s="250"/>
      <c r="S30" s="250"/>
      <c r="T30" s="250"/>
      <c r="U30" s="250"/>
      <c r="V30" s="250"/>
      <c r="W30" s="250"/>
      <c r="X30" s="250"/>
      <c r="Y30" s="250"/>
      <c r="Z30" s="250"/>
      <c r="AA30" s="250"/>
    </row>
    <row r="31" spans="1:27">
      <c r="A31" s="230">
        <v>9</v>
      </c>
      <c r="B31" s="236" t="s">
        <v>155</v>
      </c>
      <c r="C31" s="236"/>
      <c r="D31" s="236"/>
      <c r="E31" s="236"/>
      <c r="F31" s="236"/>
      <c r="G31" s="236"/>
      <c r="H31" s="236"/>
      <c r="I31" s="236"/>
      <c r="J31" s="236"/>
      <c r="K31" s="236"/>
      <c r="L31" s="236"/>
      <c r="M31" s="236"/>
      <c r="N31" s="236"/>
      <c r="O31" s="236"/>
      <c r="P31" s="236"/>
      <c r="Q31" s="236"/>
      <c r="R31" s="236"/>
      <c r="S31" s="236"/>
      <c r="T31" s="236"/>
      <c r="U31" s="236"/>
      <c r="V31" s="236"/>
      <c r="W31" s="232" t="s">
        <v>87</v>
      </c>
      <c r="X31" s="232"/>
      <c r="Y31" s="232"/>
      <c r="Z31" s="232"/>
      <c r="AA31" s="232"/>
    </row>
    <row r="32" spans="1:27">
      <c r="A32" s="230"/>
      <c r="B32" s="228" t="s">
        <v>156</v>
      </c>
      <c r="C32" s="228"/>
      <c r="D32" s="228"/>
      <c r="E32" s="228"/>
      <c r="F32" s="228"/>
      <c r="G32" s="228"/>
      <c r="H32" s="228"/>
      <c r="I32" s="228"/>
      <c r="J32" s="228"/>
      <c r="K32" s="228"/>
      <c r="L32" s="228"/>
      <c r="M32" s="228"/>
      <c r="N32" s="228"/>
      <c r="O32" s="228"/>
      <c r="P32" s="228"/>
      <c r="Q32" s="228"/>
      <c r="R32" s="228"/>
      <c r="S32" s="228"/>
      <c r="T32" s="228"/>
      <c r="U32" s="228"/>
      <c r="V32" s="228"/>
      <c r="W32" s="232" t="s">
        <v>87</v>
      </c>
      <c r="X32" s="232"/>
      <c r="Y32" s="232"/>
      <c r="Z32" s="232"/>
      <c r="AA32" s="232"/>
    </row>
    <row r="33" spans="1:27">
      <c r="A33" s="230"/>
      <c r="B33" s="238" t="s">
        <v>157</v>
      </c>
      <c r="C33" s="238"/>
      <c r="D33" s="238"/>
      <c r="E33" s="238"/>
      <c r="F33" s="238"/>
      <c r="G33" s="238"/>
      <c r="H33" s="238"/>
      <c r="I33" s="238"/>
      <c r="J33" s="238"/>
      <c r="K33" s="238"/>
      <c r="L33" s="238"/>
      <c r="M33" s="238"/>
      <c r="N33" s="238"/>
      <c r="O33" s="238"/>
      <c r="P33" s="238"/>
      <c r="Q33" s="238"/>
      <c r="R33" s="238"/>
      <c r="S33" s="238"/>
      <c r="T33" s="238"/>
      <c r="U33" s="238"/>
      <c r="V33" s="238"/>
      <c r="W33" s="232" t="s">
        <v>158</v>
      </c>
      <c r="X33" s="232"/>
      <c r="Y33" s="232"/>
      <c r="Z33" s="232"/>
      <c r="AA33" s="232"/>
    </row>
    <row r="34" spans="1:27">
      <c r="A34" s="230">
        <v>10</v>
      </c>
      <c r="B34" s="236" t="s">
        <v>159</v>
      </c>
      <c r="C34" s="236"/>
      <c r="D34" s="236"/>
      <c r="E34" s="236"/>
      <c r="F34" s="236"/>
      <c r="G34" s="236"/>
      <c r="H34" s="236"/>
      <c r="I34" s="236"/>
      <c r="J34" s="236"/>
      <c r="K34" s="236"/>
      <c r="L34" s="236"/>
      <c r="M34" s="236"/>
      <c r="N34" s="236"/>
      <c r="O34" s="236"/>
      <c r="P34" s="236"/>
      <c r="Q34" s="236"/>
      <c r="R34" s="236"/>
      <c r="S34" s="236"/>
      <c r="T34" s="236"/>
      <c r="U34" s="236"/>
      <c r="V34" s="236"/>
      <c r="W34" s="233"/>
      <c r="X34" s="233"/>
      <c r="Y34" s="233"/>
      <c r="Z34" s="233"/>
      <c r="AA34" s="233"/>
    </row>
    <row r="35" spans="1:27">
      <c r="A35" s="230"/>
      <c r="B35" s="228" t="s">
        <v>160</v>
      </c>
      <c r="C35" s="228"/>
      <c r="D35" s="228"/>
      <c r="E35" s="228"/>
      <c r="F35" s="228"/>
      <c r="G35" s="228"/>
      <c r="H35" s="228"/>
      <c r="I35" s="228"/>
      <c r="J35" s="228"/>
      <c r="K35" s="228"/>
      <c r="L35" s="228"/>
      <c r="M35" s="228"/>
      <c r="N35" s="228"/>
      <c r="O35" s="228"/>
      <c r="P35" s="228"/>
      <c r="Q35" s="228"/>
      <c r="R35" s="228"/>
      <c r="S35" s="228"/>
      <c r="T35" s="228"/>
      <c r="U35" s="228"/>
      <c r="V35" s="228"/>
      <c r="W35" s="232" t="s">
        <v>87</v>
      </c>
      <c r="X35" s="232"/>
      <c r="Y35" s="232"/>
      <c r="Z35" s="232"/>
      <c r="AA35" s="232"/>
    </row>
    <row r="36" spans="1:27">
      <c r="A36" s="230"/>
      <c r="B36" s="238" t="s">
        <v>161</v>
      </c>
      <c r="C36" s="238"/>
      <c r="D36" s="238"/>
      <c r="E36" s="238"/>
      <c r="F36" s="238"/>
      <c r="G36" s="238"/>
      <c r="H36" s="238"/>
      <c r="I36" s="238"/>
      <c r="J36" s="238"/>
      <c r="K36" s="238"/>
      <c r="L36" s="238"/>
      <c r="M36" s="238"/>
      <c r="N36" s="238"/>
      <c r="O36" s="238"/>
      <c r="P36" s="238"/>
      <c r="Q36" s="238"/>
      <c r="R36" s="238"/>
      <c r="S36" s="238"/>
      <c r="T36" s="238"/>
      <c r="U36" s="238"/>
      <c r="V36" s="238"/>
      <c r="W36" s="232" t="s">
        <v>87</v>
      </c>
      <c r="X36" s="232"/>
      <c r="Y36" s="232"/>
      <c r="Z36" s="232"/>
      <c r="AA36" s="232"/>
    </row>
    <row r="37" spans="1:27">
      <c r="A37" s="251" t="s">
        <v>162</v>
      </c>
      <c r="B37" s="251"/>
      <c r="C37" s="251" t="s">
        <v>109</v>
      </c>
      <c r="D37" s="251"/>
      <c r="E37" s="251"/>
      <c r="F37" s="251"/>
      <c r="G37" s="251"/>
      <c r="H37" s="251" t="s">
        <v>110</v>
      </c>
      <c r="I37" s="251"/>
      <c r="J37" s="251"/>
      <c r="K37" s="251"/>
      <c r="L37" s="251"/>
      <c r="M37" s="251"/>
      <c r="N37" s="251"/>
      <c r="O37" s="251" t="s">
        <v>111</v>
      </c>
      <c r="P37" s="251"/>
      <c r="Q37" s="251"/>
      <c r="R37" s="251"/>
      <c r="S37" s="251"/>
      <c r="T37" s="251" t="s">
        <v>163</v>
      </c>
      <c r="U37" s="251"/>
      <c r="V37" s="251"/>
      <c r="W37" s="251" t="s">
        <v>164</v>
      </c>
      <c r="X37" s="251"/>
      <c r="Y37" s="251"/>
      <c r="Z37" s="251"/>
      <c r="AA37" s="251"/>
    </row>
    <row r="38" spans="1:27">
      <c r="A38" s="251"/>
      <c r="B38" s="251"/>
      <c r="C38" s="251"/>
      <c r="D38" s="251"/>
      <c r="E38" s="251"/>
      <c r="F38" s="251"/>
      <c r="G38" s="251"/>
      <c r="H38" s="251"/>
      <c r="I38" s="251"/>
      <c r="J38" s="251"/>
      <c r="K38" s="251"/>
      <c r="L38" s="251"/>
      <c r="M38" s="251"/>
      <c r="N38" s="251"/>
      <c r="O38" s="251"/>
      <c r="P38" s="251"/>
      <c r="Q38" s="251"/>
      <c r="R38" s="251"/>
      <c r="S38" s="251"/>
      <c r="T38" s="251"/>
      <c r="U38" s="251"/>
      <c r="V38" s="251"/>
      <c r="W38" s="251"/>
      <c r="X38" s="251"/>
      <c r="Y38" s="251"/>
      <c r="Z38" s="251"/>
      <c r="AA38" s="251"/>
    </row>
    <row r="39" spans="1:27">
      <c r="A39" s="252">
        <v>1</v>
      </c>
      <c r="B39" s="252"/>
      <c r="C39" s="252" t="s">
        <v>113</v>
      </c>
      <c r="D39" s="252"/>
      <c r="E39" s="252"/>
      <c r="F39" s="252"/>
      <c r="G39" s="252"/>
      <c r="H39" s="252" t="s">
        <v>114</v>
      </c>
      <c r="I39" s="252"/>
      <c r="J39" s="252"/>
      <c r="K39" s="252"/>
      <c r="L39" s="252"/>
      <c r="M39" s="252"/>
      <c r="N39" s="252"/>
      <c r="O39" s="252" t="s">
        <v>115</v>
      </c>
      <c r="P39" s="252"/>
      <c r="Q39" s="252"/>
      <c r="R39" s="252"/>
      <c r="S39" s="252"/>
      <c r="T39" s="252" t="s">
        <v>165</v>
      </c>
      <c r="U39" s="252"/>
      <c r="V39" s="252"/>
      <c r="W39" s="252" t="s">
        <v>152</v>
      </c>
      <c r="X39" s="252"/>
      <c r="Y39" s="252"/>
      <c r="Z39" s="252"/>
      <c r="AA39" s="252"/>
    </row>
    <row r="40" spans="1:27">
      <c r="A40" s="253"/>
      <c r="B40" s="254"/>
      <c r="C40" s="254"/>
      <c r="D40" s="254"/>
      <c r="E40" s="254"/>
      <c r="F40" s="254"/>
      <c r="G40" s="254"/>
      <c r="H40" s="254"/>
      <c r="I40" s="254"/>
      <c r="J40" s="254"/>
      <c r="K40" s="254"/>
      <c r="L40" s="254"/>
      <c r="M40" s="254"/>
      <c r="N40" s="254"/>
      <c r="O40" s="254"/>
      <c r="P40" s="254"/>
      <c r="Q40" s="254"/>
      <c r="R40" s="254"/>
      <c r="S40" s="254"/>
      <c r="T40" s="254"/>
      <c r="U40" s="254"/>
      <c r="V40" s="254"/>
      <c r="W40" s="254"/>
      <c r="X40" s="254"/>
      <c r="Y40" s="254"/>
      <c r="Z40" s="254"/>
      <c r="AA40" s="255"/>
    </row>
    <row r="41" spans="1:27">
      <c r="A41" s="256"/>
      <c r="AA41" s="243"/>
    </row>
    <row r="42" spans="1:27">
      <c r="A42" s="256"/>
      <c r="AA42" s="243"/>
    </row>
    <row r="43" spans="1:27">
      <c r="A43" s="256"/>
      <c r="AA43" s="243"/>
    </row>
    <row r="44" spans="1:27">
      <c r="A44" s="257">
        <v>11</v>
      </c>
      <c r="B44" s="258" t="s">
        <v>166</v>
      </c>
      <c r="C44" s="258"/>
      <c r="D44" s="258"/>
      <c r="E44" s="258"/>
      <c r="F44" s="259" t="s">
        <v>167</v>
      </c>
      <c r="G44" s="259"/>
      <c r="H44" s="259"/>
      <c r="I44" s="259"/>
      <c r="J44" s="259"/>
      <c r="K44" s="259"/>
      <c r="L44" s="259"/>
      <c r="M44" s="259"/>
      <c r="N44" s="259"/>
      <c r="O44" s="259"/>
      <c r="P44" s="259"/>
      <c r="Q44" s="259"/>
      <c r="R44" s="259"/>
      <c r="S44" s="259"/>
      <c r="T44" s="259"/>
      <c r="U44" s="259"/>
      <c r="V44" s="259"/>
      <c r="W44" s="259"/>
      <c r="X44" s="259"/>
      <c r="Y44" s="259"/>
      <c r="Z44" s="259"/>
      <c r="AA44" s="259"/>
    </row>
    <row r="45" spans="1:27">
      <c r="A45" s="256"/>
      <c r="F45" s="259"/>
      <c r="G45" s="259"/>
      <c r="H45" s="259"/>
      <c r="I45" s="259"/>
      <c r="J45" s="259"/>
      <c r="K45" s="259"/>
      <c r="L45" s="259"/>
      <c r="M45" s="259"/>
      <c r="N45" s="259"/>
      <c r="O45" s="259"/>
      <c r="P45" s="259"/>
      <c r="Q45" s="259"/>
      <c r="R45" s="259"/>
      <c r="S45" s="259"/>
      <c r="T45" s="259"/>
      <c r="U45" s="259"/>
      <c r="V45" s="259"/>
      <c r="W45" s="259"/>
      <c r="X45" s="259"/>
      <c r="Y45" s="259"/>
      <c r="Z45" s="259"/>
      <c r="AA45" s="259"/>
    </row>
    <row r="46" spans="1:27">
      <c r="A46" s="257">
        <v>12</v>
      </c>
      <c r="B46" s="260" t="s">
        <v>95</v>
      </c>
      <c r="C46" s="260"/>
      <c r="D46" s="260"/>
      <c r="E46" s="260"/>
      <c r="F46" s="260"/>
      <c r="G46" s="260"/>
      <c r="H46" s="260"/>
      <c r="I46" s="260"/>
      <c r="J46" s="260"/>
      <c r="K46" s="260"/>
      <c r="L46" s="260"/>
      <c r="M46" s="260"/>
      <c r="N46" s="260"/>
      <c r="O46" s="260"/>
      <c r="P46" s="260"/>
      <c r="Q46" s="260"/>
      <c r="R46" s="260"/>
      <c r="S46" s="260"/>
      <c r="T46" s="260"/>
      <c r="U46" s="260"/>
      <c r="V46" s="260"/>
      <c r="W46" s="260"/>
      <c r="X46" s="260"/>
      <c r="Y46" s="260"/>
      <c r="Z46" s="260"/>
      <c r="AA46" s="260"/>
    </row>
    <row r="47" spans="1:27">
      <c r="A47" s="261">
        <v>13</v>
      </c>
      <c r="B47" s="262" t="s">
        <v>96</v>
      </c>
      <c r="C47" s="262"/>
      <c r="D47" s="262"/>
      <c r="E47" s="262"/>
      <c r="F47" s="262"/>
      <c r="G47" s="262"/>
      <c r="H47" s="262"/>
      <c r="I47" s="262"/>
      <c r="J47" s="262"/>
      <c r="K47" s="262"/>
      <c r="L47" s="262"/>
      <c r="M47" s="262"/>
      <c r="N47" s="262"/>
      <c r="O47" s="262"/>
      <c r="P47" s="262"/>
      <c r="Q47" s="262"/>
      <c r="R47" s="262"/>
      <c r="S47" s="262"/>
      <c r="T47" s="262"/>
      <c r="U47" s="262"/>
      <c r="V47" s="262"/>
      <c r="W47" s="262"/>
      <c r="X47" s="262"/>
      <c r="Y47" s="262"/>
      <c r="Z47" s="262"/>
      <c r="AA47" s="262"/>
    </row>
    <row r="48" spans="1:27">
      <c r="A48" s="261"/>
      <c r="B48" s="262"/>
      <c r="C48" s="262"/>
      <c r="D48" s="262"/>
      <c r="E48" s="262"/>
      <c r="F48" s="262"/>
      <c r="G48" s="262"/>
      <c r="H48" s="262"/>
      <c r="I48" s="262"/>
      <c r="J48" s="262"/>
      <c r="K48" s="262"/>
      <c r="L48" s="262"/>
      <c r="M48" s="262"/>
      <c r="N48" s="262"/>
      <c r="O48" s="262"/>
      <c r="P48" s="262"/>
      <c r="Q48" s="262"/>
      <c r="R48" s="262"/>
      <c r="S48" s="262"/>
      <c r="T48" s="262"/>
      <c r="U48" s="262"/>
      <c r="V48" s="262"/>
      <c r="W48" s="262"/>
      <c r="X48" s="262"/>
      <c r="Y48" s="262"/>
      <c r="Z48" s="262"/>
      <c r="AA48" s="262"/>
    </row>
    <row r="49" spans="1:27">
      <c r="A49" s="242" t="s">
        <v>168</v>
      </c>
      <c r="B49" s="242"/>
      <c r="C49" s="242"/>
      <c r="D49" s="242"/>
      <c r="E49" s="242"/>
      <c r="F49" s="242"/>
      <c r="G49" s="242"/>
      <c r="H49" s="242"/>
      <c r="I49" s="242"/>
      <c r="J49" s="242"/>
      <c r="K49" s="242"/>
      <c r="L49" s="242"/>
      <c r="M49" s="242"/>
      <c r="N49" s="242"/>
      <c r="O49" s="242"/>
      <c r="P49" s="242"/>
      <c r="Q49" s="242"/>
      <c r="R49" s="242"/>
      <c r="S49" s="242"/>
      <c r="T49" s="242"/>
      <c r="U49" s="242"/>
      <c r="V49" s="242"/>
      <c r="W49" s="242"/>
      <c r="X49" s="242"/>
      <c r="Y49" s="242"/>
      <c r="Z49" s="242"/>
      <c r="AA49" s="242"/>
    </row>
    <row r="50" spans="1:27">
      <c r="A50" s="242"/>
      <c r="B50" s="242"/>
      <c r="C50" s="242"/>
      <c r="D50" s="242"/>
      <c r="E50" s="242"/>
      <c r="F50" s="242"/>
      <c r="G50" s="242"/>
      <c r="H50" s="242"/>
      <c r="I50" s="242"/>
      <c r="J50" s="242"/>
      <c r="K50" s="242"/>
      <c r="L50" s="242"/>
      <c r="M50" s="242"/>
      <c r="N50" s="242"/>
      <c r="O50" s="242"/>
      <c r="P50" s="242"/>
      <c r="Q50" s="242"/>
      <c r="R50" s="242"/>
      <c r="S50" s="242"/>
      <c r="T50" s="242"/>
      <c r="U50" s="242"/>
      <c r="V50" s="242"/>
      <c r="W50" s="242"/>
      <c r="X50" s="242"/>
      <c r="Y50" s="242"/>
      <c r="Z50" s="242"/>
      <c r="AA50" s="242"/>
    </row>
    <row r="51" spans="1:27">
      <c r="A51" s="263" t="s">
        <v>169</v>
      </c>
      <c r="B51" s="263"/>
      <c r="C51" s="263"/>
      <c r="D51" s="263"/>
      <c r="E51" s="263"/>
      <c r="F51" s="263"/>
      <c r="G51" s="263"/>
      <c r="H51" s="263"/>
      <c r="I51" s="263"/>
      <c r="J51" s="263"/>
      <c r="K51" s="263"/>
      <c r="L51" s="263"/>
      <c r="M51" s="263"/>
      <c r="N51" s="263"/>
      <c r="O51" s="263"/>
      <c r="P51" s="263"/>
      <c r="Q51" s="263"/>
      <c r="R51" s="263"/>
      <c r="S51" s="263"/>
      <c r="T51" s="263"/>
      <c r="U51" s="263"/>
      <c r="V51" s="263"/>
      <c r="W51" s="263"/>
      <c r="X51" s="263"/>
      <c r="Y51" s="263"/>
      <c r="Z51" s="263"/>
      <c r="AA51" s="263"/>
    </row>
    <row r="52" spans="1:27">
      <c r="A52" s="264" t="s">
        <v>170</v>
      </c>
      <c r="B52" s="264"/>
      <c r="C52" s="264"/>
      <c r="D52" s="264"/>
      <c r="E52" s="264"/>
      <c r="F52" s="264"/>
      <c r="G52" s="264"/>
      <c r="H52" s="264"/>
      <c r="I52" s="264"/>
      <c r="J52" s="264"/>
      <c r="K52" s="264"/>
      <c r="L52" s="264"/>
      <c r="M52" s="264"/>
      <c r="N52" s="264"/>
      <c r="O52" s="264"/>
      <c r="P52" s="264"/>
      <c r="Q52" s="264"/>
      <c r="R52" s="264"/>
      <c r="S52" s="264"/>
      <c r="T52" s="264"/>
      <c r="U52" s="264"/>
      <c r="V52" s="264"/>
      <c r="W52" s="264"/>
      <c r="X52" s="264"/>
      <c r="Y52" s="264"/>
      <c r="Z52" s="264"/>
      <c r="AA52" s="264"/>
    </row>
    <row r="53" spans="1:27">
      <c r="A53" s="264"/>
      <c r="B53" s="264"/>
      <c r="C53" s="264"/>
      <c r="D53" s="264"/>
      <c r="E53" s="264"/>
      <c r="F53" s="264"/>
      <c r="G53" s="264"/>
      <c r="H53" s="264"/>
      <c r="I53" s="264"/>
      <c r="J53" s="264"/>
      <c r="K53" s="264"/>
      <c r="L53" s="264"/>
      <c r="M53" s="264"/>
      <c r="N53" s="264"/>
      <c r="O53" s="264"/>
      <c r="P53" s="264"/>
      <c r="Q53" s="264"/>
      <c r="R53" s="264"/>
      <c r="S53" s="264"/>
      <c r="T53" s="264"/>
      <c r="U53" s="264"/>
      <c r="V53" s="264"/>
      <c r="W53" s="264"/>
      <c r="X53" s="264"/>
      <c r="Y53" s="264"/>
      <c r="Z53" s="264"/>
      <c r="AA53" s="264"/>
    </row>
    <row r="54" spans="1:27">
      <c r="A54" s="256"/>
      <c r="AA54" s="243"/>
    </row>
    <row r="55" spans="1:27">
      <c r="A55" s="265" t="s">
        <v>98</v>
      </c>
      <c r="B55" s="265"/>
      <c r="C55" s="265"/>
      <c r="D55" s="265"/>
      <c r="E55" s="265"/>
      <c r="O55" s="266" t="s">
        <v>171</v>
      </c>
      <c r="P55" s="266"/>
      <c r="Q55" s="266"/>
      <c r="R55" s="266"/>
      <c r="S55" s="266"/>
      <c r="T55" s="266"/>
      <c r="U55" s="266"/>
      <c r="V55" s="266"/>
      <c r="W55" s="266"/>
      <c r="X55" s="266"/>
      <c r="Y55" s="266"/>
      <c r="Z55" s="266"/>
      <c r="AA55" s="266"/>
    </row>
    <row r="56" spans="1:27">
      <c r="A56" s="256"/>
      <c r="AA56" s="243"/>
    </row>
    <row r="57" spans="1:27">
      <c r="A57" s="256"/>
      <c r="AA57" s="243"/>
    </row>
    <row r="58" spans="1:27">
      <c r="A58" s="256"/>
      <c r="AA58" s="243"/>
    </row>
    <row r="59" spans="1:27">
      <c r="A59" s="265" t="s">
        <v>100</v>
      </c>
      <c r="B59" s="265"/>
      <c r="C59" s="265"/>
      <c r="D59" s="265"/>
      <c r="AA59" s="243"/>
    </row>
    <row r="60" spans="1:27">
      <c r="A60" s="237" t="s">
        <v>172</v>
      </c>
      <c r="B60" s="237"/>
      <c r="C60" s="237"/>
      <c r="D60" s="237"/>
      <c r="E60" s="237"/>
      <c r="F60" s="244"/>
      <c r="G60" s="244"/>
      <c r="H60" s="244"/>
      <c r="I60" s="244"/>
      <c r="J60" s="244"/>
      <c r="K60" s="244"/>
      <c r="L60" s="244"/>
      <c r="M60" s="244"/>
      <c r="N60" s="244"/>
      <c r="O60" s="244"/>
      <c r="P60" s="244"/>
      <c r="Q60" s="244"/>
      <c r="R60" s="244"/>
      <c r="S60" s="244"/>
      <c r="T60" s="244"/>
      <c r="U60" s="244"/>
      <c r="V60" s="244"/>
      <c r="W60" s="244"/>
      <c r="X60" s="244"/>
      <c r="Y60" s="244"/>
      <c r="Z60" s="244"/>
      <c r="AA60" s="245"/>
    </row>
  </sheetData>
  <mergeCells>
    <mergeCell ref="A1:AA1"/>
    <mergeCell ref="A2:AA2"/>
    <mergeCell ref="A3:G3"/>
    <mergeCell ref="H3:P3"/>
    <mergeCell ref="Q3:AA3"/>
    <mergeCell ref="A4:AA4"/>
    <mergeCell ref="B5:L6"/>
    <mergeCell ref="M5:AA5"/>
    <mergeCell ref="A5:A6"/>
    <mergeCell ref="M6:AA6"/>
    <mergeCell ref="B7:L8"/>
    <mergeCell ref="M7:T7"/>
    <mergeCell ref="U7:AA7"/>
    <mergeCell ref="A7:A10"/>
    <mergeCell ref="M8:T8"/>
    <mergeCell ref="U8:AA8"/>
    <mergeCell ref="B9:L9"/>
    <mergeCell ref="M9:AA9"/>
    <mergeCell ref="B10:L10"/>
    <mergeCell ref="M10:AA10"/>
    <mergeCell ref="B11:L11"/>
    <mergeCell ref="M11:AA11"/>
    <mergeCell ref="A11:A16"/>
    <mergeCell ref="B12:L12"/>
    <mergeCell ref="M12:AA15"/>
    <mergeCell ref="B13:L13"/>
    <mergeCell ref="M16:AA16"/>
    <mergeCell ref="B17:L17"/>
    <mergeCell ref="M17:AA17"/>
    <mergeCell ref="B18:L18"/>
    <mergeCell ref="M18:AA18"/>
    <mergeCell ref="A18:A19"/>
    <mergeCell ref="B19:L19"/>
    <mergeCell ref="M19:AA19"/>
    <mergeCell ref="B20:L20"/>
    <mergeCell ref="M20:AA20"/>
    <mergeCell ref="A20:A21"/>
    <mergeCell ref="B21:L21"/>
    <mergeCell ref="M21:AA21"/>
    <mergeCell ref="B22:L22"/>
    <mergeCell ref="M22:AA22"/>
    <mergeCell ref="A22:A23"/>
    <mergeCell ref="B23:L23"/>
    <mergeCell ref="M23:AA23"/>
    <mergeCell ref="B24:L24"/>
    <mergeCell ref="M24:AA24"/>
    <mergeCell ref="A24:A30"/>
    <mergeCell ref="B25:L25"/>
    <mergeCell ref="M25:AA25"/>
    <mergeCell ref="B26:L26"/>
    <mergeCell ref="M26:AA26"/>
    <mergeCell ref="B27:L27"/>
    <mergeCell ref="M27:AA30"/>
    <mergeCell ref="B31:V31"/>
    <mergeCell ref="W31:AA31"/>
    <mergeCell ref="A31:A33"/>
    <mergeCell ref="B32:V32"/>
    <mergeCell ref="W32:AA32"/>
    <mergeCell ref="B33:V33"/>
    <mergeCell ref="W33:AA33"/>
    <mergeCell ref="B34:V34"/>
    <mergeCell ref="W34:AA34"/>
    <mergeCell ref="A34:A36"/>
    <mergeCell ref="B35:V35"/>
    <mergeCell ref="W35:AA35"/>
    <mergeCell ref="B36:V36"/>
    <mergeCell ref="W36:AA36"/>
    <mergeCell ref="A37:B38"/>
    <mergeCell ref="C37:G38"/>
    <mergeCell ref="H37:N38"/>
    <mergeCell ref="O37:S38"/>
    <mergeCell ref="T37:V38"/>
    <mergeCell ref="W37:AA38"/>
    <mergeCell ref="A39:B39"/>
    <mergeCell ref="C39:G39"/>
    <mergeCell ref="H39:N39"/>
    <mergeCell ref="O39:S39"/>
    <mergeCell ref="T39:V39"/>
    <mergeCell ref="W39:AA39"/>
    <mergeCell ref="B44:E44"/>
    <mergeCell ref="F44:AA45"/>
    <mergeCell ref="B46:AA46"/>
    <mergeCell ref="B47:AA48"/>
    <mergeCell ref="A47:A48"/>
    <mergeCell ref="A49:AA50"/>
    <mergeCell ref="A51:AA51"/>
    <mergeCell ref="A52:AA53"/>
    <mergeCell ref="A55:E55"/>
    <mergeCell ref="O55:AA55"/>
    <mergeCell ref="A59:D59"/>
    <mergeCell ref="A60:E60"/>
  </mergeCells>
  <printOptions gridLines="false" gridLinesSet="true" horizontalCentered="true"/>
  <pageMargins left="0.2" right="0.2" top="0.4" bottom="0.4" header="0.2" footer="0.2"/>
  <pageSetup paperSize="9" orientation="portrait" scale="100" fitToHeight="0" fitToWidth="1" pageOrder="downThenOv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pageSetUpPr fitToPage="1"/>
  </sheetPr>
  <dimension ref="A1:K36"/>
  <sheetViews>
    <sheetView tabSelected="0" workbookViewId="0" showGridLines="true" showRowColHeaders="1">
      <selection activeCell="A1" sqref="A1"/>
    </sheetView>
  </sheetViews>
  <sheetFormatPr defaultRowHeight="14.4" outlineLevelRow="0" outlineLevelCol="0"/>
  <cols>
    <col min="1" max="1" width="8.4" customWidth="true" style="267"/>
    <col min="2" max="2" width="8.4" customWidth="true" style="267"/>
    <col min="3" max="3" width="8.4" customWidth="true" style="267"/>
    <col min="4" max="4" width="8.4" customWidth="true" style="267"/>
    <col min="5" max="5" width="8.4" customWidth="true" style="267"/>
    <col min="6" max="6" width="10.71" customWidth="true" style="267"/>
    <col min="7" max="7" width="8.4" customWidth="true" style="267"/>
    <col min="8" max="8" width="8.4" customWidth="true" style="267"/>
    <col min="9" max="9" width="8.4" customWidth="true" style="267"/>
    <col min="10" max="10" width="8.4" customWidth="true" style="267"/>
    <col min="11" max="11" width="8.4" customWidth="true" style="267"/>
  </cols>
  <sheetData>
    <row r="1" spans="1:11">
      <c r="A1" s="267"/>
    </row>
    <row r="7" spans="1:11">
      <c r="A7" s="268" t="s">
        <v>173</v>
      </c>
      <c r="B7" s="268"/>
      <c r="C7" s="268"/>
      <c r="D7" s="268"/>
      <c r="E7" s="268"/>
      <c r="F7" s="268"/>
      <c r="G7" s="268"/>
      <c r="H7" s="268"/>
      <c r="I7" s="268"/>
      <c r="J7" s="268"/>
      <c r="K7" s="268"/>
    </row>
    <row r="8" spans="1:11">
      <c r="A8" s="269" t="s">
        <v>174</v>
      </c>
      <c r="B8" s="270" t="s">
        <v>175</v>
      </c>
      <c r="C8" s="270"/>
      <c r="D8" s="270"/>
      <c r="E8" s="270"/>
      <c r="F8" s="270"/>
      <c r="G8" s="270" t="s">
        <v>176</v>
      </c>
      <c r="H8" s="270"/>
      <c r="I8" s="270"/>
      <c r="J8" s="270"/>
      <c r="K8" s="270"/>
    </row>
    <row r="9" spans="1:11">
      <c r="A9" s="271">
        <v>1</v>
      </c>
      <c r="B9" s="272" t="s">
        <v>177</v>
      </c>
      <c r="C9" s="272"/>
      <c r="D9" s="272"/>
      <c r="E9" s="272"/>
      <c r="F9" s="272"/>
      <c r="G9" s="273" t="s">
        <v>125</v>
      </c>
      <c r="H9" s="273"/>
      <c r="I9" s="273"/>
      <c r="J9" s="273"/>
      <c r="K9" s="273"/>
    </row>
    <row r="10" spans="1:11">
      <c r="A10" s="274">
        <v>2</v>
      </c>
      <c r="B10" s="272" t="s">
        <v>178</v>
      </c>
      <c r="C10" s="272"/>
      <c r="D10" s="272"/>
      <c r="E10" s="272"/>
      <c r="F10" s="272"/>
      <c r="G10" s="275" t="s">
        <v>128</v>
      </c>
      <c r="H10" s="275"/>
      <c r="I10" s="275"/>
      <c r="J10" s="275"/>
      <c r="K10" s="275"/>
    </row>
    <row r="11" spans="1:11">
      <c r="A11" s="274">
        <v>3</v>
      </c>
      <c r="B11" s="272" t="s">
        <v>179</v>
      </c>
      <c r="C11" s="272"/>
      <c r="D11" s="272"/>
      <c r="E11" s="272"/>
      <c r="F11" s="272"/>
      <c r="G11" s="275" t="s">
        <v>180</v>
      </c>
      <c r="H11" s="275"/>
      <c r="I11" s="275"/>
      <c r="J11" s="275"/>
      <c r="K11" s="275"/>
    </row>
    <row r="12" spans="1:11">
      <c r="A12" s="274">
        <v>4</v>
      </c>
      <c r="B12" s="272" t="s">
        <v>181</v>
      </c>
      <c r="C12" s="272"/>
      <c r="D12" s="272"/>
      <c r="E12" s="272"/>
      <c r="F12" s="272"/>
      <c r="G12" s="275">
        <v>9123456780</v>
      </c>
      <c r="H12" s="275"/>
      <c r="I12" s="275"/>
      <c r="J12" s="275"/>
      <c r="K12" s="275"/>
    </row>
    <row r="13" spans="1:11">
      <c r="A13" s="274">
        <v>5</v>
      </c>
      <c r="B13" s="272" t="s">
        <v>182</v>
      </c>
      <c r="C13" s="272"/>
      <c r="D13" s="272"/>
      <c r="E13" s="272"/>
      <c r="F13" s="272"/>
      <c r="G13" s="275" t="s">
        <v>183</v>
      </c>
      <c r="H13" s="275"/>
      <c r="I13" s="275"/>
      <c r="J13" s="275"/>
      <c r="K13" s="275"/>
    </row>
    <row r="14" spans="1:11">
      <c r="A14" s="274">
        <v>6</v>
      </c>
      <c r="B14" s="272" t="s">
        <v>184</v>
      </c>
      <c r="C14" s="272"/>
      <c r="D14" s="272"/>
      <c r="E14" s="272"/>
      <c r="F14" s="272"/>
      <c r="G14" s="275" t="s">
        <v>185</v>
      </c>
      <c r="H14" s="275"/>
      <c r="I14" s="275"/>
      <c r="J14" s="275"/>
      <c r="K14" s="275"/>
    </row>
    <row r="15" spans="1:11">
      <c r="A15" s="276">
        <v>7</v>
      </c>
      <c r="B15" s="272" t="s">
        <v>186</v>
      </c>
      <c r="C15" s="272"/>
      <c r="D15" s="272"/>
      <c r="E15" s="272"/>
      <c r="F15" s="272"/>
      <c r="G15" s="277" t="s">
        <v>183</v>
      </c>
      <c r="H15" s="277"/>
      <c r="I15" s="277"/>
      <c r="J15" s="277"/>
      <c r="K15" s="277"/>
    </row>
    <row r="16" spans="1:11">
      <c r="A16" s="276"/>
      <c r="B16" s="272"/>
      <c r="C16" s="272"/>
      <c r="D16" s="272"/>
      <c r="E16" s="272"/>
      <c r="F16" s="272"/>
      <c r="G16" s="277"/>
      <c r="H16" s="277"/>
      <c r="I16" s="277"/>
      <c r="J16" s="277"/>
      <c r="K16" s="277"/>
    </row>
    <row r="17" spans="1:11">
      <c r="A17" s="274">
        <v>8</v>
      </c>
      <c r="B17" s="272" t="s">
        <v>187</v>
      </c>
      <c r="C17" s="272"/>
      <c r="D17" s="272"/>
      <c r="E17" s="272"/>
      <c r="F17" s="272"/>
      <c r="G17" s="275" t="s">
        <v>183</v>
      </c>
      <c r="H17" s="275"/>
      <c r="I17" s="275"/>
      <c r="J17" s="275"/>
      <c r="K17" s="275"/>
    </row>
    <row r="18" spans="1:11">
      <c r="A18" s="274">
        <v>9</v>
      </c>
      <c r="B18" s="272" t="s">
        <v>188</v>
      </c>
      <c r="C18" s="272"/>
      <c r="D18" s="272"/>
      <c r="E18" s="272"/>
      <c r="F18" s="272"/>
      <c r="G18" s="275" t="s">
        <v>189</v>
      </c>
      <c r="H18" s="275"/>
      <c r="I18" s="275"/>
      <c r="J18" s="275"/>
      <c r="K18" s="275"/>
    </row>
    <row r="19" spans="1:11">
      <c r="A19" s="274">
        <v>10</v>
      </c>
      <c r="B19" s="272" t="s">
        <v>190</v>
      </c>
      <c r="C19" s="272"/>
      <c r="D19" s="272"/>
      <c r="E19" s="272"/>
      <c r="F19" s="272"/>
      <c r="G19" s="275" t="s">
        <v>191</v>
      </c>
      <c r="H19" s="275"/>
      <c r="I19" s="275"/>
      <c r="J19" s="275"/>
      <c r="K19" s="275"/>
    </row>
    <row r="20" spans="1:11">
      <c r="A20" s="274">
        <v>11</v>
      </c>
      <c r="B20" s="272" t="s">
        <v>192</v>
      </c>
      <c r="C20" s="272"/>
      <c r="D20" s="272"/>
      <c r="E20" s="272"/>
      <c r="F20" s="272"/>
      <c r="G20" s="275" t="s">
        <v>193</v>
      </c>
      <c r="H20" s="275"/>
      <c r="I20" s="275"/>
      <c r="J20" s="275"/>
      <c r="K20" s="275"/>
    </row>
    <row r="21" spans="1:11">
      <c r="A21" s="274">
        <v>12</v>
      </c>
      <c r="B21" s="272" t="s">
        <v>194</v>
      </c>
      <c r="C21" s="272"/>
      <c r="D21" s="272"/>
      <c r="E21" s="272"/>
      <c r="F21" s="272"/>
      <c r="G21" s="275" t="s">
        <v>183</v>
      </c>
      <c r="H21" s="275"/>
      <c r="I21" s="275"/>
      <c r="J21" s="275"/>
      <c r="K21" s="275"/>
    </row>
    <row r="22" spans="1:11">
      <c r="A22" s="274">
        <v>13</v>
      </c>
      <c r="B22" s="272" t="s">
        <v>195</v>
      </c>
      <c r="C22" s="272"/>
      <c r="D22" s="272"/>
      <c r="E22" s="272"/>
      <c r="F22" s="272"/>
      <c r="G22" s="275" t="s">
        <v>196</v>
      </c>
      <c r="H22" s="275"/>
      <c r="I22" s="275"/>
      <c r="J22" s="275"/>
      <c r="K22" s="275"/>
    </row>
    <row r="23" spans="1:11">
      <c r="A23" s="274">
        <v>14</v>
      </c>
      <c r="B23" s="272" t="s">
        <v>197</v>
      </c>
      <c r="C23" s="272"/>
      <c r="D23" s="272"/>
      <c r="E23" s="272"/>
      <c r="F23" s="272"/>
      <c r="G23" s="275" t="s">
        <v>198</v>
      </c>
      <c r="H23" s="275"/>
      <c r="I23" s="275"/>
      <c r="J23" s="275"/>
      <c r="K23" s="275"/>
    </row>
    <row r="25" spans="1:11">
      <c r="C25" s="278" t="s">
        <v>199</v>
      </c>
      <c r="D25" s="278"/>
      <c r="E25" s="278"/>
      <c r="F25" s="278"/>
      <c r="H25" s="278" t="s">
        <v>98</v>
      </c>
      <c r="I25" s="278"/>
      <c r="J25" s="267"/>
    </row>
    <row r="26" spans="1:11">
      <c r="C26" s="278" t="s">
        <v>200</v>
      </c>
      <c r="D26" s="278" t="s">
        <v>180</v>
      </c>
      <c r="E26" s="278"/>
      <c r="F26" s="278"/>
    </row>
    <row r="27" spans="1:11">
      <c r="C27" s="278" t="s">
        <v>201</v>
      </c>
      <c r="D27" s="278" t="s">
        <v>202</v>
      </c>
      <c r="E27" s="278"/>
      <c r="F27" s="278"/>
    </row>
    <row r="29" spans="1:11">
      <c r="H29" s="278" t="s">
        <v>203</v>
      </c>
      <c r="I29" s="278"/>
      <c r="J29" s="278"/>
      <c r="K29" s="278"/>
    </row>
    <row r="31" spans="1:11">
      <c r="A31" s="279" t="s">
        <v>204</v>
      </c>
      <c r="B31" s="279"/>
      <c r="C31" s="279"/>
      <c r="D31" s="279" t="s">
        <v>205</v>
      </c>
      <c r="E31" s="279"/>
      <c r="F31" s="279"/>
      <c r="G31" s="279" t="s">
        <v>206</v>
      </c>
      <c r="H31" s="279"/>
      <c r="I31" s="279"/>
      <c r="J31" s="279"/>
      <c r="K31" s="279"/>
    </row>
    <row r="32" spans="1:11">
      <c r="A32" s="279"/>
      <c r="B32" s="279"/>
      <c r="C32" s="279"/>
      <c r="D32" s="279"/>
      <c r="E32" s="279"/>
      <c r="F32" s="279"/>
      <c r="G32" s="279"/>
      <c r="H32" s="279"/>
      <c r="I32" s="279"/>
      <c r="J32" s="279"/>
      <c r="K32" s="279"/>
    </row>
    <row r="33" spans="1:11">
      <c r="A33" s="280" t="s">
        <v>207</v>
      </c>
      <c r="B33" s="280"/>
      <c r="C33" s="280"/>
      <c r="D33" s="280" t="s">
        <v>113</v>
      </c>
      <c r="E33" s="280"/>
      <c r="F33" s="280"/>
      <c r="G33" s="281">
        <v>18097</v>
      </c>
      <c r="H33" s="282" t="s">
        <v>208</v>
      </c>
      <c r="I33" s="283" t="s">
        <v>209</v>
      </c>
      <c r="J33" s="282" t="s">
        <v>210</v>
      </c>
      <c r="K33" s="284">
        <f>G33+I33</f>
        <v>25066</v>
      </c>
    </row>
    <row r="36" spans="1:11">
      <c r="A36" s="267"/>
    </row>
  </sheetData>
  <mergeCells>
    <mergeCell ref="A7:K7"/>
    <mergeCell ref="B8:F8"/>
    <mergeCell ref="G8:K8"/>
    <mergeCell ref="B9:F9"/>
    <mergeCell ref="G9:K9"/>
    <mergeCell ref="B10:F10"/>
    <mergeCell ref="G10:K10"/>
    <mergeCell ref="B11:F11"/>
    <mergeCell ref="G11:K11"/>
    <mergeCell ref="B12:F12"/>
    <mergeCell ref="G12:K12"/>
    <mergeCell ref="B13:F13"/>
    <mergeCell ref="G13:K13"/>
    <mergeCell ref="B14:F14"/>
    <mergeCell ref="G14:K14"/>
    <mergeCell ref="B15:F16"/>
    <mergeCell ref="G15:K16"/>
    <mergeCell ref="A15:A16"/>
    <mergeCell ref="B17:F17"/>
    <mergeCell ref="G17:K17"/>
    <mergeCell ref="B18:F18"/>
    <mergeCell ref="G18:K18"/>
    <mergeCell ref="B19:F19"/>
    <mergeCell ref="G19:K19"/>
    <mergeCell ref="B20:F20"/>
    <mergeCell ref="G20:K20"/>
    <mergeCell ref="B21:F21"/>
    <mergeCell ref="G21:K21"/>
    <mergeCell ref="B22:F22"/>
    <mergeCell ref="G22:K22"/>
    <mergeCell ref="B23:F23"/>
    <mergeCell ref="G23:K23"/>
    <mergeCell ref="C25:F25"/>
    <mergeCell ref="H25:I25"/>
    <mergeCell ref="D26:F26"/>
    <mergeCell ref="D27:F27"/>
    <mergeCell ref="H29:K29"/>
    <mergeCell ref="A31:C32"/>
    <mergeCell ref="D31:F32"/>
    <mergeCell ref="G31:K32"/>
    <mergeCell ref="A33:C33"/>
    <mergeCell ref="D33:F33"/>
  </mergeCells>
  <printOptions gridLines="false" gridLinesSet="true"/>
  <pageMargins left="0.7" right="0.7" top="0.75" bottom="0.75" header="0.3" footer="0.3"/>
  <pageSetup paperSize="1" orientation="portrait" scale="100" fitToHeight="1" fitToWidth="1" pageOrder="downThenOv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CUSTOM INVOICE</vt:lpstr>
      <vt:lpstr>COPY OF CUSTOM INVOICE</vt:lpstr>
      <vt:lpstr>PACKING LIST</vt:lpstr>
      <vt:lpstr>ANNEXURE</vt:lpstr>
      <vt:lpstr>VGM</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2025-08-11T07:05:01+00:00</dcterms:created>
  <dcterms:modified xsi:type="dcterms:W3CDTF">2025-08-11T07:05:01+00:00</dcterms:modified>
  <dc:title>Untitled Spreadsheet</dc:title>
  <dc:description/>
  <dc:subject/>
  <cp:keywords/>
  <cp:category/>
</cp:coreProperties>
</file>