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Resnet18_CIFAR10\PatchSize2\Spatial\ops_summery_for_final_mask\"/>
    </mc:Choice>
  </mc:AlternateContent>
  <bookViews>
    <workbookView xWindow="0" yWindow="0" windowWidth="20490" windowHeight="7755" activeTab="3"/>
  </bookViews>
  <sheets>
    <sheet name="Uniform Layer" sheetId="1" r:id="rId1"/>
    <sheet name="Uniform Patch" sheetId="2" r:id="rId2"/>
    <sheet name="Uniform Filters" sheetId="3" r:id="rId3"/>
    <sheet name="Max Granularity" sheetId="4" r:id="rId4"/>
  </sheets>
  <calcPr calcId="0"/>
</workbook>
</file>

<file path=xl/calcChain.xml><?xml version="1.0" encoding="utf-8"?>
<calcChain xmlns="http://schemas.openxmlformats.org/spreadsheetml/2006/main">
  <c r="B20" i="4" l="1"/>
  <c r="E17" i="4" s="1"/>
  <c r="G17" i="4" s="1"/>
  <c r="D18" i="4"/>
  <c r="F18" i="4" s="1"/>
  <c r="F17" i="4"/>
  <c r="D17" i="4"/>
  <c r="F16" i="4"/>
  <c r="E16" i="4"/>
  <c r="G16" i="4" s="1"/>
  <c r="D16" i="4"/>
  <c r="E15" i="4"/>
  <c r="G15" i="4" s="1"/>
  <c r="D15" i="4"/>
  <c r="F15" i="4" s="1"/>
  <c r="E14" i="4"/>
  <c r="G14" i="4" s="1"/>
  <c r="D14" i="4"/>
  <c r="F14" i="4" s="1"/>
  <c r="F13" i="4"/>
  <c r="E13" i="4"/>
  <c r="G13" i="4" s="1"/>
  <c r="D13" i="4"/>
  <c r="F12" i="4"/>
  <c r="E12" i="4"/>
  <c r="G12" i="4" s="1"/>
  <c r="D12" i="4"/>
  <c r="E11" i="4"/>
  <c r="G11" i="4" s="1"/>
  <c r="D11" i="4"/>
  <c r="F11" i="4" s="1"/>
  <c r="E10" i="4"/>
  <c r="G10" i="4" s="1"/>
  <c r="D10" i="4"/>
  <c r="F10" i="4" s="1"/>
  <c r="F9" i="4"/>
  <c r="E9" i="4"/>
  <c r="G9" i="4" s="1"/>
  <c r="D9" i="4"/>
  <c r="F8" i="4"/>
  <c r="E8" i="4"/>
  <c r="G8" i="4" s="1"/>
  <c r="D8" i="4"/>
  <c r="E7" i="4"/>
  <c r="G7" i="4" s="1"/>
  <c r="D7" i="4"/>
  <c r="F7" i="4" s="1"/>
  <c r="E6" i="4"/>
  <c r="G6" i="4" s="1"/>
  <c r="D6" i="4"/>
  <c r="F6" i="4" s="1"/>
  <c r="F5" i="4"/>
  <c r="E5" i="4"/>
  <c r="G5" i="4" s="1"/>
  <c r="D5" i="4"/>
  <c r="F4" i="4"/>
  <c r="E4" i="4"/>
  <c r="G4" i="4" s="1"/>
  <c r="D4" i="4"/>
  <c r="E3" i="4"/>
  <c r="G3" i="4" s="1"/>
  <c r="D3" i="4"/>
  <c r="F3" i="4" s="1"/>
  <c r="E2" i="4"/>
  <c r="D2" i="4"/>
  <c r="F2" i="4" s="1"/>
  <c r="B20" i="3"/>
  <c r="F18" i="3"/>
  <c r="E18" i="3"/>
  <c r="G18" i="3" s="1"/>
  <c r="D18" i="3"/>
  <c r="E17" i="3"/>
  <c r="G17" i="3" s="1"/>
  <c r="D17" i="3"/>
  <c r="F17" i="3" s="1"/>
  <c r="E16" i="3"/>
  <c r="G16" i="3" s="1"/>
  <c r="D16" i="3"/>
  <c r="F16" i="3" s="1"/>
  <c r="F15" i="3"/>
  <c r="E15" i="3"/>
  <c r="G15" i="3" s="1"/>
  <c r="D15" i="3"/>
  <c r="F14" i="3"/>
  <c r="E14" i="3"/>
  <c r="G14" i="3" s="1"/>
  <c r="D14" i="3"/>
  <c r="E13" i="3"/>
  <c r="G13" i="3" s="1"/>
  <c r="D13" i="3"/>
  <c r="F13" i="3" s="1"/>
  <c r="E12" i="3"/>
  <c r="G12" i="3" s="1"/>
  <c r="D12" i="3"/>
  <c r="F12" i="3" s="1"/>
  <c r="F11" i="3"/>
  <c r="E11" i="3"/>
  <c r="G11" i="3" s="1"/>
  <c r="D11" i="3"/>
  <c r="F10" i="3"/>
  <c r="E10" i="3"/>
  <c r="G10" i="3" s="1"/>
  <c r="D10" i="3"/>
  <c r="E9" i="3"/>
  <c r="G9" i="3" s="1"/>
  <c r="D9" i="3"/>
  <c r="F9" i="3" s="1"/>
  <c r="E8" i="3"/>
  <c r="G8" i="3" s="1"/>
  <c r="D8" i="3"/>
  <c r="F8" i="3" s="1"/>
  <c r="F7" i="3"/>
  <c r="E7" i="3"/>
  <c r="G7" i="3" s="1"/>
  <c r="D7" i="3"/>
  <c r="F6" i="3"/>
  <c r="E6" i="3"/>
  <c r="G6" i="3" s="1"/>
  <c r="D6" i="3"/>
  <c r="E5" i="3"/>
  <c r="G5" i="3" s="1"/>
  <c r="D5" i="3"/>
  <c r="F5" i="3" s="1"/>
  <c r="E4" i="3"/>
  <c r="G4" i="3" s="1"/>
  <c r="D4" i="3"/>
  <c r="F4" i="3" s="1"/>
  <c r="F3" i="3"/>
  <c r="E3" i="3"/>
  <c r="G3" i="3" s="1"/>
  <c r="D3" i="3"/>
  <c r="F2" i="3"/>
  <c r="E2" i="3"/>
  <c r="B19" i="3" s="1"/>
  <c r="D2" i="3"/>
  <c r="B20" i="2"/>
  <c r="E18" i="2" s="1"/>
  <c r="G18" i="2" s="1"/>
  <c r="D18" i="2"/>
  <c r="F18" i="2" s="1"/>
  <c r="E17" i="2"/>
  <c r="G17" i="2" s="1"/>
  <c r="D17" i="2"/>
  <c r="F17" i="2" s="1"/>
  <c r="E16" i="2"/>
  <c r="G16" i="2" s="1"/>
  <c r="D16" i="2"/>
  <c r="F16" i="2" s="1"/>
  <c r="E15" i="2"/>
  <c r="G15" i="2" s="1"/>
  <c r="D15" i="2"/>
  <c r="F15" i="2" s="1"/>
  <c r="E14" i="2"/>
  <c r="G14" i="2" s="1"/>
  <c r="D14" i="2"/>
  <c r="F14" i="2" s="1"/>
  <c r="E13" i="2"/>
  <c r="G13" i="2" s="1"/>
  <c r="D13" i="2"/>
  <c r="F13" i="2" s="1"/>
  <c r="E12" i="2"/>
  <c r="G12" i="2" s="1"/>
  <c r="D12" i="2"/>
  <c r="F12" i="2" s="1"/>
  <c r="E11" i="2"/>
  <c r="G11" i="2" s="1"/>
  <c r="D11" i="2"/>
  <c r="F11" i="2" s="1"/>
  <c r="E10" i="2"/>
  <c r="G10" i="2" s="1"/>
  <c r="D10" i="2"/>
  <c r="F10" i="2" s="1"/>
  <c r="E9" i="2"/>
  <c r="G9" i="2" s="1"/>
  <c r="D9" i="2"/>
  <c r="F9" i="2" s="1"/>
  <c r="E8" i="2"/>
  <c r="G8" i="2" s="1"/>
  <c r="D8" i="2"/>
  <c r="F8" i="2" s="1"/>
  <c r="E7" i="2"/>
  <c r="G7" i="2" s="1"/>
  <c r="D7" i="2"/>
  <c r="F7" i="2" s="1"/>
  <c r="E6" i="2"/>
  <c r="G6" i="2" s="1"/>
  <c r="D6" i="2"/>
  <c r="F6" i="2" s="1"/>
  <c r="E5" i="2"/>
  <c r="G5" i="2" s="1"/>
  <c r="D5" i="2"/>
  <c r="F5" i="2" s="1"/>
  <c r="E4" i="2"/>
  <c r="G4" i="2" s="1"/>
  <c r="D4" i="2"/>
  <c r="F4" i="2" s="1"/>
  <c r="E3" i="2"/>
  <c r="G3" i="2" s="1"/>
  <c r="D3" i="2"/>
  <c r="F3" i="2" s="1"/>
  <c r="E2" i="2"/>
  <c r="D2" i="2"/>
  <c r="F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B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0" i="1"/>
  <c r="E18" i="4" l="1"/>
  <c r="G18" i="4" s="1"/>
  <c r="G2" i="4"/>
  <c r="G2" i="3"/>
  <c r="B19" i="2"/>
  <c r="G2" i="2"/>
  <c r="B19" i="4" l="1"/>
</calcChain>
</file>

<file path=xl/sharedStrings.xml><?xml version="1.0" encoding="utf-8"?>
<sst xmlns="http://schemas.openxmlformats.org/spreadsheetml/2006/main" count="76" uniqueCount="20">
  <si>
    <t>layer</t>
  </si>
  <si>
    <t>ops_saved</t>
  </si>
  <si>
    <t>ops_total</t>
  </si>
  <si>
    <t>ops all layers:</t>
  </si>
  <si>
    <t>% saved in layer</t>
  </si>
  <si>
    <t>% saved in network</t>
  </si>
  <si>
    <t>total % saved:</t>
  </si>
  <si>
    <t>ops_summery_FR_ResNet18Spatial_CIFAR10_acc93.5_LQ10_ps2_ones1x3_uniform_layer_ma3.5_os23.669_fa90.1</t>
  </si>
  <si>
    <t>initial accuracy</t>
  </si>
  <si>
    <t>ones</t>
  </si>
  <si>
    <t>(1,3)</t>
  </si>
  <si>
    <t>max acc loss</t>
  </si>
  <si>
    <t>ops saved [%]</t>
  </si>
  <si>
    <t>final accuracy</t>
  </si>
  <si>
    <t>patch size</t>
  </si>
  <si>
    <t>CIFAR10</t>
  </si>
  <si>
    <t>ResNet18</t>
  </si>
  <si>
    <t>ops_summery__acc93.5_LQ10_CQ2r1_ones1x3_uniform_patch_ma3.5_os25.322_fa90.5</t>
  </si>
  <si>
    <t>ops_summery_acc93.5_LQ10_CQ2r1_PQ1r1_ones1x3_max_granularity_ma3.5_os23.243_fa90.1</t>
  </si>
  <si>
    <t>ops_summery_FR_ResNet18Spatial_CIFAR10_acc93.5_LQ10_PQ1r1_ps2_ones1x3_uniform_filters_ma3.5_os23.712_fa90.1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</si>
</sst>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saved operations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for each layer in the final mask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'Uniform Layer'!$F$1</c:f>
              <c:strCache>
                <c:ptCount val="1"/>
                <c:pt idx="0">
                  <c:v>% saved in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Layer'!$F$2:$F$18</c:f>
              <c:numCache>
                <c:formatCode>General</c:formatCode>
                <c:ptCount val="17"/>
                <c:pt idx="0">
                  <c:v>30.71</c:v>
                </c:pt>
                <c:pt idx="1">
                  <c:v>21.63</c:v>
                </c:pt>
                <c:pt idx="2">
                  <c:v>22.63</c:v>
                </c:pt>
                <c:pt idx="3">
                  <c:v>23.34</c:v>
                </c:pt>
                <c:pt idx="4">
                  <c:v>9.48</c:v>
                </c:pt>
                <c:pt idx="5">
                  <c:v>23.75</c:v>
                </c:pt>
                <c:pt idx="6">
                  <c:v>24.97</c:v>
                </c:pt>
                <c:pt idx="7">
                  <c:v>35.549999999999997</c:v>
                </c:pt>
                <c:pt idx="8">
                  <c:v>20.58</c:v>
                </c:pt>
                <c:pt idx="9">
                  <c:v>26.38</c:v>
                </c:pt>
                <c:pt idx="10">
                  <c:v>33.49</c:v>
                </c:pt>
                <c:pt idx="11">
                  <c:v>36.159999999999997</c:v>
                </c:pt>
                <c:pt idx="12">
                  <c:v>30.44</c:v>
                </c:pt>
                <c:pt idx="13">
                  <c:v>25.59</c:v>
                </c:pt>
                <c:pt idx="14">
                  <c:v>19.329999999999998</c:v>
                </c:pt>
                <c:pt idx="15">
                  <c:v>21.18</c:v>
                </c:pt>
                <c:pt idx="16">
                  <c:v>17.399999999999999</c:v>
                </c:pt>
              </c:numCache>
            </c:numRef>
          </c:val>
        </c:ser>
        <c:ser>
          <c:idx val="1"/>
          <c:order val="1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131360"/>
        <c:axId val="429132536"/>
      </c:barChart>
      <c:catAx>
        <c:axId val="42913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2536"/>
        <c:crosses val="autoZero"/>
        <c:auto val="1"/>
        <c:lblAlgn val="ctr"/>
        <c:lblOffset val="100"/>
        <c:noMultiLvlLbl val="0"/>
      </c:catAx>
      <c:valAx>
        <c:axId val="4291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% of saved operations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for each layer in the final mask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Layer'!$F$1</c:f>
              <c:strCache>
                <c:ptCount val="1"/>
                <c:pt idx="0">
                  <c:v>% saved in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Layer'!$F$2:$F$18</c:f>
              <c:numCache>
                <c:formatCode>General</c:formatCode>
                <c:ptCount val="17"/>
                <c:pt idx="0">
                  <c:v>30.71</c:v>
                </c:pt>
                <c:pt idx="1">
                  <c:v>21.63</c:v>
                </c:pt>
                <c:pt idx="2">
                  <c:v>22.63</c:v>
                </c:pt>
                <c:pt idx="3">
                  <c:v>23.34</c:v>
                </c:pt>
                <c:pt idx="4">
                  <c:v>9.48</c:v>
                </c:pt>
                <c:pt idx="5">
                  <c:v>23.75</c:v>
                </c:pt>
                <c:pt idx="6">
                  <c:v>24.97</c:v>
                </c:pt>
                <c:pt idx="7">
                  <c:v>35.549999999999997</c:v>
                </c:pt>
                <c:pt idx="8">
                  <c:v>20.58</c:v>
                </c:pt>
                <c:pt idx="9">
                  <c:v>26.38</c:v>
                </c:pt>
                <c:pt idx="10">
                  <c:v>33.49</c:v>
                </c:pt>
                <c:pt idx="11">
                  <c:v>36.159999999999997</c:v>
                </c:pt>
                <c:pt idx="12">
                  <c:v>30.44</c:v>
                </c:pt>
                <c:pt idx="13">
                  <c:v>25.59</c:v>
                </c:pt>
                <c:pt idx="14">
                  <c:v>19.329999999999998</c:v>
                </c:pt>
                <c:pt idx="15">
                  <c:v>21.18</c:v>
                </c:pt>
                <c:pt idx="16">
                  <c:v>17.399999999999999</c:v>
                </c:pt>
              </c:numCache>
            </c:numRef>
          </c:val>
        </c:ser>
        <c:ser>
          <c:idx val="1"/>
          <c:order val="1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9140376"/>
        <c:axId val="429134888"/>
      </c:barChart>
      <c:catAx>
        <c:axId val="4291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4888"/>
        <c:crosses val="autoZero"/>
        <c:auto val="1"/>
        <c:lblAlgn val="ctr"/>
        <c:lblOffset val="100"/>
        <c:noMultiLvlLbl val="0"/>
      </c:catAx>
      <c:valAx>
        <c:axId val="4291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4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% of saved operations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for each layer in the final mask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 Layer'!$G$1</c:f>
              <c:strCache>
                <c:ptCount val="1"/>
                <c:pt idx="0">
                  <c:v>% saved in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Layer'!$G$2:$G$18</c:f>
              <c:numCache>
                <c:formatCode>General</c:formatCode>
                <c:ptCount val="17"/>
                <c:pt idx="0">
                  <c:v>3.61</c:v>
                </c:pt>
                <c:pt idx="1">
                  <c:v>2.54</c:v>
                </c:pt>
                <c:pt idx="2">
                  <c:v>2.66</c:v>
                </c:pt>
                <c:pt idx="3">
                  <c:v>2.75</c:v>
                </c:pt>
                <c:pt idx="4">
                  <c:v>1.1200000000000001</c:v>
                </c:pt>
                <c:pt idx="5">
                  <c:v>1.4</c:v>
                </c:pt>
                <c:pt idx="6">
                  <c:v>1.47</c:v>
                </c:pt>
                <c:pt idx="7">
                  <c:v>2.09</c:v>
                </c:pt>
                <c:pt idx="8">
                  <c:v>1.21</c:v>
                </c:pt>
                <c:pt idx="9">
                  <c:v>0.78</c:v>
                </c:pt>
                <c:pt idx="10">
                  <c:v>0.98</c:v>
                </c:pt>
                <c:pt idx="11">
                  <c:v>1.06</c:v>
                </c:pt>
                <c:pt idx="12">
                  <c:v>0.9</c:v>
                </c:pt>
                <c:pt idx="13">
                  <c:v>0.38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9130968"/>
        <c:axId val="429134104"/>
      </c:barChart>
      <c:catAx>
        <c:axId val="4291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4104"/>
        <c:crosses val="autoZero"/>
        <c:auto val="1"/>
        <c:lblAlgn val="ctr"/>
        <c:lblOffset val="100"/>
        <c:noMultiLvlLbl val="0"/>
      </c:catAx>
      <c:valAx>
        <c:axId val="4291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 saved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30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0</xdr:row>
      <xdr:rowOff>128587</xdr:rowOff>
    </xdr:from>
    <xdr:to>
      <xdr:col>15</xdr:col>
      <xdr:colOff>123825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466724</xdr:colOff>
      <xdr:row>15</xdr:row>
      <xdr:rowOff>157162</xdr:rowOff>
    </xdr:from>
    <xdr:to>
      <xdr:col>16</xdr:col>
      <xdr:colOff>114299</xdr:colOff>
      <xdr:row>30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31</xdr:row>
      <xdr:rowOff>42862</xdr:rowOff>
    </xdr:from>
    <xdr:to>
      <xdr:col>15</xdr:col>
      <xdr:colOff>171450</xdr:colOff>
      <xdr:row>45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sqref="A1:G25"/>
    </sheetView>
  </sheetViews>
  <sheetFormatPr defaultRowHeight="15" x14ac:dyDescent="0.25"/>
  <cols>
    <col min="1" max="1" width="14.140625" bestFit="1" customWidth="1"/>
    <col min="2" max="2" width="10.28515625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20126196</v>
      </c>
      <c r="C2">
        <v>65536000</v>
      </c>
      <c r="D2">
        <f>100*B2/C2</f>
        <v>30.710137939453126</v>
      </c>
      <c r="E2">
        <f>100*B2/$B$20</f>
        <v>3.612957404641544</v>
      </c>
      <c r="F2">
        <f>ROUND(D2,2)</f>
        <v>30.71</v>
      </c>
      <c r="G2">
        <f>ROUND(E2,2)</f>
        <v>3.61</v>
      </c>
    </row>
    <row r="3" spans="1:7" x14ac:dyDescent="0.25">
      <c r="A3">
        <v>1</v>
      </c>
      <c r="B3">
        <v>14172546</v>
      </c>
      <c r="C3">
        <v>65536000</v>
      </c>
      <c r="D3">
        <f t="shared" ref="D3:D18" si="0">100*B3/C3</f>
        <v>21.625588989257814</v>
      </c>
      <c r="E3">
        <f>100*B3/$B$20</f>
        <v>2.544186939912684</v>
      </c>
      <c r="F3">
        <f t="shared" ref="F3:F20" si="1">ROUND(D3,2)</f>
        <v>21.63</v>
      </c>
      <c r="G3">
        <f t="shared" ref="G3:G20" si="2">ROUND(E3,2)</f>
        <v>2.54</v>
      </c>
    </row>
    <row r="4" spans="1:7" x14ac:dyDescent="0.25">
      <c r="A4">
        <v>2</v>
      </c>
      <c r="B4">
        <v>14831116</v>
      </c>
      <c r="C4">
        <v>65536000</v>
      </c>
      <c r="D4">
        <f t="shared" si="0"/>
        <v>22.630487060546876</v>
      </c>
      <c r="E4">
        <f>100*B4/$B$20</f>
        <v>2.6624102424172795</v>
      </c>
      <c r="F4">
        <f t="shared" si="1"/>
        <v>22.63</v>
      </c>
      <c r="G4">
        <f t="shared" si="2"/>
        <v>2.66</v>
      </c>
    </row>
    <row r="5" spans="1:7" x14ac:dyDescent="0.25">
      <c r="A5">
        <v>3</v>
      </c>
      <c r="B5">
        <v>15297762</v>
      </c>
      <c r="C5">
        <v>65536000</v>
      </c>
      <c r="D5">
        <f t="shared" si="0"/>
        <v>23.342532348632812</v>
      </c>
      <c r="E5">
        <f>100*B5/$B$20</f>
        <v>2.7461802763097425</v>
      </c>
      <c r="F5">
        <f t="shared" si="1"/>
        <v>23.34</v>
      </c>
      <c r="G5">
        <f t="shared" si="2"/>
        <v>2.75</v>
      </c>
    </row>
    <row r="6" spans="1:7" x14ac:dyDescent="0.25">
      <c r="A6">
        <v>4</v>
      </c>
      <c r="B6">
        <v>6212424</v>
      </c>
      <c r="C6">
        <v>65536000</v>
      </c>
      <c r="D6">
        <f t="shared" si="0"/>
        <v>9.4794067382812504</v>
      </c>
      <c r="E6">
        <f>100*B6/$B$20</f>
        <v>1.1152243221507352</v>
      </c>
      <c r="F6">
        <f t="shared" si="1"/>
        <v>9.48</v>
      </c>
      <c r="G6">
        <f t="shared" si="2"/>
        <v>1.1200000000000001</v>
      </c>
    </row>
    <row r="7" spans="1:7" x14ac:dyDescent="0.25">
      <c r="A7">
        <v>5</v>
      </c>
      <c r="B7">
        <v>7781750</v>
      </c>
      <c r="C7">
        <v>32768000</v>
      </c>
      <c r="D7">
        <f t="shared" si="0"/>
        <v>23.748016357421875</v>
      </c>
      <c r="E7">
        <f>100*B7/$B$20</f>
        <v>1.396942138671875</v>
      </c>
      <c r="F7">
        <f t="shared" si="1"/>
        <v>23.75</v>
      </c>
      <c r="G7">
        <f t="shared" si="2"/>
        <v>1.4</v>
      </c>
    </row>
    <row r="8" spans="1:7" x14ac:dyDescent="0.25">
      <c r="A8">
        <v>6</v>
      </c>
      <c r="B8">
        <v>8183510</v>
      </c>
      <c r="C8">
        <v>32768000</v>
      </c>
      <c r="D8">
        <f t="shared" si="0"/>
        <v>24.974090576171875</v>
      </c>
      <c r="E8">
        <f>100*B8/$B$20</f>
        <v>1.469064151539522</v>
      </c>
      <c r="F8">
        <f t="shared" si="1"/>
        <v>24.97</v>
      </c>
      <c r="G8">
        <f t="shared" si="2"/>
        <v>1.47</v>
      </c>
    </row>
    <row r="9" spans="1:7" x14ac:dyDescent="0.25">
      <c r="A9">
        <v>7</v>
      </c>
      <c r="B9">
        <v>11649234</v>
      </c>
      <c r="C9">
        <v>32768000</v>
      </c>
      <c r="D9">
        <f t="shared" si="0"/>
        <v>35.550640869140622</v>
      </c>
      <c r="E9">
        <f>100*B9/$B$20</f>
        <v>2.0912141687729777</v>
      </c>
      <c r="F9">
        <f t="shared" si="1"/>
        <v>35.549999999999997</v>
      </c>
      <c r="G9">
        <f t="shared" si="2"/>
        <v>2.09</v>
      </c>
    </row>
    <row r="10" spans="1:7" x14ac:dyDescent="0.25">
      <c r="A10">
        <v>8</v>
      </c>
      <c r="B10">
        <v>6744526</v>
      </c>
      <c r="C10">
        <v>32768000</v>
      </c>
      <c r="D10">
        <f t="shared" si="0"/>
        <v>20.582659912109374</v>
      </c>
      <c r="E10">
        <f>100*B10/$B$20</f>
        <v>1.2107447007123162</v>
      </c>
      <c r="F10">
        <f t="shared" si="1"/>
        <v>20.58</v>
      </c>
      <c r="G10">
        <f t="shared" si="2"/>
        <v>1.21</v>
      </c>
    </row>
    <row r="11" spans="1:7" x14ac:dyDescent="0.25">
      <c r="A11">
        <v>9</v>
      </c>
      <c r="B11">
        <v>4322880</v>
      </c>
      <c r="C11">
        <v>16384000</v>
      </c>
      <c r="D11">
        <f t="shared" si="0"/>
        <v>26.384765625</v>
      </c>
      <c r="E11">
        <f>100*B11/$B$20</f>
        <v>0.77602251838235292</v>
      </c>
      <c r="F11">
        <f t="shared" si="1"/>
        <v>26.38</v>
      </c>
      <c r="G11">
        <f t="shared" si="2"/>
        <v>0.78</v>
      </c>
    </row>
    <row r="12" spans="1:7" x14ac:dyDescent="0.25">
      <c r="A12">
        <v>10</v>
      </c>
      <c r="B12">
        <v>5486418</v>
      </c>
      <c r="C12">
        <v>16384000</v>
      </c>
      <c r="D12">
        <f t="shared" si="0"/>
        <v>33.486437988281253</v>
      </c>
      <c r="E12">
        <f>100*B12/$B$20</f>
        <v>0.98489523494944853</v>
      </c>
      <c r="F12">
        <f t="shared" si="1"/>
        <v>33.49</v>
      </c>
      <c r="G12">
        <f t="shared" si="2"/>
        <v>0.98</v>
      </c>
    </row>
    <row r="13" spans="1:7" x14ac:dyDescent="0.25">
      <c r="A13">
        <v>11</v>
      </c>
      <c r="B13">
        <v>5924346</v>
      </c>
      <c r="C13">
        <v>16384000</v>
      </c>
      <c r="D13">
        <f t="shared" si="0"/>
        <v>36.159338378906249</v>
      </c>
      <c r="E13">
        <f>100*B13/$B$20</f>
        <v>1.0635099523207721</v>
      </c>
      <c r="F13">
        <f t="shared" si="1"/>
        <v>36.159999999999997</v>
      </c>
      <c r="G13">
        <f t="shared" si="2"/>
        <v>1.06</v>
      </c>
    </row>
    <row r="14" spans="1:7" x14ac:dyDescent="0.25">
      <c r="A14">
        <v>12</v>
      </c>
      <c r="B14">
        <v>4986702</v>
      </c>
      <c r="C14">
        <v>16384000</v>
      </c>
      <c r="D14">
        <f t="shared" si="0"/>
        <v>30.436413574218751</v>
      </c>
      <c r="E14">
        <f>100*B14/$B$20</f>
        <v>0.89518863453584563</v>
      </c>
      <c r="F14">
        <f t="shared" si="1"/>
        <v>30.44</v>
      </c>
      <c r="G14">
        <f t="shared" si="2"/>
        <v>0.9</v>
      </c>
    </row>
    <row r="15" spans="1:7" x14ac:dyDescent="0.25">
      <c r="A15">
        <v>13</v>
      </c>
      <c r="B15">
        <v>2096742</v>
      </c>
      <c r="C15">
        <v>8192000</v>
      </c>
      <c r="D15">
        <f t="shared" si="0"/>
        <v>25.594995117187501</v>
      </c>
      <c r="E15">
        <f>100*B15/$B$20</f>
        <v>0.37639698701746321</v>
      </c>
      <c r="F15">
        <f t="shared" si="1"/>
        <v>25.59</v>
      </c>
      <c r="G15">
        <f t="shared" si="2"/>
        <v>0.38</v>
      </c>
    </row>
    <row r="16" spans="1:7" x14ac:dyDescent="0.25">
      <c r="A16">
        <v>14</v>
      </c>
      <c r="B16">
        <v>1583238</v>
      </c>
      <c r="C16">
        <v>8192000</v>
      </c>
      <c r="D16">
        <f t="shared" si="0"/>
        <v>19.326635742187499</v>
      </c>
      <c r="E16">
        <f>100*B16/$B$20</f>
        <v>0.28421523150275735</v>
      </c>
      <c r="F16">
        <f t="shared" si="1"/>
        <v>19.329999999999998</v>
      </c>
      <c r="G16">
        <f t="shared" si="2"/>
        <v>0.28000000000000003</v>
      </c>
    </row>
    <row r="17" spans="1:7" x14ac:dyDescent="0.25">
      <c r="A17">
        <v>15</v>
      </c>
      <c r="B17">
        <v>1735052</v>
      </c>
      <c r="C17">
        <v>8192000</v>
      </c>
      <c r="D17">
        <f t="shared" si="0"/>
        <v>21.179833984375001</v>
      </c>
      <c r="E17">
        <f>100*B17/$B$20</f>
        <v>0.31146814682904411</v>
      </c>
      <c r="F17">
        <f t="shared" si="1"/>
        <v>21.18</v>
      </c>
      <c r="G17">
        <f t="shared" si="2"/>
        <v>0.31</v>
      </c>
    </row>
    <row r="18" spans="1:7" x14ac:dyDescent="0.25">
      <c r="A18">
        <v>16</v>
      </c>
      <c r="B18">
        <v>1425682</v>
      </c>
      <c r="C18">
        <v>8192000</v>
      </c>
      <c r="D18">
        <f t="shared" si="0"/>
        <v>17.403344726562501</v>
      </c>
      <c r="E18">
        <f>100*B18/$B$20</f>
        <v>0.25593154009650737</v>
      </c>
      <c r="F18">
        <f t="shared" si="1"/>
        <v>17.399999999999999</v>
      </c>
      <c r="G18">
        <f t="shared" si="2"/>
        <v>0.26</v>
      </c>
    </row>
    <row r="19" spans="1:7" x14ac:dyDescent="0.25">
      <c r="A19" t="s">
        <v>6</v>
      </c>
      <c r="B19">
        <f>SUM(E2:E18)</f>
        <v>23.796552590762861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23.669</v>
      </c>
    </row>
    <row r="25" spans="1:7" x14ac:dyDescent="0.25">
      <c r="A25" t="s">
        <v>13</v>
      </c>
      <c r="B25">
        <v>90.1</v>
      </c>
    </row>
    <row r="26" spans="1:7" x14ac:dyDescent="0.25">
      <c r="A2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B26" sqref="B26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31458858</v>
      </c>
      <c r="C2">
        <v>65536000</v>
      </c>
      <c r="D2">
        <f>100*B2/C2</f>
        <v>48.00240783691406</v>
      </c>
      <c r="E2">
        <f>100*B2/$B$20</f>
        <v>5.6473420984604781</v>
      </c>
      <c r="F2">
        <f>ROUND(D2,2)</f>
        <v>48</v>
      </c>
      <c r="G2">
        <f>ROUND(E2,2)</f>
        <v>5.65</v>
      </c>
    </row>
    <row r="3" spans="1:7" x14ac:dyDescent="0.25">
      <c r="A3">
        <v>1</v>
      </c>
      <c r="B3">
        <v>15386474</v>
      </c>
      <c r="C3">
        <v>65536000</v>
      </c>
      <c r="D3">
        <f t="shared" ref="D3:D18" si="0">100*B3/C3</f>
        <v>23.477896118164061</v>
      </c>
      <c r="E3">
        <f>100*B3/$B$20</f>
        <v>2.7621054256663604</v>
      </c>
      <c r="F3">
        <f t="shared" ref="F3:G20" si="1">ROUND(D3,2)</f>
        <v>23.48</v>
      </c>
      <c r="G3">
        <f t="shared" si="1"/>
        <v>2.76</v>
      </c>
    </row>
    <row r="4" spans="1:7" x14ac:dyDescent="0.25">
      <c r="A4">
        <v>2</v>
      </c>
      <c r="B4">
        <v>14593384</v>
      </c>
      <c r="C4">
        <v>65536000</v>
      </c>
      <c r="D4">
        <f t="shared" si="0"/>
        <v>22.267736816406249</v>
      </c>
      <c r="E4">
        <f>100*B4/$B$20</f>
        <v>2.6197337431066177</v>
      </c>
      <c r="F4">
        <f t="shared" si="1"/>
        <v>22.27</v>
      </c>
      <c r="G4">
        <f t="shared" si="1"/>
        <v>2.62</v>
      </c>
    </row>
    <row r="5" spans="1:7" x14ac:dyDescent="0.25">
      <c r="A5">
        <v>3</v>
      </c>
      <c r="B5">
        <v>14151216</v>
      </c>
      <c r="C5">
        <v>65536000</v>
      </c>
      <c r="D5">
        <f t="shared" si="0"/>
        <v>21.593041992187501</v>
      </c>
      <c r="E5">
        <f>100*B5/$B$20</f>
        <v>2.5403578814338235</v>
      </c>
      <c r="F5">
        <f t="shared" si="1"/>
        <v>21.59</v>
      </c>
      <c r="G5">
        <f t="shared" si="1"/>
        <v>2.54</v>
      </c>
    </row>
    <row r="6" spans="1:7" x14ac:dyDescent="0.25">
      <c r="A6">
        <v>4</v>
      </c>
      <c r="B6">
        <v>6007006</v>
      </c>
      <c r="C6">
        <v>65536000</v>
      </c>
      <c r="D6">
        <f t="shared" si="0"/>
        <v>9.1659637451171871</v>
      </c>
      <c r="E6">
        <f>100*B6/$B$20</f>
        <v>1.0783486758961398</v>
      </c>
      <c r="F6">
        <f t="shared" si="1"/>
        <v>9.17</v>
      </c>
      <c r="G6">
        <f t="shared" si="1"/>
        <v>1.08</v>
      </c>
    </row>
    <row r="7" spans="1:7" x14ac:dyDescent="0.25">
      <c r="A7">
        <v>5</v>
      </c>
      <c r="B7">
        <v>7625420</v>
      </c>
      <c r="C7">
        <v>32768000</v>
      </c>
      <c r="D7">
        <f t="shared" si="0"/>
        <v>23.27093505859375</v>
      </c>
      <c r="E7">
        <f>100*B7/$B$20</f>
        <v>1.3688785328584558</v>
      </c>
      <c r="F7">
        <f t="shared" si="1"/>
        <v>23.27</v>
      </c>
      <c r="G7">
        <f t="shared" si="1"/>
        <v>1.37</v>
      </c>
    </row>
    <row r="8" spans="1:7" x14ac:dyDescent="0.25">
      <c r="A8">
        <v>6</v>
      </c>
      <c r="B8">
        <v>7531688</v>
      </c>
      <c r="C8">
        <v>32768000</v>
      </c>
      <c r="D8">
        <f t="shared" si="0"/>
        <v>22.984887695312501</v>
      </c>
      <c r="E8">
        <f>100*B8/$B$20</f>
        <v>1.3520522173713236</v>
      </c>
      <c r="F8">
        <f t="shared" si="1"/>
        <v>22.98</v>
      </c>
      <c r="G8">
        <f t="shared" si="1"/>
        <v>1.35</v>
      </c>
    </row>
    <row r="9" spans="1:7" x14ac:dyDescent="0.25">
      <c r="A9">
        <v>7</v>
      </c>
      <c r="B9">
        <v>11543648</v>
      </c>
      <c r="C9">
        <v>32768000</v>
      </c>
      <c r="D9">
        <f t="shared" si="0"/>
        <v>35.228417968750001</v>
      </c>
      <c r="E9">
        <f>100*B9/$B$20</f>
        <v>2.0722598805147059</v>
      </c>
      <c r="F9">
        <f t="shared" si="1"/>
        <v>35.229999999999997</v>
      </c>
      <c r="G9">
        <f t="shared" si="1"/>
        <v>2.0699999999999998</v>
      </c>
    </row>
    <row r="10" spans="1:7" x14ac:dyDescent="0.25">
      <c r="A10">
        <v>8</v>
      </c>
      <c r="B10">
        <v>6586030</v>
      </c>
      <c r="C10">
        <v>32768000</v>
      </c>
      <c r="D10">
        <f t="shared" si="0"/>
        <v>20.098968505859375</v>
      </c>
      <c r="E10">
        <f>100*B10/$B$20</f>
        <v>1.1822922650505514</v>
      </c>
      <c r="F10">
        <f t="shared" si="1"/>
        <v>20.100000000000001</v>
      </c>
      <c r="G10">
        <f t="shared" si="1"/>
        <v>1.18</v>
      </c>
    </row>
    <row r="11" spans="1:7" x14ac:dyDescent="0.25">
      <c r="A11">
        <v>9</v>
      </c>
      <c r="B11">
        <v>4236646</v>
      </c>
      <c r="C11">
        <v>16384000</v>
      </c>
      <c r="D11">
        <f t="shared" si="0"/>
        <v>25.858435058593749</v>
      </c>
      <c r="E11">
        <f>100*B11/$B$20</f>
        <v>0.76054220760569857</v>
      </c>
      <c r="F11">
        <f t="shared" si="1"/>
        <v>25.86</v>
      </c>
      <c r="G11">
        <f t="shared" si="1"/>
        <v>0.76</v>
      </c>
    </row>
    <row r="12" spans="1:7" x14ac:dyDescent="0.25">
      <c r="A12">
        <v>10</v>
      </c>
      <c r="B12">
        <v>5424696</v>
      </c>
      <c r="C12">
        <v>16384000</v>
      </c>
      <c r="D12">
        <f t="shared" si="0"/>
        <v>33.109716796874999</v>
      </c>
      <c r="E12">
        <f>100*B12/$B$20</f>
        <v>0.97381519990808818</v>
      </c>
      <c r="F12">
        <f t="shared" si="1"/>
        <v>33.11</v>
      </c>
      <c r="G12">
        <f t="shared" si="1"/>
        <v>0.97</v>
      </c>
    </row>
    <row r="13" spans="1:7" x14ac:dyDescent="0.25">
      <c r="A13">
        <v>11</v>
      </c>
      <c r="B13">
        <v>5871740</v>
      </c>
      <c r="C13">
        <v>16384000</v>
      </c>
      <c r="D13">
        <f t="shared" si="0"/>
        <v>35.8382568359375</v>
      </c>
      <c r="E13">
        <f>100*B13/$B$20</f>
        <v>1.0540663775275736</v>
      </c>
      <c r="F13">
        <f t="shared" si="1"/>
        <v>35.840000000000003</v>
      </c>
      <c r="G13">
        <f t="shared" si="1"/>
        <v>1.05</v>
      </c>
    </row>
    <row r="14" spans="1:7" x14ac:dyDescent="0.25">
      <c r="A14">
        <v>12</v>
      </c>
      <c r="B14">
        <v>5008858</v>
      </c>
      <c r="C14">
        <v>16384000</v>
      </c>
      <c r="D14">
        <f t="shared" si="0"/>
        <v>30.571643066406249</v>
      </c>
      <c r="E14">
        <f>100*B14/$B$20</f>
        <v>0.89916597254136033</v>
      </c>
      <c r="F14">
        <f t="shared" si="1"/>
        <v>30.57</v>
      </c>
      <c r="G14">
        <f t="shared" si="1"/>
        <v>0.9</v>
      </c>
    </row>
    <row r="15" spans="1:7" x14ac:dyDescent="0.25">
      <c r="A15">
        <v>13</v>
      </c>
      <c r="B15">
        <v>2295658</v>
      </c>
      <c r="C15">
        <v>8192000</v>
      </c>
      <c r="D15">
        <f t="shared" si="0"/>
        <v>28.023168945312499</v>
      </c>
      <c r="E15">
        <f>100*B15/$B$20</f>
        <v>0.41210542566636027</v>
      </c>
      <c r="F15">
        <f t="shared" si="1"/>
        <v>28.02</v>
      </c>
      <c r="G15">
        <f t="shared" si="1"/>
        <v>0.41</v>
      </c>
    </row>
    <row r="16" spans="1:7" x14ac:dyDescent="0.25">
      <c r="A16">
        <v>14</v>
      </c>
      <c r="B16">
        <v>1543314</v>
      </c>
      <c r="C16">
        <v>8192000</v>
      </c>
      <c r="D16">
        <f t="shared" si="0"/>
        <v>18.839282226562499</v>
      </c>
      <c r="E16">
        <f>100*B16/$B$20</f>
        <v>0.27704826803768384</v>
      </c>
      <c r="F16">
        <f t="shared" si="1"/>
        <v>18.84</v>
      </c>
      <c r="G16">
        <f t="shared" si="1"/>
        <v>0.28000000000000003</v>
      </c>
    </row>
    <row r="17" spans="1:7" x14ac:dyDescent="0.25">
      <c r="A17">
        <v>15</v>
      </c>
      <c r="B17">
        <v>1696774</v>
      </c>
      <c r="C17">
        <v>8192000</v>
      </c>
      <c r="D17">
        <f t="shared" si="0"/>
        <v>20.712573242187499</v>
      </c>
      <c r="E17">
        <f>100*B17/$B$20</f>
        <v>0.30459666532628676</v>
      </c>
      <c r="F17">
        <f t="shared" si="1"/>
        <v>20.71</v>
      </c>
      <c r="G17">
        <f t="shared" si="1"/>
        <v>0.3</v>
      </c>
    </row>
    <row r="18" spans="1:7" x14ac:dyDescent="0.25">
      <c r="A18">
        <v>16</v>
      </c>
      <c r="B18">
        <v>1406002</v>
      </c>
      <c r="C18">
        <v>8192000</v>
      </c>
      <c r="D18">
        <f t="shared" si="0"/>
        <v>17.163110351562501</v>
      </c>
      <c r="E18">
        <f>100*B18/$B$20</f>
        <v>0.25239868164062501</v>
      </c>
      <c r="F18">
        <f t="shared" si="1"/>
        <v>17.16</v>
      </c>
      <c r="G18">
        <f t="shared" si="1"/>
        <v>0.25</v>
      </c>
    </row>
    <row r="19" spans="1:7" x14ac:dyDescent="0.25">
      <c r="A19" t="s">
        <v>6</v>
      </c>
      <c r="B19">
        <f>SUM(E2:E18)</f>
        <v>25.557109518612137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25.321999999999999</v>
      </c>
    </row>
    <row r="25" spans="1:7" x14ac:dyDescent="0.25">
      <c r="A25" t="s">
        <v>13</v>
      </c>
      <c r="B25">
        <v>90.5</v>
      </c>
    </row>
    <row r="26" spans="1:7" x14ac:dyDescent="0.25">
      <c r="A2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4" workbookViewId="0">
      <selection activeCell="B25" sqref="B25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20113560</v>
      </c>
      <c r="C2">
        <v>65536000</v>
      </c>
      <c r="D2">
        <f>100*B2/C2</f>
        <v>30.69085693359375</v>
      </c>
      <c r="E2">
        <f>100*B2/$B$20</f>
        <v>3.6106890510110294</v>
      </c>
      <c r="F2">
        <f>ROUND(D2,2)</f>
        <v>30.69</v>
      </c>
      <c r="G2">
        <f>ROUND(E2,2)</f>
        <v>3.61</v>
      </c>
    </row>
    <row r="3" spans="1:7" x14ac:dyDescent="0.25">
      <c r="A3">
        <v>1</v>
      </c>
      <c r="B3">
        <v>14135126</v>
      </c>
      <c r="C3">
        <v>65536000</v>
      </c>
      <c r="D3">
        <f t="shared" ref="D3:D18" si="0">100*B3/C3</f>
        <v>21.568490600585939</v>
      </c>
      <c r="E3">
        <f>100*B3/$B$20</f>
        <v>2.5374694824218751</v>
      </c>
      <c r="F3">
        <f t="shared" ref="F3:G20" si="1">ROUND(D3,2)</f>
        <v>21.57</v>
      </c>
      <c r="G3">
        <f t="shared" si="1"/>
        <v>2.54</v>
      </c>
    </row>
    <row r="4" spans="1:7" x14ac:dyDescent="0.25">
      <c r="A4">
        <v>2</v>
      </c>
      <c r="B4">
        <v>16089704</v>
      </c>
      <c r="C4">
        <v>65536000</v>
      </c>
      <c r="D4">
        <f t="shared" si="0"/>
        <v>24.550939941406249</v>
      </c>
      <c r="E4">
        <f>100*B4/$B$20</f>
        <v>2.8883458754595588</v>
      </c>
      <c r="F4">
        <f t="shared" si="1"/>
        <v>24.55</v>
      </c>
      <c r="G4">
        <f t="shared" si="1"/>
        <v>2.89</v>
      </c>
    </row>
    <row r="5" spans="1:7" x14ac:dyDescent="0.25">
      <c r="A5">
        <v>3</v>
      </c>
      <c r="B5">
        <v>15218804</v>
      </c>
      <c r="C5">
        <v>65536000</v>
      </c>
      <c r="D5">
        <f t="shared" si="0"/>
        <v>23.222052001953124</v>
      </c>
      <c r="E5">
        <f>100*B5/$B$20</f>
        <v>2.7320061178768382</v>
      </c>
      <c r="F5">
        <f t="shared" si="1"/>
        <v>23.22</v>
      </c>
      <c r="G5">
        <f t="shared" si="1"/>
        <v>2.73</v>
      </c>
    </row>
    <row r="6" spans="1:7" x14ac:dyDescent="0.25">
      <c r="A6">
        <v>4</v>
      </c>
      <c r="B6">
        <v>6198694</v>
      </c>
      <c r="C6">
        <v>65536000</v>
      </c>
      <c r="D6">
        <f t="shared" si="0"/>
        <v>9.4584564208984379</v>
      </c>
      <c r="E6">
        <f>100*B6/$B$20</f>
        <v>1.1127595789292279</v>
      </c>
      <c r="F6">
        <f t="shared" si="1"/>
        <v>9.4600000000000009</v>
      </c>
      <c r="G6">
        <f t="shared" si="1"/>
        <v>1.1100000000000001</v>
      </c>
    </row>
    <row r="7" spans="1:7" x14ac:dyDescent="0.25">
      <c r="A7">
        <v>5</v>
      </c>
      <c r="B7">
        <v>7742566</v>
      </c>
      <c r="C7">
        <v>32768000</v>
      </c>
      <c r="D7">
        <f t="shared" si="0"/>
        <v>23.628436279296874</v>
      </c>
      <c r="E7">
        <f>100*B7/$B$20</f>
        <v>1.3899080164292279</v>
      </c>
      <c r="F7">
        <f t="shared" si="1"/>
        <v>23.63</v>
      </c>
      <c r="G7">
        <f t="shared" si="1"/>
        <v>1.39</v>
      </c>
    </row>
    <row r="8" spans="1:7" x14ac:dyDescent="0.25">
      <c r="A8">
        <v>6</v>
      </c>
      <c r="B8">
        <v>7663846</v>
      </c>
      <c r="C8">
        <v>32768000</v>
      </c>
      <c r="D8">
        <f t="shared" si="0"/>
        <v>23.388201904296874</v>
      </c>
      <c r="E8">
        <f>100*B8/$B$20</f>
        <v>1.3757765826056985</v>
      </c>
      <c r="F8">
        <f t="shared" si="1"/>
        <v>23.39</v>
      </c>
      <c r="G8">
        <f t="shared" si="1"/>
        <v>1.38</v>
      </c>
    </row>
    <row r="9" spans="1:7" x14ac:dyDescent="0.25">
      <c r="A9">
        <v>7</v>
      </c>
      <c r="B9">
        <v>11621134</v>
      </c>
      <c r="C9">
        <v>32768000</v>
      </c>
      <c r="D9">
        <f t="shared" si="0"/>
        <v>35.464886474609372</v>
      </c>
      <c r="E9">
        <f>100*B9/$B$20</f>
        <v>2.086169792624081</v>
      </c>
      <c r="F9">
        <f t="shared" si="1"/>
        <v>35.46</v>
      </c>
      <c r="G9">
        <f t="shared" si="1"/>
        <v>2.09</v>
      </c>
    </row>
    <row r="10" spans="1:7" x14ac:dyDescent="0.25">
      <c r="A10">
        <v>8</v>
      </c>
      <c r="B10">
        <v>6711658</v>
      </c>
      <c r="C10">
        <v>32768000</v>
      </c>
      <c r="D10">
        <f t="shared" si="0"/>
        <v>20.482354736328126</v>
      </c>
      <c r="E10">
        <f>100*B10/$B$20</f>
        <v>1.2048443962545956</v>
      </c>
      <c r="F10">
        <f t="shared" si="1"/>
        <v>20.48</v>
      </c>
      <c r="G10">
        <f t="shared" si="1"/>
        <v>1.2</v>
      </c>
    </row>
    <row r="11" spans="1:7" x14ac:dyDescent="0.25">
      <c r="A11">
        <v>9</v>
      </c>
      <c r="B11">
        <v>4291136</v>
      </c>
      <c r="C11">
        <v>16384000</v>
      </c>
      <c r="D11">
        <f t="shared" si="0"/>
        <v>26.191015624999999</v>
      </c>
      <c r="E11">
        <f>100*B11/$B$20</f>
        <v>0.77032398897058818</v>
      </c>
      <c r="F11">
        <f t="shared" si="1"/>
        <v>26.19</v>
      </c>
      <c r="G11">
        <f t="shared" si="1"/>
        <v>0.77</v>
      </c>
    </row>
    <row r="12" spans="1:7" x14ac:dyDescent="0.25">
      <c r="A12">
        <v>10</v>
      </c>
      <c r="B12">
        <v>5465582</v>
      </c>
      <c r="C12">
        <v>16384000</v>
      </c>
      <c r="D12">
        <f t="shared" si="0"/>
        <v>33.359265136718747</v>
      </c>
      <c r="E12">
        <f>100*B12/$B$20</f>
        <v>0.98115485696231619</v>
      </c>
      <c r="F12">
        <f t="shared" si="1"/>
        <v>33.36</v>
      </c>
      <c r="G12">
        <f t="shared" si="1"/>
        <v>0.98</v>
      </c>
    </row>
    <row r="13" spans="1:7" x14ac:dyDescent="0.25">
      <c r="A13">
        <v>11</v>
      </c>
      <c r="B13">
        <v>5897162</v>
      </c>
      <c r="C13">
        <v>16384000</v>
      </c>
      <c r="D13">
        <f t="shared" si="0"/>
        <v>35.993420410156247</v>
      </c>
      <c r="E13">
        <f>100*B13/$B$20</f>
        <v>1.0586300120634191</v>
      </c>
      <c r="F13">
        <f t="shared" si="1"/>
        <v>35.99</v>
      </c>
      <c r="G13">
        <f t="shared" si="1"/>
        <v>1.06</v>
      </c>
    </row>
    <row r="14" spans="1:7" x14ac:dyDescent="0.25">
      <c r="A14">
        <v>12</v>
      </c>
      <c r="B14">
        <v>4946286</v>
      </c>
      <c r="C14">
        <v>16384000</v>
      </c>
      <c r="D14">
        <f t="shared" si="0"/>
        <v>30.189733886718749</v>
      </c>
      <c r="E14">
        <f>100*B14/$B$20</f>
        <v>0.88793334960937498</v>
      </c>
      <c r="F14">
        <f t="shared" si="1"/>
        <v>30.19</v>
      </c>
      <c r="G14">
        <f t="shared" si="1"/>
        <v>0.89</v>
      </c>
    </row>
    <row r="15" spans="1:7" x14ac:dyDescent="0.25">
      <c r="A15">
        <v>13</v>
      </c>
      <c r="B15">
        <v>2193138</v>
      </c>
      <c r="C15">
        <v>8192000</v>
      </c>
      <c r="D15">
        <f t="shared" si="0"/>
        <v>26.771704101562499</v>
      </c>
      <c r="E15">
        <f>100*B15/$B$20</f>
        <v>0.39370153090533089</v>
      </c>
      <c r="F15">
        <f t="shared" si="1"/>
        <v>26.77</v>
      </c>
      <c r="G15">
        <f t="shared" si="1"/>
        <v>0.39</v>
      </c>
    </row>
    <row r="16" spans="1:7" x14ac:dyDescent="0.25">
      <c r="A16">
        <v>14</v>
      </c>
      <c r="B16">
        <v>1817158</v>
      </c>
      <c r="C16">
        <v>8192000</v>
      </c>
      <c r="D16">
        <f t="shared" si="0"/>
        <v>22.182104492187499</v>
      </c>
      <c r="E16">
        <f>100*B16/$B$20</f>
        <v>0.32620741900275735</v>
      </c>
      <c r="F16">
        <f t="shared" si="1"/>
        <v>22.18</v>
      </c>
      <c r="G16">
        <f t="shared" si="1"/>
        <v>0.33</v>
      </c>
    </row>
    <row r="17" spans="1:7" x14ac:dyDescent="0.25">
      <c r="A17">
        <v>15</v>
      </c>
      <c r="B17">
        <v>2091594</v>
      </c>
      <c r="C17">
        <v>8192000</v>
      </c>
      <c r="D17">
        <f t="shared" si="0"/>
        <v>25.532153320312499</v>
      </c>
      <c r="E17">
        <f>100*B17/$B$20</f>
        <v>0.37547284294577205</v>
      </c>
      <c r="F17">
        <f t="shared" si="1"/>
        <v>25.53</v>
      </c>
      <c r="G17">
        <f t="shared" si="1"/>
        <v>0.38</v>
      </c>
    </row>
    <row r="18" spans="1:7" x14ac:dyDescent="0.25">
      <c r="A18">
        <v>16</v>
      </c>
      <c r="B18">
        <v>1400268</v>
      </c>
      <c r="C18">
        <v>8192000</v>
      </c>
      <c r="D18">
        <f t="shared" si="0"/>
        <v>17.093115234374999</v>
      </c>
      <c r="E18">
        <f>100*B18/$B$20</f>
        <v>0.25136934168198527</v>
      </c>
      <c r="F18">
        <f t="shared" si="1"/>
        <v>17.09</v>
      </c>
      <c r="G18">
        <f t="shared" si="1"/>
        <v>0.25</v>
      </c>
    </row>
    <row r="19" spans="1:7" x14ac:dyDescent="0.25">
      <c r="A19" t="s">
        <v>6</v>
      </c>
      <c r="B19">
        <f>SUM(E2:E18)</f>
        <v>23.982762235753679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23.712</v>
      </c>
    </row>
    <row r="25" spans="1:7" x14ac:dyDescent="0.25">
      <c r="A25" t="s">
        <v>13</v>
      </c>
      <c r="B25">
        <v>90.1</v>
      </c>
    </row>
    <row r="26" spans="1:7" x14ac:dyDescent="0.25">
      <c r="A2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5" workbookViewId="0">
      <selection activeCell="B25" sqref="B25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9.7109375" bestFit="1" customWidth="1"/>
    <col min="4" max="4" width="15.28515625" bestFit="1" customWidth="1"/>
    <col min="5" max="5" width="18.42578125" bestFit="1" customWidth="1"/>
    <col min="6" max="6" width="15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</v>
      </c>
      <c r="G1" t="s">
        <v>5</v>
      </c>
    </row>
    <row r="2" spans="1:7" x14ac:dyDescent="0.25">
      <c r="A2">
        <v>0</v>
      </c>
      <c r="B2">
        <v>20100816</v>
      </c>
      <c r="C2">
        <v>65536000</v>
      </c>
      <c r="D2">
        <f>100*B2/C2</f>
        <v>30.671411132812501</v>
      </c>
      <c r="E2">
        <f>100*B2/$B$20</f>
        <v>3.6084013097426473</v>
      </c>
      <c r="F2">
        <f>ROUND(D2,2)</f>
        <v>30.67</v>
      </c>
      <c r="G2">
        <f>ROUND(E2,2)</f>
        <v>3.61</v>
      </c>
    </row>
    <row r="3" spans="1:7" x14ac:dyDescent="0.25">
      <c r="A3">
        <v>1</v>
      </c>
      <c r="B3">
        <v>14068486</v>
      </c>
      <c r="C3">
        <v>65536000</v>
      </c>
      <c r="D3">
        <f t="shared" ref="D3:D18" si="0">100*B3/C3</f>
        <v>21.466806030273439</v>
      </c>
      <c r="E3">
        <f>100*B3/$B$20</f>
        <v>2.5255065917968751</v>
      </c>
      <c r="F3">
        <f t="shared" ref="F3:G20" si="1">ROUND(D3,2)</f>
        <v>21.47</v>
      </c>
      <c r="G3">
        <f t="shared" si="1"/>
        <v>2.5299999999999998</v>
      </c>
    </row>
    <row r="4" spans="1:7" x14ac:dyDescent="0.25">
      <c r="A4">
        <v>2</v>
      </c>
      <c r="B4">
        <v>14583786</v>
      </c>
      <c r="C4">
        <v>65536000</v>
      </c>
      <c r="D4">
        <f t="shared" si="0"/>
        <v>22.253091430664064</v>
      </c>
      <c r="E4">
        <f>100*B4/$B$20</f>
        <v>2.6180107565487134</v>
      </c>
      <c r="F4">
        <f t="shared" si="1"/>
        <v>22.25</v>
      </c>
      <c r="G4">
        <f t="shared" si="1"/>
        <v>2.62</v>
      </c>
    </row>
    <row r="5" spans="1:7" x14ac:dyDescent="0.25">
      <c r="A5">
        <v>3</v>
      </c>
      <c r="B5">
        <v>14101986</v>
      </c>
      <c r="C5">
        <v>65536000</v>
      </c>
      <c r="D5">
        <f t="shared" si="0"/>
        <v>21.517922973632814</v>
      </c>
      <c r="E5">
        <f>100*B5/$B$20</f>
        <v>2.5315203498391545</v>
      </c>
      <c r="F5">
        <f t="shared" si="1"/>
        <v>21.52</v>
      </c>
      <c r="G5">
        <f t="shared" si="1"/>
        <v>2.5299999999999998</v>
      </c>
    </row>
    <row r="6" spans="1:7" x14ac:dyDescent="0.25">
      <c r="A6">
        <v>4</v>
      </c>
      <c r="B6">
        <v>5984006</v>
      </c>
      <c r="C6">
        <v>65536000</v>
      </c>
      <c r="D6">
        <f t="shared" si="0"/>
        <v>9.1308685302734371</v>
      </c>
      <c r="E6">
        <f>100*B6/$B$20</f>
        <v>1.0742198270909926</v>
      </c>
      <c r="F6">
        <f t="shared" si="1"/>
        <v>9.1300000000000008</v>
      </c>
      <c r="G6">
        <f t="shared" si="1"/>
        <v>1.07</v>
      </c>
    </row>
    <row r="7" spans="1:7" x14ac:dyDescent="0.25">
      <c r="A7">
        <v>5</v>
      </c>
      <c r="B7">
        <v>7595348</v>
      </c>
      <c r="C7">
        <v>32768000</v>
      </c>
      <c r="D7">
        <f t="shared" si="0"/>
        <v>23.179162597656251</v>
      </c>
      <c r="E7">
        <f>100*B7/$B$20</f>
        <v>1.3634801528033089</v>
      </c>
      <c r="F7">
        <f t="shared" si="1"/>
        <v>23.18</v>
      </c>
      <c r="G7">
        <f t="shared" si="1"/>
        <v>1.36</v>
      </c>
    </row>
    <row r="8" spans="1:7" x14ac:dyDescent="0.25">
      <c r="A8">
        <v>6</v>
      </c>
      <c r="B8">
        <v>7931144</v>
      </c>
      <c r="C8">
        <v>32768000</v>
      </c>
      <c r="D8">
        <f t="shared" si="0"/>
        <v>24.203930664062501</v>
      </c>
      <c r="E8">
        <f>100*B8/$B$20</f>
        <v>1.4237606272977941</v>
      </c>
      <c r="F8">
        <f t="shared" si="1"/>
        <v>24.2</v>
      </c>
      <c r="G8">
        <f t="shared" si="1"/>
        <v>1.42</v>
      </c>
    </row>
    <row r="9" spans="1:7" x14ac:dyDescent="0.25">
      <c r="A9">
        <v>7</v>
      </c>
      <c r="B9">
        <v>11485546</v>
      </c>
      <c r="C9">
        <v>32768000</v>
      </c>
      <c r="D9">
        <f t="shared" si="0"/>
        <v>35.051104736328128</v>
      </c>
      <c r="E9">
        <f>100*B9/$B$20</f>
        <v>2.0618296903722428</v>
      </c>
      <c r="F9">
        <f t="shared" si="1"/>
        <v>35.049999999999997</v>
      </c>
      <c r="G9">
        <f t="shared" si="1"/>
        <v>2.06</v>
      </c>
    </row>
    <row r="10" spans="1:7" x14ac:dyDescent="0.25">
      <c r="A10">
        <v>8</v>
      </c>
      <c r="B10">
        <v>6557568</v>
      </c>
      <c r="C10">
        <v>32768000</v>
      </c>
      <c r="D10">
        <f t="shared" si="0"/>
        <v>20.012109375000001</v>
      </c>
      <c r="E10">
        <f>100*B10/$B$20</f>
        <v>1.1771829044117648</v>
      </c>
      <c r="F10">
        <f t="shared" si="1"/>
        <v>20.010000000000002</v>
      </c>
      <c r="G10">
        <f t="shared" si="1"/>
        <v>1.18</v>
      </c>
    </row>
    <row r="11" spans="1:7" x14ac:dyDescent="0.25">
      <c r="A11">
        <v>9</v>
      </c>
      <c r="B11">
        <v>4365324</v>
      </c>
      <c r="C11">
        <v>16384000</v>
      </c>
      <c r="D11">
        <f t="shared" si="0"/>
        <v>26.643823242187501</v>
      </c>
      <c r="E11">
        <f>100*B11/$B$20</f>
        <v>0.78364186006433822</v>
      </c>
      <c r="F11">
        <f t="shared" si="1"/>
        <v>26.64</v>
      </c>
      <c r="G11">
        <f t="shared" si="1"/>
        <v>0.78</v>
      </c>
    </row>
    <row r="12" spans="1:7" x14ac:dyDescent="0.25">
      <c r="A12">
        <v>10</v>
      </c>
      <c r="B12">
        <v>5510752</v>
      </c>
      <c r="C12">
        <v>16384000</v>
      </c>
      <c r="D12">
        <f t="shared" si="0"/>
        <v>33.634960937499997</v>
      </c>
      <c r="E12">
        <f>100*B12/$B$20</f>
        <v>0.98926355698529411</v>
      </c>
      <c r="F12">
        <f t="shared" si="1"/>
        <v>33.630000000000003</v>
      </c>
      <c r="G12">
        <f t="shared" si="1"/>
        <v>0.99</v>
      </c>
    </row>
    <row r="13" spans="1:7" x14ac:dyDescent="0.25">
      <c r="A13">
        <v>11</v>
      </c>
      <c r="B13">
        <v>6146322</v>
      </c>
      <c r="C13">
        <v>16384000</v>
      </c>
      <c r="D13">
        <f t="shared" si="0"/>
        <v>37.514172363281247</v>
      </c>
      <c r="E13">
        <f>100*B13/$B$20</f>
        <v>1.1033580106847427</v>
      </c>
      <c r="F13">
        <f t="shared" si="1"/>
        <v>37.51</v>
      </c>
      <c r="G13">
        <f t="shared" si="1"/>
        <v>1.1000000000000001</v>
      </c>
    </row>
    <row r="14" spans="1:7" x14ac:dyDescent="0.25">
      <c r="A14">
        <v>12</v>
      </c>
      <c r="B14">
        <v>5408630</v>
      </c>
      <c r="C14">
        <v>16384000</v>
      </c>
      <c r="D14">
        <f t="shared" si="0"/>
        <v>33.01165771484375</v>
      </c>
      <c r="E14">
        <f>100*B14/$B$20</f>
        <v>0.97093110926011028</v>
      </c>
      <c r="F14">
        <f t="shared" si="1"/>
        <v>33.01</v>
      </c>
      <c r="G14">
        <f t="shared" si="1"/>
        <v>0.97</v>
      </c>
    </row>
    <row r="15" spans="1:7" x14ac:dyDescent="0.25">
      <c r="A15">
        <v>13</v>
      </c>
      <c r="B15">
        <v>2289788</v>
      </c>
      <c r="C15">
        <v>8192000</v>
      </c>
      <c r="D15">
        <f t="shared" si="0"/>
        <v>27.951513671874999</v>
      </c>
      <c r="E15">
        <f>100*B15/$B$20</f>
        <v>0.41105167164522061</v>
      </c>
      <c r="F15">
        <f t="shared" si="1"/>
        <v>27.95</v>
      </c>
      <c r="G15">
        <f t="shared" si="1"/>
        <v>0.41</v>
      </c>
    </row>
    <row r="16" spans="1:7" x14ac:dyDescent="0.25">
      <c r="A16">
        <v>14</v>
      </c>
      <c r="B16">
        <v>1407782</v>
      </c>
      <c r="C16">
        <v>8192000</v>
      </c>
      <c r="D16">
        <f t="shared" si="0"/>
        <v>17.184838867187501</v>
      </c>
      <c r="E16">
        <f>100*B16/$B$20</f>
        <v>0.25271821863511029</v>
      </c>
      <c r="F16">
        <f t="shared" si="1"/>
        <v>17.18</v>
      </c>
      <c r="G16">
        <f t="shared" si="1"/>
        <v>0.25</v>
      </c>
    </row>
    <row r="17" spans="1:7" x14ac:dyDescent="0.25">
      <c r="A17">
        <v>15</v>
      </c>
      <c r="B17">
        <v>1505926</v>
      </c>
      <c r="C17">
        <v>8192000</v>
      </c>
      <c r="D17">
        <f t="shared" si="0"/>
        <v>18.382885742187501</v>
      </c>
      <c r="E17">
        <f>100*B17/$B$20</f>
        <v>0.27033655503216913</v>
      </c>
      <c r="F17">
        <f t="shared" si="1"/>
        <v>18.38</v>
      </c>
      <c r="G17">
        <f t="shared" si="1"/>
        <v>0.27</v>
      </c>
    </row>
    <row r="18" spans="1:7" x14ac:dyDescent="0.25">
      <c r="A18">
        <v>16</v>
      </c>
      <c r="B18">
        <v>1345254</v>
      </c>
      <c r="C18">
        <v>8192000</v>
      </c>
      <c r="D18">
        <f t="shared" si="0"/>
        <v>16.421557617187499</v>
      </c>
      <c r="E18">
        <f>100*B18/$B$20</f>
        <v>0.2414934943704044</v>
      </c>
      <c r="F18">
        <f t="shared" si="1"/>
        <v>16.420000000000002</v>
      </c>
      <c r="G18">
        <f t="shared" si="1"/>
        <v>0.24</v>
      </c>
    </row>
    <row r="19" spans="1:7" x14ac:dyDescent="0.25">
      <c r="A19" t="s">
        <v>6</v>
      </c>
      <c r="B19">
        <f>SUM(E2:E18)</f>
        <v>23.40670668658089</v>
      </c>
    </row>
    <row r="20" spans="1:7" x14ac:dyDescent="0.25">
      <c r="A20" t="s">
        <v>3</v>
      </c>
      <c r="B20">
        <f>SUM(C2:C18)</f>
        <v>557056000</v>
      </c>
    </row>
    <row r="21" spans="1:7" x14ac:dyDescent="0.25">
      <c r="A21" t="s">
        <v>8</v>
      </c>
      <c r="B21">
        <v>93.5</v>
      </c>
    </row>
    <row r="22" spans="1:7" x14ac:dyDescent="0.25">
      <c r="A22" t="s">
        <v>9</v>
      </c>
      <c r="B22" t="s">
        <v>10</v>
      </c>
      <c r="C22" t="s">
        <v>14</v>
      </c>
      <c r="D22">
        <v>2</v>
      </c>
      <c r="E22" t="s">
        <v>15</v>
      </c>
      <c r="F22" t="s">
        <v>16</v>
      </c>
    </row>
    <row r="23" spans="1:7" x14ac:dyDescent="0.25">
      <c r="A23" t="s">
        <v>11</v>
      </c>
      <c r="B23">
        <v>3.5</v>
      </c>
    </row>
    <row r="24" spans="1:7" x14ac:dyDescent="0.25">
      <c r="A24" t="s">
        <v>12</v>
      </c>
      <c r="B24">
        <v>23.242999999999999</v>
      </c>
    </row>
    <row r="25" spans="1:7" x14ac:dyDescent="0.25">
      <c r="A25" t="s">
        <v>13</v>
      </c>
      <c r="B25">
        <v>90.1</v>
      </c>
    </row>
    <row r="26" spans="1:7" x14ac:dyDescent="0.25">
      <c r="A2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Uniform Layer</vt:lpstr>
      <vt:lpstr>Uniform Patch</vt:lpstr>
      <vt:lpstr>Uniform Filters</vt:lpstr>
      <vt:lpstr>Max Granularity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2019-03-10T16:52:53Z</dcterms:created>
  <dcterms:modified xsi:type="dcterms:W3CDTF">2019-03-10T17:02:53Z</dcterms:modified>
</cp:coreProperties>
</file>