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nt\Google Drive\Projects-Tech\Py-Courses\04-time-series\"/>
    </mc:Choice>
  </mc:AlternateContent>
  <xr:revisionPtr revIDLastSave="0" documentId="13_ncr:1_{309DC304-6BBB-46B6-B1F2-86E63678409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irPass" sheetId="1" r:id="rId1"/>
    <sheet name="Simple-ES" sheetId="7" r:id="rId2"/>
    <sheet name="Seasonal-ES" sheetId="4" r:id="rId3"/>
  </sheets>
  <definedNames>
    <definedName name="solver_adj" localSheetId="1" hidden="1">'Simple-ES'!$B$1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'Simple-ES'!$B$1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'Simple-ES'!$D$1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D5" i="7" s="1"/>
  <c r="A149" i="4"/>
  <c r="C5" i="4"/>
  <c r="D5" i="4" s="1"/>
  <c r="B1" i="4"/>
  <c r="B2" i="4" s="1"/>
  <c r="C6" i="4" l="1"/>
  <c r="D6" i="4" s="1"/>
  <c r="B2" i="7"/>
  <c r="C7" i="4" l="1"/>
  <c r="C6" i="7"/>
  <c r="D6" i="7" s="1"/>
  <c r="C8" i="4" l="1"/>
  <c r="D7" i="4"/>
  <c r="C7" i="7"/>
  <c r="D7" i="7" s="1"/>
  <c r="C9" i="4" l="1"/>
  <c r="D8" i="4"/>
  <c r="C8" i="7"/>
  <c r="D8" i="7" s="1"/>
  <c r="C10" i="4" l="1"/>
  <c r="D9" i="4"/>
  <c r="C9" i="7"/>
  <c r="D9" i="7" s="1"/>
  <c r="C11" i="4" l="1"/>
  <c r="D10" i="4"/>
  <c r="C10" i="7"/>
  <c r="C11" i="7" s="1"/>
  <c r="D11" i="7" s="1"/>
  <c r="C12" i="4" l="1"/>
  <c r="D11" i="4"/>
  <c r="D10" i="7"/>
  <c r="C12" i="7"/>
  <c r="C13" i="7" s="1"/>
  <c r="C13" i="4" l="1"/>
  <c r="D12" i="4"/>
  <c r="D12" i="7"/>
  <c r="D13" i="7"/>
  <c r="C14" i="7"/>
  <c r="C14" i="4" l="1"/>
  <c r="D13" i="4"/>
  <c r="D14" i="7"/>
  <c r="D1" i="7" s="1"/>
  <c r="C15" i="7"/>
  <c r="C15" i="4" l="1"/>
  <c r="D14" i="4"/>
  <c r="D2" i="7"/>
  <c r="C16" i="4" l="1"/>
  <c r="D15" i="4"/>
  <c r="C17" i="4" l="1"/>
  <c r="D16" i="4"/>
  <c r="C18" i="4" l="1"/>
  <c r="D17" i="4"/>
  <c r="C19" i="4" l="1"/>
  <c r="D18" i="4"/>
  <c r="C20" i="4" l="1"/>
  <c r="D19" i="4"/>
  <c r="C21" i="4" l="1"/>
  <c r="D20" i="4"/>
  <c r="C22" i="4" l="1"/>
  <c r="D21" i="4"/>
  <c r="C23" i="4" l="1"/>
  <c r="D22" i="4"/>
  <c r="C24" i="4" l="1"/>
  <c r="D23" i="4"/>
  <c r="C25" i="4" l="1"/>
  <c r="D24" i="4"/>
  <c r="C26" i="4" l="1"/>
  <c r="D25" i="4"/>
  <c r="C27" i="4" l="1"/>
  <c r="D26" i="4"/>
  <c r="C28" i="4" l="1"/>
  <c r="D27" i="4"/>
  <c r="C29" i="4" l="1"/>
  <c r="D28" i="4"/>
  <c r="C30" i="4" l="1"/>
  <c r="D29" i="4"/>
  <c r="C31" i="4" l="1"/>
  <c r="D30" i="4"/>
  <c r="C32" i="4" l="1"/>
  <c r="D31" i="4"/>
  <c r="C33" i="4" l="1"/>
  <c r="D32" i="4"/>
  <c r="C34" i="4" l="1"/>
  <c r="D33" i="4"/>
  <c r="C35" i="4" l="1"/>
  <c r="D34" i="4"/>
  <c r="C36" i="4" l="1"/>
  <c r="D35" i="4"/>
  <c r="C37" i="4" l="1"/>
  <c r="D36" i="4"/>
  <c r="C38" i="4" l="1"/>
  <c r="D37" i="4"/>
  <c r="C39" i="4" l="1"/>
  <c r="D38" i="4"/>
  <c r="C40" i="4" l="1"/>
  <c r="D39" i="4"/>
  <c r="C41" i="4" l="1"/>
  <c r="D40" i="4"/>
  <c r="C42" i="4" l="1"/>
  <c r="D41" i="4"/>
  <c r="C43" i="4" l="1"/>
  <c r="D42" i="4"/>
  <c r="C44" i="4" l="1"/>
  <c r="D43" i="4"/>
  <c r="C45" i="4" l="1"/>
  <c r="D44" i="4"/>
  <c r="C46" i="4" l="1"/>
  <c r="D45" i="4"/>
  <c r="C47" i="4" l="1"/>
  <c r="D46" i="4"/>
  <c r="C48" i="4" l="1"/>
  <c r="D47" i="4"/>
  <c r="C49" i="4" l="1"/>
  <c r="D48" i="4"/>
  <c r="C50" i="4" l="1"/>
  <c r="D49" i="4"/>
  <c r="C51" i="4" l="1"/>
  <c r="D50" i="4"/>
  <c r="C52" i="4" l="1"/>
  <c r="D51" i="4"/>
  <c r="C53" i="4" l="1"/>
  <c r="D52" i="4"/>
  <c r="C54" i="4" l="1"/>
  <c r="D53" i="4"/>
  <c r="C55" i="4" l="1"/>
  <c r="D54" i="4"/>
  <c r="C56" i="4" l="1"/>
  <c r="D55" i="4"/>
  <c r="C57" i="4" l="1"/>
  <c r="D56" i="4"/>
  <c r="C58" i="4" l="1"/>
  <c r="D57" i="4"/>
  <c r="C59" i="4" l="1"/>
  <c r="D58" i="4"/>
  <c r="C60" i="4" l="1"/>
  <c r="D59" i="4"/>
  <c r="C61" i="4" l="1"/>
  <c r="D60" i="4"/>
  <c r="C62" i="4" l="1"/>
  <c r="D61" i="4"/>
  <c r="C63" i="4" l="1"/>
  <c r="D62" i="4"/>
  <c r="C64" i="4" l="1"/>
  <c r="D63" i="4"/>
  <c r="C65" i="4" l="1"/>
  <c r="D64" i="4"/>
  <c r="C66" i="4" l="1"/>
  <c r="D65" i="4"/>
  <c r="C67" i="4" l="1"/>
  <c r="D66" i="4"/>
  <c r="C68" i="4" l="1"/>
  <c r="D67" i="4"/>
  <c r="C69" i="4" l="1"/>
  <c r="D68" i="4"/>
  <c r="C70" i="4" l="1"/>
  <c r="D69" i="4"/>
  <c r="C71" i="4" l="1"/>
  <c r="D70" i="4"/>
  <c r="C72" i="4" l="1"/>
  <c r="D71" i="4"/>
  <c r="C73" i="4" l="1"/>
  <c r="D72" i="4"/>
  <c r="C74" i="4" l="1"/>
  <c r="D73" i="4"/>
  <c r="C75" i="4" l="1"/>
  <c r="D74" i="4"/>
  <c r="C76" i="4" l="1"/>
  <c r="D75" i="4"/>
  <c r="C77" i="4" l="1"/>
  <c r="D76" i="4"/>
  <c r="C78" i="4" l="1"/>
  <c r="D77" i="4"/>
  <c r="C79" i="4" l="1"/>
  <c r="D78" i="4"/>
  <c r="C80" i="4" l="1"/>
  <c r="D79" i="4"/>
  <c r="C81" i="4" l="1"/>
  <c r="D80" i="4"/>
  <c r="C82" i="4" l="1"/>
  <c r="D81" i="4"/>
  <c r="C83" i="4" l="1"/>
  <c r="D82" i="4"/>
  <c r="C84" i="4" l="1"/>
  <c r="D83" i="4"/>
  <c r="C85" i="4" l="1"/>
  <c r="D84" i="4"/>
  <c r="C86" i="4" l="1"/>
  <c r="D85" i="4"/>
  <c r="C87" i="4" l="1"/>
  <c r="D86" i="4"/>
  <c r="C88" i="4" l="1"/>
  <c r="D87" i="4"/>
  <c r="C89" i="4" l="1"/>
  <c r="D88" i="4"/>
  <c r="C90" i="4" l="1"/>
  <c r="D89" i="4"/>
  <c r="C91" i="4" l="1"/>
  <c r="D90" i="4"/>
  <c r="C92" i="4" l="1"/>
  <c r="D91" i="4"/>
  <c r="C93" i="4" l="1"/>
  <c r="D92" i="4"/>
  <c r="C94" i="4" l="1"/>
  <c r="D93" i="4"/>
  <c r="C95" i="4" l="1"/>
  <c r="D94" i="4"/>
  <c r="C96" i="4" l="1"/>
  <c r="D95" i="4"/>
  <c r="C97" i="4" l="1"/>
  <c r="D96" i="4"/>
  <c r="C98" i="4" l="1"/>
  <c r="D97" i="4"/>
  <c r="C99" i="4" l="1"/>
  <c r="D98" i="4"/>
  <c r="C100" i="4" l="1"/>
  <c r="D99" i="4"/>
  <c r="C101" i="4" l="1"/>
  <c r="D100" i="4"/>
  <c r="C102" i="4" l="1"/>
  <c r="D101" i="4"/>
  <c r="C103" i="4" l="1"/>
  <c r="D102" i="4"/>
  <c r="C104" i="4" l="1"/>
  <c r="D103" i="4"/>
  <c r="C105" i="4" l="1"/>
  <c r="D104" i="4"/>
  <c r="C106" i="4" l="1"/>
  <c r="D105" i="4"/>
  <c r="C107" i="4" l="1"/>
  <c r="D106" i="4"/>
  <c r="C108" i="4" l="1"/>
  <c r="D107" i="4"/>
  <c r="C109" i="4" l="1"/>
  <c r="D108" i="4"/>
  <c r="C110" i="4" l="1"/>
  <c r="D109" i="4"/>
  <c r="C111" i="4" l="1"/>
  <c r="D110" i="4"/>
  <c r="C112" i="4" l="1"/>
  <c r="D111" i="4"/>
  <c r="C113" i="4" l="1"/>
  <c r="D112" i="4"/>
  <c r="C114" i="4" l="1"/>
  <c r="D113" i="4"/>
  <c r="C115" i="4" l="1"/>
  <c r="D114" i="4"/>
  <c r="C116" i="4" l="1"/>
  <c r="D115" i="4"/>
  <c r="C117" i="4" l="1"/>
  <c r="D116" i="4"/>
  <c r="C118" i="4" l="1"/>
  <c r="D117" i="4"/>
  <c r="C119" i="4" l="1"/>
  <c r="D118" i="4"/>
  <c r="C120" i="4" l="1"/>
  <c r="D119" i="4"/>
  <c r="C121" i="4" l="1"/>
  <c r="D120" i="4"/>
  <c r="C122" i="4" l="1"/>
  <c r="D121" i="4"/>
  <c r="C123" i="4" l="1"/>
  <c r="D122" i="4"/>
  <c r="C124" i="4" l="1"/>
  <c r="D123" i="4"/>
  <c r="C125" i="4" l="1"/>
  <c r="D124" i="4"/>
  <c r="C126" i="4" l="1"/>
  <c r="D125" i="4"/>
  <c r="C127" i="4" l="1"/>
  <c r="D126" i="4"/>
  <c r="C128" i="4" l="1"/>
  <c r="D127" i="4"/>
  <c r="C129" i="4" l="1"/>
  <c r="D128" i="4"/>
  <c r="C130" i="4" l="1"/>
  <c r="D129" i="4"/>
  <c r="C131" i="4" l="1"/>
  <c r="D130" i="4"/>
  <c r="C132" i="4" l="1"/>
  <c r="D131" i="4"/>
  <c r="C133" i="4" l="1"/>
  <c r="D132" i="4"/>
  <c r="C134" i="4" l="1"/>
  <c r="D133" i="4"/>
  <c r="C135" i="4" l="1"/>
  <c r="D134" i="4"/>
  <c r="C136" i="4" l="1"/>
  <c r="D135" i="4"/>
  <c r="C137" i="4" l="1"/>
  <c r="D136" i="4"/>
  <c r="C138" i="4" l="1"/>
  <c r="D137" i="4"/>
  <c r="C139" i="4" l="1"/>
  <c r="D138" i="4"/>
  <c r="C140" i="4" l="1"/>
  <c r="D139" i="4"/>
  <c r="C141" i="4" l="1"/>
  <c r="D140" i="4"/>
  <c r="C142" i="4" l="1"/>
  <c r="D141" i="4"/>
  <c r="C143" i="4" l="1"/>
  <c r="D142" i="4"/>
  <c r="C144" i="4" l="1"/>
  <c r="D143" i="4"/>
  <c r="C145" i="4" l="1"/>
  <c r="D144" i="4"/>
  <c r="C146" i="4" l="1"/>
  <c r="D145" i="4"/>
  <c r="C147" i="4" l="1"/>
  <c r="D146" i="4"/>
  <c r="C148" i="4" l="1"/>
  <c r="D147" i="4"/>
  <c r="D148" i="4" l="1"/>
  <c r="D1" i="4" s="1"/>
  <c r="C149" i="4"/>
  <c r="D2" i="4" l="1"/>
</calcChain>
</file>

<file path=xl/sharedStrings.xml><?xml version="1.0" encoding="utf-8"?>
<sst xmlns="http://schemas.openxmlformats.org/spreadsheetml/2006/main" count="20" uniqueCount="9">
  <si>
    <t>Month</t>
  </si>
  <si>
    <t>Passengers</t>
  </si>
  <si>
    <t>Forecast</t>
  </si>
  <si>
    <t>AbsError</t>
  </si>
  <si>
    <t>Alpha</t>
  </si>
  <si>
    <t>1-Alpha</t>
  </si>
  <si>
    <t>RMSE</t>
  </si>
  <si>
    <t>SI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</si>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</sst>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/yyyy"/>
    <numFmt numFmtId="165" formatCode="yyyy/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 applyAlignment="1">
      <alignment horizontal="left"/>
    </xf>
    <xf numFmtId="0" fontId="16" fillId="0" borderId="0" xfId="0" applyFont="1"/>
    <xf numFmtId="165" fontId="16" fillId="0" borderId="10" xfId="0" applyNumberFormat="1" applyFont="1" applyBorder="1"/>
    <xf numFmtId="0" fontId="16" fillId="0" borderId="10" xfId="0" applyFont="1" applyBorder="1"/>
    <xf numFmtId="43" fontId="0" fillId="0" borderId="0" xfId="42" applyFont="1"/>
    <xf numFmtId="43" fontId="0" fillId="0" borderId="0" xfId="42" applyNumberFormat="1" applyFont="1"/>
    <xf numFmtId="43" fontId="0" fillId="0" borderId="0" xfId="0" applyNumberFormat="1"/>
    <xf numFmtId="164" fontId="16" fillId="0" borderId="0" xfId="0" applyNumberFormat="1" applyFont="1" applyAlignment="1">
      <alignment horizontal="left"/>
    </xf>
    <xf numFmtId="43" fontId="16" fillId="0" borderId="0" xfId="42" applyNumberFormat="1" applyFont="1"/>
    <xf numFmtId="0" fontId="0" fillId="0" borderId="0" xfId="0"/>
    <xf numFmtId="43" fontId="0" fillId="0" borderId="0" xfId="42" applyFont="1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'Simple-ES'!$B$4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'Simple-ES'!$B$5:$B$14</c:f>
              <c:numCache>
                <c:formatCode>General</c:formatCode>
                <c:ptCount val="10"/>
                <c:pt idx="0">
                  <c:v>48</c:v>
                </c:pt>
                <c:pt idx="1">
                  <c:v>44</c:v>
                </c:pt>
                <c:pt idx="2">
                  <c:v>40</c:v>
                </c:pt>
                <c:pt idx="3">
                  <c:v>50</c:v>
                </c:pt>
                <c:pt idx="4">
                  <c:v>37</c:v>
                </c:pt>
                <c:pt idx="5">
                  <c:v>42</c:v>
                </c:pt>
                <c:pt idx="6">
                  <c:v>46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1C3-B7BE-2057EB46CD07}"/>
            </c:ext>
          </c:extLst>
        </c:ser>
        <c:ser>
          <c:idx val="2"/>
          <c:order val="1"/>
          <c:tx>
            <c:strRef>
              <c:f>'Simple-ES'!$C$4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'Simple-ES'!$C$5:$C$14</c:f>
              <c:numCache>
                <c:formatCode>_(* #,##0.00_);_(* \(#,##0.00\);_(* "-"??_);_(@_)</c:formatCode>
                <c:ptCount val="10"/>
                <c:pt idx="0">
                  <c:v>48</c:v>
                </c:pt>
                <c:pt idx="1">
                  <c:v>48</c:v>
                </c:pt>
                <c:pt idx="2">
                  <c:v>47.359445514020365</c:v>
                </c:pt>
                <c:pt idx="3">
                  <c:v>46.180914054438247</c:v>
                </c:pt>
                <c:pt idx="4">
                  <c:v>46.792497213131092</c:v>
                </c:pt>
                <c:pt idx="5">
                  <c:v>45.224340208427527</c:v>
                </c:pt>
                <c:pt idx="6">
                  <c:v>44.70799881221933</c:v>
                </c:pt>
                <c:pt idx="7">
                  <c:v>44.914898101400311</c:v>
                </c:pt>
                <c:pt idx="8">
                  <c:v>45.729219309603216</c:v>
                </c:pt>
                <c:pt idx="9">
                  <c:v>46.733413485060254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1C3-B7BE-2057EB46C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27264"/>
        <c:axId val="127033504"/>
      </c:lineChart>
      <c:catAx>
        <c:axId val="12702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3504"/>
        <c:crosses val="autoZero"/>
        <c:auto val="1"/>
        <c:lblAlgn val="ctr"/>
        <c:lblOffset val="100"/>
        <c:noMultiLvlLbl val="0"/>
      </c:catAx>
      <c:valAx>
        <c:axId val="1270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'Seasonal-ES'!$B$4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'Seasonal-ES'!$A$5:$A$148</c:f>
              <c:numCache>
                <c:formatCode>mmm/yyyy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'Seasonal-ES'!$B$5:$B$148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4-472D-9FFB-4C73EFCDF0AB}"/>
            </c:ext>
          </c:extLst>
        </c:ser>
        <c:ser>
          <c:idx val="1"/>
          <c:order val="1"/>
          <c:tx>
            <c:strRef>
              <c:f>'Seasonal-ES'!$C$4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'Seasonal-ES'!$A$5:$A$148</c:f>
              <c:numCache>
                <c:formatCode>mmm/yyyy</c:formatCode>
                <c:ptCount val="144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</c:numCache>
            </c:numRef>
          </c:cat>
          <c:val>
            <c:numRef>
              <c:f>'Seasonal-ES'!$C$5:$C$148</c:f>
              <c:numCache>
                <c:formatCode>_(* #,##0.00_);_(* \(#,##0.00\);_(* "-"??_);_(@_)</c:formatCode>
                <c:ptCount val="144"/>
                <c:pt idx="0">
                  <c:v>112</c:v>
                </c:pt>
                <c:pt idx="1">
                  <c:v>112.00000000000001</c:v>
                </c:pt>
                <c:pt idx="2">
                  <c:v>112.25000000000003</c:v>
                </c:pt>
                <c:pt idx="3">
                  <c:v>113.0729166666667</c:v>
                </c:pt>
                <c:pt idx="4">
                  <c:v>113.73654513888893</c:v>
                </c:pt>
                <c:pt idx="5">
                  <c:v>114.03918909143523</c:v>
                </c:pt>
                <c:pt idx="6">
                  <c:v>114.91255621262543</c:v>
                </c:pt>
                <c:pt idx="7">
                  <c:v>116.29119970376605</c:v>
                </c:pt>
                <c:pt idx="8">
                  <c:v>117.61239971610914</c:v>
                </c:pt>
                <c:pt idx="9">
                  <c:v>118.37854972793794</c:v>
                </c:pt>
                <c:pt idx="10">
                  <c:v>118.40444348927386</c:v>
                </c:pt>
                <c:pt idx="11">
                  <c:v>117.80425834388745</c:v>
                </c:pt>
                <c:pt idx="12">
                  <c:v>117.81241424622549</c:v>
                </c:pt>
                <c:pt idx="13">
                  <c:v>117.69523031929944</c:v>
                </c:pt>
                <c:pt idx="14">
                  <c:v>118.04126238932864</c:v>
                </c:pt>
                <c:pt idx="15">
                  <c:v>118.99787645643995</c:v>
                </c:pt>
                <c:pt idx="16">
                  <c:v>119.6646316040883</c:v>
                </c:pt>
                <c:pt idx="17">
                  <c:v>119.88693862058462</c:v>
                </c:pt>
                <c:pt idx="18">
                  <c:v>121.09998284472692</c:v>
                </c:pt>
                <c:pt idx="19">
                  <c:v>123.13748355952997</c:v>
                </c:pt>
                <c:pt idx="20">
                  <c:v>125.09008841121621</c:v>
                </c:pt>
                <c:pt idx="21">
                  <c:v>126.46133472741553</c:v>
                </c:pt>
                <c:pt idx="22">
                  <c:v>126.73377911377322</c:v>
                </c:pt>
                <c:pt idx="23">
                  <c:v>126.20320498403268</c:v>
                </c:pt>
                <c:pt idx="24">
                  <c:v>126.77807144303132</c:v>
                </c:pt>
                <c:pt idx="25">
                  <c:v>127.53731846623836</c:v>
                </c:pt>
                <c:pt idx="26">
                  <c:v>128.47326353014512</c:v>
                </c:pt>
                <c:pt idx="27">
                  <c:v>130.53687754972242</c:v>
                </c:pt>
                <c:pt idx="28">
                  <c:v>131.88950765181733</c:v>
                </c:pt>
                <c:pt idx="29">
                  <c:v>133.56077816632495</c:v>
                </c:pt>
                <c:pt idx="30">
                  <c:v>135.41241240939476</c:v>
                </c:pt>
                <c:pt idx="31">
                  <c:v>138.06189522566999</c:v>
                </c:pt>
                <c:pt idx="32">
                  <c:v>140.6009829246004</c:v>
                </c:pt>
                <c:pt idx="33">
                  <c:v>142.40927530274206</c:v>
                </c:pt>
                <c:pt idx="34">
                  <c:v>143.22555549846115</c:v>
                </c:pt>
                <c:pt idx="35">
                  <c:v>143.34115735269194</c:v>
                </c:pt>
                <c:pt idx="36">
                  <c:v>144.28527579632976</c:v>
                </c:pt>
                <c:pt idx="37">
                  <c:v>145.39838930481602</c:v>
                </c:pt>
                <c:pt idx="38">
                  <c:v>146.84012308378203</c:v>
                </c:pt>
                <c:pt idx="39">
                  <c:v>148.76345128862445</c:v>
                </c:pt>
                <c:pt idx="40">
                  <c:v>150.10664081826511</c:v>
                </c:pt>
                <c:pt idx="41">
                  <c:v>151.47719745083739</c:v>
                </c:pt>
                <c:pt idx="42">
                  <c:v>154.24898089038584</c:v>
                </c:pt>
                <c:pt idx="43">
                  <c:v>157.40527335328645</c:v>
                </c:pt>
                <c:pt idx="44">
                  <c:v>160.93005363023286</c:v>
                </c:pt>
                <c:pt idx="45">
                  <c:v>162.93296806230651</c:v>
                </c:pt>
                <c:pt idx="46">
                  <c:v>164.1024277263771</c:v>
                </c:pt>
                <c:pt idx="47">
                  <c:v>164.43149323777806</c:v>
                </c:pt>
                <c:pt idx="48">
                  <c:v>165.66351435287066</c:v>
                </c:pt>
                <c:pt idx="49">
                  <c:v>166.9275345881677</c:v>
                </c:pt>
                <c:pt idx="50">
                  <c:v>168.13888731366072</c:v>
                </c:pt>
                <c:pt idx="51">
                  <c:v>170.96643367559153</c:v>
                </c:pt>
                <c:pt idx="52">
                  <c:v>173.63449893910854</c:v>
                </c:pt>
                <c:pt idx="53">
                  <c:v>175.94139481664567</c:v>
                </c:pt>
                <c:pt idx="54">
                  <c:v>178.7355033659521</c:v>
                </c:pt>
                <c:pt idx="55">
                  <c:v>182.28819072570411</c:v>
                </c:pt>
                <c:pt idx="56">
                  <c:v>186.02618277879978</c:v>
                </c:pt>
                <c:pt idx="57">
                  <c:v>188.15009182968313</c:v>
                </c:pt>
                <c:pt idx="58">
                  <c:v>189.10217133677966</c:v>
                </c:pt>
                <c:pt idx="59">
                  <c:v>188.72291419774717</c:v>
                </c:pt>
                <c:pt idx="60">
                  <c:v>189.2344594395077</c:v>
                </c:pt>
                <c:pt idx="61">
                  <c:v>189.84969029619489</c:v>
                </c:pt>
                <c:pt idx="62">
                  <c:v>189.77261986718679</c:v>
                </c:pt>
                <c:pt idx="63">
                  <c:v>191.65709403938735</c:v>
                </c:pt>
                <c:pt idx="64">
                  <c:v>193.12971512107956</c:v>
                </c:pt>
                <c:pt idx="65">
                  <c:v>194.83264365770125</c:v>
                </c:pt>
                <c:pt idx="66">
                  <c:v>197.71461683863038</c:v>
                </c:pt>
                <c:pt idx="67">
                  <c:v>202.05984113702078</c:v>
                </c:pt>
                <c:pt idx="68">
                  <c:v>205.84901442297826</c:v>
                </c:pt>
                <c:pt idx="69">
                  <c:v>208.06363882202083</c:v>
                </c:pt>
                <c:pt idx="70">
                  <c:v>208.93598720443663</c:v>
                </c:pt>
                <c:pt idx="71">
                  <c:v>208.68865440425179</c:v>
                </c:pt>
                <c:pt idx="72">
                  <c:v>209.53496047074131</c:v>
                </c:pt>
                <c:pt idx="73">
                  <c:v>210.88767045112709</c:v>
                </c:pt>
                <c:pt idx="74">
                  <c:v>211.80901751566347</c:v>
                </c:pt>
                <c:pt idx="75">
                  <c:v>214.10864178584416</c:v>
                </c:pt>
                <c:pt idx="76">
                  <c:v>216.39578171143401</c:v>
                </c:pt>
                <c:pt idx="77">
                  <c:v>218.62929080679095</c:v>
                </c:pt>
                <c:pt idx="78">
                  <c:v>222.64473702317466</c:v>
                </c:pt>
                <c:pt idx="79">
                  <c:v>228.53453964720904</c:v>
                </c:pt>
                <c:pt idx="80">
                  <c:v>233.47060049524202</c:v>
                </c:pt>
                <c:pt idx="81">
                  <c:v>236.74265880794027</c:v>
                </c:pt>
                <c:pt idx="82">
                  <c:v>238.2950480242761</c:v>
                </c:pt>
                <c:pt idx="83">
                  <c:v>238.24108768993128</c:v>
                </c:pt>
                <c:pt idx="84">
                  <c:v>239.89770903618415</c:v>
                </c:pt>
                <c:pt idx="85">
                  <c:v>241.73530449300983</c:v>
                </c:pt>
                <c:pt idx="86">
                  <c:v>243.20466680580108</c:v>
                </c:pt>
                <c:pt idx="87">
                  <c:v>246.27947235555939</c:v>
                </c:pt>
                <c:pt idx="88">
                  <c:v>249.05949434074441</c:v>
                </c:pt>
                <c:pt idx="89">
                  <c:v>251.93201540988008</c:v>
                </c:pt>
                <c:pt idx="90">
                  <c:v>257.01818143446843</c:v>
                </c:pt>
                <c:pt idx="91">
                  <c:v>263.51742387469892</c:v>
                </c:pt>
                <c:pt idx="92">
                  <c:v>269.41253121325315</c:v>
                </c:pt>
                <c:pt idx="93">
                  <c:v>272.9786757460343</c:v>
                </c:pt>
                <c:pt idx="94">
                  <c:v>274.35456425661619</c:v>
                </c:pt>
                <c:pt idx="95">
                  <c:v>274.21479074592389</c:v>
                </c:pt>
                <c:pt idx="96">
                  <c:v>275.53917446484377</c:v>
                </c:pt>
                <c:pt idx="97">
                  <c:v>277.1833755288086</c:v>
                </c:pt>
                <c:pt idx="98">
                  <c:v>278.17573488177493</c:v>
                </c:pt>
                <c:pt idx="99">
                  <c:v>281.41841259503428</c:v>
                </c:pt>
                <c:pt idx="100">
                  <c:v>284.19264540357455</c:v>
                </c:pt>
                <c:pt idx="101">
                  <c:v>287.14295184509228</c:v>
                </c:pt>
                <c:pt idx="102">
                  <c:v>292.76199551821344</c:v>
                </c:pt>
                <c:pt idx="103">
                  <c:v>299.93857903828791</c:v>
                </c:pt>
                <c:pt idx="104">
                  <c:v>306.89947157835923</c:v>
                </c:pt>
                <c:pt idx="105">
                  <c:v>310.94532692926094</c:v>
                </c:pt>
                <c:pt idx="106">
                  <c:v>312.44760497387506</c:v>
                </c:pt>
                <c:pt idx="107">
                  <c:v>312.1372880999636</c:v>
                </c:pt>
                <c:pt idx="108">
                  <c:v>313.13156776246512</c:v>
                </c:pt>
                <c:pt idx="109">
                  <c:v>314.25108577236244</c:v>
                </c:pt>
                <c:pt idx="110">
                  <c:v>314.40729053184737</c:v>
                </c:pt>
                <c:pt idx="111">
                  <c:v>316.39032009302036</c:v>
                </c:pt>
                <c:pt idx="112">
                  <c:v>317.70739008914455</c:v>
                </c:pt>
                <c:pt idx="113">
                  <c:v>319.59458216876357</c:v>
                </c:pt>
                <c:pt idx="114">
                  <c:v>324.40314124506511</c:v>
                </c:pt>
                <c:pt idx="115">
                  <c:v>331.34467702652074</c:v>
                </c:pt>
                <c:pt idx="116">
                  <c:v>338.58031548374908</c:v>
                </c:pt>
                <c:pt idx="117">
                  <c:v>341.3061356719262</c:v>
                </c:pt>
                <c:pt idx="118">
                  <c:v>342.04338001892927</c:v>
                </c:pt>
                <c:pt idx="119">
                  <c:v>340.70823918480727</c:v>
                </c:pt>
                <c:pt idx="120">
                  <c:v>340.55372921877364</c:v>
                </c:pt>
                <c:pt idx="121">
                  <c:v>341.36399050132474</c:v>
                </c:pt>
                <c:pt idx="122">
                  <c:v>341.39049089710289</c:v>
                </c:pt>
                <c:pt idx="123">
                  <c:v>344.08255377639028</c:v>
                </c:pt>
                <c:pt idx="124">
                  <c:v>346.24578070237402</c:v>
                </c:pt>
                <c:pt idx="125">
                  <c:v>349.31887317310844</c:v>
                </c:pt>
                <c:pt idx="126">
                  <c:v>354.43058679089563</c:v>
                </c:pt>
                <c:pt idx="127">
                  <c:v>362.49597900794163</c:v>
                </c:pt>
                <c:pt idx="128">
                  <c:v>370.6836465492774</c:v>
                </c:pt>
                <c:pt idx="129">
                  <c:v>374.53016127639086</c:v>
                </c:pt>
                <c:pt idx="130">
                  <c:v>375.88307122320788</c:v>
                </c:pt>
                <c:pt idx="131">
                  <c:v>375.3046099222409</c:v>
                </c:pt>
                <c:pt idx="132">
                  <c:v>376.54191784214754</c:v>
                </c:pt>
                <c:pt idx="133">
                  <c:v>378.22767126539139</c:v>
                </c:pt>
                <c:pt idx="134">
                  <c:v>378.75985162933347</c:v>
                </c:pt>
                <c:pt idx="135">
                  <c:v>380.43652447811121</c:v>
                </c:pt>
                <c:pt idx="136">
                  <c:v>383.79333595818991</c:v>
                </c:pt>
                <c:pt idx="137">
                  <c:v>387.46861362659871</c:v>
                </c:pt>
                <c:pt idx="138">
                  <c:v>393.61575472549049</c:v>
                </c:pt>
                <c:pt idx="139">
                  <c:v>403.13176494526175</c:v>
                </c:pt>
                <c:pt idx="140">
                  <c:v>411.58460807254255</c:v>
                </c:pt>
                <c:pt idx="141">
                  <c:v>415.60191606951997</c:v>
                </c:pt>
                <c:pt idx="142">
                  <c:v>417.49350289995664</c:v>
                </c:pt>
                <c:pt idx="143">
                  <c:v>416.34794027912511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4-472D-9FFB-4C73EFCD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953696"/>
        <c:axId val="331949952"/>
      </c:lineChart>
      <c:dateAx>
        <c:axId val="331953696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49952"/>
        <c:crosses val="autoZero"/>
        <c:auto val="1"/>
        <c:lblOffset val="100"/>
        <c:baseTimeUnit val="months"/>
      </c:dateAx>
      <c:valAx>
        <c:axId val="3319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586468</xdr:colOff>
      <xdr:row>0</xdr:row>
      <xdr:rowOff>17690</xdr:rowOff>
    </xdr:from>
    <xdr:to>
      <xdr:col>9</xdr:col>
      <xdr:colOff>507175</xdr:colOff>
      <xdr:row>4</xdr:row>
      <xdr:rowOff>189022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91E1BA-6BA0-4C00-970E-7529FDCBF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9861" y="17690"/>
          <a:ext cx="2982314" cy="940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35378</xdr:colOff>
      <xdr:row>0</xdr:row>
      <xdr:rowOff>0</xdr:rowOff>
    </xdr:from>
    <xdr:to>
      <xdr:col>9</xdr:col>
      <xdr:colOff>466354</xdr:colOff>
      <xdr:row>4</xdr:row>
      <xdr:rowOff>174053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1591F-8093-4EE8-B5DB-25104419D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6003" y="0"/>
          <a:ext cx="2982315" cy="942857"/>
        </a:xfrm>
        <a:prstGeom prst="rect">
          <a:avLst/>
        </a:prstGeom>
      </xdr:spPr>
    </xdr:pic>
    <xdr:clientData/>
  </xdr:twoCellAnchor>
  <xdr:twoCellAnchor>
    <xdr:from>
      <xdr:col>4</xdr:col>
      <xdr:colOff>707573</xdr:colOff>
      <xdr:row>4</xdr:row>
      <xdr:rowOff>169409</xdr:rowOff>
    </xdr:from>
    <xdr:to>
      <xdr:col>10</xdr:col>
      <xdr:colOff>591910</xdr:colOff>
      <xdr:row>14</xdr:row>
      <xdr:rowOff>170089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D8C4D-543F-4851-8767-F84CC0F7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708932</xdr:colOff>
      <xdr:row>0</xdr:row>
      <xdr:rowOff>4083</xdr:rowOff>
    </xdr:from>
    <xdr:to>
      <xdr:col>10</xdr:col>
      <xdr:colOff>425533</xdr:colOff>
      <xdr:row>4</xdr:row>
      <xdr:rowOff>178136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615B5B-72DD-436D-AAE2-02655A479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5182" y="4083"/>
          <a:ext cx="2982315" cy="942857"/>
        </a:xfrm>
        <a:prstGeom prst="rect">
          <a:avLst/>
        </a:prstGeom>
      </xdr:spPr>
    </xdr:pic>
    <xdr:clientData/>
  </xdr:twoCellAnchor>
  <xdr:twoCellAnchor>
    <xdr:from>
      <xdr:col>4</xdr:col>
      <xdr:colOff>707571</xdr:colOff>
      <xdr:row>5</xdr:row>
      <xdr:rowOff>0</xdr:rowOff>
    </xdr:from>
    <xdr:to>
      <xdr:col>11</xdr:col>
      <xdr:colOff>510268</xdr:colOff>
      <xdr:row>15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E057F0-4C47-4875-967D-CAEF9D463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zoomScale="140" zoomScaleNormal="140" workbookViewId="0">
      <selection activeCell="D6" sqref="D6"/>
    </sheetView>
  </sheetViews>
  <sheetFormatPr defaultRowHeight="15" x14ac:dyDescent="0.25"/>
  <cols>
    <col min="1" max="2" width="10.7109375" customWidth="1"/>
  </cols>
  <sheetData>
    <row r="1" spans="1:2" ht="15.75" thickBot="1" x14ac:dyDescent="0.3">
      <c r="A1" s="3" t="s">
        <v>0</v>
      </c>
      <c r="B1" s="4" t="s">
        <v>1</v>
      </c>
    </row>
    <row r="2" spans="1:2" x14ac:dyDescent="0.25">
      <c r="A2" s="1">
        <v>17899</v>
      </c>
      <c r="B2">
        <v>112</v>
      </c>
    </row>
    <row r="3" spans="1:2" x14ac:dyDescent="0.25">
      <c r="A3" s="1">
        <v>17930</v>
      </c>
      <c r="B3">
        <v>118</v>
      </c>
    </row>
    <row r="4" spans="1:2" x14ac:dyDescent="0.25">
      <c r="A4" s="1">
        <v>17958</v>
      </c>
      <c r="B4">
        <v>132</v>
      </c>
    </row>
    <row r="5" spans="1:2" x14ac:dyDescent="0.25">
      <c r="A5" s="1">
        <v>17989</v>
      </c>
      <c r="B5">
        <v>129</v>
      </c>
    </row>
    <row r="6" spans="1:2" x14ac:dyDescent="0.25">
      <c r="A6" s="1">
        <v>18019</v>
      </c>
      <c r="B6">
        <v>121</v>
      </c>
    </row>
    <row r="7" spans="1:2" x14ac:dyDescent="0.25">
      <c r="A7" s="1">
        <v>18050</v>
      </c>
      <c r="B7">
        <v>135</v>
      </c>
    </row>
    <row r="8" spans="1:2" x14ac:dyDescent="0.25">
      <c r="A8" s="1">
        <v>18080</v>
      </c>
      <c r="B8">
        <v>148</v>
      </c>
    </row>
    <row r="9" spans="1:2" x14ac:dyDescent="0.25">
      <c r="A9" s="1">
        <v>18111</v>
      </c>
      <c r="B9">
        <v>148</v>
      </c>
    </row>
    <row r="10" spans="1:2" x14ac:dyDescent="0.25">
      <c r="A10" s="1">
        <v>18142</v>
      </c>
      <c r="B10">
        <v>136</v>
      </c>
    </row>
    <row r="11" spans="1:2" x14ac:dyDescent="0.25">
      <c r="A11" s="1">
        <v>18172</v>
      </c>
      <c r="B11">
        <v>119</v>
      </c>
    </row>
    <row r="12" spans="1:2" x14ac:dyDescent="0.25">
      <c r="A12" s="1">
        <v>18203</v>
      </c>
      <c r="B12">
        <v>104</v>
      </c>
    </row>
    <row r="13" spans="1:2" x14ac:dyDescent="0.25">
      <c r="A13" s="1">
        <v>18233</v>
      </c>
      <c r="B13">
        <v>118</v>
      </c>
    </row>
    <row r="14" spans="1:2" x14ac:dyDescent="0.25">
      <c r="A14" s="1">
        <v>18264</v>
      </c>
      <c r="B14">
        <v>115</v>
      </c>
    </row>
    <row r="15" spans="1:2" x14ac:dyDescent="0.25">
      <c r="A15" s="1">
        <v>18295</v>
      </c>
      <c r="B15">
        <v>126</v>
      </c>
    </row>
    <row r="16" spans="1:2" x14ac:dyDescent="0.25">
      <c r="A16" s="1">
        <v>18323</v>
      </c>
      <c r="B16">
        <v>141</v>
      </c>
    </row>
    <row r="17" spans="1:2" x14ac:dyDescent="0.25">
      <c r="A17" s="1">
        <v>18354</v>
      </c>
      <c r="B17">
        <v>135</v>
      </c>
    </row>
    <row r="18" spans="1:2" x14ac:dyDescent="0.25">
      <c r="A18" s="1">
        <v>18384</v>
      </c>
      <c r="B18">
        <v>125</v>
      </c>
    </row>
    <row r="19" spans="1:2" x14ac:dyDescent="0.25">
      <c r="A19" s="1">
        <v>18415</v>
      </c>
      <c r="B19">
        <v>149</v>
      </c>
    </row>
    <row r="20" spans="1:2" x14ac:dyDescent="0.25">
      <c r="A20" s="1">
        <v>18445</v>
      </c>
      <c r="B20">
        <v>170</v>
      </c>
    </row>
    <row r="21" spans="1:2" x14ac:dyDescent="0.25">
      <c r="A21" s="1">
        <v>18476</v>
      </c>
      <c r="B21">
        <v>170</v>
      </c>
    </row>
    <row r="22" spans="1:2" x14ac:dyDescent="0.25">
      <c r="A22" s="1">
        <v>18507</v>
      </c>
      <c r="B22">
        <v>158</v>
      </c>
    </row>
    <row r="23" spans="1:2" x14ac:dyDescent="0.25">
      <c r="A23" s="1">
        <v>18537</v>
      </c>
      <c r="B23">
        <v>133</v>
      </c>
    </row>
    <row r="24" spans="1:2" x14ac:dyDescent="0.25">
      <c r="A24" s="1">
        <v>18568</v>
      </c>
      <c r="B24">
        <v>114</v>
      </c>
    </row>
    <row r="25" spans="1:2" x14ac:dyDescent="0.25">
      <c r="A25" s="1">
        <v>18598</v>
      </c>
      <c r="B25">
        <v>140</v>
      </c>
    </row>
    <row r="26" spans="1:2" x14ac:dyDescent="0.25">
      <c r="A26" s="1">
        <v>18629</v>
      </c>
      <c r="B26">
        <v>145</v>
      </c>
    </row>
    <row r="27" spans="1:2" x14ac:dyDescent="0.25">
      <c r="A27" s="1">
        <v>18660</v>
      </c>
      <c r="B27">
        <v>150</v>
      </c>
    </row>
    <row r="28" spans="1:2" x14ac:dyDescent="0.25">
      <c r="A28" s="1">
        <v>18688</v>
      </c>
      <c r="B28">
        <v>178</v>
      </c>
    </row>
    <row r="29" spans="1:2" x14ac:dyDescent="0.25">
      <c r="A29" s="1">
        <v>18719</v>
      </c>
      <c r="B29">
        <v>163</v>
      </c>
    </row>
    <row r="30" spans="1:2" x14ac:dyDescent="0.25">
      <c r="A30" s="1">
        <v>18749</v>
      </c>
      <c r="B30">
        <v>172</v>
      </c>
    </row>
    <row r="31" spans="1:2" x14ac:dyDescent="0.25">
      <c r="A31" s="1">
        <v>18780</v>
      </c>
      <c r="B31">
        <v>178</v>
      </c>
    </row>
    <row r="32" spans="1:2" x14ac:dyDescent="0.25">
      <c r="A32" s="1">
        <v>18810</v>
      </c>
      <c r="B32">
        <v>199</v>
      </c>
    </row>
    <row r="33" spans="1:2" x14ac:dyDescent="0.25">
      <c r="A33" s="1">
        <v>18841</v>
      </c>
      <c r="B33">
        <v>199</v>
      </c>
    </row>
    <row r="34" spans="1:2" x14ac:dyDescent="0.25">
      <c r="A34" s="1">
        <v>18872</v>
      </c>
      <c r="B34">
        <v>184</v>
      </c>
    </row>
    <row r="35" spans="1:2" x14ac:dyDescent="0.25">
      <c r="A35" s="1">
        <v>18902</v>
      </c>
      <c r="B35">
        <v>162</v>
      </c>
    </row>
    <row r="36" spans="1:2" x14ac:dyDescent="0.25">
      <c r="A36" s="1">
        <v>18933</v>
      </c>
      <c r="B36">
        <v>146</v>
      </c>
    </row>
    <row r="37" spans="1:2" x14ac:dyDescent="0.25">
      <c r="A37" s="1">
        <v>18963</v>
      </c>
      <c r="B37">
        <v>166</v>
      </c>
    </row>
    <row r="38" spans="1:2" x14ac:dyDescent="0.25">
      <c r="A38" s="1">
        <v>18994</v>
      </c>
      <c r="B38">
        <v>171</v>
      </c>
    </row>
    <row r="39" spans="1:2" x14ac:dyDescent="0.25">
      <c r="A39" s="1">
        <v>19025</v>
      </c>
      <c r="B39">
        <v>180</v>
      </c>
    </row>
    <row r="40" spans="1:2" x14ac:dyDescent="0.25">
      <c r="A40" s="1">
        <v>19054</v>
      </c>
      <c r="B40">
        <v>193</v>
      </c>
    </row>
    <row r="41" spans="1:2" x14ac:dyDescent="0.25">
      <c r="A41" s="1">
        <v>19085</v>
      </c>
      <c r="B41">
        <v>181</v>
      </c>
    </row>
    <row r="42" spans="1:2" x14ac:dyDescent="0.25">
      <c r="A42" s="1">
        <v>19115</v>
      </c>
      <c r="B42">
        <v>183</v>
      </c>
    </row>
    <row r="43" spans="1:2" x14ac:dyDescent="0.25">
      <c r="A43" s="1">
        <v>19146</v>
      </c>
      <c r="B43">
        <v>218</v>
      </c>
    </row>
    <row r="44" spans="1:2" x14ac:dyDescent="0.25">
      <c r="A44" s="1">
        <v>19176</v>
      </c>
      <c r="B44">
        <v>230</v>
      </c>
    </row>
    <row r="45" spans="1:2" x14ac:dyDescent="0.25">
      <c r="A45" s="1">
        <v>19207</v>
      </c>
      <c r="B45">
        <v>242</v>
      </c>
    </row>
    <row r="46" spans="1:2" x14ac:dyDescent="0.25">
      <c r="A46" s="1">
        <v>19238</v>
      </c>
      <c r="B46">
        <v>209</v>
      </c>
    </row>
    <row r="47" spans="1:2" x14ac:dyDescent="0.25">
      <c r="A47" s="1">
        <v>19268</v>
      </c>
      <c r="B47">
        <v>191</v>
      </c>
    </row>
    <row r="48" spans="1:2" x14ac:dyDescent="0.25">
      <c r="A48" s="1">
        <v>19299</v>
      </c>
      <c r="B48">
        <v>172</v>
      </c>
    </row>
    <row r="49" spans="1:2" x14ac:dyDescent="0.25">
      <c r="A49" s="1">
        <v>19329</v>
      </c>
      <c r="B49">
        <v>194</v>
      </c>
    </row>
    <row r="50" spans="1:2" x14ac:dyDescent="0.25">
      <c r="A50" s="1">
        <v>19360</v>
      </c>
      <c r="B50">
        <v>196</v>
      </c>
    </row>
    <row r="51" spans="1:2" x14ac:dyDescent="0.25">
      <c r="A51" s="1">
        <v>19391</v>
      </c>
      <c r="B51">
        <v>196</v>
      </c>
    </row>
    <row r="52" spans="1:2" x14ac:dyDescent="0.25">
      <c r="A52" s="1">
        <v>19419</v>
      </c>
      <c r="B52">
        <v>236</v>
      </c>
    </row>
    <row r="53" spans="1:2" x14ac:dyDescent="0.25">
      <c r="A53" s="1">
        <v>19450</v>
      </c>
      <c r="B53">
        <v>235</v>
      </c>
    </row>
    <row r="54" spans="1:2" x14ac:dyDescent="0.25">
      <c r="A54" s="1">
        <v>19480</v>
      </c>
      <c r="B54">
        <v>229</v>
      </c>
    </row>
    <row r="55" spans="1:2" x14ac:dyDescent="0.25">
      <c r="A55" s="1">
        <v>19511</v>
      </c>
      <c r="B55">
        <v>243</v>
      </c>
    </row>
    <row r="56" spans="1:2" x14ac:dyDescent="0.25">
      <c r="A56" s="1">
        <v>19541</v>
      </c>
      <c r="B56">
        <v>264</v>
      </c>
    </row>
    <row r="57" spans="1:2" x14ac:dyDescent="0.25">
      <c r="A57" s="1">
        <v>19572</v>
      </c>
      <c r="B57">
        <v>272</v>
      </c>
    </row>
    <row r="58" spans="1:2" x14ac:dyDescent="0.25">
      <c r="A58" s="1">
        <v>19603</v>
      </c>
      <c r="B58">
        <v>237</v>
      </c>
    </row>
    <row r="59" spans="1:2" x14ac:dyDescent="0.25">
      <c r="A59" s="1">
        <v>19633</v>
      </c>
      <c r="B59">
        <v>211</v>
      </c>
    </row>
    <row r="60" spans="1:2" x14ac:dyDescent="0.25">
      <c r="A60" s="1">
        <v>19664</v>
      </c>
      <c r="B60">
        <v>180</v>
      </c>
    </row>
    <row r="61" spans="1:2" x14ac:dyDescent="0.25">
      <c r="A61" s="1">
        <v>19694</v>
      </c>
      <c r="B61">
        <v>201</v>
      </c>
    </row>
    <row r="62" spans="1:2" x14ac:dyDescent="0.25">
      <c r="A62" s="1">
        <v>19725</v>
      </c>
      <c r="B62">
        <v>204</v>
      </c>
    </row>
    <row r="63" spans="1:2" x14ac:dyDescent="0.25">
      <c r="A63" s="1">
        <v>19756</v>
      </c>
      <c r="B63">
        <v>188</v>
      </c>
    </row>
    <row r="64" spans="1:2" x14ac:dyDescent="0.25">
      <c r="A64" s="1">
        <v>19784</v>
      </c>
      <c r="B64">
        <v>235</v>
      </c>
    </row>
    <row r="65" spans="1:2" x14ac:dyDescent="0.25">
      <c r="A65" s="1">
        <v>19815</v>
      </c>
      <c r="B65">
        <v>227</v>
      </c>
    </row>
    <row r="66" spans="1:2" x14ac:dyDescent="0.25">
      <c r="A66" s="1">
        <v>19845</v>
      </c>
      <c r="B66">
        <v>234</v>
      </c>
    </row>
    <row r="67" spans="1:2" x14ac:dyDescent="0.25">
      <c r="A67" s="1">
        <v>19876</v>
      </c>
      <c r="B67">
        <v>264</v>
      </c>
    </row>
    <row r="68" spans="1:2" x14ac:dyDescent="0.25">
      <c r="A68" s="1">
        <v>19906</v>
      </c>
      <c r="B68">
        <v>302</v>
      </c>
    </row>
    <row r="69" spans="1:2" x14ac:dyDescent="0.25">
      <c r="A69" s="1">
        <v>19937</v>
      </c>
      <c r="B69">
        <v>293</v>
      </c>
    </row>
    <row r="70" spans="1:2" x14ac:dyDescent="0.25">
      <c r="A70" s="1">
        <v>19968</v>
      </c>
      <c r="B70">
        <v>259</v>
      </c>
    </row>
    <row r="71" spans="1:2" x14ac:dyDescent="0.25">
      <c r="A71" s="1">
        <v>19998</v>
      </c>
      <c r="B71">
        <v>229</v>
      </c>
    </row>
    <row r="72" spans="1:2" x14ac:dyDescent="0.25">
      <c r="A72" s="1">
        <v>20029</v>
      </c>
      <c r="B72">
        <v>203</v>
      </c>
    </row>
    <row r="73" spans="1:2" x14ac:dyDescent="0.25">
      <c r="A73" s="1">
        <v>20059</v>
      </c>
      <c r="B73">
        <v>229</v>
      </c>
    </row>
    <row r="74" spans="1:2" x14ac:dyDescent="0.25">
      <c r="A74" s="1">
        <v>20090</v>
      </c>
      <c r="B74">
        <v>242</v>
      </c>
    </row>
    <row r="75" spans="1:2" x14ac:dyDescent="0.25">
      <c r="A75" s="1">
        <v>20121</v>
      </c>
      <c r="B75">
        <v>233</v>
      </c>
    </row>
    <row r="76" spans="1:2" x14ac:dyDescent="0.25">
      <c r="A76" s="1">
        <v>20149</v>
      </c>
      <c r="B76">
        <v>267</v>
      </c>
    </row>
    <row r="77" spans="1:2" x14ac:dyDescent="0.25">
      <c r="A77" s="1">
        <v>20180</v>
      </c>
      <c r="B77">
        <v>269</v>
      </c>
    </row>
    <row r="78" spans="1:2" x14ac:dyDescent="0.25">
      <c r="A78" s="1">
        <v>20210</v>
      </c>
      <c r="B78">
        <v>270</v>
      </c>
    </row>
    <row r="79" spans="1:2" x14ac:dyDescent="0.25">
      <c r="A79" s="1">
        <v>20241</v>
      </c>
      <c r="B79">
        <v>315</v>
      </c>
    </row>
    <row r="80" spans="1:2" x14ac:dyDescent="0.25">
      <c r="A80" s="1">
        <v>20271</v>
      </c>
      <c r="B80">
        <v>364</v>
      </c>
    </row>
    <row r="81" spans="1:2" x14ac:dyDescent="0.25">
      <c r="A81" s="1">
        <v>20302</v>
      </c>
      <c r="B81">
        <v>347</v>
      </c>
    </row>
    <row r="82" spans="1:2" x14ac:dyDescent="0.25">
      <c r="A82" s="1">
        <v>20333</v>
      </c>
      <c r="B82">
        <v>312</v>
      </c>
    </row>
    <row r="83" spans="1:2" x14ac:dyDescent="0.25">
      <c r="A83" s="1">
        <v>20363</v>
      </c>
      <c r="B83">
        <v>274</v>
      </c>
    </row>
    <row r="84" spans="1:2" x14ac:dyDescent="0.25">
      <c r="A84" s="1">
        <v>20394</v>
      </c>
      <c r="B84">
        <v>237</v>
      </c>
    </row>
    <row r="85" spans="1:2" x14ac:dyDescent="0.25">
      <c r="A85" s="1">
        <v>20424</v>
      </c>
      <c r="B85">
        <v>278</v>
      </c>
    </row>
    <row r="86" spans="1:2" x14ac:dyDescent="0.25">
      <c r="A86" s="1">
        <v>20455</v>
      </c>
      <c r="B86">
        <v>284</v>
      </c>
    </row>
    <row r="87" spans="1:2" x14ac:dyDescent="0.25">
      <c r="A87" s="1">
        <v>20486</v>
      </c>
      <c r="B87">
        <v>277</v>
      </c>
    </row>
    <row r="88" spans="1:2" x14ac:dyDescent="0.25">
      <c r="A88" s="1">
        <v>20515</v>
      </c>
      <c r="B88">
        <v>317</v>
      </c>
    </row>
    <row r="89" spans="1:2" x14ac:dyDescent="0.25">
      <c r="A89" s="1">
        <v>20546</v>
      </c>
      <c r="B89">
        <v>313</v>
      </c>
    </row>
    <row r="90" spans="1:2" x14ac:dyDescent="0.25">
      <c r="A90" s="1">
        <v>20576</v>
      </c>
      <c r="B90">
        <v>318</v>
      </c>
    </row>
    <row r="91" spans="1:2" x14ac:dyDescent="0.25">
      <c r="A91" s="1">
        <v>20607</v>
      </c>
      <c r="B91">
        <v>374</v>
      </c>
    </row>
    <row r="92" spans="1:2" x14ac:dyDescent="0.25">
      <c r="A92" s="1">
        <v>20637</v>
      </c>
      <c r="B92">
        <v>413</v>
      </c>
    </row>
    <row r="93" spans="1:2" x14ac:dyDescent="0.25">
      <c r="A93" s="1">
        <v>20668</v>
      </c>
      <c r="B93">
        <v>405</v>
      </c>
    </row>
    <row r="94" spans="1:2" x14ac:dyDescent="0.25">
      <c r="A94" s="1">
        <v>20699</v>
      </c>
      <c r="B94">
        <v>355</v>
      </c>
    </row>
    <row r="95" spans="1:2" x14ac:dyDescent="0.25">
      <c r="A95" s="1">
        <v>20729</v>
      </c>
      <c r="B95">
        <v>306</v>
      </c>
    </row>
    <row r="96" spans="1:2" x14ac:dyDescent="0.25">
      <c r="A96" s="1">
        <v>20760</v>
      </c>
      <c r="B96">
        <v>271</v>
      </c>
    </row>
    <row r="97" spans="1:2" x14ac:dyDescent="0.25">
      <c r="A97" s="1">
        <v>20790</v>
      </c>
      <c r="B97">
        <v>306</v>
      </c>
    </row>
    <row r="98" spans="1:2" x14ac:dyDescent="0.25">
      <c r="A98" s="1">
        <v>20821</v>
      </c>
      <c r="B98">
        <v>315</v>
      </c>
    </row>
    <row r="99" spans="1:2" x14ac:dyDescent="0.25">
      <c r="A99" s="1">
        <v>20852</v>
      </c>
      <c r="B99">
        <v>301</v>
      </c>
    </row>
    <row r="100" spans="1:2" x14ac:dyDescent="0.25">
      <c r="A100" s="1">
        <v>20880</v>
      </c>
      <c r="B100">
        <v>356</v>
      </c>
    </row>
    <row r="101" spans="1:2" x14ac:dyDescent="0.25">
      <c r="A101" s="1">
        <v>20911</v>
      </c>
      <c r="B101">
        <v>348</v>
      </c>
    </row>
    <row r="102" spans="1:2" x14ac:dyDescent="0.25">
      <c r="A102" s="1">
        <v>20941</v>
      </c>
      <c r="B102">
        <v>355</v>
      </c>
    </row>
    <row r="103" spans="1:2" x14ac:dyDescent="0.25">
      <c r="A103" s="1">
        <v>20972</v>
      </c>
      <c r="B103">
        <v>422</v>
      </c>
    </row>
    <row r="104" spans="1:2" x14ac:dyDescent="0.25">
      <c r="A104" s="1">
        <v>21002</v>
      </c>
      <c r="B104">
        <v>465</v>
      </c>
    </row>
    <row r="105" spans="1:2" x14ac:dyDescent="0.25">
      <c r="A105" s="1">
        <v>21033</v>
      </c>
      <c r="B105">
        <v>467</v>
      </c>
    </row>
    <row r="106" spans="1:2" x14ac:dyDescent="0.25">
      <c r="A106" s="1">
        <v>21064</v>
      </c>
      <c r="B106">
        <v>404</v>
      </c>
    </row>
    <row r="107" spans="1:2" x14ac:dyDescent="0.25">
      <c r="A107" s="1">
        <v>21094</v>
      </c>
      <c r="B107">
        <v>347</v>
      </c>
    </row>
    <row r="108" spans="1:2" x14ac:dyDescent="0.25">
      <c r="A108" s="1">
        <v>21125</v>
      </c>
      <c r="B108">
        <v>305</v>
      </c>
    </row>
    <row r="109" spans="1:2" x14ac:dyDescent="0.25">
      <c r="A109" s="1">
        <v>21155</v>
      </c>
      <c r="B109">
        <v>336</v>
      </c>
    </row>
    <row r="110" spans="1:2" x14ac:dyDescent="0.25">
      <c r="A110" s="1">
        <v>21186</v>
      </c>
      <c r="B110">
        <v>340</v>
      </c>
    </row>
    <row r="111" spans="1:2" x14ac:dyDescent="0.25">
      <c r="A111" s="1">
        <v>21217</v>
      </c>
      <c r="B111">
        <v>318</v>
      </c>
    </row>
    <row r="112" spans="1:2" x14ac:dyDescent="0.25">
      <c r="A112" s="1">
        <v>21245</v>
      </c>
      <c r="B112">
        <v>362</v>
      </c>
    </row>
    <row r="113" spans="1:2" x14ac:dyDescent="0.25">
      <c r="A113" s="1">
        <v>21276</v>
      </c>
      <c r="B113">
        <v>348</v>
      </c>
    </row>
    <row r="114" spans="1:2" x14ac:dyDescent="0.25">
      <c r="A114" s="1">
        <v>21306</v>
      </c>
      <c r="B114">
        <v>363</v>
      </c>
    </row>
    <row r="115" spans="1:2" x14ac:dyDescent="0.25">
      <c r="A115" s="1">
        <v>21337</v>
      </c>
      <c r="B115">
        <v>435</v>
      </c>
    </row>
    <row r="116" spans="1:2" x14ac:dyDescent="0.25">
      <c r="A116" s="1">
        <v>21367</v>
      </c>
      <c r="B116">
        <v>491</v>
      </c>
    </row>
    <row r="117" spans="1:2" x14ac:dyDescent="0.25">
      <c r="A117" s="1">
        <v>21398</v>
      </c>
      <c r="B117">
        <v>505</v>
      </c>
    </row>
    <row r="118" spans="1:2" x14ac:dyDescent="0.25">
      <c r="A118" s="1">
        <v>21429</v>
      </c>
      <c r="B118">
        <v>404</v>
      </c>
    </row>
    <row r="119" spans="1:2" x14ac:dyDescent="0.25">
      <c r="A119" s="1">
        <v>21459</v>
      </c>
      <c r="B119">
        <v>359</v>
      </c>
    </row>
    <row r="120" spans="1:2" x14ac:dyDescent="0.25">
      <c r="A120" s="1">
        <v>21490</v>
      </c>
      <c r="B120">
        <v>310</v>
      </c>
    </row>
    <row r="121" spans="1:2" x14ac:dyDescent="0.25">
      <c r="A121" s="1">
        <v>21520</v>
      </c>
      <c r="B121">
        <v>337</v>
      </c>
    </row>
    <row r="122" spans="1:2" x14ac:dyDescent="0.25">
      <c r="A122" s="1">
        <v>21551</v>
      </c>
      <c r="B122">
        <v>360</v>
      </c>
    </row>
    <row r="123" spans="1:2" x14ac:dyDescent="0.25">
      <c r="A123" s="1">
        <v>21582</v>
      </c>
      <c r="B123">
        <v>342</v>
      </c>
    </row>
    <row r="124" spans="1:2" x14ac:dyDescent="0.25">
      <c r="A124" s="1">
        <v>21610</v>
      </c>
      <c r="B124">
        <v>406</v>
      </c>
    </row>
    <row r="125" spans="1:2" x14ac:dyDescent="0.25">
      <c r="A125" s="1">
        <v>21641</v>
      </c>
      <c r="B125">
        <v>396</v>
      </c>
    </row>
    <row r="126" spans="1:2" x14ac:dyDescent="0.25">
      <c r="A126" s="1">
        <v>21671</v>
      </c>
      <c r="B126">
        <v>420</v>
      </c>
    </row>
    <row r="127" spans="1:2" x14ac:dyDescent="0.25">
      <c r="A127" s="1">
        <v>21702</v>
      </c>
      <c r="B127">
        <v>472</v>
      </c>
    </row>
    <row r="128" spans="1:2" x14ac:dyDescent="0.25">
      <c r="A128" s="1">
        <v>21732</v>
      </c>
      <c r="B128">
        <v>548</v>
      </c>
    </row>
    <row r="129" spans="1:2" x14ac:dyDescent="0.25">
      <c r="A129" s="1">
        <v>21763</v>
      </c>
      <c r="B129">
        <v>559</v>
      </c>
    </row>
    <row r="130" spans="1:2" x14ac:dyDescent="0.25">
      <c r="A130" s="1">
        <v>21794</v>
      </c>
      <c r="B130">
        <v>463</v>
      </c>
    </row>
    <row r="131" spans="1:2" x14ac:dyDescent="0.25">
      <c r="A131" s="1">
        <v>21824</v>
      </c>
      <c r="B131">
        <v>407</v>
      </c>
    </row>
    <row r="132" spans="1:2" x14ac:dyDescent="0.25">
      <c r="A132" s="1">
        <v>21855</v>
      </c>
      <c r="B132">
        <v>362</v>
      </c>
    </row>
    <row r="133" spans="1:2" x14ac:dyDescent="0.25">
      <c r="A133" s="1">
        <v>21885</v>
      </c>
      <c r="B133">
        <v>405</v>
      </c>
    </row>
    <row r="134" spans="1:2" x14ac:dyDescent="0.25">
      <c r="A134" s="1">
        <v>21916</v>
      </c>
      <c r="B134">
        <v>417</v>
      </c>
    </row>
    <row r="135" spans="1:2" x14ac:dyDescent="0.25">
      <c r="A135" s="1">
        <v>21947</v>
      </c>
      <c r="B135">
        <v>391</v>
      </c>
    </row>
    <row r="136" spans="1:2" x14ac:dyDescent="0.25">
      <c r="A136" s="1">
        <v>21976</v>
      </c>
      <c r="B136">
        <v>419</v>
      </c>
    </row>
    <row r="137" spans="1:2" x14ac:dyDescent="0.25">
      <c r="A137" s="1">
        <v>22007</v>
      </c>
      <c r="B137">
        <v>461</v>
      </c>
    </row>
    <row r="138" spans="1:2" x14ac:dyDescent="0.25">
      <c r="A138" s="1">
        <v>22037</v>
      </c>
      <c r="B138">
        <v>472</v>
      </c>
    </row>
    <row r="139" spans="1:2" x14ac:dyDescent="0.25">
      <c r="A139" s="1">
        <v>22068</v>
      </c>
      <c r="B139">
        <v>535</v>
      </c>
    </row>
    <row r="140" spans="1:2" x14ac:dyDescent="0.25">
      <c r="A140" s="1">
        <v>22098</v>
      </c>
      <c r="B140">
        <v>622</v>
      </c>
    </row>
    <row r="141" spans="1:2" x14ac:dyDescent="0.25">
      <c r="A141" s="1">
        <v>22129</v>
      </c>
      <c r="B141">
        <v>606</v>
      </c>
    </row>
    <row r="142" spans="1:2" x14ac:dyDescent="0.25">
      <c r="A142" s="1">
        <v>22160</v>
      </c>
      <c r="B142">
        <v>508</v>
      </c>
    </row>
    <row r="143" spans="1:2" x14ac:dyDescent="0.25">
      <c r="A143" s="1">
        <v>22190</v>
      </c>
      <c r="B143">
        <v>461</v>
      </c>
    </row>
    <row r="144" spans="1:2" x14ac:dyDescent="0.25">
      <c r="A144" s="1">
        <v>22221</v>
      </c>
      <c r="B144">
        <v>390</v>
      </c>
    </row>
    <row r="145" spans="1:2" x14ac:dyDescent="0.25">
      <c r="A145" s="1">
        <v>22251</v>
      </c>
      <c r="B145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ED85-D648-4403-B49D-8D36877683FA}">
  <dimension ref="A1:D16"/>
  <sheetViews>
    <sheetView tabSelected="1" topLeftCell="A2" zoomScale="140" zoomScaleNormal="140" workbookViewId="0">
      <selection activeCell="B15" sqref="B15"/>
    </sheetView>
  </sheetViews>
  <sheetFormatPr defaultRowHeight="15" x14ac:dyDescent="0.25"/>
  <cols>
    <col min="1" max="6" width="10.7109375" style="10" customWidth="1"/>
    <col min="7" max="16384" width="9.140625" style="10"/>
  </cols>
  <sheetData>
    <row r="1" spans="1:4" x14ac:dyDescent="0.25">
      <c r="A1" s="2" t="s">
        <v>4</v>
      </c>
      <c r="B1" s="10">
        <v>0.16013862149491032</v>
      </c>
      <c r="C1" s="15" t="s">
        <v>6</v>
      </c>
      <c r="D1" s="11">
        <f>SQRT(SUMSQ(D5:D14)/COUNT(D5:D14))</f>
        <v>5.7115925856689929</v>
      </c>
    </row>
    <row r="2" spans="1:4" x14ac:dyDescent="0.25">
      <c r="A2" s="2" t="s">
        <v>5</v>
      </c>
      <c r="B2" s="10">
        <f>1-B1</f>
        <v>0.83986137850508968</v>
      </c>
      <c r="C2" s="15" t="s">
        <v>7</v>
      </c>
      <c r="D2" s="7">
        <f>D1/AVERAGE(B5:B14)</f>
        <v>0.12309466779459037</v>
      </c>
    </row>
    <row r="4" spans="1:4" ht="15.75" thickBot="1" x14ac:dyDescent="0.3">
      <c r="A4" s="3" t="s">
        <v>0</v>
      </c>
      <c r="B4" s="14" t="s">
        <v>8</v>
      </c>
      <c r="C4" s="14" t="s">
        <v>2</v>
      </c>
      <c r="D4" s="14" t="s">
        <v>3</v>
      </c>
    </row>
    <row r="5" spans="1:4" x14ac:dyDescent="0.25">
      <c r="A5" s="12">
        <v>1</v>
      </c>
      <c r="B5" s="10">
        <v>48</v>
      </c>
      <c r="C5" s="11">
        <f>B5</f>
        <v>48</v>
      </c>
      <c r="D5" s="11">
        <f>ABS(C5-B5)</f>
        <v>0</v>
      </c>
    </row>
    <row r="6" spans="1:4" x14ac:dyDescent="0.25">
      <c r="A6" s="12">
        <v>2</v>
      </c>
      <c r="B6" s="10">
        <v>44</v>
      </c>
      <c r="C6" s="6">
        <f t="shared" ref="C6:C15" si="0">($B$1*B5)+($B$2*C5)</f>
        <v>48</v>
      </c>
      <c r="D6" s="11">
        <f t="shared" ref="D6:D10" si="1">ABS(C6-B6)</f>
        <v>4</v>
      </c>
    </row>
    <row r="7" spans="1:4" x14ac:dyDescent="0.25">
      <c r="A7" s="12">
        <v>3</v>
      </c>
      <c r="B7" s="10">
        <v>40</v>
      </c>
      <c r="C7" s="6">
        <f t="shared" si="0"/>
        <v>47.359445514020365</v>
      </c>
      <c r="D7" s="11">
        <f t="shared" si="1"/>
        <v>7.359445514020365</v>
      </c>
    </row>
    <row r="8" spans="1:4" x14ac:dyDescent="0.25">
      <c r="A8" s="12">
        <v>4</v>
      </c>
      <c r="B8" s="10">
        <v>50</v>
      </c>
      <c r="C8" s="6">
        <f t="shared" si="0"/>
        <v>46.180914054438247</v>
      </c>
      <c r="D8" s="11">
        <f t="shared" si="1"/>
        <v>3.8190859455617527</v>
      </c>
    </row>
    <row r="9" spans="1:4" x14ac:dyDescent="0.25">
      <c r="A9" s="12">
        <v>5</v>
      </c>
      <c r="B9" s="10">
        <v>37</v>
      </c>
      <c r="C9" s="6">
        <f t="shared" si="0"/>
        <v>46.792497213131092</v>
      </c>
      <c r="D9" s="11">
        <f t="shared" si="1"/>
        <v>9.7924972131310923</v>
      </c>
    </row>
    <row r="10" spans="1:4" x14ac:dyDescent="0.25">
      <c r="A10" s="12">
        <v>6</v>
      </c>
      <c r="B10" s="10">
        <v>42</v>
      </c>
      <c r="C10" s="6">
        <f t="shared" si="0"/>
        <v>45.224340208427527</v>
      </c>
      <c r="D10" s="11">
        <f t="shared" si="1"/>
        <v>3.2243402084275274</v>
      </c>
    </row>
    <row r="11" spans="1:4" x14ac:dyDescent="0.25">
      <c r="A11" s="12">
        <v>7</v>
      </c>
      <c r="B11" s="10">
        <v>46</v>
      </c>
      <c r="C11" s="6">
        <f t="shared" si="0"/>
        <v>44.70799881221933</v>
      </c>
      <c r="D11" s="11">
        <f t="shared" ref="D11:D14" si="2">ABS(C11-B11)</f>
        <v>1.2920011877806701</v>
      </c>
    </row>
    <row r="12" spans="1:4" x14ac:dyDescent="0.25">
      <c r="A12" s="12">
        <v>8</v>
      </c>
      <c r="B12" s="10">
        <v>50</v>
      </c>
      <c r="C12" s="6">
        <f t="shared" si="0"/>
        <v>44.914898101400311</v>
      </c>
      <c r="D12" s="11">
        <f t="shared" si="2"/>
        <v>5.0851018985996888</v>
      </c>
    </row>
    <row r="13" spans="1:4" x14ac:dyDescent="0.25">
      <c r="A13" s="12">
        <v>9</v>
      </c>
      <c r="B13" s="10">
        <v>52</v>
      </c>
      <c r="C13" s="6">
        <f t="shared" si="0"/>
        <v>45.729219309603216</v>
      </c>
      <c r="D13" s="11">
        <f t="shared" si="2"/>
        <v>6.2707806903967835</v>
      </c>
    </row>
    <row r="14" spans="1:4" x14ac:dyDescent="0.25">
      <c r="A14" s="12">
        <v>10</v>
      </c>
      <c r="B14" s="10">
        <v>55</v>
      </c>
      <c r="C14" s="6">
        <f t="shared" si="0"/>
        <v>46.733413485060254</v>
      </c>
      <c r="D14" s="11">
        <f t="shared" si="2"/>
        <v>8.2665865149397462</v>
      </c>
    </row>
    <row r="15" spans="1:4" x14ac:dyDescent="0.25">
      <c r="A15" s="13">
        <v>11</v>
      </c>
      <c r="B15" s="15" t="s">
        <v>2</v>
      </c>
      <c r="C15" s="6">
        <f t="shared" si="0"/>
        <v>48.057213254031119</v>
      </c>
      <c r="D15" s="2"/>
    </row>
    <row r="16" spans="1:4" x14ac:dyDescent="0.25">
      <c r="A1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EF9D-629E-484E-BA65-25D66E6B63C2}">
  <dimension ref="A1:E149"/>
  <sheetViews>
    <sheetView zoomScale="140" zoomScaleNormal="140" workbookViewId="0">
      <selection activeCell="B1" sqref="B1"/>
    </sheetView>
  </sheetViews>
  <sheetFormatPr defaultRowHeight="15" x14ac:dyDescent="0.25"/>
  <cols>
    <col min="1" max="7" width="10.7109375" customWidth="1"/>
  </cols>
  <sheetData>
    <row r="1" spans="1:5" s="10" customFormat="1" x14ac:dyDescent="0.25">
      <c r="A1" s="2" t="s">
        <v>4</v>
      </c>
      <c r="B1">
        <f>1/(12*2)</f>
        <v>4.1666666666666664E-2</v>
      </c>
      <c r="C1" s="15" t="s">
        <v>6</v>
      </c>
      <c r="D1" s="5">
        <f>SQRT(SUMSQ(D5:D148)/COUNT(D5:D148))</f>
        <v>70.899014907471042</v>
      </c>
      <c r="E1" s="11"/>
    </row>
    <row r="2" spans="1:5" s="10" customFormat="1" x14ac:dyDescent="0.25">
      <c r="A2" s="2" t="s">
        <v>5</v>
      </c>
      <c r="B2">
        <f>1-B1</f>
        <v>0.95833333333333337</v>
      </c>
      <c r="C2" s="15" t="s">
        <v>7</v>
      </c>
      <c r="D2" s="7">
        <f>D1/AVERAGE(B5:B148)</f>
        <v>0.25294101396516194</v>
      </c>
    </row>
    <row r="3" spans="1:5" s="10" customFormat="1" x14ac:dyDescent="0.25"/>
    <row r="4" spans="1:5" ht="15.75" thickBot="1" x14ac:dyDescent="0.3">
      <c r="A4" s="3" t="s">
        <v>0</v>
      </c>
      <c r="B4" s="4" t="s">
        <v>1</v>
      </c>
      <c r="C4" s="4" t="s">
        <v>2</v>
      </c>
      <c r="D4" s="4" t="s">
        <v>3</v>
      </c>
    </row>
    <row r="5" spans="1:5" x14ac:dyDescent="0.25">
      <c r="A5" s="1">
        <v>17899</v>
      </c>
      <c r="B5">
        <v>112</v>
      </c>
      <c r="C5" s="5">
        <f>B5</f>
        <v>112</v>
      </c>
      <c r="D5" s="5">
        <f>ABS(C5-B5)</f>
        <v>0</v>
      </c>
    </row>
    <row r="6" spans="1:5" x14ac:dyDescent="0.25">
      <c r="A6" s="1">
        <v>17930</v>
      </c>
      <c r="B6">
        <v>118</v>
      </c>
      <c r="C6" s="6">
        <f t="shared" ref="C6:C37" si="0">($B$1*B5)+($B$2*C5)</f>
        <v>112.00000000000001</v>
      </c>
      <c r="D6" s="5">
        <f t="shared" ref="D6:D69" si="1">ABS(C6-B6)</f>
        <v>5.9999999999999858</v>
      </c>
    </row>
    <row r="7" spans="1:5" x14ac:dyDescent="0.25">
      <c r="A7" s="1">
        <v>17958</v>
      </c>
      <c r="B7">
        <v>132</v>
      </c>
      <c r="C7" s="6">
        <f t="shared" si="0"/>
        <v>112.25000000000003</v>
      </c>
      <c r="D7" s="5">
        <f t="shared" si="1"/>
        <v>19.749999999999972</v>
      </c>
    </row>
    <row r="8" spans="1:5" x14ac:dyDescent="0.25">
      <c r="A8" s="1">
        <v>17989</v>
      </c>
      <c r="B8">
        <v>129</v>
      </c>
      <c r="C8" s="6">
        <f t="shared" si="0"/>
        <v>113.0729166666667</v>
      </c>
      <c r="D8" s="5">
        <f t="shared" si="1"/>
        <v>15.9270833333333</v>
      </c>
    </row>
    <row r="9" spans="1:5" x14ac:dyDescent="0.25">
      <c r="A9" s="1">
        <v>18019</v>
      </c>
      <c r="B9">
        <v>121</v>
      </c>
      <c r="C9" s="6">
        <f t="shared" si="0"/>
        <v>113.73654513888893</v>
      </c>
      <c r="D9" s="5">
        <f t="shared" si="1"/>
        <v>7.2634548611110716</v>
      </c>
    </row>
    <row r="10" spans="1:5" x14ac:dyDescent="0.25">
      <c r="A10" s="1">
        <v>18050</v>
      </c>
      <c r="B10">
        <v>135</v>
      </c>
      <c r="C10" s="6">
        <f t="shared" si="0"/>
        <v>114.03918909143523</v>
      </c>
      <c r="D10" s="5">
        <f t="shared" si="1"/>
        <v>20.960810908564767</v>
      </c>
    </row>
    <row r="11" spans="1:5" x14ac:dyDescent="0.25">
      <c r="A11" s="1">
        <v>18080</v>
      </c>
      <c r="B11">
        <v>148</v>
      </c>
      <c r="C11" s="6">
        <f t="shared" si="0"/>
        <v>114.91255621262543</v>
      </c>
      <c r="D11" s="5">
        <f t="shared" si="1"/>
        <v>33.087443787374568</v>
      </c>
    </row>
    <row r="12" spans="1:5" x14ac:dyDescent="0.25">
      <c r="A12" s="1">
        <v>18111</v>
      </c>
      <c r="B12">
        <v>148</v>
      </c>
      <c r="C12" s="6">
        <f t="shared" si="0"/>
        <v>116.29119970376605</v>
      </c>
      <c r="D12" s="5">
        <f t="shared" si="1"/>
        <v>31.708800296233946</v>
      </c>
    </row>
    <row r="13" spans="1:5" x14ac:dyDescent="0.25">
      <c r="A13" s="1">
        <v>18142</v>
      </c>
      <c r="B13">
        <v>136</v>
      </c>
      <c r="C13" s="6">
        <f t="shared" si="0"/>
        <v>117.61239971610914</v>
      </c>
      <c r="D13" s="5">
        <f t="shared" si="1"/>
        <v>18.387600283890862</v>
      </c>
    </row>
    <row r="14" spans="1:5" x14ac:dyDescent="0.25">
      <c r="A14" s="1">
        <v>18172</v>
      </c>
      <c r="B14">
        <v>119</v>
      </c>
      <c r="C14" s="6">
        <f t="shared" si="0"/>
        <v>118.37854972793794</v>
      </c>
      <c r="D14" s="5">
        <f t="shared" si="1"/>
        <v>0.62145027206206294</v>
      </c>
    </row>
    <row r="15" spans="1:5" x14ac:dyDescent="0.25">
      <c r="A15" s="1">
        <v>18203</v>
      </c>
      <c r="B15">
        <v>104</v>
      </c>
      <c r="C15" s="6">
        <f t="shared" si="0"/>
        <v>118.40444348927386</v>
      </c>
      <c r="D15" s="5">
        <f t="shared" si="1"/>
        <v>14.404443489273859</v>
      </c>
    </row>
    <row r="16" spans="1:5" x14ac:dyDescent="0.25">
      <c r="A16" s="1">
        <v>18233</v>
      </c>
      <c r="B16">
        <v>118</v>
      </c>
      <c r="C16" s="6">
        <f t="shared" si="0"/>
        <v>117.80425834388745</v>
      </c>
      <c r="D16" s="5">
        <f t="shared" si="1"/>
        <v>0.19574165611254557</v>
      </c>
    </row>
    <row r="17" spans="1:4" x14ac:dyDescent="0.25">
      <c r="A17" s="1">
        <v>18264</v>
      </c>
      <c r="B17">
        <v>115</v>
      </c>
      <c r="C17" s="6">
        <f t="shared" si="0"/>
        <v>117.81241424622549</v>
      </c>
      <c r="D17" s="5">
        <f t="shared" si="1"/>
        <v>2.8124142462254866</v>
      </c>
    </row>
    <row r="18" spans="1:4" x14ac:dyDescent="0.25">
      <c r="A18" s="1">
        <v>18295</v>
      </c>
      <c r="B18">
        <v>126</v>
      </c>
      <c r="C18" s="6">
        <f t="shared" si="0"/>
        <v>117.69523031929944</v>
      </c>
      <c r="D18" s="5">
        <f t="shared" si="1"/>
        <v>8.3047696807005593</v>
      </c>
    </row>
    <row r="19" spans="1:4" x14ac:dyDescent="0.25">
      <c r="A19" s="1">
        <v>18323</v>
      </c>
      <c r="B19">
        <v>141</v>
      </c>
      <c r="C19" s="6">
        <f t="shared" si="0"/>
        <v>118.04126238932864</v>
      </c>
      <c r="D19" s="5">
        <f t="shared" si="1"/>
        <v>22.958737610671363</v>
      </c>
    </row>
    <row r="20" spans="1:4" x14ac:dyDescent="0.25">
      <c r="A20" s="1">
        <v>18354</v>
      </c>
      <c r="B20">
        <v>135</v>
      </c>
      <c r="C20" s="6">
        <f t="shared" si="0"/>
        <v>118.99787645643995</v>
      </c>
      <c r="D20" s="5">
        <f t="shared" si="1"/>
        <v>16.002123543560046</v>
      </c>
    </row>
    <row r="21" spans="1:4" x14ac:dyDescent="0.25">
      <c r="A21" s="1">
        <v>18384</v>
      </c>
      <c r="B21">
        <v>125</v>
      </c>
      <c r="C21" s="6">
        <f t="shared" si="0"/>
        <v>119.6646316040883</v>
      </c>
      <c r="D21" s="5">
        <f t="shared" si="1"/>
        <v>5.3353683959117006</v>
      </c>
    </row>
    <row r="22" spans="1:4" x14ac:dyDescent="0.25">
      <c r="A22" s="1">
        <v>18415</v>
      </c>
      <c r="B22">
        <v>149</v>
      </c>
      <c r="C22" s="6">
        <f t="shared" si="0"/>
        <v>119.88693862058462</v>
      </c>
      <c r="D22" s="5">
        <f t="shared" si="1"/>
        <v>29.113061379415385</v>
      </c>
    </row>
    <row r="23" spans="1:4" x14ac:dyDescent="0.25">
      <c r="A23" s="1">
        <v>18445</v>
      </c>
      <c r="B23">
        <v>170</v>
      </c>
      <c r="C23" s="6">
        <f t="shared" si="0"/>
        <v>121.09998284472692</v>
      </c>
      <c r="D23" s="5">
        <f t="shared" si="1"/>
        <v>48.900017155273076</v>
      </c>
    </row>
    <row r="24" spans="1:4" x14ac:dyDescent="0.25">
      <c r="A24" s="1">
        <v>18476</v>
      </c>
      <c r="B24">
        <v>170</v>
      </c>
      <c r="C24" s="6">
        <f t="shared" si="0"/>
        <v>123.13748355952997</v>
      </c>
      <c r="D24" s="5">
        <f t="shared" si="1"/>
        <v>46.862516440470031</v>
      </c>
    </row>
    <row r="25" spans="1:4" x14ac:dyDescent="0.25">
      <c r="A25" s="1">
        <v>18507</v>
      </c>
      <c r="B25">
        <v>158</v>
      </c>
      <c r="C25" s="6">
        <f t="shared" si="0"/>
        <v>125.09008841121621</v>
      </c>
      <c r="D25" s="5">
        <f t="shared" si="1"/>
        <v>32.909911588783785</v>
      </c>
    </row>
    <row r="26" spans="1:4" x14ac:dyDescent="0.25">
      <c r="A26" s="1">
        <v>18537</v>
      </c>
      <c r="B26">
        <v>133</v>
      </c>
      <c r="C26" s="6">
        <f t="shared" si="0"/>
        <v>126.46133472741553</v>
      </c>
      <c r="D26" s="5">
        <f t="shared" si="1"/>
        <v>6.5386652725844669</v>
      </c>
    </row>
    <row r="27" spans="1:4" x14ac:dyDescent="0.25">
      <c r="A27" s="1">
        <v>18568</v>
      </c>
      <c r="B27">
        <v>114</v>
      </c>
      <c r="C27" s="6">
        <f t="shared" si="0"/>
        <v>126.73377911377322</v>
      </c>
      <c r="D27" s="5">
        <f t="shared" si="1"/>
        <v>12.733779113773224</v>
      </c>
    </row>
    <row r="28" spans="1:4" x14ac:dyDescent="0.25">
      <c r="A28" s="1">
        <v>18598</v>
      </c>
      <c r="B28">
        <v>140</v>
      </c>
      <c r="C28" s="6">
        <f t="shared" si="0"/>
        <v>126.20320498403268</v>
      </c>
      <c r="D28" s="5">
        <f t="shared" si="1"/>
        <v>13.796795015967319</v>
      </c>
    </row>
    <row r="29" spans="1:4" x14ac:dyDescent="0.25">
      <c r="A29" s="1">
        <v>18629</v>
      </c>
      <c r="B29">
        <v>145</v>
      </c>
      <c r="C29" s="6">
        <f t="shared" si="0"/>
        <v>126.77807144303132</v>
      </c>
      <c r="D29" s="5">
        <f t="shared" si="1"/>
        <v>18.221928556968678</v>
      </c>
    </row>
    <row r="30" spans="1:4" x14ac:dyDescent="0.25">
      <c r="A30" s="1">
        <v>18660</v>
      </c>
      <c r="B30">
        <v>150</v>
      </c>
      <c r="C30" s="6">
        <f t="shared" si="0"/>
        <v>127.53731846623836</v>
      </c>
      <c r="D30" s="5">
        <f t="shared" si="1"/>
        <v>22.462681533761639</v>
      </c>
    </row>
    <row r="31" spans="1:4" x14ac:dyDescent="0.25">
      <c r="A31" s="1">
        <v>18688</v>
      </c>
      <c r="B31">
        <v>178</v>
      </c>
      <c r="C31" s="6">
        <f t="shared" si="0"/>
        <v>128.47326353014512</v>
      </c>
      <c r="D31" s="5">
        <f t="shared" si="1"/>
        <v>49.526736469854882</v>
      </c>
    </row>
    <row r="32" spans="1:4" x14ac:dyDescent="0.25">
      <c r="A32" s="1">
        <v>18719</v>
      </c>
      <c r="B32">
        <v>163</v>
      </c>
      <c r="C32" s="6">
        <f t="shared" si="0"/>
        <v>130.53687754972242</v>
      </c>
      <c r="D32" s="5">
        <f t="shared" si="1"/>
        <v>32.463122450277581</v>
      </c>
    </row>
    <row r="33" spans="1:4" x14ac:dyDescent="0.25">
      <c r="A33" s="1">
        <v>18749</v>
      </c>
      <c r="B33">
        <v>172</v>
      </c>
      <c r="C33" s="6">
        <f t="shared" si="0"/>
        <v>131.88950765181733</v>
      </c>
      <c r="D33" s="5">
        <f t="shared" si="1"/>
        <v>40.110492348182675</v>
      </c>
    </row>
    <row r="34" spans="1:4" x14ac:dyDescent="0.25">
      <c r="A34" s="1">
        <v>18780</v>
      </c>
      <c r="B34">
        <v>178</v>
      </c>
      <c r="C34" s="6">
        <f t="shared" si="0"/>
        <v>133.56077816632495</v>
      </c>
      <c r="D34" s="5">
        <f t="shared" si="1"/>
        <v>44.439221833675049</v>
      </c>
    </row>
    <row r="35" spans="1:4" x14ac:dyDescent="0.25">
      <c r="A35" s="1">
        <v>18810</v>
      </c>
      <c r="B35">
        <v>199</v>
      </c>
      <c r="C35" s="6">
        <f t="shared" si="0"/>
        <v>135.41241240939476</v>
      </c>
      <c r="D35" s="5">
        <f t="shared" si="1"/>
        <v>63.587587590605239</v>
      </c>
    </row>
    <row r="36" spans="1:4" x14ac:dyDescent="0.25">
      <c r="A36" s="1">
        <v>18841</v>
      </c>
      <c r="B36">
        <v>199</v>
      </c>
      <c r="C36" s="6">
        <f t="shared" si="0"/>
        <v>138.06189522566999</v>
      </c>
      <c r="D36" s="5">
        <f t="shared" si="1"/>
        <v>60.938104774330014</v>
      </c>
    </row>
    <row r="37" spans="1:4" x14ac:dyDescent="0.25">
      <c r="A37" s="1">
        <v>18872</v>
      </c>
      <c r="B37">
        <v>184</v>
      </c>
      <c r="C37" s="6">
        <f t="shared" si="0"/>
        <v>140.6009829246004</v>
      </c>
      <c r="D37" s="5">
        <f t="shared" si="1"/>
        <v>43.399017075399598</v>
      </c>
    </row>
    <row r="38" spans="1:4" x14ac:dyDescent="0.25">
      <c r="A38" s="1">
        <v>18902</v>
      </c>
      <c r="B38">
        <v>162</v>
      </c>
      <c r="C38" s="6">
        <f t="shared" ref="C38:C69" si="2">($B$1*B37)+($B$2*C37)</f>
        <v>142.40927530274206</v>
      </c>
      <c r="D38" s="5">
        <f t="shared" si="1"/>
        <v>19.59072469725794</v>
      </c>
    </row>
    <row r="39" spans="1:4" x14ac:dyDescent="0.25">
      <c r="A39" s="1">
        <v>18933</v>
      </c>
      <c r="B39">
        <v>146</v>
      </c>
      <c r="C39" s="6">
        <f t="shared" si="2"/>
        <v>143.22555549846115</v>
      </c>
      <c r="D39" s="5">
        <f t="shared" si="1"/>
        <v>2.7744445015388521</v>
      </c>
    </row>
    <row r="40" spans="1:4" x14ac:dyDescent="0.25">
      <c r="A40" s="1">
        <v>18963</v>
      </c>
      <c r="B40">
        <v>166</v>
      </c>
      <c r="C40" s="6">
        <f t="shared" si="2"/>
        <v>143.34115735269194</v>
      </c>
      <c r="D40" s="5">
        <f t="shared" si="1"/>
        <v>22.658842647308063</v>
      </c>
    </row>
    <row r="41" spans="1:4" x14ac:dyDescent="0.25">
      <c r="A41" s="1">
        <v>18994</v>
      </c>
      <c r="B41">
        <v>171</v>
      </c>
      <c r="C41" s="6">
        <f t="shared" si="2"/>
        <v>144.28527579632976</v>
      </c>
      <c r="D41" s="5">
        <f t="shared" si="1"/>
        <v>26.714724203670244</v>
      </c>
    </row>
    <row r="42" spans="1:4" x14ac:dyDescent="0.25">
      <c r="A42" s="1">
        <v>19025</v>
      </c>
      <c r="B42">
        <v>180</v>
      </c>
      <c r="C42" s="6">
        <f t="shared" si="2"/>
        <v>145.39838930481602</v>
      </c>
      <c r="D42" s="5">
        <f t="shared" si="1"/>
        <v>34.601610695183979</v>
      </c>
    </row>
    <row r="43" spans="1:4" x14ac:dyDescent="0.25">
      <c r="A43" s="1">
        <v>19054</v>
      </c>
      <c r="B43">
        <v>193</v>
      </c>
      <c r="C43" s="6">
        <f t="shared" si="2"/>
        <v>146.84012308378203</v>
      </c>
      <c r="D43" s="5">
        <f t="shared" si="1"/>
        <v>46.159876916217968</v>
      </c>
    </row>
    <row r="44" spans="1:4" x14ac:dyDescent="0.25">
      <c r="A44" s="1">
        <v>19085</v>
      </c>
      <c r="B44">
        <v>181</v>
      </c>
      <c r="C44" s="6">
        <f t="shared" si="2"/>
        <v>148.76345128862445</v>
      </c>
      <c r="D44" s="5">
        <f t="shared" si="1"/>
        <v>32.236548711375548</v>
      </c>
    </row>
    <row r="45" spans="1:4" x14ac:dyDescent="0.25">
      <c r="A45" s="1">
        <v>19115</v>
      </c>
      <c r="B45">
        <v>183</v>
      </c>
      <c r="C45" s="6">
        <f t="shared" si="2"/>
        <v>150.10664081826511</v>
      </c>
      <c r="D45" s="5">
        <f t="shared" si="1"/>
        <v>32.893359181734894</v>
      </c>
    </row>
    <row r="46" spans="1:4" x14ac:dyDescent="0.25">
      <c r="A46" s="1">
        <v>19146</v>
      </c>
      <c r="B46">
        <v>218</v>
      </c>
      <c r="C46" s="6">
        <f t="shared" si="2"/>
        <v>151.47719745083739</v>
      </c>
      <c r="D46" s="5">
        <f t="shared" si="1"/>
        <v>66.522802549162606</v>
      </c>
    </row>
    <row r="47" spans="1:4" x14ac:dyDescent="0.25">
      <c r="A47" s="1">
        <v>19176</v>
      </c>
      <c r="B47">
        <v>230</v>
      </c>
      <c r="C47" s="6">
        <f t="shared" si="2"/>
        <v>154.24898089038584</v>
      </c>
      <c r="D47" s="5">
        <f t="shared" si="1"/>
        <v>75.751019109614163</v>
      </c>
    </row>
    <row r="48" spans="1:4" x14ac:dyDescent="0.25">
      <c r="A48" s="1">
        <v>19207</v>
      </c>
      <c r="B48">
        <v>242</v>
      </c>
      <c r="C48" s="6">
        <f t="shared" si="2"/>
        <v>157.40527335328645</v>
      </c>
      <c r="D48" s="5">
        <f t="shared" si="1"/>
        <v>84.594726646713553</v>
      </c>
    </row>
    <row r="49" spans="1:4" x14ac:dyDescent="0.25">
      <c r="A49" s="1">
        <v>19238</v>
      </c>
      <c r="B49">
        <v>209</v>
      </c>
      <c r="C49" s="6">
        <f t="shared" si="2"/>
        <v>160.93005363023286</v>
      </c>
      <c r="D49" s="5">
        <f t="shared" si="1"/>
        <v>48.069946369767138</v>
      </c>
    </row>
    <row r="50" spans="1:4" x14ac:dyDescent="0.25">
      <c r="A50" s="1">
        <v>19268</v>
      </c>
      <c r="B50">
        <v>191</v>
      </c>
      <c r="C50" s="6">
        <f t="shared" si="2"/>
        <v>162.93296806230651</v>
      </c>
      <c r="D50" s="5">
        <f t="shared" si="1"/>
        <v>28.067031937693486</v>
      </c>
    </row>
    <row r="51" spans="1:4" x14ac:dyDescent="0.25">
      <c r="A51" s="1">
        <v>19299</v>
      </c>
      <c r="B51">
        <v>172</v>
      </c>
      <c r="C51" s="6">
        <f t="shared" si="2"/>
        <v>164.1024277263771</v>
      </c>
      <c r="D51" s="5">
        <f t="shared" si="1"/>
        <v>7.8975722736228988</v>
      </c>
    </row>
    <row r="52" spans="1:4" x14ac:dyDescent="0.25">
      <c r="A52" s="1">
        <v>19329</v>
      </c>
      <c r="B52">
        <v>194</v>
      </c>
      <c r="C52" s="6">
        <f t="shared" si="2"/>
        <v>164.43149323777806</v>
      </c>
      <c r="D52" s="5">
        <f t="shared" si="1"/>
        <v>29.568506762221944</v>
      </c>
    </row>
    <row r="53" spans="1:4" x14ac:dyDescent="0.25">
      <c r="A53" s="1">
        <v>19360</v>
      </c>
      <c r="B53">
        <v>196</v>
      </c>
      <c r="C53" s="6">
        <f t="shared" si="2"/>
        <v>165.66351435287066</v>
      </c>
      <c r="D53" s="5">
        <f t="shared" si="1"/>
        <v>30.336485647129336</v>
      </c>
    </row>
    <row r="54" spans="1:4" x14ac:dyDescent="0.25">
      <c r="A54" s="1">
        <v>19391</v>
      </c>
      <c r="B54">
        <v>196</v>
      </c>
      <c r="C54" s="6">
        <f t="shared" si="2"/>
        <v>166.9275345881677</v>
      </c>
      <c r="D54" s="5">
        <f t="shared" si="1"/>
        <v>29.072465411832297</v>
      </c>
    </row>
    <row r="55" spans="1:4" x14ac:dyDescent="0.25">
      <c r="A55" s="1">
        <v>19419</v>
      </c>
      <c r="B55">
        <v>236</v>
      </c>
      <c r="C55" s="6">
        <f t="shared" si="2"/>
        <v>168.13888731366072</v>
      </c>
      <c r="D55" s="5">
        <f t="shared" si="1"/>
        <v>67.861112686339283</v>
      </c>
    </row>
    <row r="56" spans="1:4" x14ac:dyDescent="0.25">
      <c r="A56" s="1">
        <v>19450</v>
      </c>
      <c r="B56">
        <v>235</v>
      </c>
      <c r="C56" s="6">
        <f t="shared" si="2"/>
        <v>170.96643367559153</v>
      </c>
      <c r="D56" s="5">
        <f t="shared" si="1"/>
        <v>64.033566324408469</v>
      </c>
    </row>
    <row r="57" spans="1:4" x14ac:dyDescent="0.25">
      <c r="A57" s="1">
        <v>19480</v>
      </c>
      <c r="B57">
        <v>229</v>
      </c>
      <c r="C57" s="6">
        <f t="shared" si="2"/>
        <v>173.63449893910854</v>
      </c>
      <c r="D57" s="5">
        <f t="shared" si="1"/>
        <v>55.365501060891461</v>
      </c>
    </row>
    <row r="58" spans="1:4" x14ac:dyDescent="0.25">
      <c r="A58" s="1">
        <v>19511</v>
      </c>
      <c r="B58">
        <v>243</v>
      </c>
      <c r="C58" s="6">
        <f t="shared" si="2"/>
        <v>175.94139481664567</v>
      </c>
      <c r="D58" s="5">
        <f t="shared" si="1"/>
        <v>67.058605183354331</v>
      </c>
    </row>
    <row r="59" spans="1:4" x14ac:dyDescent="0.25">
      <c r="A59" s="1">
        <v>19541</v>
      </c>
      <c r="B59">
        <v>264</v>
      </c>
      <c r="C59" s="6">
        <f t="shared" si="2"/>
        <v>178.7355033659521</v>
      </c>
      <c r="D59" s="5">
        <f t="shared" si="1"/>
        <v>85.264496634047902</v>
      </c>
    </row>
    <row r="60" spans="1:4" x14ac:dyDescent="0.25">
      <c r="A60" s="1">
        <v>19572</v>
      </c>
      <c r="B60">
        <v>272</v>
      </c>
      <c r="C60" s="6">
        <f t="shared" si="2"/>
        <v>182.28819072570411</v>
      </c>
      <c r="D60" s="5">
        <f t="shared" si="1"/>
        <v>89.711809274295888</v>
      </c>
    </row>
    <row r="61" spans="1:4" x14ac:dyDescent="0.25">
      <c r="A61" s="1">
        <v>19603</v>
      </c>
      <c r="B61">
        <v>237</v>
      </c>
      <c r="C61" s="6">
        <f t="shared" si="2"/>
        <v>186.02618277879978</v>
      </c>
      <c r="D61" s="5">
        <f t="shared" si="1"/>
        <v>50.973817221200221</v>
      </c>
    </row>
    <row r="62" spans="1:4" x14ac:dyDescent="0.25">
      <c r="A62" s="1">
        <v>19633</v>
      </c>
      <c r="B62">
        <v>211</v>
      </c>
      <c r="C62" s="6">
        <f t="shared" si="2"/>
        <v>188.15009182968313</v>
      </c>
      <c r="D62" s="5">
        <f t="shared" si="1"/>
        <v>22.849908170316866</v>
      </c>
    </row>
    <row r="63" spans="1:4" x14ac:dyDescent="0.25">
      <c r="A63" s="1">
        <v>19664</v>
      </c>
      <c r="B63">
        <v>180</v>
      </c>
      <c r="C63" s="6">
        <f t="shared" si="2"/>
        <v>189.10217133677966</v>
      </c>
      <c r="D63" s="5">
        <f t="shared" si="1"/>
        <v>9.1021713367796622</v>
      </c>
    </row>
    <row r="64" spans="1:4" x14ac:dyDescent="0.25">
      <c r="A64" s="1">
        <v>19694</v>
      </c>
      <c r="B64">
        <v>201</v>
      </c>
      <c r="C64" s="6">
        <f t="shared" si="2"/>
        <v>188.72291419774717</v>
      </c>
      <c r="D64" s="5">
        <f t="shared" si="1"/>
        <v>12.277085802252827</v>
      </c>
    </row>
    <row r="65" spans="1:4" x14ac:dyDescent="0.25">
      <c r="A65" s="1">
        <v>19725</v>
      </c>
      <c r="B65">
        <v>204</v>
      </c>
      <c r="C65" s="6">
        <f t="shared" si="2"/>
        <v>189.2344594395077</v>
      </c>
      <c r="D65" s="5">
        <f t="shared" si="1"/>
        <v>14.765540560492298</v>
      </c>
    </row>
    <row r="66" spans="1:4" x14ac:dyDescent="0.25">
      <c r="A66" s="1">
        <v>19756</v>
      </c>
      <c r="B66">
        <v>188</v>
      </c>
      <c r="C66" s="6">
        <f t="shared" si="2"/>
        <v>189.84969029619489</v>
      </c>
      <c r="D66" s="5">
        <f t="shared" si="1"/>
        <v>1.8496902961948933</v>
      </c>
    </row>
    <row r="67" spans="1:4" x14ac:dyDescent="0.25">
      <c r="A67" s="1">
        <v>19784</v>
      </c>
      <c r="B67">
        <v>235</v>
      </c>
      <c r="C67" s="6">
        <f t="shared" si="2"/>
        <v>189.77261986718679</v>
      </c>
      <c r="D67" s="5">
        <f t="shared" si="1"/>
        <v>45.227380132813209</v>
      </c>
    </row>
    <row r="68" spans="1:4" x14ac:dyDescent="0.25">
      <c r="A68" s="1">
        <v>19815</v>
      </c>
      <c r="B68">
        <v>227</v>
      </c>
      <c r="C68" s="6">
        <f t="shared" si="2"/>
        <v>191.65709403938735</v>
      </c>
      <c r="D68" s="5">
        <f t="shared" si="1"/>
        <v>35.342905960612654</v>
      </c>
    </row>
    <row r="69" spans="1:4" x14ac:dyDescent="0.25">
      <c r="A69" s="1">
        <v>19845</v>
      </c>
      <c r="B69">
        <v>234</v>
      </c>
      <c r="C69" s="6">
        <f t="shared" si="2"/>
        <v>193.12971512107956</v>
      </c>
      <c r="D69" s="5">
        <f t="shared" si="1"/>
        <v>40.870284878920444</v>
      </c>
    </row>
    <row r="70" spans="1:4" x14ac:dyDescent="0.25">
      <c r="A70" s="1">
        <v>19876</v>
      </c>
      <c r="B70">
        <v>264</v>
      </c>
      <c r="C70" s="6">
        <f t="shared" ref="C70:C101" si="3">($B$1*B69)+($B$2*C69)</f>
        <v>194.83264365770125</v>
      </c>
      <c r="D70" s="5">
        <f t="shared" ref="D70:D133" si="4">ABS(C70-B70)</f>
        <v>69.167356342298746</v>
      </c>
    </row>
    <row r="71" spans="1:4" x14ac:dyDescent="0.25">
      <c r="A71" s="1">
        <v>19906</v>
      </c>
      <c r="B71">
        <v>302</v>
      </c>
      <c r="C71" s="6">
        <f t="shared" si="3"/>
        <v>197.71461683863038</v>
      </c>
      <c r="D71" s="5">
        <f t="shared" si="4"/>
        <v>104.28538316136962</v>
      </c>
    </row>
    <row r="72" spans="1:4" x14ac:dyDescent="0.25">
      <c r="A72" s="1">
        <v>19937</v>
      </c>
      <c r="B72">
        <v>293</v>
      </c>
      <c r="C72" s="6">
        <f t="shared" si="3"/>
        <v>202.05984113702078</v>
      </c>
      <c r="D72" s="5">
        <f t="shared" si="4"/>
        <v>90.940158862979217</v>
      </c>
    </row>
    <row r="73" spans="1:4" x14ac:dyDescent="0.25">
      <c r="A73" s="1">
        <v>19968</v>
      </c>
      <c r="B73">
        <v>259</v>
      </c>
      <c r="C73" s="6">
        <f t="shared" si="3"/>
        <v>205.84901442297826</v>
      </c>
      <c r="D73" s="5">
        <f t="shared" si="4"/>
        <v>53.150985577021743</v>
      </c>
    </row>
    <row r="74" spans="1:4" x14ac:dyDescent="0.25">
      <c r="A74" s="1">
        <v>19998</v>
      </c>
      <c r="B74">
        <v>229</v>
      </c>
      <c r="C74" s="6">
        <f t="shared" si="3"/>
        <v>208.06363882202083</v>
      </c>
      <c r="D74" s="5">
        <f t="shared" si="4"/>
        <v>20.936361177979165</v>
      </c>
    </row>
    <row r="75" spans="1:4" x14ac:dyDescent="0.25">
      <c r="A75" s="1">
        <v>20029</v>
      </c>
      <c r="B75">
        <v>203</v>
      </c>
      <c r="C75" s="6">
        <f t="shared" si="3"/>
        <v>208.93598720443663</v>
      </c>
      <c r="D75" s="5">
        <f t="shared" si="4"/>
        <v>5.9359872044366284</v>
      </c>
    </row>
    <row r="76" spans="1:4" x14ac:dyDescent="0.25">
      <c r="A76" s="1">
        <v>20059</v>
      </c>
      <c r="B76">
        <v>229</v>
      </c>
      <c r="C76" s="6">
        <f t="shared" si="3"/>
        <v>208.68865440425179</v>
      </c>
      <c r="D76" s="5">
        <f t="shared" si="4"/>
        <v>20.311345595748207</v>
      </c>
    </row>
    <row r="77" spans="1:4" x14ac:dyDescent="0.25">
      <c r="A77" s="1">
        <v>20090</v>
      </c>
      <c r="B77">
        <v>242</v>
      </c>
      <c r="C77" s="6">
        <f t="shared" si="3"/>
        <v>209.53496047074131</v>
      </c>
      <c r="D77" s="5">
        <f t="shared" si="4"/>
        <v>32.465039529258689</v>
      </c>
    </row>
    <row r="78" spans="1:4" x14ac:dyDescent="0.25">
      <c r="A78" s="1">
        <v>20121</v>
      </c>
      <c r="B78">
        <v>233</v>
      </c>
      <c r="C78" s="6">
        <f t="shared" si="3"/>
        <v>210.88767045112709</v>
      </c>
      <c r="D78" s="5">
        <f t="shared" si="4"/>
        <v>22.112329548872907</v>
      </c>
    </row>
    <row r="79" spans="1:4" x14ac:dyDescent="0.25">
      <c r="A79" s="1">
        <v>20149</v>
      </c>
      <c r="B79">
        <v>267</v>
      </c>
      <c r="C79" s="6">
        <f t="shared" si="3"/>
        <v>211.80901751566347</v>
      </c>
      <c r="D79" s="5">
        <f t="shared" si="4"/>
        <v>55.19098248433653</v>
      </c>
    </row>
    <row r="80" spans="1:4" x14ac:dyDescent="0.25">
      <c r="A80" s="1">
        <v>20180</v>
      </c>
      <c r="B80">
        <v>269</v>
      </c>
      <c r="C80" s="6">
        <f t="shared" si="3"/>
        <v>214.10864178584416</v>
      </c>
      <c r="D80" s="5">
        <f t="shared" si="4"/>
        <v>54.891358214155844</v>
      </c>
    </row>
    <row r="81" spans="1:4" x14ac:dyDescent="0.25">
      <c r="A81" s="1">
        <v>20210</v>
      </c>
      <c r="B81">
        <v>270</v>
      </c>
      <c r="C81" s="6">
        <f t="shared" si="3"/>
        <v>216.39578171143401</v>
      </c>
      <c r="D81" s="5">
        <f t="shared" si="4"/>
        <v>53.604218288565988</v>
      </c>
    </row>
    <row r="82" spans="1:4" x14ac:dyDescent="0.25">
      <c r="A82" s="1">
        <v>20241</v>
      </c>
      <c r="B82">
        <v>315</v>
      </c>
      <c r="C82" s="6">
        <f t="shared" si="3"/>
        <v>218.62929080679095</v>
      </c>
      <c r="D82" s="5">
        <f t="shared" si="4"/>
        <v>96.370709193209052</v>
      </c>
    </row>
    <row r="83" spans="1:4" x14ac:dyDescent="0.25">
      <c r="A83" s="1">
        <v>20271</v>
      </c>
      <c r="B83">
        <v>364</v>
      </c>
      <c r="C83" s="6">
        <f t="shared" si="3"/>
        <v>222.64473702317466</v>
      </c>
      <c r="D83" s="5">
        <f t="shared" si="4"/>
        <v>141.35526297682534</v>
      </c>
    </row>
    <row r="84" spans="1:4" x14ac:dyDescent="0.25">
      <c r="A84" s="1">
        <v>20302</v>
      </c>
      <c r="B84">
        <v>347</v>
      </c>
      <c r="C84" s="6">
        <f t="shared" si="3"/>
        <v>228.53453964720904</v>
      </c>
      <c r="D84" s="5">
        <f t="shared" si="4"/>
        <v>118.46546035279096</v>
      </c>
    </row>
    <row r="85" spans="1:4" x14ac:dyDescent="0.25">
      <c r="A85" s="1">
        <v>20333</v>
      </c>
      <c r="B85">
        <v>312</v>
      </c>
      <c r="C85" s="6">
        <f t="shared" si="3"/>
        <v>233.47060049524202</v>
      </c>
      <c r="D85" s="5">
        <f t="shared" si="4"/>
        <v>78.529399504757976</v>
      </c>
    </row>
    <row r="86" spans="1:4" x14ac:dyDescent="0.25">
      <c r="A86" s="1">
        <v>20363</v>
      </c>
      <c r="B86">
        <v>274</v>
      </c>
      <c r="C86" s="6">
        <f t="shared" si="3"/>
        <v>236.74265880794027</v>
      </c>
      <c r="D86" s="5">
        <f t="shared" si="4"/>
        <v>37.257341192059727</v>
      </c>
    </row>
    <row r="87" spans="1:4" x14ac:dyDescent="0.25">
      <c r="A87" s="1">
        <v>20394</v>
      </c>
      <c r="B87">
        <v>237</v>
      </c>
      <c r="C87" s="6">
        <f t="shared" si="3"/>
        <v>238.2950480242761</v>
      </c>
      <c r="D87" s="5">
        <f t="shared" si="4"/>
        <v>1.2950480242760989</v>
      </c>
    </row>
    <row r="88" spans="1:4" x14ac:dyDescent="0.25">
      <c r="A88" s="1">
        <v>20424</v>
      </c>
      <c r="B88">
        <v>278</v>
      </c>
      <c r="C88" s="6">
        <f t="shared" si="3"/>
        <v>238.24108768993128</v>
      </c>
      <c r="D88" s="5">
        <f t="shared" si="4"/>
        <v>39.758912310068723</v>
      </c>
    </row>
    <row r="89" spans="1:4" x14ac:dyDescent="0.25">
      <c r="A89" s="1">
        <v>20455</v>
      </c>
      <c r="B89">
        <v>284</v>
      </c>
      <c r="C89" s="6">
        <f t="shared" si="3"/>
        <v>239.89770903618415</v>
      </c>
      <c r="D89" s="5">
        <f t="shared" si="4"/>
        <v>44.102290963815847</v>
      </c>
    </row>
    <row r="90" spans="1:4" x14ac:dyDescent="0.25">
      <c r="A90" s="1">
        <v>20486</v>
      </c>
      <c r="B90">
        <v>277</v>
      </c>
      <c r="C90" s="6">
        <f t="shared" si="3"/>
        <v>241.73530449300983</v>
      </c>
      <c r="D90" s="5">
        <f t="shared" si="4"/>
        <v>35.264695506990165</v>
      </c>
    </row>
    <row r="91" spans="1:4" x14ac:dyDescent="0.25">
      <c r="A91" s="1">
        <v>20515</v>
      </c>
      <c r="B91">
        <v>317</v>
      </c>
      <c r="C91" s="6">
        <f t="shared" si="3"/>
        <v>243.20466680580108</v>
      </c>
      <c r="D91" s="5">
        <f t="shared" si="4"/>
        <v>73.795333194198918</v>
      </c>
    </row>
    <row r="92" spans="1:4" x14ac:dyDescent="0.25">
      <c r="A92" s="1">
        <v>20546</v>
      </c>
      <c r="B92">
        <v>313</v>
      </c>
      <c r="C92" s="6">
        <f t="shared" si="3"/>
        <v>246.27947235555939</v>
      </c>
      <c r="D92" s="5">
        <f t="shared" si="4"/>
        <v>66.720527644440608</v>
      </c>
    </row>
    <row r="93" spans="1:4" x14ac:dyDescent="0.25">
      <c r="A93" s="1">
        <v>20576</v>
      </c>
      <c r="B93">
        <v>318</v>
      </c>
      <c r="C93" s="6">
        <f t="shared" si="3"/>
        <v>249.05949434074441</v>
      </c>
      <c r="D93" s="5">
        <f t="shared" si="4"/>
        <v>68.940505659255592</v>
      </c>
    </row>
    <row r="94" spans="1:4" x14ac:dyDescent="0.25">
      <c r="A94" s="1">
        <v>20607</v>
      </c>
      <c r="B94">
        <v>374</v>
      </c>
      <c r="C94" s="6">
        <f t="shared" si="3"/>
        <v>251.93201540988008</v>
      </c>
      <c r="D94" s="5">
        <f t="shared" si="4"/>
        <v>122.06798459011992</v>
      </c>
    </row>
    <row r="95" spans="1:4" x14ac:dyDescent="0.25">
      <c r="A95" s="1">
        <v>20637</v>
      </c>
      <c r="B95">
        <v>413</v>
      </c>
      <c r="C95" s="6">
        <f t="shared" si="3"/>
        <v>257.01818143446843</v>
      </c>
      <c r="D95" s="5">
        <f t="shared" si="4"/>
        <v>155.98181856553157</v>
      </c>
    </row>
    <row r="96" spans="1:4" x14ac:dyDescent="0.25">
      <c r="A96" s="1">
        <v>20668</v>
      </c>
      <c r="B96">
        <v>405</v>
      </c>
      <c r="C96" s="6">
        <f t="shared" si="3"/>
        <v>263.51742387469892</v>
      </c>
      <c r="D96" s="5">
        <f t="shared" si="4"/>
        <v>141.48257612530108</v>
      </c>
    </row>
    <row r="97" spans="1:4" x14ac:dyDescent="0.25">
      <c r="A97" s="1">
        <v>20699</v>
      </c>
      <c r="B97">
        <v>355</v>
      </c>
      <c r="C97" s="6">
        <f t="shared" si="3"/>
        <v>269.41253121325315</v>
      </c>
      <c r="D97" s="5">
        <f t="shared" si="4"/>
        <v>85.587468786746854</v>
      </c>
    </row>
    <row r="98" spans="1:4" x14ac:dyDescent="0.25">
      <c r="A98" s="1">
        <v>20729</v>
      </c>
      <c r="B98">
        <v>306</v>
      </c>
      <c r="C98" s="6">
        <f t="shared" si="3"/>
        <v>272.9786757460343</v>
      </c>
      <c r="D98" s="5">
        <f t="shared" si="4"/>
        <v>33.021324253965702</v>
      </c>
    </row>
    <row r="99" spans="1:4" x14ac:dyDescent="0.25">
      <c r="A99" s="1">
        <v>20760</v>
      </c>
      <c r="B99">
        <v>271</v>
      </c>
      <c r="C99" s="6">
        <f t="shared" si="3"/>
        <v>274.35456425661619</v>
      </c>
      <c r="D99" s="5">
        <f t="shared" si="4"/>
        <v>3.354564256616186</v>
      </c>
    </row>
    <row r="100" spans="1:4" x14ac:dyDescent="0.25">
      <c r="A100" s="1">
        <v>20790</v>
      </c>
      <c r="B100">
        <v>306</v>
      </c>
      <c r="C100" s="6">
        <f t="shared" si="3"/>
        <v>274.21479074592389</v>
      </c>
      <c r="D100" s="5">
        <f t="shared" si="4"/>
        <v>31.785209254076108</v>
      </c>
    </row>
    <row r="101" spans="1:4" x14ac:dyDescent="0.25">
      <c r="A101" s="1">
        <v>20821</v>
      </c>
      <c r="B101">
        <v>315</v>
      </c>
      <c r="C101" s="6">
        <f t="shared" si="3"/>
        <v>275.53917446484377</v>
      </c>
      <c r="D101" s="5">
        <f t="shared" si="4"/>
        <v>39.460825535156232</v>
      </c>
    </row>
    <row r="102" spans="1:4" x14ac:dyDescent="0.25">
      <c r="A102" s="1">
        <v>20852</v>
      </c>
      <c r="B102">
        <v>301</v>
      </c>
      <c r="C102" s="6">
        <f t="shared" ref="C102:C133" si="5">($B$1*B101)+($B$2*C101)</f>
        <v>277.1833755288086</v>
      </c>
      <c r="D102" s="5">
        <f t="shared" si="4"/>
        <v>23.816624471191403</v>
      </c>
    </row>
    <row r="103" spans="1:4" x14ac:dyDescent="0.25">
      <c r="A103" s="1">
        <v>20880</v>
      </c>
      <c r="B103">
        <v>356</v>
      </c>
      <c r="C103" s="6">
        <f t="shared" si="5"/>
        <v>278.17573488177493</v>
      </c>
      <c r="D103" s="5">
        <f t="shared" si="4"/>
        <v>77.824265118225071</v>
      </c>
    </row>
    <row r="104" spans="1:4" x14ac:dyDescent="0.25">
      <c r="A104" s="1">
        <v>20911</v>
      </c>
      <c r="B104">
        <v>348</v>
      </c>
      <c r="C104" s="6">
        <f t="shared" si="5"/>
        <v>281.41841259503428</v>
      </c>
      <c r="D104" s="5">
        <f t="shared" si="4"/>
        <v>66.581587404965717</v>
      </c>
    </row>
    <row r="105" spans="1:4" x14ac:dyDescent="0.25">
      <c r="A105" s="1">
        <v>20941</v>
      </c>
      <c r="B105">
        <v>355</v>
      </c>
      <c r="C105" s="6">
        <f t="shared" si="5"/>
        <v>284.19264540357455</v>
      </c>
      <c r="D105" s="5">
        <f t="shared" si="4"/>
        <v>70.807354596425455</v>
      </c>
    </row>
    <row r="106" spans="1:4" x14ac:dyDescent="0.25">
      <c r="A106" s="1">
        <v>20972</v>
      </c>
      <c r="B106">
        <v>422</v>
      </c>
      <c r="C106" s="6">
        <f t="shared" si="5"/>
        <v>287.14295184509228</v>
      </c>
      <c r="D106" s="5">
        <f t="shared" si="4"/>
        <v>134.85704815490772</v>
      </c>
    </row>
    <row r="107" spans="1:4" x14ac:dyDescent="0.25">
      <c r="A107" s="1">
        <v>21002</v>
      </c>
      <c r="B107">
        <v>465</v>
      </c>
      <c r="C107" s="6">
        <f t="shared" si="5"/>
        <v>292.76199551821344</v>
      </c>
      <c r="D107" s="5">
        <f t="shared" si="4"/>
        <v>172.23800448178656</v>
      </c>
    </row>
    <row r="108" spans="1:4" x14ac:dyDescent="0.25">
      <c r="A108" s="1">
        <v>21033</v>
      </c>
      <c r="B108">
        <v>467</v>
      </c>
      <c r="C108" s="6">
        <f t="shared" si="5"/>
        <v>299.93857903828791</v>
      </c>
      <c r="D108" s="5">
        <f t="shared" si="4"/>
        <v>167.06142096171209</v>
      </c>
    </row>
    <row r="109" spans="1:4" x14ac:dyDescent="0.25">
      <c r="A109" s="1">
        <v>21064</v>
      </c>
      <c r="B109">
        <v>404</v>
      </c>
      <c r="C109" s="6">
        <f t="shared" si="5"/>
        <v>306.89947157835923</v>
      </c>
      <c r="D109" s="5">
        <f t="shared" si="4"/>
        <v>97.100528421640774</v>
      </c>
    </row>
    <row r="110" spans="1:4" x14ac:dyDescent="0.25">
      <c r="A110" s="1">
        <v>21094</v>
      </c>
      <c r="B110">
        <v>347</v>
      </c>
      <c r="C110" s="6">
        <f t="shared" si="5"/>
        <v>310.94532692926094</v>
      </c>
      <c r="D110" s="5">
        <f t="shared" si="4"/>
        <v>36.054673070739057</v>
      </c>
    </row>
    <row r="111" spans="1:4" x14ac:dyDescent="0.25">
      <c r="A111" s="1">
        <v>21125</v>
      </c>
      <c r="B111">
        <v>305</v>
      </c>
      <c r="C111" s="6">
        <f t="shared" si="5"/>
        <v>312.44760497387506</v>
      </c>
      <c r="D111" s="5">
        <f t="shared" si="4"/>
        <v>7.4476049738750589</v>
      </c>
    </row>
    <row r="112" spans="1:4" x14ac:dyDescent="0.25">
      <c r="A112" s="1">
        <v>21155</v>
      </c>
      <c r="B112">
        <v>336</v>
      </c>
      <c r="C112" s="6">
        <f t="shared" si="5"/>
        <v>312.1372880999636</v>
      </c>
      <c r="D112" s="5">
        <f t="shared" si="4"/>
        <v>23.862711900036402</v>
      </c>
    </row>
    <row r="113" spans="1:4" x14ac:dyDescent="0.25">
      <c r="A113" s="1">
        <v>21186</v>
      </c>
      <c r="B113">
        <v>340</v>
      </c>
      <c r="C113" s="6">
        <f t="shared" si="5"/>
        <v>313.13156776246512</v>
      </c>
      <c r="D113" s="5">
        <f t="shared" si="4"/>
        <v>26.868432237534876</v>
      </c>
    </row>
    <row r="114" spans="1:4" x14ac:dyDescent="0.25">
      <c r="A114" s="1">
        <v>21217</v>
      </c>
      <c r="B114">
        <v>318</v>
      </c>
      <c r="C114" s="6">
        <f t="shared" si="5"/>
        <v>314.25108577236244</v>
      </c>
      <c r="D114" s="5">
        <f t="shared" si="4"/>
        <v>3.748914227637556</v>
      </c>
    </row>
    <row r="115" spans="1:4" x14ac:dyDescent="0.25">
      <c r="A115" s="1">
        <v>21245</v>
      </c>
      <c r="B115">
        <v>362</v>
      </c>
      <c r="C115" s="6">
        <f t="shared" si="5"/>
        <v>314.40729053184737</v>
      </c>
      <c r="D115" s="5">
        <f t="shared" si="4"/>
        <v>47.592709468152634</v>
      </c>
    </row>
    <row r="116" spans="1:4" x14ac:dyDescent="0.25">
      <c r="A116" s="1">
        <v>21276</v>
      </c>
      <c r="B116">
        <v>348</v>
      </c>
      <c r="C116" s="6">
        <f t="shared" si="5"/>
        <v>316.39032009302036</v>
      </c>
      <c r="D116" s="5">
        <f t="shared" si="4"/>
        <v>31.609679906979636</v>
      </c>
    </row>
    <row r="117" spans="1:4" x14ac:dyDescent="0.25">
      <c r="A117" s="1">
        <v>21306</v>
      </c>
      <c r="B117">
        <v>363</v>
      </c>
      <c r="C117" s="6">
        <f t="shared" si="5"/>
        <v>317.70739008914455</v>
      </c>
      <c r="D117" s="5">
        <f t="shared" si="4"/>
        <v>45.292609910855447</v>
      </c>
    </row>
    <row r="118" spans="1:4" x14ac:dyDescent="0.25">
      <c r="A118" s="1">
        <v>21337</v>
      </c>
      <c r="B118">
        <v>435</v>
      </c>
      <c r="C118" s="6">
        <f t="shared" si="5"/>
        <v>319.59458216876357</v>
      </c>
      <c r="D118" s="5">
        <f t="shared" si="4"/>
        <v>115.40541783123643</v>
      </c>
    </row>
    <row r="119" spans="1:4" x14ac:dyDescent="0.25">
      <c r="A119" s="1">
        <v>21367</v>
      </c>
      <c r="B119">
        <v>491</v>
      </c>
      <c r="C119" s="6">
        <f t="shared" si="5"/>
        <v>324.40314124506511</v>
      </c>
      <c r="D119" s="5">
        <f t="shared" si="4"/>
        <v>166.59685875493489</v>
      </c>
    </row>
    <row r="120" spans="1:4" x14ac:dyDescent="0.25">
      <c r="A120" s="1">
        <v>21398</v>
      </c>
      <c r="B120">
        <v>505</v>
      </c>
      <c r="C120" s="6">
        <f t="shared" si="5"/>
        <v>331.34467702652074</v>
      </c>
      <c r="D120" s="5">
        <f t="shared" si="4"/>
        <v>173.65532297347926</v>
      </c>
    </row>
    <row r="121" spans="1:4" x14ac:dyDescent="0.25">
      <c r="A121" s="1">
        <v>21429</v>
      </c>
      <c r="B121">
        <v>404</v>
      </c>
      <c r="C121" s="6">
        <f t="shared" si="5"/>
        <v>338.58031548374908</v>
      </c>
      <c r="D121" s="5">
        <f t="shared" si="4"/>
        <v>65.419684516250925</v>
      </c>
    </row>
    <row r="122" spans="1:4" x14ac:dyDescent="0.25">
      <c r="A122" s="1">
        <v>21459</v>
      </c>
      <c r="B122">
        <v>359</v>
      </c>
      <c r="C122" s="6">
        <f t="shared" si="5"/>
        <v>341.3061356719262</v>
      </c>
      <c r="D122" s="5">
        <f t="shared" si="4"/>
        <v>17.693864328073801</v>
      </c>
    </row>
    <row r="123" spans="1:4" x14ac:dyDescent="0.25">
      <c r="A123" s="1">
        <v>21490</v>
      </c>
      <c r="B123">
        <v>310</v>
      </c>
      <c r="C123" s="6">
        <f t="shared" si="5"/>
        <v>342.04338001892927</v>
      </c>
      <c r="D123" s="5">
        <f t="shared" si="4"/>
        <v>32.04338001892927</v>
      </c>
    </row>
    <row r="124" spans="1:4" x14ac:dyDescent="0.25">
      <c r="A124" s="1">
        <v>21520</v>
      </c>
      <c r="B124">
        <v>337</v>
      </c>
      <c r="C124" s="6">
        <f t="shared" si="5"/>
        <v>340.70823918480727</v>
      </c>
      <c r="D124" s="5">
        <f t="shared" si="4"/>
        <v>3.7082391848072689</v>
      </c>
    </row>
    <row r="125" spans="1:4" x14ac:dyDescent="0.25">
      <c r="A125" s="1">
        <v>21551</v>
      </c>
      <c r="B125">
        <v>360</v>
      </c>
      <c r="C125" s="6">
        <f t="shared" si="5"/>
        <v>340.55372921877364</v>
      </c>
      <c r="D125" s="5">
        <f t="shared" si="4"/>
        <v>19.44627078122636</v>
      </c>
    </row>
    <row r="126" spans="1:4" x14ac:dyDescent="0.25">
      <c r="A126" s="1">
        <v>21582</v>
      </c>
      <c r="B126">
        <v>342</v>
      </c>
      <c r="C126" s="6">
        <f t="shared" si="5"/>
        <v>341.36399050132474</v>
      </c>
      <c r="D126" s="5">
        <f t="shared" si="4"/>
        <v>0.63600949867526424</v>
      </c>
    </row>
    <row r="127" spans="1:4" x14ac:dyDescent="0.25">
      <c r="A127" s="1">
        <v>21610</v>
      </c>
      <c r="B127">
        <v>406</v>
      </c>
      <c r="C127" s="6">
        <f t="shared" si="5"/>
        <v>341.39049089710289</v>
      </c>
      <c r="D127" s="5">
        <f t="shared" si="4"/>
        <v>64.609509102897107</v>
      </c>
    </row>
    <row r="128" spans="1:4" x14ac:dyDescent="0.25">
      <c r="A128" s="1">
        <v>21641</v>
      </c>
      <c r="B128">
        <v>396</v>
      </c>
      <c r="C128" s="6">
        <f t="shared" si="5"/>
        <v>344.08255377639028</v>
      </c>
      <c r="D128" s="5">
        <f t="shared" si="4"/>
        <v>51.917446223609716</v>
      </c>
    </row>
    <row r="129" spans="1:4" x14ac:dyDescent="0.25">
      <c r="A129" s="1">
        <v>21671</v>
      </c>
      <c r="B129">
        <v>420</v>
      </c>
      <c r="C129" s="6">
        <f t="shared" si="5"/>
        <v>346.24578070237402</v>
      </c>
      <c r="D129" s="5">
        <f t="shared" si="4"/>
        <v>73.75421929762598</v>
      </c>
    </row>
    <row r="130" spans="1:4" x14ac:dyDescent="0.25">
      <c r="A130" s="1">
        <v>21702</v>
      </c>
      <c r="B130">
        <v>472</v>
      </c>
      <c r="C130" s="6">
        <f t="shared" si="5"/>
        <v>349.31887317310844</v>
      </c>
      <c r="D130" s="5">
        <f t="shared" si="4"/>
        <v>122.68112682689156</v>
      </c>
    </row>
    <row r="131" spans="1:4" x14ac:dyDescent="0.25">
      <c r="A131" s="1">
        <v>21732</v>
      </c>
      <c r="B131">
        <v>548</v>
      </c>
      <c r="C131" s="6">
        <f t="shared" si="5"/>
        <v>354.43058679089563</v>
      </c>
      <c r="D131" s="5">
        <f t="shared" si="4"/>
        <v>193.56941320910437</v>
      </c>
    </row>
    <row r="132" spans="1:4" x14ac:dyDescent="0.25">
      <c r="A132" s="1">
        <v>21763</v>
      </c>
      <c r="B132">
        <v>559</v>
      </c>
      <c r="C132" s="6">
        <f t="shared" si="5"/>
        <v>362.49597900794163</v>
      </c>
      <c r="D132" s="5">
        <f t="shared" si="4"/>
        <v>196.50402099205837</v>
      </c>
    </row>
    <row r="133" spans="1:4" x14ac:dyDescent="0.25">
      <c r="A133" s="1">
        <v>21794</v>
      </c>
      <c r="B133">
        <v>463</v>
      </c>
      <c r="C133" s="6">
        <f t="shared" si="5"/>
        <v>370.6836465492774</v>
      </c>
      <c r="D133" s="5">
        <f t="shared" si="4"/>
        <v>92.316353450722602</v>
      </c>
    </row>
    <row r="134" spans="1:4" x14ac:dyDescent="0.25">
      <c r="A134" s="1">
        <v>21824</v>
      </c>
      <c r="B134">
        <v>407</v>
      </c>
      <c r="C134" s="6">
        <f t="shared" ref="C134:C149" si="6">($B$1*B133)+($B$2*C133)</f>
        <v>374.53016127639086</v>
      </c>
      <c r="D134" s="5">
        <f t="shared" ref="D134:D148" si="7">ABS(C134-B134)</f>
        <v>32.469838723609143</v>
      </c>
    </row>
    <row r="135" spans="1:4" x14ac:dyDescent="0.25">
      <c r="A135" s="1">
        <v>21855</v>
      </c>
      <c r="B135">
        <v>362</v>
      </c>
      <c r="C135" s="6">
        <f t="shared" si="6"/>
        <v>375.88307122320788</v>
      </c>
      <c r="D135" s="5">
        <f t="shared" si="7"/>
        <v>13.883071223207878</v>
      </c>
    </row>
    <row r="136" spans="1:4" x14ac:dyDescent="0.25">
      <c r="A136" s="1">
        <v>21885</v>
      </c>
      <c r="B136">
        <v>405</v>
      </c>
      <c r="C136" s="6">
        <f t="shared" si="6"/>
        <v>375.3046099222409</v>
      </c>
      <c r="D136" s="5">
        <f t="shared" si="7"/>
        <v>29.6953900777591</v>
      </c>
    </row>
    <row r="137" spans="1:4" x14ac:dyDescent="0.25">
      <c r="A137" s="1">
        <v>21916</v>
      </c>
      <c r="B137">
        <v>417</v>
      </c>
      <c r="C137" s="6">
        <f t="shared" si="6"/>
        <v>376.54191784214754</v>
      </c>
      <c r="D137" s="5">
        <f t="shared" si="7"/>
        <v>40.458082157852459</v>
      </c>
    </row>
    <row r="138" spans="1:4" x14ac:dyDescent="0.25">
      <c r="A138" s="1">
        <v>21947</v>
      </c>
      <c r="B138">
        <v>391</v>
      </c>
      <c r="C138" s="6">
        <f t="shared" si="6"/>
        <v>378.22767126539139</v>
      </c>
      <c r="D138" s="5">
        <f t="shared" si="7"/>
        <v>12.772328734608607</v>
      </c>
    </row>
    <row r="139" spans="1:4" x14ac:dyDescent="0.25">
      <c r="A139" s="1">
        <v>21976</v>
      </c>
      <c r="B139">
        <v>419</v>
      </c>
      <c r="C139" s="6">
        <f t="shared" si="6"/>
        <v>378.75985162933347</v>
      </c>
      <c r="D139" s="5">
        <f t="shared" si="7"/>
        <v>40.240148370666532</v>
      </c>
    </row>
    <row r="140" spans="1:4" x14ac:dyDescent="0.25">
      <c r="A140" s="1">
        <v>22007</v>
      </c>
      <c r="B140">
        <v>461</v>
      </c>
      <c r="C140" s="6">
        <f t="shared" si="6"/>
        <v>380.43652447811121</v>
      </c>
      <c r="D140" s="5">
        <f t="shared" si="7"/>
        <v>80.56347552188879</v>
      </c>
    </row>
    <row r="141" spans="1:4" x14ac:dyDescent="0.25">
      <c r="A141" s="1">
        <v>22037</v>
      </c>
      <c r="B141">
        <v>472</v>
      </c>
      <c r="C141" s="6">
        <f t="shared" si="6"/>
        <v>383.79333595818991</v>
      </c>
      <c r="D141" s="5">
        <f t="shared" si="7"/>
        <v>88.206664041810086</v>
      </c>
    </row>
    <row r="142" spans="1:4" x14ac:dyDescent="0.25">
      <c r="A142" s="1">
        <v>22068</v>
      </c>
      <c r="B142">
        <v>535</v>
      </c>
      <c r="C142" s="6">
        <f t="shared" si="6"/>
        <v>387.46861362659871</v>
      </c>
      <c r="D142" s="5">
        <f t="shared" si="7"/>
        <v>147.53138637340129</v>
      </c>
    </row>
    <row r="143" spans="1:4" x14ac:dyDescent="0.25">
      <c r="A143" s="1">
        <v>22098</v>
      </c>
      <c r="B143">
        <v>622</v>
      </c>
      <c r="C143" s="6">
        <f t="shared" si="6"/>
        <v>393.61575472549049</v>
      </c>
      <c r="D143" s="5">
        <f t="shared" si="7"/>
        <v>228.38424527450951</v>
      </c>
    </row>
    <row r="144" spans="1:4" x14ac:dyDescent="0.25">
      <c r="A144" s="1">
        <v>22129</v>
      </c>
      <c r="B144">
        <v>606</v>
      </c>
      <c r="C144" s="6">
        <f t="shared" si="6"/>
        <v>403.13176494526175</v>
      </c>
      <c r="D144" s="5">
        <f t="shared" si="7"/>
        <v>202.86823505473825</v>
      </c>
    </row>
    <row r="145" spans="1:5" x14ac:dyDescent="0.25">
      <c r="A145" s="1">
        <v>22160</v>
      </c>
      <c r="B145">
        <v>508</v>
      </c>
      <c r="C145" s="6">
        <f t="shared" si="6"/>
        <v>411.58460807254255</v>
      </c>
      <c r="D145" s="5">
        <f t="shared" si="7"/>
        <v>96.415391927457449</v>
      </c>
    </row>
    <row r="146" spans="1:5" x14ac:dyDescent="0.25">
      <c r="A146" s="1">
        <v>22190</v>
      </c>
      <c r="B146">
        <v>461</v>
      </c>
      <c r="C146" s="6">
        <f t="shared" si="6"/>
        <v>415.60191606951997</v>
      </c>
      <c r="D146" s="5">
        <f t="shared" si="7"/>
        <v>45.398083930480027</v>
      </c>
    </row>
    <row r="147" spans="1:5" x14ac:dyDescent="0.25">
      <c r="A147" s="1">
        <v>22221</v>
      </c>
      <c r="B147">
        <v>390</v>
      </c>
      <c r="C147" s="6">
        <f t="shared" si="6"/>
        <v>417.49350289995664</v>
      </c>
      <c r="D147" s="5">
        <f t="shared" si="7"/>
        <v>27.493502899956638</v>
      </c>
    </row>
    <row r="148" spans="1:5" x14ac:dyDescent="0.25">
      <c r="A148" s="1">
        <v>22251</v>
      </c>
      <c r="B148">
        <v>432</v>
      </c>
      <c r="C148" s="6">
        <f t="shared" si="6"/>
        <v>416.34794027912511</v>
      </c>
      <c r="D148" s="5">
        <f t="shared" si="7"/>
        <v>15.652059720874888</v>
      </c>
    </row>
    <row r="149" spans="1:5" x14ac:dyDescent="0.25">
      <c r="A149" s="8">
        <f>EDATE(A148,1)</f>
        <v>22282</v>
      </c>
      <c r="B149" s="15" t="s">
        <v>2</v>
      </c>
      <c r="C149" s="9">
        <f t="shared" si="6"/>
        <v>417.00010943416157</v>
      </c>
      <c r="D149" s="7"/>
      <c r="E1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AirPass</vt:lpstr>
      <vt:lpstr>Simple-ES</vt:lpstr>
      <vt:lpstr>Seasonal-ES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Cyrus Lentin</cp:lastModifiedBy>
  <dcterms:created xsi:type="dcterms:W3CDTF">2021-07-03T15:15:18Z</dcterms:created>
  <dcterms:modified xsi:type="dcterms:W3CDTF">2021-07-05T17:11:41Z</dcterms:modified>
</cp:coreProperties>
</file>