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filterPrivacy="1" autoCompressPictures="0"/>
  <bookViews>
    <workbookView xWindow="360" yWindow="80" windowWidth="30560" windowHeight="16100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  <sheet name="milc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5" l="1"/>
  <c r="I21" i="5"/>
  <c r="I22" i="5"/>
  <c r="I23" i="5"/>
  <c r="I24" i="5"/>
  <c r="H25" i="5"/>
  <c r="I6" i="5"/>
  <c r="I7" i="5"/>
  <c r="I8" i="5"/>
  <c r="I9" i="5"/>
  <c r="I10" i="5"/>
  <c r="H11" i="5"/>
  <c r="E24" i="5"/>
  <c r="E20" i="5"/>
  <c r="E25" i="5"/>
  <c r="G24" i="5"/>
  <c r="G17" i="5"/>
  <c r="G18" i="5"/>
  <c r="G19" i="5"/>
  <c r="G20" i="5"/>
  <c r="G21" i="5"/>
  <c r="G22" i="5"/>
  <c r="G23" i="5"/>
  <c r="G25" i="5"/>
  <c r="C25" i="5"/>
  <c r="C11" i="5"/>
  <c r="E10" i="5"/>
  <c r="E6" i="5"/>
  <c r="E7" i="5"/>
  <c r="E11" i="5"/>
  <c r="G10" i="5"/>
  <c r="G3" i="5"/>
  <c r="G4" i="5"/>
  <c r="G5" i="5"/>
  <c r="G6" i="5"/>
  <c r="G7" i="5"/>
  <c r="G8" i="5"/>
  <c r="G9" i="5"/>
  <c r="G11" i="5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38" i="12"/>
  <c r="I37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4" i="12"/>
  <c r="I3" i="12"/>
  <c r="E37" i="12"/>
  <c r="E38" i="12"/>
  <c r="E39" i="12"/>
  <c r="E40" i="12"/>
  <c r="E41" i="12"/>
  <c r="E42" i="12"/>
  <c r="E43" i="12"/>
  <c r="E44" i="12"/>
  <c r="E45" i="12"/>
  <c r="E46" i="12"/>
  <c r="E50" i="12"/>
  <c r="E53" i="12"/>
  <c r="E54" i="12"/>
  <c r="E57" i="12"/>
  <c r="E65" i="12"/>
  <c r="E49" i="12"/>
  <c r="E66" i="12"/>
  <c r="E47" i="12"/>
  <c r="E48" i="12"/>
  <c r="E55" i="12"/>
  <c r="E56" i="12"/>
  <c r="E61" i="12"/>
  <c r="E60" i="12"/>
  <c r="E51" i="12"/>
  <c r="E52" i="12"/>
  <c r="E62" i="12"/>
  <c r="E59" i="12"/>
  <c r="E58" i="12"/>
  <c r="E64" i="12"/>
  <c r="E63" i="12"/>
  <c r="E6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7" i="12"/>
  <c r="H67" i="12"/>
  <c r="G67" i="12"/>
  <c r="C67" i="12"/>
  <c r="E4" i="12"/>
  <c r="E3" i="12"/>
  <c r="E5" i="12"/>
  <c r="E6" i="12"/>
  <c r="E8" i="12"/>
  <c r="E9" i="12"/>
  <c r="E10" i="12"/>
  <c r="E19" i="12"/>
  <c r="E16" i="12"/>
  <c r="E28" i="12"/>
  <c r="E25" i="12"/>
  <c r="E7" i="12"/>
  <c r="E13" i="12"/>
  <c r="E14" i="12"/>
  <c r="E15" i="12"/>
  <c r="E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C33" i="12"/>
  <c r="E11" i="12"/>
  <c r="E12" i="12"/>
  <c r="E17" i="12"/>
  <c r="E18" i="12"/>
  <c r="E20" i="12"/>
  <c r="E21" i="12"/>
  <c r="E22" i="12"/>
  <c r="E23" i="12"/>
  <c r="E24" i="12"/>
  <c r="E26" i="12"/>
  <c r="E27" i="12"/>
  <c r="E29" i="12"/>
  <c r="E30" i="12"/>
  <c r="E31" i="12"/>
  <c r="E32" i="12"/>
  <c r="H33" i="12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25" i="11"/>
  <c r="I2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4" i="11"/>
  <c r="I3" i="11"/>
  <c r="E25" i="11"/>
  <c r="E27" i="11"/>
  <c r="E28" i="11"/>
  <c r="E31" i="11"/>
  <c r="E32" i="11"/>
  <c r="E33" i="11"/>
  <c r="E26" i="11"/>
  <c r="E35" i="11"/>
  <c r="E30" i="11"/>
  <c r="E24" i="11"/>
  <c r="E29" i="11"/>
  <c r="E39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E34" i="11"/>
  <c r="E37" i="11"/>
  <c r="E38" i="11"/>
  <c r="E36" i="11"/>
  <c r="H39" i="11"/>
  <c r="C39" i="11"/>
  <c r="B21" i="11"/>
  <c r="C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G18" i="11"/>
  <c r="G17" i="11"/>
  <c r="G15" i="11"/>
  <c r="G13" i="11"/>
  <c r="G11" i="11"/>
  <c r="G9" i="11"/>
  <c r="G8" i="11"/>
  <c r="G7" i="11"/>
  <c r="G6" i="11"/>
  <c r="G5" i="11"/>
  <c r="G4" i="11"/>
  <c r="G3" i="1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E2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C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E23" i="9"/>
  <c r="B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/>
  <c r="G12" i="11"/>
  <c r="G14" i="11"/>
  <c r="G16" i="11"/>
  <c r="E40" i="10"/>
  <c r="E18" i="10"/>
  <c r="E37" i="9"/>
  <c r="G24" i="9"/>
  <c r="E17" i="9"/>
  <c r="G3" i="9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/>
  <c r="I21" i="8"/>
  <c r="I22" i="8"/>
  <c r="I23" i="8"/>
  <c r="I24" i="8"/>
  <c r="I25" i="8"/>
  <c r="I26" i="8"/>
  <c r="I27" i="8"/>
  <c r="I28" i="8"/>
  <c r="I29" i="8"/>
  <c r="E19" i="8"/>
  <c r="C17" i="8"/>
  <c r="B17" i="8"/>
  <c r="I3" i="8"/>
  <c r="I4" i="8"/>
  <c r="I5" i="8"/>
  <c r="I6" i="8"/>
  <c r="I7" i="8"/>
  <c r="I8" i="8"/>
  <c r="I9" i="8"/>
  <c r="I10" i="8"/>
  <c r="I11" i="8"/>
  <c r="I12" i="8"/>
  <c r="I1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7" i="6"/>
  <c r="I18" i="6"/>
  <c r="I19" i="6"/>
  <c r="I20" i="6"/>
  <c r="I21" i="6"/>
  <c r="I22" i="6"/>
  <c r="I23" i="6"/>
  <c r="I24" i="6"/>
  <c r="I3" i="6"/>
  <c r="I4" i="6"/>
  <c r="I5" i="6"/>
  <c r="I6" i="6"/>
  <c r="I7" i="6"/>
  <c r="I8" i="6"/>
  <c r="I9" i="6"/>
  <c r="I10" i="6"/>
  <c r="I17" i="5"/>
  <c r="I18" i="5"/>
  <c r="I19" i="5"/>
  <c r="I3" i="5"/>
  <c r="I4" i="5"/>
  <c r="I5" i="5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I4" i="4"/>
  <c r="I5" i="4"/>
  <c r="I6" i="4"/>
  <c r="I7" i="4"/>
  <c r="I8" i="4"/>
  <c r="I9" i="4"/>
  <c r="I10" i="4"/>
  <c r="I11" i="4"/>
  <c r="I12" i="4"/>
  <c r="I13" i="4"/>
  <c r="I14" i="4"/>
  <c r="H26" i="7"/>
  <c r="C26" i="7"/>
  <c r="E25" i="7"/>
  <c r="E24" i="7"/>
  <c r="E23" i="7"/>
  <c r="E22" i="7"/>
  <c r="E21" i="7"/>
  <c r="E20" i="7"/>
  <c r="E19" i="7"/>
  <c r="E18" i="7"/>
  <c r="E26" i="7"/>
  <c r="C14" i="7"/>
  <c r="B14" i="7"/>
  <c r="C11" i="7"/>
  <c r="E4" i="7"/>
  <c r="E5" i="7"/>
  <c r="E6" i="7"/>
  <c r="E7" i="7"/>
  <c r="E8" i="7"/>
  <c r="E9" i="7"/>
  <c r="E10" i="7"/>
  <c r="E3" i="7"/>
  <c r="E11" i="7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3" i="5"/>
  <c r="C13" i="5"/>
  <c r="B13" i="5"/>
  <c r="E23" i="5"/>
  <c r="E22" i="5"/>
  <c r="E21" i="5"/>
  <c r="E19" i="5"/>
  <c r="E18" i="5"/>
  <c r="E17" i="5"/>
  <c r="E4" i="5"/>
  <c r="E5" i="5"/>
  <c r="E8" i="5"/>
  <c r="E9" i="5"/>
  <c r="E3" i="5"/>
  <c r="G28" i="10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/>
  <c r="E14" i="8"/>
  <c r="G4" i="8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/>
  <c r="E11" i="6"/>
  <c r="G6" i="6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/>
  <c r="J51" i="3"/>
  <c r="J52" i="3"/>
  <c r="J53" i="3"/>
  <c r="J54" i="3"/>
  <c r="J55" i="3"/>
  <c r="K56" i="3"/>
  <c r="N55" i="3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/>
  <c r="F49" i="3"/>
  <c r="K45" i="3"/>
  <c r="N44" i="3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/>
  <c r="J41" i="3"/>
  <c r="J42" i="3"/>
  <c r="J43" i="3"/>
  <c r="J44" i="3"/>
  <c r="F39" i="3"/>
  <c r="N38" i="3"/>
  <c r="L38" i="3"/>
  <c r="F38" i="3"/>
  <c r="K34" i="3"/>
  <c r="N33" i="3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/>
  <c r="J30" i="3"/>
  <c r="J31" i="3"/>
  <c r="J32" i="3"/>
  <c r="J33" i="3"/>
  <c r="F28" i="3"/>
  <c r="L27" i="3"/>
  <c r="F27" i="3"/>
  <c r="J4" i="3"/>
  <c r="J5" i="3"/>
  <c r="J6" i="3"/>
  <c r="J7" i="3"/>
  <c r="J8" i="3"/>
  <c r="J9" i="3"/>
  <c r="J14" i="3"/>
  <c r="J15" i="3"/>
  <c r="J16" i="3"/>
  <c r="J17" i="3"/>
  <c r="J18" i="3"/>
  <c r="J19" i="3"/>
  <c r="K20" i="3"/>
  <c r="N18" i="3"/>
  <c r="L14" i="3"/>
  <c r="L15" i="3"/>
  <c r="L16" i="3"/>
  <c r="L17" i="3"/>
  <c r="L18" i="3"/>
  <c r="L19" i="3"/>
  <c r="L13" i="3"/>
  <c r="G30" i="8"/>
  <c r="G25" i="6"/>
  <c r="G11" i="6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/>
  <c r="H44" i="3"/>
  <c r="H38" i="3"/>
  <c r="F45" i="3"/>
  <c r="H39" i="3"/>
  <c r="H40" i="3"/>
  <c r="H41" i="3"/>
  <c r="H42" i="3"/>
  <c r="H43" i="3"/>
  <c r="L34" i="3"/>
  <c r="M31" i="3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/>
  <c r="N13" i="3"/>
  <c r="N15" i="3"/>
  <c r="N17" i="3"/>
  <c r="N19" i="3"/>
  <c r="N14" i="3"/>
  <c r="N16" i="3"/>
  <c r="E20" i="3"/>
  <c r="D20" i="3"/>
  <c r="F19" i="3"/>
  <c r="F14" i="3"/>
  <c r="F15" i="3"/>
  <c r="F16" i="3"/>
  <c r="F17" i="3"/>
  <c r="F18" i="3"/>
  <c r="F13" i="3"/>
  <c r="G3" i="3"/>
  <c r="E3" i="3"/>
  <c r="H3" i="3"/>
  <c r="F3" i="3"/>
  <c r="G4" i="3"/>
  <c r="E4" i="3"/>
  <c r="G5" i="3"/>
  <c r="E5" i="3"/>
  <c r="G6" i="3"/>
  <c r="E6" i="3"/>
  <c r="G7" i="3"/>
  <c r="E7" i="3"/>
  <c r="G8" i="3"/>
  <c r="E8" i="3"/>
  <c r="G9" i="3"/>
  <c r="E9" i="3"/>
  <c r="D10" i="3"/>
  <c r="B10" i="3"/>
  <c r="M41" i="3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/>
  <c r="E10" i="3"/>
  <c r="F4" i="3"/>
  <c r="F9" i="3"/>
  <c r="H9" i="3"/>
  <c r="F7" i="3"/>
  <c r="H7" i="3"/>
  <c r="H5" i="3"/>
  <c r="F5" i="3"/>
  <c r="H19" i="3"/>
  <c r="H17" i="3"/>
  <c r="H18" i="3"/>
  <c r="H16" i="3"/>
  <c r="F20" i="3"/>
  <c r="H14" i="3"/>
  <c r="H15" i="3"/>
  <c r="H1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/>
  <c r="I5" i="3"/>
  <c r="I6" i="3"/>
  <c r="I7" i="3"/>
  <c r="I8" i="3"/>
  <c r="I9" i="3"/>
  <c r="H10" i="3"/>
  <c r="H20" i="3"/>
</calcChain>
</file>

<file path=xl/sharedStrings.xml><?xml version="1.0" encoding="utf-8"?>
<sst xmlns="http://schemas.openxmlformats.org/spreadsheetml/2006/main" count="295" uniqueCount="91">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</sst>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2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50" zoomScaleNormal="150" zoomScalePageLayoutView="150" workbookViewId="0">
      <selection activeCell="E21" sqref="E21"/>
    </sheetView>
  </sheetViews>
  <sheetFormatPr baseColWidth="10" defaultColWidth="8.83203125" defaultRowHeight="14" x14ac:dyDescent="0"/>
  <cols>
    <col min="1" max="1" width="11.6640625" bestFit="1" customWidth="1"/>
    <col min="7" max="7" width="8.83203125" style="23"/>
  </cols>
  <sheetData>
    <row r="1" spans="1:7">
      <c r="B1" s="36" t="s">
        <v>38</v>
      </c>
      <c r="C1" s="36"/>
      <c r="D1" s="36"/>
      <c r="E1" s="36"/>
    </row>
    <row r="2" spans="1:7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 s="29" customFormat="1">
      <c r="A13" s="29" t="s">
        <v>29</v>
      </c>
      <c r="B13" s="30">
        <v>4.5494188161758129E-5</v>
      </c>
      <c r="C13" s="30">
        <v>9.5287447413399829E-3</v>
      </c>
      <c r="D13" s="30">
        <v>5.6699441259360936E-7</v>
      </c>
      <c r="E13" s="30">
        <v>0.99042519407608565</v>
      </c>
      <c r="F13" s="31">
        <f t="shared" si="0"/>
        <v>1</v>
      </c>
      <c r="G13" s="32">
        <v>30</v>
      </c>
    </row>
    <row r="14" spans="1:7" s="29" customFormat="1">
      <c r="A14" s="29" t="s">
        <v>30</v>
      </c>
      <c r="B14" s="30">
        <v>5.4633169675272097E-2</v>
      </c>
      <c r="C14" s="30">
        <v>2.2687373545158401E-2</v>
      </c>
      <c r="D14" s="30">
        <v>0.33065849273216102</v>
      </c>
      <c r="E14" s="30">
        <v>0.592020964047409</v>
      </c>
      <c r="F14" s="31">
        <f t="shared" si="0"/>
        <v>1.0000000000000004</v>
      </c>
      <c r="G14" s="32">
        <v>11</v>
      </c>
    </row>
    <row r="15" spans="1:7" s="29" customFormat="1">
      <c r="A15" s="29" t="s">
        <v>31</v>
      </c>
      <c r="B15" s="30">
        <v>0.15748526577428065</v>
      </c>
      <c r="C15" s="30">
        <v>5.2960158996627607E-2</v>
      </c>
      <c r="D15" s="30">
        <v>0.32796408710006281</v>
      </c>
      <c r="E15" s="30">
        <v>0.46159048812902903</v>
      </c>
      <c r="F15" s="31">
        <f t="shared" si="0"/>
        <v>1</v>
      </c>
      <c r="G15" s="32">
        <v>15</v>
      </c>
    </row>
    <row r="16" spans="1:7" s="29" customFormat="1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50" zoomScaleNormal="150" zoomScalePageLayoutView="150" workbookViewId="0">
      <selection activeCell="D20" sqref="D1:D1048576"/>
    </sheetView>
  </sheetViews>
  <sheetFormatPr baseColWidth="10" defaultColWidth="8.83203125" defaultRowHeight="14" x14ac:dyDescent="0"/>
  <cols>
    <col min="4" max="4" width="10.83203125" style="4" bestFit="1" customWidth="1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>
      <c r="B3">
        <v>0</v>
      </c>
      <c r="C3">
        <v>0.06</v>
      </c>
      <c r="D3" s="4">
        <v>500000</v>
      </c>
      <c r="E3">
        <f>D3*C3</f>
        <v>30000</v>
      </c>
      <c r="G3" s="22">
        <f>E3/$E$18</f>
        <v>0.12936610608020699</v>
      </c>
      <c r="H3">
        <v>0.13</v>
      </c>
      <c r="I3">
        <f>C3</f>
        <v>0.06</v>
      </c>
    </row>
    <row r="4" spans="1:10">
      <c r="B4">
        <v>1</v>
      </c>
      <c r="C4">
        <v>0.05</v>
      </c>
      <c r="D4" s="4">
        <v>550000</v>
      </c>
      <c r="E4">
        <f t="shared" ref="E4:E17" si="0">D4*C4</f>
        <v>27500</v>
      </c>
      <c r="G4" s="22">
        <f t="shared" ref="G4:G17" si="1">E4/$E$18</f>
        <v>0.11858559724018973</v>
      </c>
      <c r="H4">
        <v>0.13</v>
      </c>
      <c r="I4">
        <f>C4+I3</f>
        <v>0.11</v>
      </c>
    </row>
    <row r="5" spans="1:10">
      <c r="B5">
        <v>2</v>
      </c>
      <c r="C5">
        <v>0.09</v>
      </c>
      <c r="D5" s="4">
        <v>300000</v>
      </c>
      <c r="E5">
        <f t="shared" si="0"/>
        <v>27000</v>
      </c>
      <c r="G5" s="22">
        <f t="shared" si="1"/>
        <v>0.11642949547218628</v>
      </c>
      <c r="H5">
        <v>0.12</v>
      </c>
      <c r="I5">
        <f t="shared" ref="I5:I17" si="2">C5+I4</f>
        <v>0.2</v>
      </c>
    </row>
    <row r="6" spans="1:10">
      <c r="B6">
        <v>3</v>
      </c>
      <c r="C6">
        <v>0.13</v>
      </c>
      <c r="D6" s="4">
        <v>190000</v>
      </c>
      <c r="E6">
        <f t="shared" si="0"/>
        <v>24700</v>
      </c>
      <c r="G6" s="22">
        <f t="shared" si="1"/>
        <v>0.10651142733937041</v>
      </c>
      <c r="H6">
        <v>0.1</v>
      </c>
      <c r="I6">
        <f t="shared" si="2"/>
        <v>0.33</v>
      </c>
    </row>
    <row r="7" spans="1:10">
      <c r="B7">
        <v>4</v>
      </c>
      <c r="C7">
        <v>0.09</v>
      </c>
      <c r="D7" s="4">
        <v>250000</v>
      </c>
      <c r="E7">
        <f t="shared" si="0"/>
        <v>22500</v>
      </c>
      <c r="G7" s="22">
        <f t="shared" si="1"/>
        <v>9.7024579560155241E-2</v>
      </c>
      <c r="H7">
        <v>0.1</v>
      </c>
      <c r="I7">
        <f t="shared" si="2"/>
        <v>0.42000000000000004</v>
      </c>
    </row>
    <row r="8" spans="1:10">
      <c r="B8">
        <v>5</v>
      </c>
      <c r="C8">
        <v>0.03</v>
      </c>
      <c r="D8" s="4">
        <v>750000</v>
      </c>
      <c r="E8">
        <f t="shared" si="0"/>
        <v>22500</v>
      </c>
      <c r="G8" s="22">
        <f t="shared" si="1"/>
        <v>9.7024579560155241E-2</v>
      </c>
      <c r="H8">
        <v>0.09</v>
      </c>
      <c r="I8">
        <f t="shared" si="2"/>
        <v>0.45000000000000007</v>
      </c>
    </row>
    <row r="9" spans="1:10">
      <c r="B9">
        <v>6</v>
      </c>
      <c r="C9">
        <v>0.08</v>
      </c>
      <c r="D9" s="4">
        <v>250000</v>
      </c>
      <c r="E9">
        <f t="shared" si="0"/>
        <v>20000</v>
      </c>
      <c r="G9" s="22">
        <f t="shared" si="1"/>
        <v>8.6244070720137997E-2</v>
      </c>
      <c r="H9">
        <v>0.09</v>
      </c>
      <c r="I9">
        <f t="shared" si="2"/>
        <v>0.53</v>
      </c>
    </row>
    <row r="10" spans="1:10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5.8214747736093142E-2</v>
      </c>
      <c r="H10">
        <v>0.05</v>
      </c>
      <c r="I10">
        <f t="shared" si="2"/>
        <v>0.68</v>
      </c>
    </row>
    <row r="11" spans="1:10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3.4497628288055193E-2</v>
      </c>
      <c r="H11">
        <v>0.04</v>
      </c>
      <c r="I11">
        <f t="shared" si="2"/>
        <v>0.72000000000000008</v>
      </c>
    </row>
    <row r="12" spans="1:10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4.3122035360068998E-2</v>
      </c>
      <c r="H12">
        <v>0.04</v>
      </c>
      <c r="I12">
        <f t="shared" si="2"/>
        <v>0.76000000000000012</v>
      </c>
    </row>
    <row r="13" spans="1:10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4.3122035360068998E-2</v>
      </c>
      <c r="H13">
        <v>0.03</v>
      </c>
      <c r="I13">
        <f t="shared" si="2"/>
        <v>0.8600000000000001</v>
      </c>
    </row>
    <row r="14" spans="1:10">
      <c r="B14">
        <v>11</v>
      </c>
      <c r="C14">
        <v>0.06</v>
      </c>
      <c r="D14" s="4">
        <v>95000</v>
      </c>
      <c r="E14">
        <f t="shared" si="0"/>
        <v>5700</v>
      </c>
      <c r="G14" s="22">
        <f t="shared" si="1"/>
        <v>2.4579560155239329E-2</v>
      </c>
      <c r="H14">
        <v>0.03</v>
      </c>
      <c r="I14">
        <f t="shared" si="2"/>
        <v>0.92000000000000015</v>
      </c>
    </row>
    <row r="15" spans="1:10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2.0698576972833119E-2</v>
      </c>
      <c r="H15">
        <v>0.02</v>
      </c>
      <c r="I15">
        <f t="shared" si="2"/>
        <v>0.96000000000000019</v>
      </c>
    </row>
    <row r="16" spans="1:10">
      <c r="B16">
        <v>13</v>
      </c>
      <c r="C16">
        <v>0.03</v>
      </c>
      <c r="D16" s="4">
        <v>130000</v>
      </c>
      <c r="E16">
        <f t="shared" si="0"/>
        <v>3900</v>
      </c>
      <c r="G16" s="22">
        <f t="shared" si="1"/>
        <v>1.6817593790426907E-2</v>
      </c>
      <c r="H16">
        <v>0.02</v>
      </c>
      <c r="I16">
        <f t="shared" si="2"/>
        <v>0.99000000000000021</v>
      </c>
      <c r="J16" t="s">
        <v>45</v>
      </c>
    </row>
    <row r="17" spans="1:9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7.7619663648124193E-3</v>
      </c>
      <c r="H17">
        <v>0.01</v>
      </c>
      <c r="I17">
        <f t="shared" si="2"/>
        <v>1.0000000000000002</v>
      </c>
    </row>
    <row r="18" spans="1:9">
      <c r="C18">
        <f>SUM(C3:C17)</f>
        <v>1.0000000000000002</v>
      </c>
      <c r="E18">
        <f>SUM(E3:E17)</f>
        <v>231900</v>
      </c>
      <c r="G18" s="22">
        <f>SUM(G3:G17)</f>
        <v>1</v>
      </c>
      <c r="H18">
        <f>SUM(H3:H17)</f>
        <v>1</v>
      </c>
    </row>
    <row r="19" spans="1:9">
      <c r="G19" s="22"/>
    </row>
    <row r="20" spans="1:9">
      <c r="A20" t="s">
        <v>82</v>
      </c>
      <c r="B20" s="3">
        <v>0.4</v>
      </c>
      <c r="G20" s="22"/>
    </row>
    <row r="21" spans="1:9">
      <c r="A21">
        <v>15</v>
      </c>
      <c r="B21">
        <f>0.4*A21</f>
        <v>6</v>
      </c>
      <c r="G21" s="22"/>
    </row>
    <row r="23" spans="1:9">
      <c r="A23" t="s">
        <v>77</v>
      </c>
    </row>
    <row r="24" spans="1:9">
      <c r="B24" t="s">
        <v>59</v>
      </c>
      <c r="C24" t="s">
        <v>40</v>
      </c>
      <c r="D24" s="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>
      <c r="B25">
        <v>0</v>
      </c>
      <c r="C25">
        <v>0.16</v>
      </c>
      <c r="D25" s="4">
        <v>50000</v>
      </c>
      <c r="E25">
        <f>D25*C25</f>
        <v>8000</v>
      </c>
      <c r="G25" s="22">
        <f>E25/$E$40</f>
        <v>0.13238457719675659</v>
      </c>
      <c r="H25">
        <v>0.13</v>
      </c>
      <c r="I25">
        <f>C25</f>
        <v>0.16</v>
      </c>
    </row>
    <row r="26" spans="1:9">
      <c r="B26">
        <v>1</v>
      </c>
      <c r="C26">
        <v>0.1</v>
      </c>
      <c r="D26" s="4">
        <v>75000</v>
      </c>
      <c r="E26">
        <f t="shared" ref="E26:E39" si="3">D26*C26</f>
        <v>7500</v>
      </c>
      <c r="G26" s="22">
        <f t="shared" ref="G26:G39" si="4">E26/$E$40</f>
        <v>0.12411054112195929</v>
      </c>
      <c r="H26">
        <v>0.13</v>
      </c>
      <c r="I26">
        <f>C26+I25</f>
        <v>0.26</v>
      </c>
    </row>
    <row r="27" spans="1:9">
      <c r="B27">
        <v>2</v>
      </c>
      <c r="C27">
        <v>0.25</v>
      </c>
      <c r="D27" s="4">
        <v>30000</v>
      </c>
      <c r="E27">
        <f t="shared" si="3"/>
        <v>7500</v>
      </c>
      <c r="G27" s="22">
        <f t="shared" si="4"/>
        <v>0.12411054112195929</v>
      </c>
      <c r="H27">
        <v>0.12</v>
      </c>
      <c r="I27">
        <f t="shared" ref="I27:I39" si="5">C27+I26</f>
        <v>0.51</v>
      </c>
    </row>
    <row r="28" spans="1:9">
      <c r="B28">
        <v>3</v>
      </c>
      <c r="C28">
        <v>0.13</v>
      </c>
      <c r="D28" s="4">
        <v>49000</v>
      </c>
      <c r="E28">
        <f t="shared" si="3"/>
        <v>6370</v>
      </c>
      <c r="G28" s="22">
        <f t="shared" si="4"/>
        <v>0.10541121959291742</v>
      </c>
      <c r="H28">
        <v>0.1</v>
      </c>
      <c r="I28">
        <f t="shared" si="5"/>
        <v>0.64</v>
      </c>
    </row>
    <row r="29" spans="1:9">
      <c r="B29">
        <v>4</v>
      </c>
      <c r="C29">
        <v>0.156</v>
      </c>
      <c r="D29" s="4">
        <v>35000</v>
      </c>
      <c r="E29">
        <f t="shared" si="3"/>
        <v>5460</v>
      </c>
      <c r="G29" s="22">
        <f t="shared" si="4"/>
        <v>9.0352473936786359E-2</v>
      </c>
      <c r="H29">
        <v>0.1</v>
      </c>
      <c r="I29">
        <f t="shared" si="5"/>
        <v>0.79600000000000004</v>
      </c>
    </row>
    <row r="30" spans="1:9">
      <c r="B30">
        <v>5</v>
      </c>
      <c r="C30">
        <v>0.05</v>
      </c>
      <c r="D30" s="4">
        <v>105000</v>
      </c>
      <c r="E30">
        <f t="shared" si="3"/>
        <v>5250</v>
      </c>
      <c r="G30" s="22">
        <f t="shared" si="4"/>
        <v>8.6877378785371509E-2</v>
      </c>
      <c r="H30">
        <v>0.09</v>
      </c>
      <c r="I30">
        <f t="shared" si="5"/>
        <v>0.84600000000000009</v>
      </c>
    </row>
    <row r="31" spans="1:9">
      <c r="B31">
        <v>6</v>
      </c>
      <c r="C31">
        <v>0.04</v>
      </c>
      <c r="D31" s="4">
        <v>150000</v>
      </c>
      <c r="E31">
        <f t="shared" si="3"/>
        <v>6000</v>
      </c>
      <c r="G31" s="22">
        <f t="shared" si="4"/>
        <v>9.9288432897567433E-2</v>
      </c>
      <c r="H31">
        <v>0.09</v>
      </c>
      <c r="I31">
        <f t="shared" si="5"/>
        <v>0.88600000000000012</v>
      </c>
    </row>
    <row r="32" spans="1:9">
      <c r="B32">
        <v>7</v>
      </c>
      <c r="C32">
        <v>4.0000000000000001E-3</v>
      </c>
      <c r="D32" s="4">
        <v>400000</v>
      </c>
      <c r="E32">
        <f t="shared" si="3"/>
        <v>1600</v>
      </c>
      <c r="G32" s="22">
        <f t="shared" si="4"/>
        <v>2.6476915439351316E-2</v>
      </c>
      <c r="H32">
        <v>0.05</v>
      </c>
      <c r="I32">
        <f t="shared" si="5"/>
        <v>0.89000000000000012</v>
      </c>
    </row>
    <row r="33" spans="2:9">
      <c r="B33">
        <v>8</v>
      </c>
      <c r="C33">
        <v>0.02</v>
      </c>
      <c r="D33" s="4">
        <v>100000</v>
      </c>
      <c r="E33">
        <f t="shared" si="3"/>
        <v>2000</v>
      </c>
      <c r="G33" s="22">
        <f t="shared" si="4"/>
        <v>3.3096144299189147E-2</v>
      </c>
      <c r="H33">
        <v>0.04</v>
      </c>
      <c r="I33">
        <f t="shared" si="5"/>
        <v>0.91000000000000014</v>
      </c>
    </row>
    <row r="34" spans="2:9">
      <c r="B34">
        <v>9</v>
      </c>
      <c r="C34">
        <v>0.02</v>
      </c>
      <c r="D34" s="4">
        <v>150000</v>
      </c>
      <c r="E34">
        <f t="shared" si="3"/>
        <v>3000</v>
      </c>
      <c r="G34" s="22">
        <f t="shared" si="4"/>
        <v>4.9644216448783716E-2</v>
      </c>
      <c r="H34">
        <v>0.04</v>
      </c>
      <c r="I34">
        <f t="shared" si="5"/>
        <v>0.93000000000000016</v>
      </c>
    </row>
    <row r="35" spans="2:9">
      <c r="B35">
        <v>10</v>
      </c>
      <c r="C35">
        <v>0.01</v>
      </c>
      <c r="D35" s="4">
        <v>100000</v>
      </c>
      <c r="E35">
        <f t="shared" si="3"/>
        <v>1000</v>
      </c>
      <c r="G35" s="22">
        <f t="shared" si="4"/>
        <v>1.6548072149594573E-2</v>
      </c>
      <c r="H35">
        <v>0.03</v>
      </c>
      <c r="I35">
        <f t="shared" si="5"/>
        <v>0.94000000000000017</v>
      </c>
    </row>
    <row r="36" spans="2:9">
      <c r="B36">
        <v>11</v>
      </c>
      <c r="C36">
        <v>0.03</v>
      </c>
      <c r="D36" s="4">
        <v>105000</v>
      </c>
      <c r="E36">
        <f t="shared" si="3"/>
        <v>3150</v>
      </c>
      <c r="G36" s="22">
        <f t="shared" si="4"/>
        <v>5.2126427271222901E-2</v>
      </c>
      <c r="H36">
        <v>0.03</v>
      </c>
      <c r="I36">
        <f t="shared" si="5"/>
        <v>0.9700000000000002</v>
      </c>
    </row>
    <row r="37" spans="2:9">
      <c r="B37">
        <v>12</v>
      </c>
      <c r="C37">
        <v>0.01</v>
      </c>
      <c r="D37" s="4">
        <v>120000</v>
      </c>
      <c r="E37">
        <f t="shared" si="3"/>
        <v>1200</v>
      </c>
      <c r="G37" s="22">
        <f t="shared" si="4"/>
        <v>1.9857686579513485E-2</v>
      </c>
      <c r="H37">
        <v>0.02</v>
      </c>
      <c r="I37">
        <f t="shared" si="5"/>
        <v>0.9800000000000002</v>
      </c>
    </row>
    <row r="38" spans="2:9">
      <c r="B38">
        <v>13</v>
      </c>
      <c r="C38">
        <v>0.01</v>
      </c>
      <c r="D38" s="4">
        <v>130000</v>
      </c>
      <c r="E38">
        <f t="shared" si="3"/>
        <v>1300</v>
      </c>
      <c r="G38" s="22">
        <f t="shared" si="4"/>
        <v>2.1512493794472943E-2</v>
      </c>
      <c r="H38">
        <v>0.02</v>
      </c>
      <c r="I38">
        <f t="shared" si="5"/>
        <v>0.99000000000000021</v>
      </c>
    </row>
    <row r="39" spans="2:9">
      <c r="B39">
        <v>14</v>
      </c>
      <c r="C39">
        <v>0.01</v>
      </c>
      <c r="D39" s="4">
        <v>110000</v>
      </c>
      <c r="E39">
        <f t="shared" si="3"/>
        <v>1100</v>
      </c>
      <c r="G39" s="22">
        <f t="shared" si="4"/>
        <v>1.8202879364554031E-2</v>
      </c>
      <c r="H39">
        <v>0.01</v>
      </c>
      <c r="I39">
        <f t="shared" si="5"/>
        <v>1.0000000000000002</v>
      </c>
    </row>
    <row r="40" spans="2:9">
      <c r="C40">
        <f>SUM(C25:C39)</f>
        <v>1.0000000000000002</v>
      </c>
      <c r="E40">
        <f>SUM(E25:E39)</f>
        <v>60430</v>
      </c>
      <c r="G40" s="22">
        <f>SUM(G25:G39)</f>
        <v>0.99999999999999978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50" zoomScaleNormal="150" zoomScalePageLayoutView="150" workbookViewId="0">
      <selection activeCell="D15" sqref="D1:D1048576"/>
    </sheetView>
  </sheetViews>
  <sheetFormatPr baseColWidth="10" defaultColWidth="8.83203125" defaultRowHeight="14" x14ac:dyDescent="0"/>
  <cols>
    <col min="4" max="4" width="10.83203125" style="4" bestFit="1" customWidth="1"/>
  </cols>
  <sheetData>
    <row r="1" spans="1:9">
      <c r="A1" t="s">
        <v>48</v>
      </c>
    </row>
    <row r="2" spans="1:9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>
      <c r="B3">
        <v>0</v>
      </c>
      <c r="C3">
        <v>0.11</v>
      </c>
      <c r="D3" s="4">
        <v>200000</v>
      </c>
      <c r="E3">
        <f>D3*C3</f>
        <v>22000</v>
      </c>
      <c r="G3" s="22">
        <f>E3/$E$18</f>
        <v>0.10789602746444335</v>
      </c>
      <c r="H3">
        <v>0.12</v>
      </c>
      <c r="I3">
        <f>C3</f>
        <v>0.11</v>
      </c>
    </row>
    <row r="4" spans="1:9">
      <c r="B4">
        <v>1</v>
      </c>
      <c r="C4">
        <v>0.03</v>
      </c>
      <c r="D4" s="4">
        <v>650000</v>
      </c>
      <c r="E4">
        <f t="shared" ref="E4:E17" si="0">D4*C4</f>
        <v>19500</v>
      </c>
      <c r="G4" s="22">
        <f t="shared" ref="G4:G18" si="1">E4/$E$18</f>
        <v>9.5635115252574787E-2</v>
      </c>
      <c r="H4">
        <v>0.1</v>
      </c>
      <c r="I4">
        <f>C4+I3</f>
        <v>0.14000000000000001</v>
      </c>
    </row>
    <row r="5" spans="1:9">
      <c r="B5">
        <v>2</v>
      </c>
      <c r="C5">
        <v>0.06</v>
      </c>
      <c r="D5" s="4">
        <v>360000</v>
      </c>
      <c r="E5">
        <f t="shared" si="0"/>
        <v>21600</v>
      </c>
      <c r="G5" s="22">
        <f t="shared" si="1"/>
        <v>0.10593428151054439</v>
      </c>
      <c r="H5">
        <v>0.1</v>
      </c>
      <c r="I5">
        <f t="shared" ref="I5:I17" si="2">C5+I4</f>
        <v>0.2</v>
      </c>
    </row>
    <row r="6" spans="1:9">
      <c r="B6">
        <v>3</v>
      </c>
      <c r="C6">
        <v>0.1</v>
      </c>
      <c r="D6" s="4">
        <v>190000</v>
      </c>
      <c r="E6">
        <f t="shared" si="0"/>
        <v>19000</v>
      </c>
      <c r="G6" s="22">
        <f t="shared" si="1"/>
        <v>9.3182932810201083E-2</v>
      </c>
      <c r="H6">
        <v>0.09</v>
      </c>
      <c r="I6">
        <f t="shared" si="2"/>
        <v>0.30000000000000004</v>
      </c>
    </row>
    <row r="7" spans="1:9">
      <c r="B7">
        <v>4</v>
      </c>
      <c r="C7">
        <v>0.08</v>
      </c>
      <c r="D7" s="4">
        <v>250000</v>
      </c>
      <c r="E7">
        <f t="shared" si="0"/>
        <v>20000</v>
      </c>
      <c r="G7" s="22">
        <f t="shared" si="1"/>
        <v>9.8087297694948505E-2</v>
      </c>
      <c r="H7">
        <v>0.09</v>
      </c>
      <c r="I7">
        <f t="shared" si="2"/>
        <v>0.38000000000000006</v>
      </c>
    </row>
    <row r="8" spans="1:9">
      <c r="B8">
        <v>5</v>
      </c>
      <c r="C8">
        <v>0.05</v>
      </c>
      <c r="D8" s="4">
        <v>350000</v>
      </c>
      <c r="E8">
        <f t="shared" si="0"/>
        <v>17500</v>
      </c>
      <c r="G8" s="22">
        <f t="shared" si="1"/>
        <v>8.5826385483079942E-2</v>
      </c>
      <c r="H8">
        <v>0.08</v>
      </c>
      <c r="I8">
        <f t="shared" si="2"/>
        <v>0.43000000000000005</v>
      </c>
    </row>
    <row r="9" spans="1:9">
      <c r="B9">
        <v>6</v>
      </c>
      <c r="C9">
        <v>0.1</v>
      </c>
      <c r="D9" s="4">
        <v>150000</v>
      </c>
      <c r="E9">
        <f t="shared" si="0"/>
        <v>15000</v>
      </c>
      <c r="G9" s="22">
        <f t="shared" si="1"/>
        <v>7.3565473271211379E-2</v>
      </c>
      <c r="H9">
        <v>0.08</v>
      </c>
      <c r="I9">
        <f t="shared" si="2"/>
        <v>0.53</v>
      </c>
    </row>
    <row r="10" spans="1:9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6.6208925944090238E-2</v>
      </c>
      <c r="H10">
        <v>0.08</v>
      </c>
      <c r="I10">
        <f t="shared" si="2"/>
        <v>0.68</v>
      </c>
    </row>
    <row r="11" spans="1:9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3.9234919077979401E-2</v>
      </c>
      <c r="H11">
        <v>0.06</v>
      </c>
      <c r="I11">
        <f t="shared" si="2"/>
        <v>0.72000000000000008</v>
      </c>
    </row>
    <row r="12" spans="1:9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4.9043648847474253E-2</v>
      </c>
      <c r="H12">
        <v>0.06</v>
      </c>
      <c r="I12">
        <f t="shared" si="2"/>
        <v>0.76000000000000012</v>
      </c>
    </row>
    <row r="13" spans="1:9">
      <c r="B13">
        <v>10</v>
      </c>
      <c r="C13">
        <v>0.1</v>
      </c>
      <c r="D13" s="4">
        <v>90000</v>
      </c>
      <c r="E13">
        <f t="shared" si="0"/>
        <v>9000</v>
      </c>
      <c r="G13" s="22">
        <f t="shared" si="1"/>
        <v>4.413928396272683E-2</v>
      </c>
      <c r="H13">
        <v>0.05</v>
      </c>
      <c r="I13">
        <f t="shared" si="2"/>
        <v>0.8600000000000001</v>
      </c>
    </row>
    <row r="14" spans="1:9">
      <c r="B14">
        <v>11</v>
      </c>
      <c r="C14">
        <v>0.06</v>
      </c>
      <c r="D14" s="4">
        <v>105000</v>
      </c>
      <c r="E14">
        <f t="shared" si="0"/>
        <v>6300</v>
      </c>
      <c r="G14" s="22">
        <f t="shared" si="1"/>
        <v>3.089749877390878E-2</v>
      </c>
      <c r="H14">
        <v>0.05</v>
      </c>
      <c r="I14">
        <f t="shared" si="2"/>
        <v>0.92000000000000015</v>
      </c>
    </row>
    <row r="15" spans="1:9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2.3540951446787643E-2</v>
      </c>
      <c r="H15">
        <v>0.02</v>
      </c>
      <c r="I15">
        <f t="shared" si="2"/>
        <v>0.96000000000000019</v>
      </c>
    </row>
    <row r="16" spans="1:9">
      <c r="B16">
        <v>13</v>
      </c>
      <c r="C16">
        <v>0.03</v>
      </c>
      <c r="D16" s="4">
        <v>530000</v>
      </c>
      <c r="E16">
        <f t="shared" si="0"/>
        <v>15900</v>
      </c>
      <c r="G16" s="22">
        <f t="shared" si="1"/>
        <v>7.7979401667484058E-2</v>
      </c>
      <c r="H16">
        <v>0.01</v>
      </c>
      <c r="I16">
        <f t="shared" si="2"/>
        <v>0.99000000000000021</v>
      </c>
    </row>
    <row r="17" spans="1:9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8.8278567925453647E-3</v>
      </c>
      <c r="H17">
        <v>0.01</v>
      </c>
      <c r="I17">
        <f t="shared" si="2"/>
        <v>1.0000000000000002</v>
      </c>
    </row>
    <row r="18" spans="1:9">
      <c r="C18">
        <f>SUM(C3:C17)</f>
        <v>1.0000000000000002</v>
      </c>
      <c r="E18">
        <f>SUM(E3:E17)</f>
        <v>203900</v>
      </c>
      <c r="G18" s="22">
        <f t="shared" si="1"/>
        <v>1</v>
      </c>
      <c r="H18">
        <f>SUM(H3:H17)</f>
        <v>1</v>
      </c>
    </row>
    <row r="20" spans="1:9">
      <c r="A20" t="s">
        <v>82</v>
      </c>
      <c r="B20" s="3">
        <v>0.4</v>
      </c>
    </row>
    <row r="21" spans="1:9">
      <c r="A21">
        <v>15</v>
      </c>
      <c r="B21">
        <f>A21*0.4</f>
        <v>6</v>
      </c>
    </row>
    <row r="23" spans="1:9">
      <c r="B23" t="s">
        <v>59</v>
      </c>
      <c r="C23" t="s">
        <v>40</v>
      </c>
      <c r="D23" s="4" t="s">
        <v>84</v>
      </c>
      <c r="E23" t="s">
        <v>43</v>
      </c>
      <c r="G23" s="22" t="s">
        <v>42</v>
      </c>
      <c r="H23" t="s">
        <v>81</v>
      </c>
      <c r="I23" t="s">
        <v>90</v>
      </c>
    </row>
    <row r="24" spans="1:9">
      <c r="B24">
        <v>0</v>
      </c>
      <c r="C24">
        <v>0.19</v>
      </c>
      <c r="D24" s="4">
        <v>20000</v>
      </c>
      <c r="E24">
        <f>D24*C24</f>
        <v>3800</v>
      </c>
      <c r="G24" s="22">
        <f>E24/$E$39</f>
        <v>0.11072261072261072</v>
      </c>
      <c r="H24">
        <v>0.12</v>
      </c>
      <c r="I24">
        <f>C24</f>
        <v>0.19</v>
      </c>
    </row>
    <row r="25" spans="1:9">
      <c r="B25">
        <v>1</v>
      </c>
      <c r="C25">
        <v>0.25</v>
      </c>
      <c r="D25" s="4">
        <v>15000</v>
      </c>
      <c r="E25">
        <f t="shared" ref="E25:E38" si="3">D25*C25</f>
        <v>3750</v>
      </c>
      <c r="G25" s="22">
        <f t="shared" ref="G25:G38" si="4">E25/$E$39</f>
        <v>0.10926573426573427</v>
      </c>
      <c r="H25">
        <v>0.1</v>
      </c>
      <c r="I25">
        <f>C25+I24</f>
        <v>0.44</v>
      </c>
    </row>
    <row r="26" spans="1:9">
      <c r="B26">
        <v>2</v>
      </c>
      <c r="C26">
        <v>0.1</v>
      </c>
      <c r="D26" s="4">
        <v>36000</v>
      </c>
      <c r="E26">
        <f t="shared" si="3"/>
        <v>3600</v>
      </c>
      <c r="G26" s="22">
        <f t="shared" si="4"/>
        <v>0.1048951048951049</v>
      </c>
      <c r="H26">
        <v>0.1</v>
      </c>
      <c r="I26">
        <f t="shared" ref="I26:I38" si="5">C26+I25</f>
        <v>0.54</v>
      </c>
    </row>
    <row r="27" spans="1:9">
      <c r="B27">
        <v>3</v>
      </c>
      <c r="C27">
        <v>0.155</v>
      </c>
      <c r="D27" s="4">
        <v>19000</v>
      </c>
      <c r="E27">
        <f t="shared" si="3"/>
        <v>2945</v>
      </c>
      <c r="G27" s="22">
        <f t="shared" si="4"/>
        <v>8.5810023310023312E-2</v>
      </c>
      <c r="H27">
        <v>0.09</v>
      </c>
      <c r="I27">
        <f t="shared" si="5"/>
        <v>0.69500000000000006</v>
      </c>
    </row>
    <row r="28" spans="1:9">
      <c r="B28">
        <v>4</v>
      </c>
      <c r="C28">
        <v>0.12</v>
      </c>
      <c r="D28" s="4">
        <v>25000</v>
      </c>
      <c r="E28">
        <f t="shared" si="3"/>
        <v>3000</v>
      </c>
      <c r="G28" s="22">
        <f t="shared" si="4"/>
        <v>8.7412587412587409E-2</v>
      </c>
      <c r="H28">
        <v>0.09</v>
      </c>
      <c r="I28">
        <f t="shared" si="5"/>
        <v>0.81500000000000006</v>
      </c>
    </row>
    <row r="29" spans="1:9">
      <c r="B29">
        <v>5</v>
      </c>
      <c r="C29">
        <v>0.08</v>
      </c>
      <c r="D29" s="4">
        <v>35000</v>
      </c>
      <c r="E29">
        <f t="shared" si="3"/>
        <v>2800</v>
      </c>
      <c r="G29" s="22">
        <f t="shared" si="4"/>
        <v>8.1585081585081584E-2</v>
      </c>
      <c r="H29">
        <v>0.08</v>
      </c>
      <c r="I29">
        <f t="shared" si="5"/>
        <v>0.89500000000000002</v>
      </c>
    </row>
    <row r="30" spans="1:9">
      <c r="B30">
        <v>6</v>
      </c>
      <c r="C30">
        <v>0.02</v>
      </c>
      <c r="D30" s="4">
        <v>150000</v>
      </c>
      <c r="E30">
        <f t="shared" si="3"/>
        <v>3000</v>
      </c>
      <c r="G30" s="22">
        <f t="shared" si="4"/>
        <v>8.7412587412587409E-2</v>
      </c>
      <c r="H30">
        <v>0.08</v>
      </c>
      <c r="I30">
        <f t="shared" si="5"/>
        <v>0.91500000000000004</v>
      </c>
    </row>
    <row r="31" spans="1:9">
      <c r="B31">
        <v>7</v>
      </c>
      <c r="C31">
        <v>0.03</v>
      </c>
      <c r="D31" s="4">
        <v>90000</v>
      </c>
      <c r="E31">
        <f t="shared" si="3"/>
        <v>2700</v>
      </c>
      <c r="G31" s="22">
        <f t="shared" si="4"/>
        <v>7.8671328671328672E-2</v>
      </c>
      <c r="H31">
        <v>0.08</v>
      </c>
      <c r="I31">
        <f t="shared" si="5"/>
        <v>0.94500000000000006</v>
      </c>
    </row>
    <row r="32" spans="1:9">
      <c r="B32">
        <v>8</v>
      </c>
      <c r="C32">
        <v>0.01</v>
      </c>
      <c r="D32" s="4">
        <v>200000</v>
      </c>
      <c r="E32">
        <f t="shared" si="3"/>
        <v>2000</v>
      </c>
      <c r="G32" s="22">
        <f t="shared" si="4"/>
        <v>5.8275058275058272E-2</v>
      </c>
      <c r="H32">
        <v>0.06</v>
      </c>
      <c r="I32">
        <f t="shared" si="5"/>
        <v>0.95500000000000007</v>
      </c>
    </row>
    <row r="33" spans="2:9">
      <c r="B33">
        <v>9</v>
      </c>
      <c r="C33">
        <v>5.0000000000000001E-3</v>
      </c>
      <c r="D33" s="4">
        <v>450000</v>
      </c>
      <c r="E33">
        <f t="shared" si="3"/>
        <v>2250</v>
      </c>
      <c r="G33" s="22">
        <f t="shared" si="4"/>
        <v>6.555944055944056E-2</v>
      </c>
      <c r="H33">
        <v>0.06</v>
      </c>
      <c r="I33">
        <f t="shared" si="5"/>
        <v>0.96000000000000008</v>
      </c>
    </row>
    <row r="34" spans="2:9">
      <c r="B34">
        <v>10</v>
      </c>
      <c r="C34">
        <v>0.02</v>
      </c>
      <c r="D34" s="4">
        <v>90000</v>
      </c>
      <c r="E34">
        <f t="shared" si="3"/>
        <v>1800</v>
      </c>
      <c r="G34" s="22">
        <f t="shared" si="4"/>
        <v>5.2447552447552448E-2</v>
      </c>
      <c r="H34">
        <v>0.05</v>
      </c>
      <c r="I34">
        <f t="shared" si="5"/>
        <v>0.98000000000000009</v>
      </c>
    </row>
    <row r="35" spans="2:9">
      <c r="B35">
        <v>11</v>
      </c>
      <c r="C35">
        <v>1.2999999999999999E-2</v>
      </c>
      <c r="D35" s="4">
        <v>105000</v>
      </c>
      <c r="E35">
        <f t="shared" si="3"/>
        <v>1365</v>
      </c>
      <c r="G35" s="22">
        <f t="shared" si="4"/>
        <v>3.9772727272727272E-2</v>
      </c>
      <c r="H35">
        <v>0.05</v>
      </c>
      <c r="I35">
        <f t="shared" si="5"/>
        <v>0.9930000000000001</v>
      </c>
    </row>
    <row r="36" spans="2:9">
      <c r="B36">
        <v>12</v>
      </c>
      <c r="C36">
        <v>5.0000000000000001E-3</v>
      </c>
      <c r="D36" s="4">
        <v>120000</v>
      </c>
      <c r="E36">
        <f t="shared" si="3"/>
        <v>600</v>
      </c>
      <c r="G36" s="22">
        <f t="shared" si="4"/>
        <v>1.7482517482517484E-2</v>
      </c>
      <c r="H36">
        <v>0.02</v>
      </c>
      <c r="I36">
        <f t="shared" si="5"/>
        <v>0.99800000000000011</v>
      </c>
    </row>
    <row r="37" spans="2:9">
      <c r="B37">
        <v>13</v>
      </c>
      <c r="C37">
        <v>1E-3</v>
      </c>
      <c r="D37" s="4">
        <v>530000</v>
      </c>
      <c r="E37">
        <f t="shared" si="3"/>
        <v>530</v>
      </c>
      <c r="G37" s="22">
        <f t="shared" si="4"/>
        <v>1.5442890442890442E-2</v>
      </c>
      <c r="H37">
        <v>0.01</v>
      </c>
      <c r="I37">
        <f t="shared" si="5"/>
        <v>0.99900000000000011</v>
      </c>
    </row>
    <row r="38" spans="2:9">
      <c r="B38">
        <v>14</v>
      </c>
      <c r="C38">
        <v>1E-3</v>
      </c>
      <c r="D38" s="4">
        <v>180000</v>
      </c>
      <c r="E38">
        <f t="shared" si="3"/>
        <v>180</v>
      </c>
      <c r="G38" s="22">
        <f t="shared" si="4"/>
        <v>5.244755244755245E-3</v>
      </c>
      <c r="H38">
        <v>0.01</v>
      </c>
      <c r="I38">
        <f t="shared" si="5"/>
        <v>1</v>
      </c>
    </row>
    <row r="39" spans="2:9">
      <c r="C39">
        <f>SUM(C24:C38)</f>
        <v>1</v>
      </c>
      <c r="E39">
        <f>SUM(E24:E38)</f>
        <v>34320</v>
      </c>
      <c r="G39" s="22">
        <f>SUM(G24:G38)</f>
        <v>1</v>
      </c>
      <c r="H39">
        <f>SUM(H24:H38)</f>
        <v>1</v>
      </c>
    </row>
    <row r="40" spans="2:9">
      <c r="G40" s="22" t="s">
        <v>45</v>
      </c>
    </row>
  </sheetData>
  <sortState ref="G3:I18">
    <sortCondition descending="1" ref="H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8" zoomScale="150" zoomScaleNormal="150" zoomScalePageLayoutView="150" workbookViewId="0">
      <selection activeCell="D56" sqref="D56"/>
    </sheetView>
  </sheetViews>
  <sheetFormatPr baseColWidth="10" defaultRowHeight="14" x14ac:dyDescent="0"/>
  <cols>
    <col min="4" max="4" width="10.83203125" style="4"/>
    <col min="7" max="7" width="10.83203125" style="22"/>
  </cols>
  <sheetData>
    <row r="1" spans="1:9">
      <c r="A1" t="s">
        <v>48</v>
      </c>
    </row>
    <row r="2" spans="1:9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>
      <c r="B3">
        <v>0</v>
      </c>
      <c r="C3">
        <v>0.19</v>
      </c>
      <c r="D3" s="4">
        <v>200000</v>
      </c>
      <c r="E3">
        <f>D3*C3</f>
        <v>38000</v>
      </c>
      <c r="G3" s="22">
        <f>E3/$E$33</f>
        <v>0.18269230769230768</v>
      </c>
      <c r="H3">
        <v>0.18</v>
      </c>
      <c r="I3">
        <f>C3</f>
        <v>0.19</v>
      </c>
    </row>
    <row r="4" spans="1:9">
      <c r="B4">
        <v>1</v>
      </c>
      <c r="C4">
        <v>0.03</v>
      </c>
      <c r="D4" s="4">
        <v>650000</v>
      </c>
      <c r="E4">
        <f t="shared" ref="E4:E32" si="0">D4*C4</f>
        <v>19500</v>
      </c>
      <c r="G4" s="22">
        <f t="shared" ref="G4:G32" si="1">E4/$E$33</f>
        <v>9.375E-2</v>
      </c>
      <c r="H4">
        <v>0.1</v>
      </c>
      <c r="I4">
        <f>C4+I3</f>
        <v>0.22</v>
      </c>
    </row>
    <row r="5" spans="1:9">
      <c r="B5">
        <v>2</v>
      </c>
      <c r="C5">
        <v>0.04</v>
      </c>
      <c r="D5" s="4">
        <v>360000</v>
      </c>
      <c r="E5">
        <f t="shared" si="0"/>
        <v>14400</v>
      </c>
      <c r="G5" s="22">
        <f t="shared" si="1"/>
        <v>6.9230769230769235E-2</v>
      </c>
      <c r="H5">
        <v>0.08</v>
      </c>
      <c r="I5">
        <f t="shared" ref="I5:I32" si="2">C5+I4</f>
        <v>0.26</v>
      </c>
    </row>
    <row r="6" spans="1:9">
      <c r="B6">
        <v>3</v>
      </c>
      <c r="C6">
        <v>0.05</v>
      </c>
      <c r="D6" s="4">
        <v>190000</v>
      </c>
      <c r="E6">
        <f t="shared" si="0"/>
        <v>9500</v>
      </c>
      <c r="G6" s="22">
        <f t="shared" si="1"/>
        <v>4.567307692307692E-2</v>
      </c>
      <c r="H6">
        <v>0.05</v>
      </c>
      <c r="I6">
        <f t="shared" si="2"/>
        <v>0.31</v>
      </c>
    </row>
    <row r="7" spans="1:9">
      <c r="B7">
        <v>4</v>
      </c>
      <c r="C7">
        <v>0.04</v>
      </c>
      <c r="D7" s="4">
        <v>250000</v>
      </c>
      <c r="E7">
        <f t="shared" si="0"/>
        <v>10000</v>
      </c>
      <c r="G7" s="22">
        <f t="shared" si="1"/>
        <v>4.807692307692308E-2</v>
      </c>
      <c r="H7">
        <v>0.05</v>
      </c>
      <c r="I7">
        <f t="shared" si="2"/>
        <v>0.35</v>
      </c>
    </row>
    <row r="8" spans="1:9">
      <c r="B8">
        <v>5</v>
      </c>
      <c r="C8">
        <v>0.03</v>
      </c>
      <c r="D8" s="4">
        <v>350000</v>
      </c>
      <c r="E8">
        <f t="shared" si="0"/>
        <v>10500</v>
      </c>
      <c r="G8" s="22">
        <f t="shared" si="1"/>
        <v>5.0480769230769232E-2</v>
      </c>
      <c r="H8">
        <v>0.05</v>
      </c>
      <c r="I8">
        <f t="shared" si="2"/>
        <v>0.38</v>
      </c>
    </row>
    <row r="9" spans="1:9">
      <c r="B9">
        <v>6</v>
      </c>
      <c r="C9">
        <v>7.0000000000000007E-2</v>
      </c>
      <c r="D9" s="4">
        <v>150000</v>
      </c>
      <c r="E9">
        <f t="shared" si="0"/>
        <v>10500.000000000002</v>
      </c>
      <c r="G9" s="22">
        <f t="shared" si="1"/>
        <v>5.0480769230769239E-2</v>
      </c>
      <c r="H9">
        <v>0.05</v>
      </c>
      <c r="I9">
        <f t="shared" si="2"/>
        <v>0.45</v>
      </c>
    </row>
    <row r="10" spans="1:9">
      <c r="B10">
        <v>7</v>
      </c>
      <c r="C10">
        <v>0.08</v>
      </c>
      <c r="D10" s="4">
        <v>90000</v>
      </c>
      <c r="E10">
        <f t="shared" si="0"/>
        <v>7200</v>
      </c>
      <c r="G10" s="22">
        <f t="shared" si="1"/>
        <v>3.4615384615384617E-2</v>
      </c>
      <c r="H10">
        <v>0.04</v>
      </c>
      <c r="I10">
        <f t="shared" si="2"/>
        <v>0.53</v>
      </c>
    </row>
    <row r="11" spans="1:9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3.8461538461538464E-2</v>
      </c>
      <c r="H11">
        <v>0.04</v>
      </c>
      <c r="I11">
        <f t="shared" si="2"/>
        <v>0.57000000000000006</v>
      </c>
    </row>
    <row r="12" spans="1:9">
      <c r="B12">
        <v>9</v>
      </c>
      <c r="C12">
        <v>0.03</v>
      </c>
      <c r="D12" s="4">
        <v>250000</v>
      </c>
      <c r="E12">
        <f t="shared" si="0"/>
        <v>7500</v>
      </c>
      <c r="G12" s="22">
        <f t="shared" si="1"/>
        <v>3.6057692307692304E-2</v>
      </c>
      <c r="H12">
        <v>0.03</v>
      </c>
      <c r="I12">
        <f t="shared" si="2"/>
        <v>0.60000000000000009</v>
      </c>
    </row>
    <row r="13" spans="1:9">
      <c r="B13">
        <v>10</v>
      </c>
      <c r="C13">
        <v>0.06</v>
      </c>
      <c r="D13" s="4">
        <v>90000</v>
      </c>
      <c r="E13">
        <f t="shared" si="0"/>
        <v>5400</v>
      </c>
      <c r="G13" s="22">
        <f t="shared" si="1"/>
        <v>2.5961538461538463E-2</v>
      </c>
      <c r="H13">
        <v>0.03</v>
      </c>
      <c r="I13">
        <f t="shared" si="2"/>
        <v>0.66000000000000014</v>
      </c>
    </row>
    <row r="14" spans="1:9">
      <c r="B14">
        <v>11</v>
      </c>
      <c r="C14">
        <v>0.05</v>
      </c>
      <c r="D14" s="4">
        <v>105000</v>
      </c>
      <c r="E14">
        <f t="shared" si="0"/>
        <v>5250</v>
      </c>
      <c r="G14" s="22">
        <f t="shared" si="1"/>
        <v>2.5240384615384616E-2</v>
      </c>
      <c r="H14">
        <v>0.03</v>
      </c>
      <c r="I14">
        <f t="shared" si="2"/>
        <v>0.71000000000000019</v>
      </c>
    </row>
    <row r="15" spans="1:9">
      <c r="B15">
        <v>12</v>
      </c>
      <c r="C15">
        <v>0.05</v>
      </c>
      <c r="D15" s="4">
        <v>120000</v>
      </c>
      <c r="E15">
        <f t="shared" si="0"/>
        <v>6000</v>
      </c>
      <c r="G15" s="22">
        <f t="shared" si="1"/>
        <v>2.8846153846153848E-2</v>
      </c>
      <c r="H15">
        <v>0.03</v>
      </c>
      <c r="I15">
        <f t="shared" si="2"/>
        <v>0.76000000000000023</v>
      </c>
    </row>
    <row r="16" spans="1:9">
      <c r="B16">
        <v>13</v>
      </c>
      <c r="C16">
        <v>0.01</v>
      </c>
      <c r="D16" s="4">
        <v>530000</v>
      </c>
      <c r="E16">
        <f t="shared" si="0"/>
        <v>5300</v>
      </c>
      <c r="G16" s="22">
        <f t="shared" si="1"/>
        <v>2.548076923076923E-2</v>
      </c>
      <c r="H16">
        <v>0.03</v>
      </c>
      <c r="I16">
        <f t="shared" si="2"/>
        <v>0.77000000000000024</v>
      </c>
    </row>
    <row r="17" spans="2:10">
      <c r="B17">
        <v>14</v>
      </c>
      <c r="C17">
        <v>0.02</v>
      </c>
      <c r="D17" s="4">
        <v>180000</v>
      </c>
      <c r="E17">
        <f t="shared" si="0"/>
        <v>3600</v>
      </c>
      <c r="G17" s="22">
        <f t="shared" si="1"/>
        <v>1.7307692307692309E-2</v>
      </c>
      <c r="H17">
        <v>0.02</v>
      </c>
      <c r="I17">
        <f t="shared" si="2"/>
        <v>0.79000000000000026</v>
      </c>
    </row>
    <row r="18" spans="2:10">
      <c r="B18">
        <v>15</v>
      </c>
      <c r="C18">
        <v>0.02</v>
      </c>
      <c r="D18" s="4">
        <v>200000</v>
      </c>
      <c r="E18">
        <f t="shared" si="0"/>
        <v>4000</v>
      </c>
      <c r="G18" s="22">
        <f t="shared" si="1"/>
        <v>1.9230769230769232E-2</v>
      </c>
      <c r="H18">
        <v>0.02</v>
      </c>
      <c r="I18">
        <f t="shared" si="2"/>
        <v>0.81000000000000028</v>
      </c>
    </row>
    <row r="19" spans="2:10">
      <c r="B19">
        <v>16</v>
      </c>
      <c r="C19">
        <v>0.01</v>
      </c>
      <c r="D19" s="4">
        <v>650000</v>
      </c>
      <c r="E19">
        <f t="shared" si="0"/>
        <v>6500</v>
      </c>
      <c r="G19" s="22">
        <f t="shared" si="1"/>
        <v>3.125E-2</v>
      </c>
      <c r="H19">
        <v>0.02</v>
      </c>
      <c r="I19">
        <f t="shared" si="2"/>
        <v>0.82000000000000028</v>
      </c>
    </row>
    <row r="20" spans="2:10">
      <c r="B20">
        <v>17</v>
      </c>
      <c r="C20">
        <v>0.02</v>
      </c>
      <c r="D20" s="4">
        <v>360000</v>
      </c>
      <c r="E20">
        <f t="shared" si="0"/>
        <v>7200</v>
      </c>
      <c r="G20" s="22">
        <f t="shared" si="1"/>
        <v>3.4615384615384617E-2</v>
      </c>
      <c r="H20">
        <v>0.02</v>
      </c>
      <c r="I20">
        <f t="shared" si="2"/>
        <v>0.8400000000000003</v>
      </c>
    </row>
    <row r="21" spans="2:10">
      <c r="B21">
        <v>18</v>
      </c>
      <c r="C21">
        <v>0.02</v>
      </c>
      <c r="D21" s="4">
        <v>190000</v>
      </c>
      <c r="E21">
        <f t="shared" si="0"/>
        <v>3800</v>
      </c>
      <c r="G21" s="22">
        <f t="shared" si="1"/>
        <v>1.826923076923077E-2</v>
      </c>
      <c r="H21">
        <v>0.02</v>
      </c>
      <c r="I21">
        <f t="shared" si="2"/>
        <v>0.86000000000000032</v>
      </c>
    </row>
    <row r="22" spans="2:10">
      <c r="B22">
        <v>19</v>
      </c>
      <c r="C22">
        <v>0.01</v>
      </c>
      <c r="D22" s="4">
        <v>250000</v>
      </c>
      <c r="E22">
        <f t="shared" si="0"/>
        <v>2500</v>
      </c>
      <c r="G22" s="22">
        <f t="shared" si="1"/>
        <v>1.201923076923077E-2</v>
      </c>
      <c r="H22">
        <v>0.01</v>
      </c>
      <c r="I22">
        <f t="shared" si="2"/>
        <v>0.87000000000000033</v>
      </c>
    </row>
    <row r="23" spans="2:10">
      <c r="B23">
        <v>20</v>
      </c>
      <c r="C23">
        <v>0.01</v>
      </c>
      <c r="D23" s="4">
        <v>350000</v>
      </c>
      <c r="E23">
        <f t="shared" si="0"/>
        <v>3500</v>
      </c>
      <c r="G23" s="22">
        <f t="shared" si="1"/>
        <v>1.6826923076923076E-2</v>
      </c>
      <c r="H23">
        <v>0.01</v>
      </c>
      <c r="I23">
        <f t="shared" si="2"/>
        <v>0.88000000000000034</v>
      </c>
    </row>
    <row r="24" spans="2:10">
      <c r="B24">
        <v>21</v>
      </c>
      <c r="C24">
        <v>0.01</v>
      </c>
      <c r="D24" s="4">
        <v>150000</v>
      </c>
      <c r="E24">
        <f t="shared" si="0"/>
        <v>1500</v>
      </c>
      <c r="G24" s="22">
        <f t="shared" si="1"/>
        <v>7.2115384615384619E-3</v>
      </c>
      <c r="H24">
        <v>0.01</v>
      </c>
      <c r="I24">
        <f t="shared" si="2"/>
        <v>0.89000000000000035</v>
      </c>
    </row>
    <row r="25" spans="2:10">
      <c r="B25">
        <v>22</v>
      </c>
      <c r="C25">
        <v>0.02</v>
      </c>
      <c r="D25" s="4">
        <v>90000</v>
      </c>
      <c r="E25">
        <f t="shared" si="0"/>
        <v>1800</v>
      </c>
      <c r="G25" s="22">
        <f t="shared" si="1"/>
        <v>8.6538461538461543E-3</v>
      </c>
      <c r="H25">
        <v>0.01</v>
      </c>
      <c r="I25">
        <f t="shared" si="2"/>
        <v>0.91000000000000036</v>
      </c>
    </row>
    <row r="26" spans="2:10">
      <c r="B26">
        <v>23</v>
      </c>
      <c r="C26">
        <v>0.01</v>
      </c>
      <c r="D26" s="4">
        <v>200000</v>
      </c>
      <c r="E26">
        <f t="shared" si="0"/>
        <v>2000</v>
      </c>
      <c r="G26" s="22">
        <f t="shared" si="1"/>
        <v>9.6153846153846159E-3</v>
      </c>
      <c r="H26">
        <v>0.01</v>
      </c>
      <c r="I26">
        <f t="shared" si="2"/>
        <v>0.92000000000000037</v>
      </c>
    </row>
    <row r="27" spans="2:10">
      <c r="B27">
        <v>24</v>
      </c>
      <c r="C27">
        <v>0.01</v>
      </c>
      <c r="D27" s="4">
        <v>250000</v>
      </c>
      <c r="E27">
        <f t="shared" si="0"/>
        <v>2500</v>
      </c>
      <c r="G27" s="22">
        <f t="shared" si="1"/>
        <v>1.201923076923077E-2</v>
      </c>
      <c r="H27">
        <v>0.01</v>
      </c>
      <c r="I27">
        <f t="shared" si="2"/>
        <v>0.93000000000000038</v>
      </c>
    </row>
    <row r="28" spans="2:10">
      <c r="B28">
        <v>25</v>
      </c>
      <c r="C28">
        <v>0.03</v>
      </c>
      <c r="D28" s="4">
        <v>90000</v>
      </c>
      <c r="E28">
        <f t="shared" si="0"/>
        <v>2700</v>
      </c>
      <c r="G28" s="22">
        <f t="shared" si="1"/>
        <v>1.2980769230769231E-2</v>
      </c>
      <c r="H28">
        <v>0.01</v>
      </c>
      <c r="I28">
        <f t="shared" si="2"/>
        <v>0.96000000000000041</v>
      </c>
    </row>
    <row r="29" spans="2:10">
      <c r="B29">
        <v>26</v>
      </c>
      <c r="C29">
        <v>0.01</v>
      </c>
      <c r="D29" s="4">
        <v>105000</v>
      </c>
      <c r="E29">
        <f t="shared" si="0"/>
        <v>1050</v>
      </c>
      <c r="G29" s="22">
        <f t="shared" si="1"/>
        <v>5.0480769230769234E-3</v>
      </c>
      <c r="H29">
        <v>0.01</v>
      </c>
      <c r="I29">
        <f t="shared" si="2"/>
        <v>0.97000000000000042</v>
      </c>
    </row>
    <row r="30" spans="2:10">
      <c r="B30">
        <v>27</v>
      </c>
      <c r="C30">
        <v>0.01</v>
      </c>
      <c r="D30" s="4">
        <v>120000</v>
      </c>
      <c r="E30">
        <f t="shared" si="0"/>
        <v>1200</v>
      </c>
      <c r="G30" s="22">
        <f t="shared" si="1"/>
        <v>5.7692307692307696E-3</v>
      </c>
      <c r="H30">
        <v>0.01</v>
      </c>
      <c r="I30">
        <f t="shared" si="2"/>
        <v>0.98000000000000043</v>
      </c>
    </row>
    <row r="31" spans="2:10">
      <c r="B31">
        <v>28</v>
      </c>
      <c r="C31">
        <v>0.01</v>
      </c>
      <c r="D31" s="4">
        <v>530000</v>
      </c>
      <c r="E31">
        <f t="shared" si="0"/>
        <v>5300</v>
      </c>
      <c r="G31" s="22">
        <f t="shared" si="1"/>
        <v>2.548076923076923E-2</v>
      </c>
      <c r="H31">
        <v>0.01</v>
      </c>
      <c r="I31">
        <f t="shared" si="2"/>
        <v>0.99000000000000044</v>
      </c>
    </row>
    <row r="32" spans="2:10">
      <c r="B32">
        <v>29</v>
      </c>
      <c r="C32">
        <v>0.01</v>
      </c>
      <c r="D32" s="4">
        <v>180000</v>
      </c>
      <c r="E32">
        <f t="shared" si="0"/>
        <v>1800</v>
      </c>
      <c r="G32" s="22">
        <f t="shared" si="1"/>
        <v>8.6538461538461543E-3</v>
      </c>
      <c r="H32">
        <v>0.01</v>
      </c>
      <c r="I32">
        <f t="shared" si="2"/>
        <v>1.0000000000000004</v>
      </c>
      <c r="J32" t="s">
        <v>45</v>
      </c>
    </row>
    <row r="33" spans="1:9">
      <c r="C33">
        <f>SUM(C3:C32)</f>
        <v>1.0000000000000004</v>
      </c>
      <c r="E33">
        <f>SUM(E3:E32)</f>
        <v>208000</v>
      </c>
      <c r="G33" s="22">
        <f>SUM(G3:G32)</f>
        <v>0.99999999999999989</v>
      </c>
      <c r="H33">
        <f>SUM(H3:H32)</f>
        <v>1.0000000000000004</v>
      </c>
    </row>
    <row r="35" spans="1:9">
      <c r="A35" t="s">
        <v>77</v>
      </c>
    </row>
    <row r="36" spans="1:9">
      <c r="B36" t="s">
        <v>59</v>
      </c>
      <c r="C36" t="s">
        <v>40</v>
      </c>
      <c r="D36" s="4" t="s">
        <v>84</v>
      </c>
      <c r="E36" t="s">
        <v>43</v>
      </c>
      <c r="G36" s="22" t="s">
        <v>42</v>
      </c>
      <c r="H36" t="s">
        <v>81</v>
      </c>
    </row>
    <row r="37" spans="1:9">
      <c r="B37">
        <v>0</v>
      </c>
      <c r="C37">
        <v>0.19400000000000001</v>
      </c>
      <c r="D37" s="4">
        <v>50000</v>
      </c>
      <c r="E37">
        <f>D37*C37</f>
        <v>9700</v>
      </c>
      <c r="G37" s="22">
        <f>E37/$E$67</f>
        <v>0.15348101265822786</v>
      </c>
      <c r="H37">
        <v>0.18</v>
      </c>
      <c r="I37">
        <f>C37</f>
        <v>0.19400000000000001</v>
      </c>
    </row>
    <row r="38" spans="1:9">
      <c r="B38">
        <v>1</v>
      </c>
      <c r="C38">
        <v>0.11</v>
      </c>
      <c r="D38" s="4">
        <v>65000</v>
      </c>
      <c r="E38">
        <f t="shared" ref="E38:E66" si="3">D38*C38</f>
        <v>7150</v>
      </c>
      <c r="G38" s="22">
        <f t="shared" ref="G38:G66" si="4">E38/$E$67</f>
        <v>0.11313291139240507</v>
      </c>
      <c r="H38">
        <v>0.1</v>
      </c>
      <c r="I38">
        <f>C38+I37</f>
        <v>0.30399999999999999</v>
      </c>
    </row>
    <row r="39" spans="1:9">
      <c r="B39">
        <v>2</v>
      </c>
      <c r="C39">
        <v>0.04</v>
      </c>
      <c r="D39" s="4">
        <v>106000</v>
      </c>
      <c r="E39">
        <f t="shared" si="3"/>
        <v>4240</v>
      </c>
      <c r="G39" s="22">
        <f t="shared" si="4"/>
        <v>6.7088607594936706E-2</v>
      </c>
      <c r="H39">
        <v>0.08</v>
      </c>
      <c r="I39">
        <f t="shared" ref="I39:I66" si="5">C39+I38</f>
        <v>0.34399999999999997</v>
      </c>
    </row>
    <row r="40" spans="1:9">
      <c r="B40">
        <v>3</v>
      </c>
      <c r="C40">
        <v>7.0000000000000007E-2</v>
      </c>
      <c r="D40" s="4">
        <v>39000</v>
      </c>
      <c r="E40">
        <f t="shared" si="3"/>
        <v>2730.0000000000005</v>
      </c>
      <c r="G40" s="22">
        <f t="shared" si="4"/>
        <v>4.3196202531645578E-2</v>
      </c>
      <c r="H40">
        <v>0.05</v>
      </c>
      <c r="I40">
        <f t="shared" si="5"/>
        <v>0.41399999999999998</v>
      </c>
    </row>
    <row r="41" spans="1:9">
      <c r="B41">
        <v>4</v>
      </c>
      <c r="C41">
        <v>0.13</v>
      </c>
      <c r="D41" s="4">
        <v>25000</v>
      </c>
      <c r="E41">
        <f t="shared" si="3"/>
        <v>3250</v>
      </c>
      <c r="G41" s="22">
        <f t="shared" si="4"/>
        <v>5.1424050632911396E-2</v>
      </c>
      <c r="H41">
        <v>0.05</v>
      </c>
      <c r="I41">
        <f t="shared" si="5"/>
        <v>0.54400000000000004</v>
      </c>
    </row>
    <row r="42" spans="1:9">
      <c r="B42">
        <v>5</v>
      </c>
      <c r="C42">
        <v>0.1</v>
      </c>
      <c r="D42" s="4">
        <v>35000</v>
      </c>
      <c r="E42">
        <f t="shared" si="3"/>
        <v>3500</v>
      </c>
      <c r="G42" s="22">
        <f t="shared" si="4"/>
        <v>5.5379746835443035E-2</v>
      </c>
      <c r="H42">
        <v>0.05</v>
      </c>
      <c r="I42">
        <f t="shared" si="5"/>
        <v>0.64400000000000002</v>
      </c>
    </row>
    <row r="43" spans="1:9">
      <c r="B43">
        <v>6</v>
      </c>
      <c r="C43">
        <v>0.05</v>
      </c>
      <c r="D43" s="4">
        <v>75000</v>
      </c>
      <c r="E43">
        <f t="shared" si="3"/>
        <v>3750</v>
      </c>
      <c r="G43" s="22">
        <f t="shared" si="4"/>
        <v>5.9335443037974681E-2</v>
      </c>
      <c r="H43">
        <v>0.05</v>
      </c>
      <c r="I43">
        <f t="shared" si="5"/>
        <v>0.69400000000000006</v>
      </c>
    </row>
    <row r="44" spans="1:9">
      <c r="B44">
        <v>7</v>
      </c>
      <c r="C44">
        <v>0.05</v>
      </c>
      <c r="D44" s="4">
        <v>50000</v>
      </c>
      <c r="E44">
        <f t="shared" si="3"/>
        <v>2500</v>
      </c>
      <c r="G44" s="22">
        <f t="shared" si="4"/>
        <v>3.9556962025316458E-2</v>
      </c>
      <c r="H44">
        <v>0.04</v>
      </c>
      <c r="I44">
        <f t="shared" si="5"/>
        <v>0.74400000000000011</v>
      </c>
    </row>
    <row r="45" spans="1:9">
      <c r="B45">
        <v>8</v>
      </c>
      <c r="C45">
        <v>1.4999999999999999E-2</v>
      </c>
      <c r="D45" s="4">
        <v>200000</v>
      </c>
      <c r="E45">
        <f t="shared" si="3"/>
        <v>3000</v>
      </c>
      <c r="G45" s="22">
        <f t="shared" si="4"/>
        <v>4.746835443037975E-2</v>
      </c>
      <c r="H45">
        <v>0.04</v>
      </c>
      <c r="I45">
        <f t="shared" si="5"/>
        <v>0.75900000000000012</v>
      </c>
    </row>
    <row r="46" spans="1:9">
      <c r="B46">
        <v>9</v>
      </c>
      <c r="C46">
        <v>0.04</v>
      </c>
      <c r="D46" s="4">
        <v>25000</v>
      </c>
      <c r="E46">
        <f t="shared" si="3"/>
        <v>1000</v>
      </c>
      <c r="G46" s="22">
        <f t="shared" si="4"/>
        <v>1.5822784810126583E-2</v>
      </c>
      <c r="H46">
        <v>0.03</v>
      </c>
      <c r="I46">
        <f t="shared" si="5"/>
        <v>0.79900000000000015</v>
      </c>
    </row>
    <row r="47" spans="1:9">
      <c r="B47">
        <v>10</v>
      </c>
      <c r="C47">
        <v>0.02</v>
      </c>
      <c r="D47" s="4">
        <v>90000</v>
      </c>
      <c r="E47">
        <f t="shared" si="3"/>
        <v>1800</v>
      </c>
      <c r="G47" s="22">
        <f t="shared" si="4"/>
        <v>2.8481012658227847E-2</v>
      </c>
      <c r="H47">
        <v>0.03</v>
      </c>
      <c r="I47">
        <f t="shared" si="5"/>
        <v>0.81900000000000017</v>
      </c>
    </row>
    <row r="48" spans="1:9">
      <c r="B48">
        <v>11</v>
      </c>
      <c r="C48">
        <v>0.02</v>
      </c>
      <c r="D48" s="4">
        <v>105000</v>
      </c>
      <c r="E48">
        <f t="shared" si="3"/>
        <v>2100</v>
      </c>
      <c r="G48" s="22">
        <f t="shared" si="4"/>
        <v>3.3227848101265819E-2</v>
      </c>
      <c r="H48">
        <v>0.03</v>
      </c>
      <c r="I48">
        <f t="shared" si="5"/>
        <v>0.83900000000000019</v>
      </c>
    </row>
    <row r="49" spans="2:9">
      <c r="B49">
        <v>12</v>
      </c>
      <c r="C49">
        <v>0.03</v>
      </c>
      <c r="D49" s="4">
        <v>78000</v>
      </c>
      <c r="E49">
        <f t="shared" si="3"/>
        <v>2340</v>
      </c>
      <c r="G49" s="22">
        <f t="shared" si="4"/>
        <v>3.7025316455696206E-2</v>
      </c>
      <c r="H49">
        <v>0.03</v>
      </c>
      <c r="I49">
        <f t="shared" si="5"/>
        <v>0.86900000000000022</v>
      </c>
    </row>
    <row r="50" spans="2:9">
      <c r="B50">
        <v>13</v>
      </c>
      <c r="C50">
        <v>0.01</v>
      </c>
      <c r="D50" s="4">
        <v>153000</v>
      </c>
      <c r="E50">
        <f t="shared" si="3"/>
        <v>1530</v>
      </c>
      <c r="G50" s="22">
        <f t="shared" si="4"/>
        <v>2.4208860759493672E-2</v>
      </c>
      <c r="H50">
        <v>0.03</v>
      </c>
      <c r="I50">
        <f t="shared" si="5"/>
        <v>0.87900000000000023</v>
      </c>
    </row>
    <row r="51" spans="2:9">
      <c r="B51">
        <v>14</v>
      </c>
      <c r="C51">
        <v>7.0000000000000001E-3</v>
      </c>
      <c r="D51" s="4">
        <v>180000</v>
      </c>
      <c r="E51">
        <f t="shared" si="3"/>
        <v>1260</v>
      </c>
      <c r="G51" s="22">
        <f t="shared" si="4"/>
        <v>1.9936708860759492E-2</v>
      </c>
      <c r="H51">
        <v>0.02</v>
      </c>
      <c r="I51">
        <f t="shared" si="5"/>
        <v>0.88600000000000023</v>
      </c>
    </row>
    <row r="52" spans="2:9">
      <c r="B52">
        <v>15</v>
      </c>
      <c r="C52">
        <v>7.0000000000000001E-3</v>
      </c>
      <c r="D52" s="4">
        <v>200000</v>
      </c>
      <c r="E52">
        <f t="shared" si="3"/>
        <v>1400</v>
      </c>
      <c r="G52" s="22">
        <f t="shared" si="4"/>
        <v>2.2151898734177215E-2</v>
      </c>
      <c r="H52">
        <v>0.02</v>
      </c>
      <c r="I52">
        <f t="shared" si="5"/>
        <v>0.89300000000000024</v>
      </c>
    </row>
    <row r="53" spans="2:9">
      <c r="B53">
        <v>16</v>
      </c>
      <c r="C53">
        <v>0.01</v>
      </c>
      <c r="D53" s="4">
        <v>105000</v>
      </c>
      <c r="E53">
        <f t="shared" si="3"/>
        <v>1050</v>
      </c>
      <c r="G53" s="22">
        <f t="shared" si="4"/>
        <v>1.661392405063291E-2</v>
      </c>
      <c r="H53">
        <v>0.02</v>
      </c>
      <c r="I53">
        <f t="shared" si="5"/>
        <v>0.90300000000000025</v>
      </c>
    </row>
    <row r="54" spans="2:9">
      <c r="B54">
        <v>17</v>
      </c>
      <c r="C54">
        <v>1.2E-2</v>
      </c>
      <c r="D54" s="4">
        <v>120000</v>
      </c>
      <c r="E54">
        <f t="shared" si="3"/>
        <v>1440</v>
      </c>
      <c r="G54" s="22">
        <f t="shared" si="4"/>
        <v>2.2784810126582278E-2</v>
      </c>
      <c r="H54">
        <v>0.02</v>
      </c>
      <c r="I54">
        <f t="shared" si="5"/>
        <v>0.91500000000000026</v>
      </c>
    </row>
    <row r="55" spans="2:9">
      <c r="B55">
        <v>18</v>
      </c>
      <c r="C55">
        <v>0.01</v>
      </c>
      <c r="D55" s="4">
        <v>110000</v>
      </c>
      <c r="E55">
        <f t="shared" si="3"/>
        <v>1100</v>
      </c>
      <c r="G55" s="22">
        <f t="shared" si="4"/>
        <v>1.740506329113924E-2</v>
      </c>
      <c r="H55">
        <v>0.02</v>
      </c>
      <c r="I55">
        <f t="shared" si="5"/>
        <v>0.92500000000000027</v>
      </c>
    </row>
    <row r="56" spans="2:9">
      <c r="B56">
        <v>19</v>
      </c>
      <c r="C56">
        <v>0.01</v>
      </c>
      <c r="D56" s="4">
        <v>100000</v>
      </c>
      <c r="E56">
        <f t="shared" si="3"/>
        <v>1000</v>
      </c>
      <c r="G56" s="22">
        <f t="shared" si="4"/>
        <v>1.5822784810126583E-2</v>
      </c>
      <c r="H56">
        <v>0.01</v>
      </c>
      <c r="I56">
        <f t="shared" si="5"/>
        <v>0.93500000000000028</v>
      </c>
    </row>
    <row r="57" spans="2:9">
      <c r="B57">
        <v>20</v>
      </c>
      <c r="C57">
        <v>7.0000000000000001E-3</v>
      </c>
      <c r="D57" s="4">
        <v>130000</v>
      </c>
      <c r="E57">
        <f t="shared" si="3"/>
        <v>910</v>
      </c>
      <c r="G57" s="22">
        <f t="shared" si="4"/>
        <v>1.439873417721519E-2</v>
      </c>
      <c r="H57">
        <v>0.01</v>
      </c>
      <c r="I57">
        <f t="shared" si="5"/>
        <v>0.94200000000000028</v>
      </c>
    </row>
    <row r="58" spans="2:9">
      <c r="B58">
        <v>21</v>
      </c>
      <c r="C58">
        <v>5.0000000000000001E-3</v>
      </c>
      <c r="D58" s="4">
        <v>150000</v>
      </c>
      <c r="E58">
        <f t="shared" si="3"/>
        <v>750</v>
      </c>
      <c r="G58" s="22">
        <f t="shared" si="4"/>
        <v>1.1867088607594937E-2</v>
      </c>
      <c r="H58">
        <v>0.01</v>
      </c>
      <c r="I58">
        <f t="shared" si="5"/>
        <v>0.94700000000000029</v>
      </c>
    </row>
    <row r="59" spans="2:9">
      <c r="B59">
        <v>22</v>
      </c>
      <c r="C59">
        <v>0.01</v>
      </c>
      <c r="D59" s="4">
        <v>90000</v>
      </c>
      <c r="E59">
        <f t="shared" si="3"/>
        <v>900</v>
      </c>
      <c r="G59" s="22">
        <f t="shared" si="4"/>
        <v>1.4240506329113924E-2</v>
      </c>
      <c r="H59">
        <v>0.01</v>
      </c>
      <c r="I59">
        <f t="shared" si="5"/>
        <v>0.95700000000000029</v>
      </c>
    </row>
    <row r="60" spans="2:9">
      <c r="B60">
        <v>23</v>
      </c>
      <c r="C60">
        <v>0.01</v>
      </c>
      <c r="D60" s="4">
        <v>100000</v>
      </c>
      <c r="E60">
        <f t="shared" si="3"/>
        <v>1000</v>
      </c>
      <c r="G60" s="22">
        <f t="shared" si="4"/>
        <v>1.5822784810126583E-2</v>
      </c>
      <c r="H60">
        <v>0.01</v>
      </c>
      <c r="I60">
        <f t="shared" si="5"/>
        <v>0.9670000000000003</v>
      </c>
    </row>
    <row r="61" spans="2:9">
      <c r="B61">
        <v>24</v>
      </c>
      <c r="C61">
        <v>3.0000000000000001E-3</v>
      </c>
      <c r="D61" s="4">
        <v>150000</v>
      </c>
      <c r="E61">
        <f t="shared" si="3"/>
        <v>450</v>
      </c>
      <c r="G61" s="22">
        <f t="shared" si="4"/>
        <v>7.1202531645569618E-3</v>
      </c>
      <c r="H61">
        <v>0.01</v>
      </c>
      <c r="I61">
        <f t="shared" si="5"/>
        <v>0.97000000000000031</v>
      </c>
    </row>
    <row r="62" spans="2:9">
      <c r="B62">
        <v>25</v>
      </c>
      <c r="C62">
        <v>0.01</v>
      </c>
      <c r="D62" s="4">
        <v>90000</v>
      </c>
      <c r="E62">
        <f t="shared" si="3"/>
        <v>900</v>
      </c>
      <c r="G62" s="22">
        <f t="shared" si="4"/>
        <v>1.4240506329113924E-2</v>
      </c>
      <c r="H62">
        <v>0.01</v>
      </c>
      <c r="I62">
        <f t="shared" si="5"/>
        <v>0.98000000000000032</v>
      </c>
    </row>
    <row r="63" spans="2:9">
      <c r="B63">
        <v>26</v>
      </c>
      <c r="C63">
        <v>5.0000000000000001E-3</v>
      </c>
      <c r="D63" s="4">
        <v>105000</v>
      </c>
      <c r="E63">
        <f t="shared" si="3"/>
        <v>525</v>
      </c>
      <c r="G63" s="22">
        <f t="shared" si="4"/>
        <v>8.3069620253164549E-3</v>
      </c>
      <c r="H63">
        <v>0.01</v>
      </c>
      <c r="I63">
        <f t="shared" si="5"/>
        <v>0.98500000000000032</v>
      </c>
    </row>
    <row r="64" spans="2:9">
      <c r="B64">
        <v>27</v>
      </c>
      <c r="C64">
        <v>5.0000000000000001E-3</v>
      </c>
      <c r="D64" s="4">
        <v>120000</v>
      </c>
      <c r="E64">
        <f t="shared" si="3"/>
        <v>600</v>
      </c>
      <c r="G64" s="22">
        <f t="shared" si="4"/>
        <v>9.4936708860759497E-3</v>
      </c>
      <c r="H64">
        <v>0.01</v>
      </c>
      <c r="I64">
        <f t="shared" si="5"/>
        <v>0.99000000000000032</v>
      </c>
    </row>
    <row r="65" spans="2:9">
      <c r="B65">
        <v>28</v>
      </c>
      <c r="C65">
        <v>5.0000000000000001E-3</v>
      </c>
      <c r="D65" s="4">
        <v>130000</v>
      </c>
      <c r="E65">
        <f t="shared" si="3"/>
        <v>650</v>
      </c>
      <c r="G65" s="22">
        <f t="shared" si="4"/>
        <v>1.0284810126582278E-2</v>
      </c>
      <c r="H65">
        <v>0.01</v>
      </c>
      <c r="I65">
        <f t="shared" si="5"/>
        <v>0.99500000000000033</v>
      </c>
    </row>
    <row r="66" spans="2:9">
      <c r="B66">
        <v>29</v>
      </c>
      <c r="C66">
        <v>5.0000000000000001E-3</v>
      </c>
      <c r="D66" s="4">
        <v>135000</v>
      </c>
      <c r="E66">
        <f t="shared" si="3"/>
        <v>675</v>
      </c>
      <c r="G66" s="22">
        <f t="shared" si="4"/>
        <v>1.0680379746835443E-2</v>
      </c>
      <c r="H66">
        <v>0.01</v>
      </c>
      <c r="I66">
        <f t="shared" si="5"/>
        <v>1.0000000000000002</v>
      </c>
    </row>
    <row r="67" spans="2:9">
      <c r="C67">
        <f>SUM(C37:C66)</f>
        <v>1.0000000000000002</v>
      </c>
      <c r="E67">
        <f>SUM(E37:E66)</f>
        <v>63200</v>
      </c>
      <c r="G67" s="22">
        <f>SUM(G37:G66)</f>
        <v>0.99999999999999989</v>
      </c>
      <c r="H67">
        <f>SUM(H37:H66)</f>
        <v>1.0000000000000004</v>
      </c>
    </row>
  </sheetData>
  <sortState ref="G3:I33">
    <sortCondition descending="1"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baseColWidth="10" defaultColWidth="8.83203125" defaultRowHeight="14" x14ac:dyDescent="0"/>
  <cols>
    <col min="3" max="3" width="10" bestFit="1" customWidth="1"/>
    <col min="4" max="4" width="12.6640625" bestFit="1" customWidth="1"/>
  </cols>
  <sheetData>
    <row r="1" spans="1:4">
      <c r="B1" t="s">
        <v>15</v>
      </c>
      <c r="C1" t="s">
        <v>16</v>
      </c>
      <c r="D1" t="s">
        <v>17</v>
      </c>
    </row>
    <row r="2" spans="1:4">
      <c r="A2" t="s">
        <v>0</v>
      </c>
      <c r="B2">
        <v>38459696</v>
      </c>
      <c r="C2">
        <v>66271485</v>
      </c>
      <c r="D2">
        <v>64203643.133333303</v>
      </c>
    </row>
    <row r="3" spans="1:4">
      <c r="A3" t="s">
        <v>1</v>
      </c>
      <c r="B3">
        <v>42366711</v>
      </c>
      <c r="C3">
        <v>115470763</v>
      </c>
      <c r="D3">
        <v>102177328.058824</v>
      </c>
    </row>
    <row r="4" spans="1:4">
      <c r="A4" t="s">
        <v>2</v>
      </c>
      <c r="B4">
        <v>38837794</v>
      </c>
      <c r="C4">
        <v>47959268</v>
      </c>
      <c r="D4">
        <v>42088905.25</v>
      </c>
    </row>
    <row r="5" spans="1:4">
      <c r="A5" t="s">
        <v>3</v>
      </c>
      <c r="B5">
        <v>45285771</v>
      </c>
      <c r="C5">
        <v>64182894</v>
      </c>
      <c r="D5">
        <v>54883486.625</v>
      </c>
    </row>
    <row r="6" spans="1:4">
      <c r="A6" t="s">
        <v>4</v>
      </c>
      <c r="B6">
        <v>61600960</v>
      </c>
      <c r="C6">
        <v>71483076</v>
      </c>
      <c r="D6">
        <v>64090230.142857097</v>
      </c>
    </row>
    <row r="7" spans="1:4">
      <c r="A7" t="s">
        <v>5</v>
      </c>
      <c r="B7">
        <v>40447263</v>
      </c>
      <c r="C7">
        <v>76930113</v>
      </c>
      <c r="D7">
        <v>65195183.625</v>
      </c>
    </row>
    <row r="8" spans="1:4">
      <c r="A8" t="s">
        <v>6</v>
      </c>
      <c r="B8">
        <v>43645159</v>
      </c>
      <c r="C8">
        <v>51645379</v>
      </c>
      <c r="D8">
        <v>46803639.25</v>
      </c>
    </row>
    <row r="9" spans="1:4">
      <c r="A9" t="s">
        <v>7</v>
      </c>
      <c r="B9">
        <v>46845136</v>
      </c>
      <c r="C9">
        <v>51238044</v>
      </c>
      <c r="D9">
        <v>47237670.714285702</v>
      </c>
    </row>
    <row r="10" spans="1:4">
      <c r="A10" t="s">
        <v>8</v>
      </c>
      <c r="B10">
        <v>37049524</v>
      </c>
      <c r="C10">
        <v>62196320</v>
      </c>
      <c r="D10">
        <v>50638457.714285702</v>
      </c>
    </row>
    <row r="11" spans="1:4">
      <c r="A11" t="s">
        <v>9</v>
      </c>
      <c r="B11">
        <v>44274386</v>
      </c>
      <c r="C11">
        <v>60278658</v>
      </c>
      <c r="D11">
        <v>55945417.888888903</v>
      </c>
    </row>
    <row r="12" spans="1:4">
      <c r="A12" t="s">
        <v>10</v>
      </c>
      <c r="B12">
        <v>50250667</v>
      </c>
      <c r="C12">
        <v>95329639</v>
      </c>
      <c r="D12">
        <v>81889749.535714298</v>
      </c>
    </row>
    <row r="13" spans="1:4">
      <c r="A13" t="s">
        <v>11</v>
      </c>
      <c r="B13">
        <v>46592923</v>
      </c>
      <c r="C13">
        <v>55944403</v>
      </c>
      <c r="D13">
        <v>51869571.727272697</v>
      </c>
    </row>
    <row r="14" spans="1:4">
      <c r="A14" t="s">
        <v>12</v>
      </c>
      <c r="B14">
        <v>47193485</v>
      </c>
      <c r="C14">
        <v>112643991</v>
      </c>
      <c r="D14">
        <v>88381438.066666707</v>
      </c>
    </row>
    <row r="15" spans="1:4">
      <c r="A15" t="s">
        <v>13</v>
      </c>
      <c r="B15">
        <v>49334298</v>
      </c>
      <c r="C15">
        <v>81140830</v>
      </c>
      <c r="D15">
        <v>53790349.125</v>
      </c>
    </row>
    <row r="16" spans="1:4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0" workbookViewId="0">
      <selection activeCell="M37" sqref="M37"/>
    </sheetView>
  </sheetViews>
  <sheetFormatPr baseColWidth="10" defaultColWidth="8.83203125" defaultRowHeight="14" x14ac:dyDescent="0"/>
  <cols>
    <col min="5" max="7" width="16.33203125" style="4" customWidth="1"/>
    <col min="8" max="8" width="13.5" style="5" customWidth="1"/>
    <col min="10" max="10" width="14.33203125" style="7" bestFit="1" customWidth="1"/>
    <col min="11" max="11" width="6.33203125" customWidth="1"/>
    <col min="12" max="12" width="13.1640625" customWidth="1"/>
  </cols>
  <sheetData>
    <row r="1" spans="1:14" s="13" customFormat="1">
      <c r="A1" s="13" t="s">
        <v>48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>
      <c r="J11" s="6"/>
    </row>
    <row r="12" spans="1:14" s="9" customFormat="1" ht="42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>
      <c r="A21" t="s">
        <v>60</v>
      </c>
      <c r="B21" t="s">
        <v>61</v>
      </c>
    </row>
    <row r="22" spans="1:14">
      <c r="B22" t="s">
        <v>62</v>
      </c>
      <c r="C22" t="s">
        <v>63</v>
      </c>
      <c r="D22" t="s">
        <v>64</v>
      </c>
    </row>
    <row r="23" spans="1:14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>
      <c r="A24" s="21" t="s">
        <v>71</v>
      </c>
    </row>
    <row r="25" spans="1:14">
      <c r="A25" s="21"/>
    </row>
    <row r="26" spans="1:14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>
      <c r="B47" t="s">
        <v>70</v>
      </c>
    </row>
    <row r="48" spans="1:14">
      <c r="A48" t="s">
        <v>69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2:14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2:14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2:14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2:14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2:14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2:14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2:14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2:14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50" zoomScaleNormal="150" zoomScalePageLayoutView="150" workbookViewId="0">
      <selection activeCell="I22" sqref="I22"/>
    </sheetView>
  </sheetViews>
  <sheetFormatPr baseColWidth="10" defaultColWidth="8.83203125" defaultRowHeight="14" x14ac:dyDescent="0"/>
  <cols>
    <col min="3" max="3" width="11" customWidth="1"/>
    <col min="4" max="4" width="11.6640625" style="4" customWidth="1"/>
    <col min="5" max="6" width="11.5" customWidth="1"/>
    <col min="7" max="7" width="14.1640625" style="22" customWidth="1"/>
    <col min="8" max="8" width="11.5" style="22" customWidth="1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6.0120240480961921E-2</v>
      </c>
      <c r="H3" s="22">
        <v>7.0000000000000007E-2</v>
      </c>
      <c r="I3" s="22">
        <f>C3</f>
        <v>0.1</v>
      </c>
    </row>
    <row r="4" spans="1:10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6.6800267201068811E-2</v>
      </c>
      <c r="H4" s="22">
        <v>0.08</v>
      </c>
      <c r="I4" s="22">
        <f>C4+I3</f>
        <v>0.12000000000000001</v>
      </c>
    </row>
    <row r="5" spans="1:10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9.3520374081496341E-2</v>
      </c>
      <c r="H5" s="22">
        <v>0.08</v>
      </c>
      <c r="I5" s="22">
        <f t="shared" ref="I5:I14" si="1">C5+I4</f>
        <v>0.19</v>
      </c>
    </row>
    <row r="6" spans="1:10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0.13360053440213762</v>
      </c>
      <c r="H6" s="22">
        <v>0.14000000000000001</v>
      </c>
      <c r="I6" s="22">
        <f t="shared" si="1"/>
        <v>0.39</v>
      </c>
    </row>
    <row r="7" spans="1:10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5.3440213760855046E-2</v>
      </c>
      <c r="H7" s="22">
        <v>0.04</v>
      </c>
      <c r="I7" s="22">
        <f t="shared" si="1"/>
        <v>0.43</v>
      </c>
    </row>
    <row r="8" spans="1:10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0.13360053440213762</v>
      </c>
      <c r="H8" s="22">
        <v>0.13</v>
      </c>
      <c r="I8" s="22">
        <f t="shared" si="1"/>
        <v>0.47</v>
      </c>
    </row>
    <row r="9" spans="1:10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3.0060120240480961E-2</v>
      </c>
      <c r="H9" s="22">
        <v>0.03</v>
      </c>
      <c r="I9" s="22">
        <f t="shared" si="1"/>
        <v>0.5</v>
      </c>
    </row>
    <row r="10" spans="1:10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0.13360053440213762</v>
      </c>
      <c r="H10" s="22">
        <v>0.14000000000000001</v>
      </c>
      <c r="I10" s="22">
        <f t="shared" si="1"/>
        <v>0.6</v>
      </c>
    </row>
    <row r="11" spans="1:10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9.2184368737474945E-2</v>
      </c>
      <c r="H11" s="22">
        <v>0.1</v>
      </c>
      <c r="I11" s="22">
        <f t="shared" si="1"/>
        <v>0.83</v>
      </c>
    </row>
    <row r="12" spans="1:10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4.0080160320641281E-2</v>
      </c>
      <c r="H12" s="22">
        <v>0.03</v>
      </c>
      <c r="I12" s="22">
        <f t="shared" si="1"/>
        <v>0.86</v>
      </c>
    </row>
    <row r="13" spans="1:10">
      <c r="B13">
        <v>10</v>
      </c>
      <c r="C13">
        <v>0.11</v>
      </c>
      <c r="D13" s="4">
        <v>200000</v>
      </c>
      <c r="E13">
        <f t="shared" si="0"/>
        <v>22000</v>
      </c>
      <c r="G13" s="22">
        <f>E13/SUM(E3:E14)</f>
        <v>0.14696058784235136</v>
      </c>
      <c r="H13" s="22">
        <v>0.14000000000000001</v>
      </c>
      <c r="I13" s="22">
        <f t="shared" si="1"/>
        <v>0.97</v>
      </c>
    </row>
    <row r="14" spans="1:10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1.6032064128256512E-2</v>
      </c>
      <c r="H14" s="22">
        <v>0.02</v>
      </c>
      <c r="I14" s="22">
        <f t="shared" si="1"/>
        <v>1</v>
      </c>
      <c r="J14" t="s">
        <v>45</v>
      </c>
    </row>
    <row r="15" spans="1:10">
      <c r="C15">
        <f>SUM(C3:C14)</f>
        <v>1</v>
      </c>
      <c r="E15">
        <f>SUM(E3:E14)</f>
        <v>149700</v>
      </c>
      <c r="G15" s="22">
        <f>SUM(G3:G14)</f>
        <v>1</v>
      </c>
      <c r="H15" s="22">
        <f>SUM(H3:H14)</f>
        <v>1</v>
      </c>
      <c r="I15" t="s">
        <v>45</v>
      </c>
      <c r="J15" t="s">
        <v>45</v>
      </c>
    </row>
    <row r="17" spans="1:9">
      <c r="A17" t="s">
        <v>73</v>
      </c>
      <c r="B17" t="s">
        <v>74</v>
      </c>
    </row>
    <row r="18" spans="1:9">
      <c r="B18" t="s">
        <v>75</v>
      </c>
    </row>
    <row r="19" spans="1:9">
      <c r="B19" t="s">
        <v>76</v>
      </c>
    </row>
    <row r="21" spans="1:9">
      <c r="A21" t="s">
        <v>77</v>
      </c>
      <c r="B21" t="s">
        <v>78</v>
      </c>
      <c r="E21" t="s">
        <v>79</v>
      </c>
    </row>
    <row r="22" spans="1:9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2:10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2:10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2:10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J24" sqref="J24"/>
    </sheetView>
  </sheetViews>
  <sheetFormatPr baseColWidth="10" defaultColWidth="8.83203125" defaultRowHeight="14" x14ac:dyDescent="0"/>
  <cols>
    <col min="4" max="4" width="11.5" style="4" customWidth="1"/>
    <col min="5" max="6" width="12.1640625" customWidth="1"/>
    <col min="7" max="7" width="12.83203125" style="22" customWidth="1"/>
    <col min="10" max="10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 t="shared" ref="G3:G10" si="0">E3/$E$11</f>
        <v>0.39059386209645275</v>
      </c>
      <c r="H3">
        <v>0.39</v>
      </c>
      <c r="I3" s="22">
        <f>C3</f>
        <v>0.49</v>
      </c>
    </row>
    <row r="4" spans="1:10">
      <c r="B4">
        <v>1</v>
      </c>
      <c r="C4">
        <v>0.08</v>
      </c>
      <c r="D4" s="4">
        <v>250000</v>
      </c>
      <c r="E4" s="8">
        <f t="shared" ref="E4:E10" si="1">C4*D4</f>
        <v>20000</v>
      </c>
      <c r="F4" s="8"/>
      <c r="G4" s="22">
        <f t="shared" si="0"/>
        <v>0.15942606616181745</v>
      </c>
      <c r="H4">
        <v>0.17</v>
      </c>
      <c r="I4" s="22">
        <f>C4+I3</f>
        <v>0.56999999999999995</v>
      </c>
    </row>
    <row r="5" spans="1:10">
      <c r="B5">
        <v>2</v>
      </c>
      <c r="C5">
        <v>0.15</v>
      </c>
      <c r="D5" s="4">
        <v>95000</v>
      </c>
      <c r="E5" s="8">
        <f t="shared" si="1"/>
        <v>14250</v>
      </c>
      <c r="F5" s="8"/>
      <c r="G5" s="22">
        <f t="shared" si="0"/>
        <v>0.11359107214029494</v>
      </c>
      <c r="H5">
        <v>0.11</v>
      </c>
      <c r="I5" s="22">
        <f t="shared" ref="I5:I8" si="2">C5+I4</f>
        <v>0.72</v>
      </c>
    </row>
    <row r="6" spans="1:10">
      <c r="B6">
        <v>3</v>
      </c>
      <c r="C6">
        <v>2.5000000000000001E-2</v>
      </c>
      <c r="D6" s="4">
        <v>500000</v>
      </c>
      <c r="E6" s="8">
        <f t="shared" si="1"/>
        <v>12500</v>
      </c>
      <c r="F6" s="8"/>
      <c r="G6" s="22">
        <f t="shared" si="0"/>
        <v>9.9641291351135905E-2</v>
      </c>
      <c r="H6">
        <v>0.1</v>
      </c>
      <c r="I6" s="22">
        <f t="shared" si="2"/>
        <v>0.745</v>
      </c>
    </row>
    <row r="7" spans="1:10">
      <c r="B7">
        <v>4</v>
      </c>
      <c r="C7">
        <v>8.5000000000000006E-2</v>
      </c>
      <c r="D7" s="4">
        <v>150000</v>
      </c>
      <c r="E7" s="8">
        <f t="shared" si="1"/>
        <v>12750.000000000002</v>
      </c>
      <c r="F7" s="8"/>
      <c r="G7" s="22">
        <f t="shared" si="0"/>
        <v>0.10163411717815864</v>
      </c>
      <c r="H7">
        <v>0.09</v>
      </c>
      <c r="I7" s="22">
        <f t="shared" si="2"/>
        <v>0.83</v>
      </c>
    </row>
    <row r="8" spans="1:10">
      <c r="B8">
        <v>5</v>
      </c>
      <c r="C8">
        <v>0.11</v>
      </c>
      <c r="D8" s="4">
        <v>100000</v>
      </c>
      <c r="E8" s="8">
        <f t="shared" si="1"/>
        <v>11000</v>
      </c>
      <c r="F8" s="8"/>
      <c r="G8" s="22">
        <f t="shared" si="0"/>
        <v>8.7684336388999598E-2</v>
      </c>
      <c r="H8">
        <v>7.0000000000000007E-2</v>
      </c>
      <c r="I8" s="22">
        <f t="shared" si="2"/>
        <v>0.94</v>
      </c>
    </row>
    <row r="9" spans="1:10">
      <c r="B9">
        <v>6</v>
      </c>
      <c r="C9">
        <v>0.05</v>
      </c>
      <c r="D9" s="4">
        <v>95000</v>
      </c>
      <c r="E9" s="8">
        <f t="shared" si="1"/>
        <v>4750</v>
      </c>
      <c r="F9" s="8"/>
      <c r="G9" s="22">
        <f t="shared" si="0"/>
        <v>3.7863690713431646E-2</v>
      </c>
      <c r="H9">
        <v>0.06</v>
      </c>
      <c r="I9" s="22">
        <f>C9+I8</f>
        <v>0.99</v>
      </c>
      <c r="J9" s="22" t="s">
        <v>86</v>
      </c>
    </row>
    <row r="10" spans="1:10">
      <c r="B10">
        <v>7</v>
      </c>
      <c r="C10">
        <v>0.01</v>
      </c>
      <c r="D10" s="4">
        <v>120000</v>
      </c>
      <c r="E10" s="8">
        <f t="shared" si="1"/>
        <v>1200</v>
      </c>
      <c r="F10" s="8"/>
      <c r="G10" s="22">
        <f t="shared" si="0"/>
        <v>9.5655639697090466E-3</v>
      </c>
      <c r="H10">
        <v>0.01</v>
      </c>
      <c r="I10" s="22">
        <f>C10+I9</f>
        <v>1</v>
      </c>
    </row>
    <row r="11" spans="1:10">
      <c r="C11">
        <f>SUM(C3:C10)</f>
        <v>1</v>
      </c>
      <c r="E11" s="8">
        <f>SUM(E3:E10)</f>
        <v>125450</v>
      </c>
      <c r="G11" s="22">
        <f>SUM(G3:G10)</f>
        <v>1</v>
      </c>
      <c r="H11">
        <f>SUM(H3:H10)</f>
        <v>1</v>
      </c>
      <c r="I11" t="s">
        <v>45</v>
      </c>
    </row>
    <row r="12" spans="1:10">
      <c r="A12" t="s">
        <v>82</v>
      </c>
      <c r="B12" s="3">
        <v>0.3</v>
      </c>
      <c r="C12" s="3">
        <v>0.4</v>
      </c>
      <c r="D12" s="34">
        <v>0.5</v>
      </c>
      <c r="E12" s="8"/>
    </row>
    <row r="13" spans="1:10">
      <c r="A13">
        <v>7</v>
      </c>
      <c r="B13">
        <f>0.3*A13</f>
        <v>2.1</v>
      </c>
      <c r="C13">
        <f>0.4*A13</f>
        <v>2.8000000000000003</v>
      </c>
      <c r="D13" s="33">
        <f>0.5*A13</f>
        <v>3.5</v>
      </c>
      <c r="E13" s="8"/>
    </row>
    <row r="15" spans="1:10">
      <c r="A15" t="s">
        <v>77</v>
      </c>
      <c r="B15" s="3">
        <v>0.4</v>
      </c>
    </row>
    <row r="16" spans="1:10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1">
      <c r="B17">
        <v>0</v>
      </c>
      <c r="C17">
        <v>0.74</v>
      </c>
      <c r="D17" s="4">
        <v>10000</v>
      </c>
      <c r="E17" s="8">
        <f>C17*D17</f>
        <v>7400</v>
      </c>
      <c r="F17" s="8"/>
      <c r="G17" s="22">
        <f>E17/$E$25</f>
        <v>0.39361702127659576</v>
      </c>
      <c r="H17">
        <v>0.39</v>
      </c>
      <c r="I17" s="35">
        <f>C17</f>
        <v>0.74</v>
      </c>
    </row>
    <row r="18" spans="2:11">
      <c r="B18">
        <v>1</v>
      </c>
      <c r="C18">
        <v>0.13</v>
      </c>
      <c r="D18" s="4">
        <v>25000</v>
      </c>
      <c r="E18" s="8">
        <f t="shared" ref="E18:E24" si="3">C18*D18</f>
        <v>3250</v>
      </c>
      <c r="F18" s="8"/>
      <c r="G18" s="22">
        <f t="shared" ref="G18:G24" si="4">E18/$E$25</f>
        <v>0.17287234042553193</v>
      </c>
      <c r="H18">
        <v>0.17</v>
      </c>
      <c r="I18" s="35">
        <f>C18+I17</f>
        <v>0.87</v>
      </c>
    </row>
    <row r="19" spans="2:11">
      <c r="B19">
        <v>2</v>
      </c>
      <c r="C19">
        <v>0.06</v>
      </c>
      <c r="D19" s="4">
        <v>35000</v>
      </c>
      <c r="E19" s="8">
        <f t="shared" si="3"/>
        <v>2100</v>
      </c>
      <c r="F19" s="8"/>
      <c r="G19" s="22">
        <f t="shared" si="4"/>
        <v>0.11170212765957446</v>
      </c>
      <c r="H19">
        <v>0.11</v>
      </c>
      <c r="I19" s="35">
        <f t="shared" ref="I19:I24" si="5">C19+I18</f>
        <v>0.92999999999999994</v>
      </c>
    </row>
    <row r="20" spans="2:11">
      <c r="B20">
        <v>3</v>
      </c>
      <c r="C20">
        <v>1.7999999999999999E-2</v>
      </c>
      <c r="D20" s="4">
        <v>100000</v>
      </c>
      <c r="E20" s="8">
        <f t="shared" si="3"/>
        <v>1799.9999999999998</v>
      </c>
      <c r="F20" s="8"/>
      <c r="G20" s="22">
        <f t="shared" si="4"/>
        <v>9.5744680851063815E-2</v>
      </c>
      <c r="H20">
        <v>0.1</v>
      </c>
      <c r="I20" s="35">
        <f t="shared" si="5"/>
        <v>0.94799999999999995</v>
      </c>
    </row>
    <row r="21" spans="2:11">
      <c r="B21">
        <v>4</v>
      </c>
      <c r="C21">
        <v>0.02</v>
      </c>
      <c r="D21" s="4">
        <v>90000</v>
      </c>
      <c r="E21" s="8">
        <f t="shared" si="3"/>
        <v>1800</v>
      </c>
      <c r="F21" s="8"/>
      <c r="G21" s="22">
        <f t="shared" si="4"/>
        <v>9.5744680851063829E-2</v>
      </c>
      <c r="H21">
        <v>0.09</v>
      </c>
      <c r="I21" s="35">
        <f t="shared" si="5"/>
        <v>0.96799999999999997</v>
      </c>
      <c r="K21" t="s">
        <v>45</v>
      </c>
    </row>
    <row r="22" spans="2:11">
      <c r="B22">
        <v>5</v>
      </c>
      <c r="C22">
        <v>0.01</v>
      </c>
      <c r="D22" s="4">
        <v>100000</v>
      </c>
      <c r="E22" s="8">
        <f t="shared" si="3"/>
        <v>1000</v>
      </c>
      <c r="F22" s="8"/>
      <c r="G22" s="22">
        <f t="shared" si="4"/>
        <v>5.3191489361702128E-2</v>
      </c>
      <c r="H22">
        <v>7.0000000000000007E-2</v>
      </c>
      <c r="I22" s="35">
        <f t="shared" si="5"/>
        <v>0.97799999999999998</v>
      </c>
    </row>
    <row r="23" spans="2:11">
      <c r="B23">
        <v>6</v>
      </c>
      <c r="C23">
        <v>0.02</v>
      </c>
      <c r="D23" s="4">
        <v>65000</v>
      </c>
      <c r="E23" s="8">
        <f t="shared" si="3"/>
        <v>1300</v>
      </c>
      <c r="F23" s="8"/>
      <c r="G23" s="22">
        <f t="shared" si="4"/>
        <v>6.9148936170212769E-2</v>
      </c>
      <c r="H23">
        <v>0.06</v>
      </c>
      <c r="I23" s="35">
        <f t="shared" si="5"/>
        <v>0.998</v>
      </c>
      <c r="J23" s="22" t="s">
        <v>45</v>
      </c>
    </row>
    <row r="24" spans="2:11">
      <c r="B24">
        <v>7</v>
      </c>
      <c r="C24">
        <v>2E-3</v>
      </c>
      <c r="D24" s="4">
        <v>75000</v>
      </c>
      <c r="E24" s="8">
        <f t="shared" si="3"/>
        <v>150</v>
      </c>
      <c r="F24" s="8"/>
      <c r="G24" s="22">
        <f t="shared" si="4"/>
        <v>7.9787234042553185E-3</v>
      </c>
      <c r="H24">
        <v>0.01</v>
      </c>
      <c r="I24" s="35">
        <f t="shared" si="5"/>
        <v>1</v>
      </c>
    </row>
    <row r="25" spans="2:11">
      <c r="C25">
        <f>SUM(C17:C24)</f>
        <v>1</v>
      </c>
      <c r="E25" s="8">
        <f>SUM(E17:E24)</f>
        <v>18800</v>
      </c>
      <c r="G25" s="22">
        <f>SUM(G17:G24)</f>
        <v>1</v>
      </c>
      <c r="H25">
        <f>SUM(H17:H24)</f>
        <v>1</v>
      </c>
    </row>
    <row r="26" spans="2:11">
      <c r="G26" s="22" t="s">
        <v>45</v>
      </c>
    </row>
  </sheetData>
  <sortState ref="G3:H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50" zoomScaleNormal="150" zoomScalePageLayoutView="150" workbookViewId="0">
      <selection activeCell="C23" sqref="C23"/>
    </sheetView>
  </sheetViews>
  <sheetFormatPr baseColWidth="10" defaultColWidth="8.83203125" defaultRowHeight="14" x14ac:dyDescent="0"/>
  <cols>
    <col min="4" max="4" width="12.6640625" style="4" customWidth="1"/>
    <col min="5" max="5" width="11.33203125" customWidth="1"/>
    <col min="7" max="7" width="9.83203125" style="22" customWidth="1"/>
    <col min="8" max="8" width="10.5" customWidth="1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>
      <c r="B3">
        <v>0</v>
      </c>
      <c r="C3">
        <v>0.17</v>
      </c>
      <c r="D3" s="4">
        <v>200000</v>
      </c>
      <c r="E3">
        <f>C3*D3</f>
        <v>34000</v>
      </c>
      <c r="G3" s="22">
        <f>E3/$E$11</f>
        <v>0.22788203753351208</v>
      </c>
      <c r="H3">
        <v>0.23</v>
      </c>
      <c r="I3" s="22">
        <f>C3</f>
        <v>0.17</v>
      </c>
    </row>
    <row r="4" spans="1:10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0.16756032171581769</v>
      </c>
      <c r="H4">
        <v>0.18</v>
      </c>
      <c r="I4" s="22">
        <f>C4+I3</f>
        <v>0.42000000000000004</v>
      </c>
    </row>
    <row r="5" spans="1:10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0.15080428954423591</v>
      </c>
      <c r="H5">
        <v>0.15</v>
      </c>
      <c r="I5" s="22">
        <f t="shared" ref="I5:I10" si="2">C5+I4</f>
        <v>0.57000000000000006</v>
      </c>
    </row>
    <row r="6" spans="1:10">
      <c r="B6">
        <v>3</v>
      </c>
      <c r="C6">
        <v>0.01</v>
      </c>
      <c r="D6" s="4">
        <v>2000000</v>
      </c>
      <c r="E6">
        <f t="shared" si="0"/>
        <v>20000</v>
      </c>
      <c r="G6" s="22">
        <f t="shared" si="1"/>
        <v>0.13404825737265416</v>
      </c>
      <c r="H6">
        <v>0.13</v>
      </c>
      <c r="I6" s="22">
        <f t="shared" si="2"/>
        <v>0.58000000000000007</v>
      </c>
    </row>
    <row r="7" spans="1:10">
      <c r="B7">
        <v>4</v>
      </c>
      <c r="C7">
        <v>0.19</v>
      </c>
      <c r="D7" s="4">
        <v>80000</v>
      </c>
      <c r="E7">
        <f t="shared" si="0"/>
        <v>15200</v>
      </c>
      <c r="G7" s="22">
        <f t="shared" si="1"/>
        <v>0.10187667560321716</v>
      </c>
      <c r="H7">
        <v>0.12</v>
      </c>
      <c r="I7" s="22">
        <f t="shared" si="2"/>
        <v>0.77</v>
      </c>
    </row>
    <row r="8" spans="1:10">
      <c r="B8">
        <v>5</v>
      </c>
      <c r="C8">
        <v>0.03</v>
      </c>
      <c r="D8" s="4">
        <v>450000</v>
      </c>
      <c r="E8">
        <f t="shared" si="0"/>
        <v>13500</v>
      </c>
      <c r="G8" s="22">
        <f t="shared" si="1"/>
        <v>9.048257372654156E-2</v>
      </c>
      <c r="H8">
        <v>0.09</v>
      </c>
      <c r="I8" s="22">
        <f t="shared" si="2"/>
        <v>0.8</v>
      </c>
    </row>
    <row r="9" spans="1:10">
      <c r="B9">
        <v>6</v>
      </c>
      <c r="C9">
        <v>0.1</v>
      </c>
      <c r="D9" s="4">
        <v>100000</v>
      </c>
      <c r="E9">
        <f t="shared" si="0"/>
        <v>10000</v>
      </c>
      <c r="G9" s="22">
        <f t="shared" si="1"/>
        <v>6.7024128686327081E-2</v>
      </c>
      <c r="H9">
        <v>0.06</v>
      </c>
      <c r="I9" s="22">
        <f t="shared" si="2"/>
        <v>0.9</v>
      </c>
    </row>
    <row r="10" spans="1:10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6.0321715817694369E-2</v>
      </c>
      <c r="H10">
        <v>0.04</v>
      </c>
      <c r="I10" s="22">
        <f t="shared" si="2"/>
        <v>1</v>
      </c>
      <c r="J10" t="s">
        <v>45</v>
      </c>
    </row>
    <row r="11" spans="1:10">
      <c r="C11">
        <f>SUM(C3:C10)</f>
        <v>1</v>
      </c>
      <c r="E11">
        <f>SUM(E3:E10)</f>
        <v>149200</v>
      </c>
      <c r="G11" s="22">
        <f>SUM(G3:G10)</f>
        <v>1</v>
      </c>
      <c r="H11">
        <f>SUM(H3:H10)</f>
        <v>1</v>
      </c>
    </row>
    <row r="12" spans="1:10">
      <c r="A12" t="s">
        <v>83</v>
      </c>
      <c r="B12" s="3">
        <v>0.3</v>
      </c>
      <c r="C12" s="3">
        <v>0.4</v>
      </c>
    </row>
    <row r="13" spans="1:10">
      <c r="A13">
        <v>8</v>
      </c>
      <c r="B13">
        <f>0.3*A13</f>
        <v>2.4</v>
      </c>
      <c r="C13">
        <f>0.4*A13</f>
        <v>3.2</v>
      </c>
    </row>
    <row r="15" spans="1:10">
      <c r="A15" t="s">
        <v>77</v>
      </c>
      <c r="B15" s="3">
        <v>0.4</v>
      </c>
      <c r="I15" t="s">
        <v>45</v>
      </c>
    </row>
    <row r="16" spans="1:10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>
      <c r="B17">
        <v>0</v>
      </c>
      <c r="C17">
        <v>0.41</v>
      </c>
      <c r="D17" s="4">
        <v>30000</v>
      </c>
      <c r="E17">
        <f>C17*D17</f>
        <v>12300</v>
      </c>
      <c r="G17" s="22">
        <f>E17/$E$25</f>
        <v>0.21866666666666668</v>
      </c>
      <c r="H17">
        <v>0.23</v>
      </c>
      <c r="I17" s="22">
        <f>C17</f>
        <v>0.41</v>
      </c>
    </row>
    <row r="18" spans="2:10">
      <c r="B18">
        <v>1</v>
      </c>
      <c r="C18">
        <v>0.2</v>
      </c>
      <c r="D18" s="4">
        <v>50000</v>
      </c>
      <c r="E18">
        <f t="shared" ref="E18:E24" si="3">C18*D18</f>
        <v>10000</v>
      </c>
      <c r="G18" s="22">
        <f t="shared" ref="G18:G24" si="4">E18/$E$25</f>
        <v>0.17777777777777778</v>
      </c>
      <c r="H18">
        <v>0.18</v>
      </c>
      <c r="I18" s="22">
        <f>C18+I17</f>
        <v>0.61</v>
      </c>
    </row>
    <row r="19" spans="2:10">
      <c r="B19">
        <v>2</v>
      </c>
      <c r="C19">
        <v>0.22</v>
      </c>
      <c r="D19" s="4">
        <v>35000</v>
      </c>
      <c r="E19">
        <f t="shared" si="3"/>
        <v>7700</v>
      </c>
      <c r="G19" s="22">
        <f t="shared" si="4"/>
        <v>0.13688888888888889</v>
      </c>
      <c r="H19">
        <v>0.15</v>
      </c>
      <c r="I19" s="22">
        <f t="shared" ref="I19:I24" si="5">C19+I18</f>
        <v>0.83</v>
      </c>
    </row>
    <row r="20" spans="2:10">
      <c r="B20">
        <v>3</v>
      </c>
      <c r="C20">
        <v>1.4999999999999999E-2</v>
      </c>
      <c r="D20" s="4">
        <v>500000</v>
      </c>
      <c r="E20">
        <f t="shared" si="3"/>
        <v>7500</v>
      </c>
      <c r="G20" s="22">
        <f t="shared" si="4"/>
        <v>0.13333333333333333</v>
      </c>
      <c r="H20">
        <v>0.13</v>
      </c>
      <c r="I20" s="22">
        <f t="shared" si="5"/>
        <v>0.84499999999999997</v>
      </c>
    </row>
    <row r="21" spans="2:10">
      <c r="B21">
        <v>4</v>
      </c>
      <c r="C21">
        <v>0.09</v>
      </c>
      <c r="D21" s="4">
        <v>80000</v>
      </c>
      <c r="E21">
        <f t="shared" si="3"/>
        <v>7200</v>
      </c>
      <c r="G21" s="22">
        <f t="shared" si="4"/>
        <v>0.128</v>
      </c>
      <c r="H21">
        <v>0.12</v>
      </c>
      <c r="I21" s="22">
        <f t="shared" si="5"/>
        <v>0.93499999999999994</v>
      </c>
    </row>
    <row r="22" spans="2:10">
      <c r="B22">
        <v>5</v>
      </c>
      <c r="C22">
        <v>1.4999999999999999E-2</v>
      </c>
      <c r="D22" s="4">
        <v>450000</v>
      </c>
      <c r="E22">
        <f t="shared" si="3"/>
        <v>6750</v>
      </c>
      <c r="G22" s="22">
        <f t="shared" si="4"/>
        <v>0.12</v>
      </c>
      <c r="H22">
        <v>0.09</v>
      </c>
      <c r="I22" s="22">
        <f t="shared" si="5"/>
        <v>0.95</v>
      </c>
    </row>
    <row r="23" spans="2:10">
      <c r="B23">
        <v>6</v>
      </c>
      <c r="C23">
        <v>0.03</v>
      </c>
      <c r="D23" s="4">
        <v>100000</v>
      </c>
      <c r="E23">
        <f t="shared" si="3"/>
        <v>3000</v>
      </c>
      <c r="G23" s="22">
        <f t="shared" si="4"/>
        <v>5.3333333333333337E-2</v>
      </c>
      <c r="H23">
        <v>0.06</v>
      </c>
      <c r="I23" s="22">
        <f t="shared" si="5"/>
        <v>0.98</v>
      </c>
    </row>
    <row r="24" spans="2:10">
      <c r="B24">
        <v>7</v>
      </c>
      <c r="C24">
        <v>0.02</v>
      </c>
      <c r="D24" s="4">
        <v>90000</v>
      </c>
      <c r="E24">
        <f t="shared" si="3"/>
        <v>1800</v>
      </c>
      <c r="G24" s="22">
        <f t="shared" si="4"/>
        <v>3.2000000000000001E-2</v>
      </c>
      <c r="H24">
        <v>0.04</v>
      </c>
      <c r="I24" s="22">
        <f t="shared" si="5"/>
        <v>1</v>
      </c>
      <c r="J24" t="s">
        <v>45</v>
      </c>
    </row>
    <row r="25" spans="2:10">
      <c r="C25">
        <f>SUM(C17:C24)</f>
        <v>1</v>
      </c>
      <c r="E25">
        <f>SUM(E17:E24)</f>
        <v>56250</v>
      </c>
      <c r="G25" s="22">
        <f>SUM(G17:G24)</f>
        <v>1</v>
      </c>
      <c r="H25">
        <f>SUM(H17:H24)</f>
        <v>1</v>
      </c>
    </row>
  </sheetData>
  <sortState ref="G3:H11">
    <sortCondition descending="1" ref="H1"/>
  </sortState>
  <phoneticPr fontId="8" type="noConversion"/>
  <pageMargins left="0.7" right="0.7" top="0.75" bottom="0.75" header="0.3" footer="0.3"/>
  <pageSetup scale="87" orientation="portrait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50" zoomScaleNormal="150" zoomScalePageLayoutView="150" workbookViewId="0">
      <selection activeCell="D1" sqref="D1:D1048576"/>
    </sheetView>
  </sheetViews>
  <sheetFormatPr baseColWidth="10" defaultColWidth="8.83203125" defaultRowHeight="14" x14ac:dyDescent="0"/>
  <cols>
    <col min="4" max="4" width="13.6640625" style="4" customWidth="1"/>
    <col min="7" max="7" width="8.83203125" style="22"/>
    <col min="9" max="9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>
      <c r="B3">
        <v>0</v>
      </c>
      <c r="C3">
        <v>0.41</v>
      </c>
      <c r="D3" s="4">
        <v>200000</v>
      </c>
      <c r="E3">
        <f>C3*D3</f>
        <v>82000</v>
      </c>
      <c r="G3" s="22">
        <f>E3/$E$11</f>
        <v>0.4924924924924925</v>
      </c>
      <c r="H3">
        <v>0.5</v>
      </c>
      <c r="I3" s="22">
        <f>C3</f>
        <v>0.41</v>
      </c>
    </row>
    <row r="4" spans="1:10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0.15015015015015015</v>
      </c>
      <c r="H4">
        <v>0.14000000000000001</v>
      </c>
      <c r="I4" s="22">
        <f>C4+I3</f>
        <v>0.65999999999999992</v>
      </c>
    </row>
    <row r="5" spans="1:10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0.13513513513513514</v>
      </c>
      <c r="H5">
        <v>0.12</v>
      </c>
      <c r="I5" s="22">
        <f t="shared" ref="I5:I10" si="2">C5+I4</f>
        <v>0.80999999999999994</v>
      </c>
    </row>
    <row r="6" spans="1:10">
      <c r="B6">
        <v>3</v>
      </c>
      <c r="C6">
        <v>7.0000000000000001E-3</v>
      </c>
      <c r="D6" s="4">
        <v>2000000</v>
      </c>
      <c r="E6">
        <f t="shared" si="0"/>
        <v>14000</v>
      </c>
      <c r="G6" s="22">
        <f t="shared" si="1"/>
        <v>8.408408408408409E-2</v>
      </c>
      <c r="H6">
        <v>0.09</v>
      </c>
      <c r="I6" s="22">
        <f t="shared" si="2"/>
        <v>0.81699999999999995</v>
      </c>
    </row>
    <row r="7" spans="1:10">
      <c r="B7">
        <v>4</v>
      </c>
      <c r="C7">
        <v>0.1</v>
      </c>
      <c r="D7" s="4">
        <v>80000</v>
      </c>
      <c r="E7">
        <f t="shared" si="0"/>
        <v>8000</v>
      </c>
      <c r="G7" s="22">
        <f t="shared" si="1"/>
        <v>4.8048048048048048E-2</v>
      </c>
      <c r="H7">
        <v>0.05</v>
      </c>
      <c r="I7" s="22">
        <f t="shared" si="2"/>
        <v>0.91699999999999993</v>
      </c>
    </row>
    <row r="8" spans="1:10">
      <c r="B8">
        <v>5</v>
      </c>
      <c r="C8">
        <v>0.02</v>
      </c>
      <c r="D8" s="4">
        <v>450000</v>
      </c>
      <c r="E8">
        <f t="shared" si="0"/>
        <v>9000</v>
      </c>
      <c r="G8" s="22">
        <f t="shared" si="1"/>
        <v>5.4054054054054057E-2</v>
      </c>
      <c r="H8">
        <v>0.04</v>
      </c>
      <c r="I8" s="22">
        <f t="shared" si="2"/>
        <v>0.93699999999999994</v>
      </c>
    </row>
    <row r="9" spans="1:10">
      <c r="B9">
        <v>6</v>
      </c>
      <c r="C9">
        <v>3.3000000000000002E-2</v>
      </c>
      <c r="D9" s="4">
        <v>100000</v>
      </c>
      <c r="E9">
        <f t="shared" si="0"/>
        <v>3300</v>
      </c>
      <c r="G9" s="22">
        <f t="shared" si="1"/>
        <v>1.9819819819819819E-2</v>
      </c>
      <c r="H9">
        <v>0.03</v>
      </c>
      <c r="I9" s="22">
        <f t="shared" si="2"/>
        <v>0.97</v>
      </c>
    </row>
    <row r="10" spans="1:10">
      <c r="B10">
        <v>7</v>
      </c>
      <c r="C10">
        <v>0.03</v>
      </c>
      <c r="D10" s="4">
        <v>90000</v>
      </c>
      <c r="E10">
        <f t="shared" si="0"/>
        <v>2700</v>
      </c>
      <c r="G10" s="22">
        <f t="shared" si="1"/>
        <v>1.6216216216216217E-2</v>
      </c>
      <c r="H10">
        <v>0.03</v>
      </c>
      <c r="I10" s="22">
        <f t="shared" si="2"/>
        <v>1</v>
      </c>
      <c r="J10" t="s">
        <v>45</v>
      </c>
    </row>
    <row r="11" spans="1:10">
      <c r="C11">
        <f>SUM(C3:C10)</f>
        <v>1</v>
      </c>
      <c r="E11">
        <f>SUM(E3:E10)</f>
        <v>166500</v>
      </c>
      <c r="G11" s="22">
        <f>SUM(G3:G10)</f>
        <v>1</v>
      </c>
      <c r="H11">
        <f>SUM(H3:H10)</f>
        <v>1</v>
      </c>
    </row>
    <row r="13" spans="1:10">
      <c r="A13" t="s">
        <v>82</v>
      </c>
      <c r="B13" s="3">
        <v>0.3</v>
      </c>
      <c r="C13" s="3">
        <v>0.4</v>
      </c>
    </row>
    <row r="14" spans="1:10">
      <c r="A14">
        <v>8</v>
      </c>
      <c r="B14">
        <f>0.3*A14</f>
        <v>2.4</v>
      </c>
      <c r="C14">
        <f>0.4*A14</f>
        <v>3.2</v>
      </c>
    </row>
    <row r="16" spans="1:10">
      <c r="A16" t="s">
        <v>48</v>
      </c>
    </row>
    <row r="17" spans="2:9">
      <c r="B17" t="s">
        <v>59</v>
      </c>
      <c r="C17" t="s">
        <v>40</v>
      </c>
      <c r="D17" s="4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>
      <c r="B18">
        <v>0</v>
      </c>
      <c r="C18">
        <v>0.68300000000000005</v>
      </c>
      <c r="D18" s="4">
        <v>30000</v>
      </c>
      <c r="E18">
        <f>C18*D18</f>
        <v>20490</v>
      </c>
      <c r="G18" s="22">
        <f>E18/$E$26</f>
        <v>0.49866147481138962</v>
      </c>
      <c r="H18">
        <v>0.5</v>
      </c>
      <c r="I18" s="35">
        <f>C18</f>
        <v>0.68300000000000005</v>
      </c>
    </row>
    <row r="19" spans="2:9">
      <c r="B19">
        <v>1</v>
      </c>
      <c r="C19">
        <v>0.11</v>
      </c>
      <c r="D19" s="4">
        <v>50000</v>
      </c>
      <c r="E19">
        <f t="shared" ref="E19:E25" si="3">C19*D19</f>
        <v>5500</v>
      </c>
      <c r="G19" s="22">
        <f t="shared" ref="G19:G25" si="4">E19/$E$26</f>
        <v>0.13385251886103675</v>
      </c>
      <c r="H19">
        <v>0.14000000000000001</v>
      </c>
      <c r="I19" s="35">
        <f>C19+I18</f>
        <v>0.79300000000000004</v>
      </c>
    </row>
    <row r="20" spans="2:9">
      <c r="B20">
        <v>2</v>
      </c>
      <c r="C20">
        <v>0.14000000000000001</v>
      </c>
      <c r="D20" s="4">
        <v>35000</v>
      </c>
      <c r="E20">
        <f t="shared" si="3"/>
        <v>4900.0000000000009</v>
      </c>
      <c r="G20" s="22">
        <f t="shared" si="4"/>
        <v>0.11925042589437822</v>
      </c>
      <c r="H20">
        <v>0.12</v>
      </c>
      <c r="I20" s="35">
        <f t="shared" ref="I20:I25" si="5">C20+I19</f>
        <v>0.93300000000000005</v>
      </c>
    </row>
    <row r="21" spans="2:9">
      <c r="B21">
        <v>3</v>
      </c>
      <c r="C21">
        <v>7.0000000000000001E-3</v>
      </c>
      <c r="D21" s="4">
        <v>500000</v>
      </c>
      <c r="E21">
        <f t="shared" si="3"/>
        <v>3500</v>
      </c>
      <c r="G21" s="22">
        <f t="shared" si="4"/>
        <v>8.5178875638841564E-2</v>
      </c>
      <c r="H21">
        <v>0.09</v>
      </c>
      <c r="I21" s="35">
        <f t="shared" si="5"/>
        <v>0.94000000000000006</v>
      </c>
    </row>
    <row r="22" spans="2:9">
      <c r="B22">
        <v>4</v>
      </c>
      <c r="C22">
        <v>0.03</v>
      </c>
      <c r="D22" s="4">
        <v>80000</v>
      </c>
      <c r="E22">
        <f t="shared" si="3"/>
        <v>2400</v>
      </c>
      <c r="G22" s="22">
        <f t="shared" si="4"/>
        <v>5.8408371866634216E-2</v>
      </c>
      <c r="H22">
        <v>0.05</v>
      </c>
      <c r="I22" s="35">
        <f t="shared" si="5"/>
        <v>0.97000000000000008</v>
      </c>
    </row>
    <row r="23" spans="2:9">
      <c r="B23">
        <v>5</v>
      </c>
      <c r="C23">
        <v>4.0000000000000001E-3</v>
      </c>
      <c r="D23" s="4">
        <v>450000</v>
      </c>
      <c r="E23">
        <f t="shared" si="3"/>
        <v>1800</v>
      </c>
      <c r="G23" s="22">
        <f t="shared" si="4"/>
        <v>4.3806278899975661E-2</v>
      </c>
      <c r="H23">
        <v>0.04</v>
      </c>
      <c r="I23" s="35">
        <f t="shared" si="5"/>
        <v>0.97400000000000009</v>
      </c>
    </row>
    <row r="24" spans="2:9">
      <c r="B24">
        <v>6</v>
      </c>
      <c r="C24">
        <v>1.6E-2</v>
      </c>
      <c r="D24" s="4">
        <v>100000</v>
      </c>
      <c r="E24">
        <f t="shared" si="3"/>
        <v>1600</v>
      </c>
      <c r="G24" s="22">
        <f t="shared" si="4"/>
        <v>3.8938914577756147E-2</v>
      </c>
      <c r="H24">
        <v>0.03</v>
      </c>
      <c r="I24" s="35">
        <f t="shared" si="5"/>
        <v>0.9900000000000001</v>
      </c>
    </row>
    <row r="25" spans="2:9">
      <c r="B25">
        <v>7</v>
      </c>
      <c r="C25">
        <v>0.01</v>
      </c>
      <c r="D25" s="4">
        <v>90000</v>
      </c>
      <c r="E25">
        <f t="shared" si="3"/>
        <v>900</v>
      </c>
      <c r="G25" s="22">
        <f t="shared" si="4"/>
        <v>2.190313944998783E-2</v>
      </c>
      <c r="H25">
        <v>0.03</v>
      </c>
      <c r="I25" s="35">
        <f t="shared" si="5"/>
        <v>1</v>
      </c>
    </row>
    <row r="26" spans="2:9">
      <c r="C26">
        <f>SUM(C18:C25)</f>
        <v>1</v>
      </c>
      <c r="D26" s="4" t="s">
        <v>45</v>
      </c>
      <c r="E26">
        <f>SUM(E18:E25)</f>
        <v>41090</v>
      </c>
      <c r="G26" s="22">
        <f>SUM(G18:G25)</f>
        <v>0.99999999999999978</v>
      </c>
      <c r="H26">
        <f>SUM(H18:H25)</f>
        <v>1</v>
      </c>
    </row>
    <row r="27" spans="2:9">
      <c r="C27" t="s">
        <v>45</v>
      </c>
      <c r="D27" s="4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50" zoomScaleNormal="150" zoomScalePageLayoutView="150" workbookViewId="0">
      <selection activeCell="D8" sqref="D1:D1048576"/>
    </sheetView>
  </sheetViews>
  <sheetFormatPr baseColWidth="10" defaultColWidth="8.83203125" defaultRowHeight="14" x14ac:dyDescent="0"/>
  <cols>
    <col min="3" max="3" width="12" customWidth="1"/>
    <col min="4" max="4" width="13.5" style="4" customWidth="1"/>
    <col min="7" max="7" width="8.83203125" style="22"/>
  </cols>
  <sheetData>
    <row r="1" spans="1:10">
      <c r="A1" t="s">
        <v>48</v>
      </c>
    </row>
    <row r="2" spans="1:10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>
      <c r="B3">
        <v>0</v>
      </c>
      <c r="C3">
        <v>0.08</v>
      </c>
      <c r="D3" s="4">
        <v>500000</v>
      </c>
      <c r="E3">
        <f>D3*C3</f>
        <v>40000</v>
      </c>
      <c r="G3" s="22">
        <f>E3/$E$14</f>
        <v>0.17543859649122806</v>
      </c>
      <c r="H3">
        <v>0.17</v>
      </c>
      <c r="I3">
        <f>C3</f>
        <v>0.08</v>
      </c>
    </row>
    <row r="4" spans="1:10">
      <c r="B4">
        <v>1</v>
      </c>
      <c r="C4">
        <v>0.15</v>
      </c>
      <c r="D4" s="4">
        <v>250000</v>
      </c>
      <c r="E4">
        <f t="shared" ref="E4:E13" si="0">D4*C4</f>
        <v>37500</v>
      </c>
      <c r="G4" s="22">
        <f t="shared" ref="G4:G13" si="1">E4/$E$14</f>
        <v>0.16447368421052633</v>
      </c>
      <c r="H4">
        <v>0.16</v>
      </c>
      <c r="I4">
        <f>C4+I3</f>
        <v>0.22999999999999998</v>
      </c>
    </row>
    <row r="5" spans="1:10">
      <c r="B5">
        <v>2</v>
      </c>
      <c r="C5">
        <v>0.05</v>
      </c>
      <c r="D5" s="4">
        <v>700000</v>
      </c>
      <c r="E5">
        <f t="shared" si="0"/>
        <v>35000</v>
      </c>
      <c r="G5" s="22">
        <f t="shared" si="1"/>
        <v>0.15350877192982457</v>
      </c>
      <c r="H5">
        <v>0.14000000000000001</v>
      </c>
      <c r="I5">
        <f t="shared" ref="I5:I13" si="2">C5+I4</f>
        <v>0.27999999999999997</v>
      </c>
    </row>
    <row r="6" spans="1:10">
      <c r="B6">
        <v>3</v>
      </c>
      <c r="C6">
        <v>0.35</v>
      </c>
      <c r="D6" s="4">
        <v>80000</v>
      </c>
      <c r="E6">
        <f t="shared" si="0"/>
        <v>28000</v>
      </c>
      <c r="G6" s="22">
        <f t="shared" si="1"/>
        <v>0.12280701754385964</v>
      </c>
      <c r="H6">
        <v>0.14000000000000001</v>
      </c>
      <c r="I6">
        <f t="shared" si="2"/>
        <v>0.62999999999999989</v>
      </c>
    </row>
    <row r="7" spans="1:10">
      <c r="B7">
        <v>4</v>
      </c>
      <c r="C7">
        <v>0.05</v>
      </c>
      <c r="D7" s="4">
        <v>450000</v>
      </c>
      <c r="E7">
        <f t="shared" si="0"/>
        <v>22500</v>
      </c>
      <c r="G7" s="22">
        <f t="shared" si="1"/>
        <v>9.8684210526315791E-2</v>
      </c>
      <c r="H7">
        <v>0.11</v>
      </c>
      <c r="I7">
        <f t="shared" si="2"/>
        <v>0.67999999999999994</v>
      </c>
    </row>
    <row r="8" spans="1:10">
      <c r="B8">
        <v>5</v>
      </c>
      <c r="C8">
        <v>0.03</v>
      </c>
      <c r="D8" s="4">
        <v>650000</v>
      </c>
      <c r="E8">
        <f t="shared" si="0"/>
        <v>19500</v>
      </c>
      <c r="G8" s="22">
        <f t="shared" si="1"/>
        <v>8.5526315789473686E-2</v>
      </c>
      <c r="H8">
        <v>0.09</v>
      </c>
      <c r="I8">
        <f t="shared" si="2"/>
        <v>0.71</v>
      </c>
    </row>
    <row r="9" spans="1:10">
      <c r="B9">
        <v>6</v>
      </c>
      <c r="C9">
        <v>0.06</v>
      </c>
      <c r="D9" s="4">
        <v>250000</v>
      </c>
      <c r="E9">
        <f t="shared" si="0"/>
        <v>15000</v>
      </c>
      <c r="G9" s="22">
        <f t="shared" si="1"/>
        <v>6.5789473684210523E-2</v>
      </c>
      <c r="H9">
        <v>0.06</v>
      </c>
      <c r="I9">
        <f t="shared" si="2"/>
        <v>0.77</v>
      </c>
    </row>
    <row r="10" spans="1:10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3.9473684210526314E-2</v>
      </c>
      <c r="H10">
        <v>0.05</v>
      </c>
      <c r="I10">
        <f t="shared" si="2"/>
        <v>0.87</v>
      </c>
    </row>
    <row r="11" spans="1:10">
      <c r="B11">
        <v>8</v>
      </c>
      <c r="C11">
        <v>0.03</v>
      </c>
      <c r="D11" s="4">
        <v>300000</v>
      </c>
      <c r="E11">
        <f t="shared" si="0"/>
        <v>9000</v>
      </c>
      <c r="G11" s="22">
        <f t="shared" si="1"/>
        <v>3.9473684210526314E-2</v>
      </c>
      <c r="H11">
        <v>0.04</v>
      </c>
      <c r="I11">
        <f t="shared" si="2"/>
        <v>0.9</v>
      </c>
    </row>
    <row r="12" spans="1:10">
      <c r="B12">
        <v>9</v>
      </c>
      <c r="C12">
        <v>0.05</v>
      </c>
      <c r="D12" s="4">
        <v>150000</v>
      </c>
      <c r="E12">
        <f t="shared" si="0"/>
        <v>7500</v>
      </c>
      <c r="G12" s="22">
        <f t="shared" si="1"/>
        <v>3.2894736842105261E-2</v>
      </c>
      <c r="H12">
        <v>0.02</v>
      </c>
      <c r="I12">
        <f t="shared" si="2"/>
        <v>0.95000000000000007</v>
      </c>
    </row>
    <row r="13" spans="1:10">
      <c r="B13">
        <v>10</v>
      </c>
      <c r="C13">
        <v>0.05</v>
      </c>
      <c r="D13" s="4">
        <v>100000</v>
      </c>
      <c r="E13">
        <f t="shared" si="0"/>
        <v>5000</v>
      </c>
      <c r="G13" s="22">
        <f t="shared" si="1"/>
        <v>2.1929824561403508E-2</v>
      </c>
      <c r="H13">
        <v>0.02</v>
      </c>
      <c r="I13">
        <f t="shared" si="2"/>
        <v>1</v>
      </c>
      <c r="J13" t="s">
        <v>45</v>
      </c>
    </row>
    <row r="14" spans="1:10">
      <c r="C14">
        <f>SUM(C3:C13)</f>
        <v>1</v>
      </c>
      <c r="E14">
        <f>SUM(E3:E13)</f>
        <v>228000</v>
      </c>
      <c r="G14" s="22">
        <f>SUM(G3:G13)</f>
        <v>1</v>
      </c>
      <c r="H14">
        <f>SUM(H3:H13)</f>
        <v>1.0000000000000002</v>
      </c>
    </row>
    <row r="16" spans="1:10">
      <c r="A16" t="s">
        <v>82</v>
      </c>
      <c r="B16" s="3">
        <v>0.3</v>
      </c>
      <c r="C16" s="3">
        <v>0.4</v>
      </c>
    </row>
    <row r="17" spans="1:11">
      <c r="A17">
        <v>11</v>
      </c>
      <c r="B17">
        <f>0.3*A17</f>
        <v>3.3</v>
      </c>
      <c r="C17">
        <f>0.4*A17</f>
        <v>4.4000000000000004</v>
      </c>
    </row>
    <row r="18" spans="1:11">
      <c r="A18" t="s">
        <v>88</v>
      </c>
      <c r="B18" t="s">
        <v>59</v>
      </c>
      <c r="C18" t="s">
        <v>40</v>
      </c>
      <c r="D18" s="4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>
      <c r="B19">
        <v>0</v>
      </c>
      <c r="C19">
        <v>0.21</v>
      </c>
      <c r="D19" s="4">
        <v>50000</v>
      </c>
      <c r="E19">
        <f>D19*C19</f>
        <v>10500</v>
      </c>
      <c r="G19" s="22">
        <f>E19/$E$30</f>
        <v>0.16800000000000001</v>
      </c>
      <c r="H19">
        <v>0.17</v>
      </c>
      <c r="I19">
        <f>C19</f>
        <v>0.21</v>
      </c>
    </row>
    <row r="20" spans="1:11">
      <c r="B20">
        <v>1</v>
      </c>
      <c r="C20">
        <v>0.27</v>
      </c>
      <c r="D20" s="4">
        <v>35000</v>
      </c>
      <c r="E20">
        <f t="shared" ref="E20:E29" si="3">D20*C20</f>
        <v>9450</v>
      </c>
      <c r="G20" s="22">
        <f t="shared" ref="G20:G29" si="4">E20/$E$30</f>
        <v>0.1512</v>
      </c>
      <c r="H20">
        <v>0.16</v>
      </c>
      <c r="I20">
        <f>C20+I19</f>
        <v>0.48</v>
      </c>
    </row>
    <row r="21" spans="1:11">
      <c r="B21">
        <v>2</v>
      </c>
      <c r="C21">
        <v>0.11</v>
      </c>
      <c r="D21" s="4">
        <v>75000</v>
      </c>
      <c r="E21">
        <f t="shared" si="3"/>
        <v>8250</v>
      </c>
      <c r="G21" s="22">
        <f t="shared" si="4"/>
        <v>0.13200000000000001</v>
      </c>
      <c r="H21">
        <v>0.14000000000000001</v>
      </c>
      <c r="I21">
        <f t="shared" ref="I21:I29" si="5">C21+I20</f>
        <v>0.59</v>
      </c>
    </row>
    <row r="22" spans="1:11">
      <c r="B22">
        <v>3</v>
      </c>
      <c r="C22">
        <v>0.28999999999999998</v>
      </c>
      <c r="D22" s="4">
        <v>30000</v>
      </c>
      <c r="E22">
        <f t="shared" si="3"/>
        <v>8700</v>
      </c>
      <c r="G22" s="22">
        <f t="shared" si="4"/>
        <v>0.13919999999999999</v>
      </c>
      <c r="H22">
        <v>0.14000000000000001</v>
      </c>
      <c r="I22">
        <f t="shared" si="5"/>
        <v>0.87999999999999989</v>
      </c>
    </row>
    <row r="23" spans="1:11">
      <c r="B23">
        <v>4</v>
      </c>
      <c r="C23">
        <v>0.02</v>
      </c>
      <c r="D23" s="4">
        <v>450000</v>
      </c>
      <c r="E23">
        <f t="shared" si="3"/>
        <v>9000</v>
      </c>
      <c r="G23" s="22">
        <f t="shared" si="4"/>
        <v>0.14399999999999999</v>
      </c>
      <c r="H23">
        <v>0.11</v>
      </c>
      <c r="I23">
        <f t="shared" si="5"/>
        <v>0.89999999999999991</v>
      </c>
    </row>
    <row r="24" spans="1:11">
      <c r="B24">
        <v>5</v>
      </c>
      <c r="C24">
        <v>0.02</v>
      </c>
      <c r="D24" s="4">
        <v>250000</v>
      </c>
      <c r="E24">
        <f t="shared" si="3"/>
        <v>5000</v>
      </c>
      <c r="G24" s="22">
        <f t="shared" si="4"/>
        <v>0.08</v>
      </c>
      <c r="H24">
        <v>0.09</v>
      </c>
      <c r="I24">
        <f t="shared" si="5"/>
        <v>0.91999999999999993</v>
      </c>
    </row>
    <row r="25" spans="1:11">
      <c r="B25">
        <v>6</v>
      </c>
      <c r="C25">
        <v>0.01</v>
      </c>
      <c r="D25" s="4">
        <v>250000</v>
      </c>
      <c r="E25">
        <f t="shared" si="3"/>
        <v>2500</v>
      </c>
      <c r="G25" s="22">
        <f t="shared" si="4"/>
        <v>0.04</v>
      </c>
      <c r="H25">
        <v>0.06</v>
      </c>
      <c r="I25">
        <f t="shared" si="5"/>
        <v>0.92999999999999994</v>
      </c>
    </row>
    <row r="26" spans="1:11">
      <c r="B26">
        <v>7</v>
      </c>
      <c r="C26">
        <v>0.04</v>
      </c>
      <c r="D26" s="4">
        <v>90000</v>
      </c>
      <c r="E26">
        <f t="shared" si="3"/>
        <v>3600</v>
      </c>
      <c r="G26" s="22">
        <f t="shared" si="4"/>
        <v>5.7599999999999998E-2</v>
      </c>
      <c r="H26">
        <v>0.05</v>
      </c>
      <c r="I26">
        <f t="shared" si="5"/>
        <v>0.97</v>
      </c>
    </row>
    <row r="27" spans="1:11">
      <c r="B27">
        <v>8</v>
      </c>
      <c r="C27">
        <v>0.01</v>
      </c>
      <c r="D27" s="4">
        <v>300000</v>
      </c>
      <c r="E27">
        <f t="shared" si="3"/>
        <v>3000</v>
      </c>
      <c r="G27" s="22">
        <f t="shared" si="4"/>
        <v>4.8000000000000001E-2</v>
      </c>
      <c r="H27">
        <v>0.04</v>
      </c>
      <c r="I27">
        <f t="shared" si="5"/>
        <v>0.98</v>
      </c>
    </row>
    <row r="28" spans="1:11">
      <c r="B28">
        <v>9</v>
      </c>
      <c r="C28">
        <v>0.01</v>
      </c>
      <c r="D28" s="4">
        <v>150000</v>
      </c>
      <c r="E28">
        <f t="shared" si="3"/>
        <v>1500</v>
      </c>
      <c r="G28" s="22">
        <f t="shared" si="4"/>
        <v>2.4E-2</v>
      </c>
      <c r="H28">
        <v>0.02</v>
      </c>
      <c r="I28">
        <f t="shared" si="5"/>
        <v>0.99</v>
      </c>
      <c r="K28" t="s">
        <v>45</v>
      </c>
    </row>
    <row r="29" spans="1:11">
      <c r="B29">
        <v>10</v>
      </c>
      <c r="C29">
        <v>0.01</v>
      </c>
      <c r="D29" s="4">
        <v>100000</v>
      </c>
      <c r="E29">
        <f t="shared" si="3"/>
        <v>1000</v>
      </c>
      <c r="G29" s="22">
        <f t="shared" si="4"/>
        <v>1.6E-2</v>
      </c>
      <c r="H29">
        <v>0.02</v>
      </c>
      <c r="I29">
        <f t="shared" si="5"/>
        <v>1</v>
      </c>
    </row>
    <row r="30" spans="1:11">
      <c r="C30">
        <f>SUM(C19:C29)</f>
        <v>1</v>
      </c>
      <c r="E30">
        <f>SUM(E19:E29)</f>
        <v>62500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50" zoomScaleNormal="150" zoomScalePageLayoutView="150" workbookViewId="0">
      <selection activeCell="D17" sqref="D1:D1048576"/>
    </sheetView>
  </sheetViews>
  <sheetFormatPr baseColWidth="10" defaultColWidth="8.83203125" defaultRowHeight="14" x14ac:dyDescent="0"/>
  <cols>
    <col min="4" max="4" width="11.33203125" style="4" customWidth="1"/>
    <col min="7" max="7" width="8.83203125" style="22"/>
  </cols>
  <sheetData>
    <row r="1" spans="1:10">
      <c r="A1" t="s">
        <v>89</v>
      </c>
    </row>
    <row r="2" spans="1:10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>
      <c r="B3">
        <v>0</v>
      </c>
      <c r="C3">
        <v>0.05</v>
      </c>
      <c r="D3" s="4">
        <v>500000</v>
      </c>
      <c r="E3">
        <f>D3*C3</f>
        <v>25000</v>
      </c>
      <c r="G3" s="22">
        <f>E3/$E$17</f>
        <v>0.13365410318096765</v>
      </c>
      <c r="H3">
        <v>0.13</v>
      </c>
      <c r="I3">
        <f>C3</f>
        <v>0.05</v>
      </c>
    </row>
    <row r="4" spans="1:10">
      <c r="B4">
        <v>1</v>
      </c>
      <c r="C4">
        <v>0.1</v>
      </c>
      <c r="D4" s="4">
        <v>250000</v>
      </c>
      <c r="E4">
        <f t="shared" ref="E4:E16" si="0">D4*C4</f>
        <v>25000</v>
      </c>
      <c r="G4" s="22">
        <f t="shared" ref="G4:G16" si="1">E4/$E$17</f>
        <v>0.13365410318096765</v>
      </c>
      <c r="H4">
        <v>0.11</v>
      </c>
      <c r="I4">
        <f>C4+I3</f>
        <v>0.15000000000000002</v>
      </c>
    </row>
    <row r="5" spans="1:10">
      <c r="B5">
        <v>2</v>
      </c>
      <c r="C5">
        <v>0.03</v>
      </c>
      <c r="D5" s="4">
        <v>700000</v>
      </c>
      <c r="E5">
        <f t="shared" si="0"/>
        <v>21000</v>
      </c>
      <c r="G5" s="22">
        <f t="shared" si="1"/>
        <v>0.11226944667201283</v>
      </c>
      <c r="H5">
        <v>0.1</v>
      </c>
      <c r="I5">
        <f t="shared" ref="I5:I16" si="2">C5+I4</f>
        <v>0.18000000000000002</v>
      </c>
    </row>
    <row r="6" spans="1:10">
      <c r="B6">
        <v>3</v>
      </c>
      <c r="C6">
        <v>0.26</v>
      </c>
      <c r="D6" s="4">
        <v>80000</v>
      </c>
      <c r="E6">
        <f t="shared" si="0"/>
        <v>20800</v>
      </c>
      <c r="G6" s="22">
        <f t="shared" si="1"/>
        <v>0.11120021384656509</v>
      </c>
      <c r="H6">
        <v>0.1</v>
      </c>
      <c r="I6">
        <f t="shared" si="2"/>
        <v>0.44000000000000006</v>
      </c>
    </row>
    <row r="7" spans="1:10">
      <c r="B7">
        <v>4</v>
      </c>
      <c r="C7">
        <v>0.03</v>
      </c>
      <c r="D7" s="4">
        <v>450000</v>
      </c>
      <c r="E7">
        <f t="shared" si="0"/>
        <v>13500</v>
      </c>
      <c r="G7" s="22">
        <f t="shared" si="1"/>
        <v>7.2173215717722533E-2</v>
      </c>
      <c r="H7">
        <v>0.08</v>
      </c>
      <c r="I7">
        <f t="shared" si="2"/>
        <v>0.47000000000000008</v>
      </c>
    </row>
    <row r="8" spans="1:10">
      <c r="B8">
        <v>5</v>
      </c>
      <c r="C8">
        <v>0.02</v>
      </c>
      <c r="D8" s="4">
        <v>650000</v>
      </c>
      <c r="E8">
        <f t="shared" si="0"/>
        <v>13000</v>
      </c>
      <c r="G8" s="22">
        <f t="shared" si="1"/>
        <v>6.950013365410318E-2</v>
      </c>
      <c r="H8">
        <v>0.08</v>
      </c>
      <c r="I8">
        <f t="shared" si="2"/>
        <v>0.4900000000000001</v>
      </c>
    </row>
    <row r="9" spans="1:10">
      <c r="B9">
        <v>6</v>
      </c>
      <c r="C9">
        <v>0.04</v>
      </c>
      <c r="D9" s="4">
        <v>250000</v>
      </c>
      <c r="E9">
        <f t="shared" si="0"/>
        <v>10000</v>
      </c>
      <c r="G9" s="22">
        <f t="shared" si="1"/>
        <v>5.3461641272387062E-2</v>
      </c>
      <c r="H9">
        <v>7.0000000000000007E-2</v>
      </c>
      <c r="I9">
        <f t="shared" si="2"/>
        <v>0.53000000000000014</v>
      </c>
    </row>
    <row r="10" spans="1:10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7.2173215717722533E-2</v>
      </c>
      <c r="H10">
        <v>7.0000000000000007E-2</v>
      </c>
      <c r="I10">
        <f t="shared" si="2"/>
        <v>0.68000000000000016</v>
      </c>
    </row>
    <row r="11" spans="1:10">
      <c r="B11">
        <v>8</v>
      </c>
      <c r="C11">
        <v>0.04</v>
      </c>
      <c r="D11" s="4">
        <v>300000</v>
      </c>
      <c r="E11">
        <f t="shared" si="0"/>
        <v>12000</v>
      </c>
      <c r="G11" s="22">
        <f t="shared" si="1"/>
        <v>6.4153969526864474E-2</v>
      </c>
      <c r="H11">
        <v>0.06</v>
      </c>
      <c r="I11">
        <f t="shared" si="2"/>
        <v>0.7200000000000002</v>
      </c>
    </row>
    <row r="12" spans="1:10">
      <c r="B12">
        <v>9</v>
      </c>
      <c r="C12">
        <v>7.0000000000000007E-2</v>
      </c>
      <c r="D12" s="4">
        <v>150000</v>
      </c>
      <c r="E12">
        <f t="shared" si="0"/>
        <v>10500.000000000002</v>
      </c>
      <c r="G12" s="22">
        <f t="shared" si="1"/>
        <v>5.6134723336006428E-2</v>
      </c>
      <c r="H12">
        <v>0.06</v>
      </c>
      <c r="I12">
        <f t="shared" si="2"/>
        <v>0.79000000000000026</v>
      </c>
    </row>
    <row r="13" spans="1:10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5.3461641272387062E-2</v>
      </c>
      <c r="H13">
        <v>0.05</v>
      </c>
      <c r="I13">
        <f t="shared" si="2"/>
        <v>0.89000000000000024</v>
      </c>
    </row>
    <row r="14" spans="1:10">
      <c r="B14">
        <v>11</v>
      </c>
      <c r="C14">
        <v>0.05</v>
      </c>
      <c r="D14" s="4">
        <v>95000</v>
      </c>
      <c r="E14">
        <f t="shared" si="0"/>
        <v>4750</v>
      </c>
      <c r="G14" s="22">
        <f t="shared" si="1"/>
        <v>2.5394279604383854E-2</v>
      </c>
      <c r="H14">
        <v>0.04</v>
      </c>
      <c r="I14">
        <f t="shared" si="2"/>
        <v>0.94000000000000028</v>
      </c>
    </row>
    <row r="15" spans="1:10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2.566158781074579E-2</v>
      </c>
      <c r="H15">
        <v>0.03</v>
      </c>
      <c r="I15">
        <f t="shared" si="2"/>
        <v>0.98000000000000032</v>
      </c>
    </row>
    <row r="16" spans="1:10">
      <c r="B16">
        <v>13</v>
      </c>
      <c r="C16">
        <v>0.02</v>
      </c>
      <c r="D16" s="4">
        <v>160000</v>
      </c>
      <c r="E16">
        <f t="shared" si="0"/>
        <v>3200</v>
      </c>
      <c r="G16" s="22">
        <f t="shared" si="1"/>
        <v>1.710772520716386E-2</v>
      </c>
      <c r="H16">
        <v>0.02</v>
      </c>
      <c r="I16">
        <f t="shared" si="2"/>
        <v>1.0000000000000002</v>
      </c>
      <c r="J16" t="s">
        <v>45</v>
      </c>
    </row>
    <row r="17" spans="1:9">
      <c r="C17">
        <f>SUM(C3:C16)</f>
        <v>1.0000000000000002</v>
      </c>
      <c r="E17">
        <f>SUM(E3:E16)</f>
        <v>187050</v>
      </c>
      <c r="G17" s="22">
        <f>SUM(G3:G16)</f>
        <v>1</v>
      </c>
      <c r="H17">
        <f>SUM(H3:H16)</f>
        <v>1.0000000000000002</v>
      </c>
    </row>
    <row r="19" spans="1:9">
      <c r="A19" t="s">
        <v>82</v>
      </c>
      <c r="B19" s="3">
        <v>0.4</v>
      </c>
    </row>
    <row r="20" spans="1:9">
      <c r="A20">
        <v>14</v>
      </c>
      <c r="B20">
        <f>0.4*A20</f>
        <v>5.6000000000000005</v>
      </c>
    </row>
    <row r="21" spans="1:9">
      <c r="A21" t="s">
        <v>88</v>
      </c>
    </row>
    <row r="22" spans="1:9">
      <c r="B22" t="s">
        <v>59</v>
      </c>
      <c r="C22" t="s">
        <v>40</v>
      </c>
      <c r="D22" s="4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>
      <c r="B23">
        <v>0</v>
      </c>
      <c r="C23">
        <v>0.15</v>
      </c>
      <c r="D23" s="4">
        <v>50000</v>
      </c>
      <c r="E23">
        <f>D23*C23</f>
        <v>7500</v>
      </c>
      <c r="G23" s="22">
        <f>E23/$E$37</f>
        <v>0.13250883392226148</v>
      </c>
      <c r="H23">
        <v>0.13</v>
      </c>
      <c r="I23">
        <f>C23</f>
        <v>0.15</v>
      </c>
    </row>
    <row r="24" spans="1:9">
      <c r="B24">
        <v>1</v>
      </c>
      <c r="C24">
        <v>0.13</v>
      </c>
      <c r="D24" s="4">
        <v>45000</v>
      </c>
      <c r="E24">
        <f t="shared" ref="E24:E36" si="3">D24*C24</f>
        <v>5850</v>
      </c>
      <c r="G24" s="22">
        <f t="shared" ref="G24:G36" si="4">E24/$E$37</f>
        <v>0.10335689045936396</v>
      </c>
      <c r="H24">
        <v>0.11</v>
      </c>
      <c r="I24">
        <f>C24+I23</f>
        <v>0.28000000000000003</v>
      </c>
    </row>
    <row r="25" spans="1:9">
      <c r="B25">
        <v>2</v>
      </c>
      <c r="C25">
        <v>0.15</v>
      </c>
      <c r="D25" s="4">
        <v>40000</v>
      </c>
      <c r="E25">
        <f t="shared" si="3"/>
        <v>6000</v>
      </c>
      <c r="G25" s="22">
        <f t="shared" si="4"/>
        <v>0.10600706713780919</v>
      </c>
      <c r="H25">
        <v>0.1</v>
      </c>
      <c r="I25">
        <f t="shared" ref="I25:I36" si="5">C25+I24</f>
        <v>0.43000000000000005</v>
      </c>
    </row>
    <row r="26" spans="1:9">
      <c r="B26">
        <v>3</v>
      </c>
      <c r="C26">
        <v>0.14000000000000001</v>
      </c>
      <c r="D26" s="4">
        <v>45000</v>
      </c>
      <c r="E26">
        <f t="shared" si="3"/>
        <v>6300.0000000000009</v>
      </c>
      <c r="G26" s="22">
        <f t="shared" si="4"/>
        <v>0.11130742049469966</v>
      </c>
      <c r="H26">
        <v>0.1</v>
      </c>
      <c r="I26">
        <f t="shared" si="5"/>
        <v>0.57000000000000006</v>
      </c>
    </row>
    <row r="27" spans="1:9">
      <c r="B27">
        <v>4</v>
      </c>
      <c r="C27">
        <v>0.14000000000000001</v>
      </c>
      <c r="D27" s="4">
        <v>25000</v>
      </c>
      <c r="E27">
        <f t="shared" si="3"/>
        <v>3500.0000000000005</v>
      </c>
      <c r="G27" s="22">
        <f t="shared" si="4"/>
        <v>6.1837455830388702E-2</v>
      </c>
      <c r="H27">
        <v>0.08</v>
      </c>
      <c r="I27">
        <f t="shared" si="5"/>
        <v>0.71000000000000008</v>
      </c>
    </row>
    <row r="28" spans="1:9">
      <c r="B28">
        <v>5</v>
      </c>
      <c r="C28">
        <v>7.0000000000000007E-2</v>
      </c>
      <c r="D28" s="4">
        <v>65000</v>
      </c>
      <c r="E28">
        <f t="shared" si="3"/>
        <v>4550</v>
      </c>
      <c r="G28" s="22">
        <f t="shared" si="4"/>
        <v>8.0388692579505303E-2</v>
      </c>
      <c r="H28">
        <v>0.08</v>
      </c>
      <c r="I28">
        <f t="shared" si="5"/>
        <v>0.78</v>
      </c>
    </row>
    <row r="29" spans="1:9">
      <c r="B29">
        <v>6</v>
      </c>
      <c r="C29">
        <v>0.04</v>
      </c>
      <c r="D29" s="4">
        <v>105000</v>
      </c>
      <c r="E29">
        <f t="shared" si="3"/>
        <v>4200</v>
      </c>
      <c r="G29" s="22">
        <f t="shared" si="4"/>
        <v>7.4204946996466431E-2</v>
      </c>
      <c r="H29">
        <v>7.0000000000000007E-2</v>
      </c>
      <c r="I29">
        <f t="shared" si="5"/>
        <v>0.82000000000000006</v>
      </c>
    </row>
    <row r="30" spans="1:9">
      <c r="B30">
        <v>7</v>
      </c>
      <c r="C30">
        <v>0.05</v>
      </c>
      <c r="D30" s="4">
        <v>90000</v>
      </c>
      <c r="E30">
        <f t="shared" si="3"/>
        <v>4500</v>
      </c>
      <c r="G30" s="22">
        <f t="shared" si="4"/>
        <v>7.9505300353356886E-2</v>
      </c>
      <c r="H30">
        <v>7.0000000000000007E-2</v>
      </c>
      <c r="I30">
        <f t="shared" si="5"/>
        <v>0.87000000000000011</v>
      </c>
    </row>
    <row r="31" spans="1:9">
      <c r="B31">
        <v>8</v>
      </c>
      <c r="C31">
        <v>0.04</v>
      </c>
      <c r="D31" s="4">
        <v>100000</v>
      </c>
      <c r="E31">
        <f t="shared" si="3"/>
        <v>4000</v>
      </c>
      <c r="G31" s="22">
        <f t="shared" si="4"/>
        <v>7.0671378091872794E-2</v>
      </c>
      <c r="H31">
        <v>0.06</v>
      </c>
      <c r="I31">
        <f t="shared" si="5"/>
        <v>0.91000000000000014</v>
      </c>
    </row>
    <row r="32" spans="1:9">
      <c r="B32">
        <v>9</v>
      </c>
      <c r="C32">
        <v>0.02</v>
      </c>
      <c r="D32" s="4">
        <v>150000</v>
      </c>
      <c r="E32">
        <f t="shared" si="3"/>
        <v>3000</v>
      </c>
      <c r="G32" s="22">
        <f t="shared" si="4"/>
        <v>5.3003533568904596E-2</v>
      </c>
      <c r="H32">
        <v>0.06</v>
      </c>
      <c r="I32">
        <f t="shared" si="5"/>
        <v>0.93000000000000016</v>
      </c>
    </row>
    <row r="33" spans="2:10">
      <c r="B33">
        <v>10</v>
      </c>
      <c r="C33">
        <v>0.03</v>
      </c>
      <c r="D33" s="4">
        <v>100000</v>
      </c>
      <c r="E33">
        <f t="shared" si="3"/>
        <v>3000</v>
      </c>
      <c r="G33" s="22">
        <f t="shared" si="4"/>
        <v>5.3003533568904596E-2</v>
      </c>
      <c r="H33">
        <v>0.05</v>
      </c>
      <c r="I33">
        <f t="shared" si="5"/>
        <v>0.96000000000000019</v>
      </c>
    </row>
    <row r="34" spans="2:10">
      <c r="B34">
        <v>11</v>
      </c>
      <c r="C34">
        <v>0.02</v>
      </c>
      <c r="D34" s="4">
        <v>95000</v>
      </c>
      <c r="E34">
        <f t="shared" si="3"/>
        <v>1900</v>
      </c>
      <c r="G34" s="22">
        <f t="shared" si="4"/>
        <v>3.3568904593639579E-2</v>
      </c>
      <c r="H34">
        <v>0.04</v>
      </c>
      <c r="I34">
        <f t="shared" si="5"/>
        <v>0.9800000000000002</v>
      </c>
    </row>
    <row r="35" spans="2:10">
      <c r="B35">
        <v>12</v>
      </c>
      <c r="C35">
        <v>0.01</v>
      </c>
      <c r="D35" s="4">
        <v>120000</v>
      </c>
      <c r="E35">
        <f t="shared" si="3"/>
        <v>1200</v>
      </c>
      <c r="G35" s="22">
        <f t="shared" si="4"/>
        <v>2.1201413427561839E-2</v>
      </c>
      <c r="H35">
        <v>0.03</v>
      </c>
      <c r="I35">
        <f t="shared" si="5"/>
        <v>0.99000000000000021</v>
      </c>
    </row>
    <row r="36" spans="2:10">
      <c r="B36">
        <v>13</v>
      </c>
      <c r="C36">
        <v>0.01</v>
      </c>
      <c r="D36" s="4">
        <v>110000</v>
      </c>
      <c r="E36">
        <f t="shared" si="3"/>
        <v>1100</v>
      </c>
      <c r="G36" s="22">
        <f t="shared" si="4"/>
        <v>1.9434628975265017E-2</v>
      </c>
      <c r="H36">
        <v>0.02</v>
      </c>
      <c r="I36">
        <f t="shared" si="5"/>
        <v>1.0000000000000002</v>
      </c>
    </row>
    <row r="37" spans="2:10">
      <c r="C37">
        <f>SUM(C23:C36)</f>
        <v>1.0000000000000002</v>
      </c>
      <c r="E37">
        <f>SUM(E23:E36)</f>
        <v>56600</v>
      </c>
      <c r="G37" s="22">
        <f>SUM(G23:G36)</f>
        <v>1.0000000000000002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  <vt:lpstr>milc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2018-03-29T05:15:25Z</dcterms:modified>
</cp:coreProperties>
</file>