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apatel/Box/Content Production/VIP Box/Statistics Foundations Probability_2865088/2_Project/Exercise Files/"/>
    </mc:Choice>
  </mc:AlternateContent>
  <xr:revisionPtr revIDLastSave="0" documentId="13_ncr:1_{57F282A1-CCE8-5245-A8AE-302225734D1B}" xr6:coauthVersionLast="46" xr6:coauthVersionMax="46" xr10:uidLastSave="{00000000-0000-0000-0000-000000000000}"/>
  <bookViews>
    <workbookView xWindow="85400" yWindow="4820" windowWidth="27400" windowHeight="15420" tabRatio="500" activeTab="6" xr2:uid="{00000000-000D-0000-FFFF-FFFF00000000}"/>
  </bookViews>
  <sheets>
    <sheet name="Intro" sheetId="2" r:id="rId1"/>
    <sheet name="FreqTable" sheetId="1" r:id="rId2"/>
    <sheet name="RelFreq" sheetId="3" r:id="rId3"/>
    <sheet name="Mean" sheetId="4" r:id="rId4"/>
    <sheet name="StDevA" sheetId="5" r:id="rId5"/>
    <sheet name="StDevB" sheetId="6" r:id="rId6"/>
    <sheet name="END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6" l="1"/>
  <c r="B8" i="7" l="1"/>
  <c r="D20" i="6"/>
  <c r="D14" i="6"/>
  <c r="D15" i="6"/>
  <c r="D16" i="6"/>
  <c r="D17" i="6"/>
  <c r="D18" i="6"/>
  <c r="D13" i="6"/>
  <c r="D11" i="4"/>
  <c r="B9" i="7" l="1"/>
  <c r="G7" i="7"/>
  <c r="G8" i="7"/>
  <c r="G9" i="7"/>
  <c r="G10" i="7"/>
  <c r="G11" i="7"/>
  <c r="G6" i="7"/>
  <c r="C9" i="6"/>
  <c r="D9" i="6" s="1"/>
  <c r="C18" i="6" s="1"/>
  <c r="C8" i="6"/>
  <c r="D8" i="6" s="1"/>
  <c r="C17" i="6" s="1"/>
  <c r="C7" i="6"/>
  <c r="D7" i="6" s="1"/>
  <c r="C16" i="6" s="1"/>
  <c r="C6" i="6"/>
  <c r="D6" i="6" s="1"/>
  <c r="C15" i="6" s="1"/>
  <c r="C5" i="6"/>
  <c r="D5" i="6" s="1"/>
  <c r="C14" i="6" s="1"/>
  <c r="C4" i="6"/>
  <c r="D4" i="6" s="1"/>
  <c r="C13" i="6" s="1"/>
  <c r="C7" i="5" l="1"/>
  <c r="D7" i="5" s="1"/>
  <c r="C9" i="5"/>
  <c r="D9" i="5" s="1"/>
  <c r="C8" i="5"/>
  <c r="D8" i="5" s="1"/>
  <c r="C6" i="5"/>
  <c r="D6" i="5" s="1"/>
  <c r="C5" i="5"/>
  <c r="D5" i="5" s="1"/>
  <c r="C4" i="5"/>
  <c r="D4" i="5" s="1"/>
  <c r="B10" i="4"/>
  <c r="C9" i="4" s="1"/>
  <c r="D9" i="4" s="1"/>
  <c r="C8" i="4"/>
  <c r="D8" i="4" s="1"/>
  <c r="C6" i="4"/>
  <c r="D6" i="4" s="1"/>
  <c r="B10" i="3"/>
  <c r="C9" i="3" s="1"/>
  <c r="C6" i="3"/>
  <c r="C4" i="3"/>
  <c r="C7" i="4" l="1"/>
  <c r="D7" i="4" s="1"/>
  <c r="C5" i="4"/>
  <c r="D5" i="4" s="1"/>
  <c r="C4" i="4"/>
  <c r="D4" i="4" s="1"/>
  <c r="C8" i="3"/>
  <c r="C7" i="3"/>
  <c r="C5" i="3"/>
  <c r="B10" i="1" l="1"/>
  <c r="D27" i="5" l="1"/>
  <c r="C27" i="5"/>
  <c r="C26" i="5"/>
  <c r="D25" i="5"/>
  <c r="C25" i="5"/>
  <c r="D26" i="5"/>
  <c r="J31" i="4"/>
  <c r="I31" i="4"/>
  <c r="J30" i="4"/>
  <c r="I30" i="4"/>
  <c r="J29" i="1" l="1"/>
  <c r="J31" i="1"/>
  <c r="I31" i="1"/>
  <c r="I29" i="1"/>
  <c r="I30" i="1"/>
  <c r="J30" i="1"/>
</calcChain>
</file>

<file path=xl/sharedStrings.xml><?xml version="1.0" encoding="utf-8"?>
<sst xmlns="http://schemas.openxmlformats.org/spreadsheetml/2006/main" count="62" uniqueCount="32">
  <si>
    <t>Drinks Ordered</t>
  </si>
  <si>
    <t>Frequency</t>
  </si>
  <si>
    <t>Relative Frequency</t>
  </si>
  <si>
    <t>MEAN</t>
  </si>
  <si>
    <t>Mean</t>
  </si>
  <si>
    <t>Drinks - Mean</t>
  </si>
  <si>
    <t>(Drinks - Mean)^2</t>
  </si>
  <si>
    <t>Standard Deviation</t>
  </si>
  <si>
    <t>1 Standard Deviation</t>
  </si>
  <si>
    <t>2 Standard Deviations</t>
  </si>
  <si>
    <t>3 Standard Deviation</t>
  </si>
  <si>
    <t>DISCRETE RANDOM VARIABLES</t>
  </si>
  <si>
    <t>Whole numbers</t>
  </si>
  <si>
    <t>Experimental Results</t>
  </si>
  <si>
    <t>Discrete:</t>
  </si>
  <si>
    <t>Random Variables:</t>
  </si>
  <si>
    <t>EXAMPLE:</t>
  </si>
  <si>
    <t>Drinks ordered per customer at Starbucks</t>
  </si>
  <si>
    <t>0, 1, 2, 3, 4, 5, 6…</t>
  </si>
  <si>
    <t>Drinks Ordered per Customer</t>
  </si>
  <si>
    <r>
      <t xml:space="preserve">Relative Frequency                                 </t>
    </r>
    <r>
      <rPr>
        <sz val="14"/>
        <color theme="1"/>
        <rFont val="Calibri"/>
        <family val="2"/>
        <scheme val="minor"/>
      </rPr>
      <t xml:space="preserve"> (frequency / total drinks)</t>
    </r>
  </si>
  <si>
    <r>
      <rPr>
        <b/>
        <sz val="14"/>
        <color theme="1"/>
        <rFont val="Calibri"/>
        <family val="2"/>
        <scheme val="minor"/>
      </rPr>
      <t xml:space="preserve">Weight  </t>
    </r>
    <r>
      <rPr>
        <sz val="14"/>
        <color theme="1"/>
        <rFont val="Calibri"/>
        <family val="2"/>
        <scheme val="minor"/>
      </rPr>
      <t xml:space="preserve">                     (Freq * Rel Freq)</t>
    </r>
  </si>
  <si>
    <t>TOTAL CUSTOMERS</t>
  </si>
  <si>
    <t>Standard Deviation - Part 1</t>
  </si>
  <si>
    <t>Standard Deviation - Part 2</t>
  </si>
  <si>
    <t>Column B * Column C</t>
  </si>
  <si>
    <r>
      <rPr>
        <b/>
        <sz val="12"/>
        <color theme="1"/>
        <rFont val="Calibri (Body)"/>
      </rPr>
      <t>Standard Deviation</t>
    </r>
    <r>
      <rPr>
        <sz val="12"/>
        <color theme="1"/>
        <rFont val="Calibri (Body)"/>
      </rPr>
      <t xml:space="preserve"> </t>
    </r>
    <r>
      <rPr>
        <sz val="14"/>
        <color theme="1"/>
        <rFont val="Calibri"/>
        <family val="2"/>
        <scheme val="minor"/>
      </rPr>
      <t>(drinks)</t>
    </r>
  </si>
  <si>
    <t>RECAP</t>
  </si>
  <si>
    <t>Discrete Range</t>
  </si>
  <si>
    <t>Number of</t>
  </si>
  <si>
    <t># of Standard Deviations from the mean</t>
  </si>
  <si>
    <r>
      <t xml:space="preserve">Variance                         </t>
    </r>
    <r>
      <rPr>
        <sz val="14"/>
        <color theme="1"/>
        <rFont val="Calibri"/>
        <family val="2"/>
        <scheme val="minor"/>
      </rPr>
      <t xml:space="preserve"> (drinks squared)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</si>
</sst>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 (Body)"/>
    </font>
    <font>
      <sz val="12"/>
      <color theme="1"/>
      <name val="Calibri (Body)"/>
    </font>
    <font>
      <b/>
      <sz val="14"/>
      <color theme="1"/>
      <name val="Calibri (Body)"/>
    </font>
    <font>
      <b/>
      <sz val="20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8"/>
      <color rgb="FF00B050"/>
      <name val="Calibri"/>
      <family val="2"/>
      <scheme val="minor"/>
    </font>
    <font>
      <b/>
      <sz val="18"/>
      <color rgb="FF00B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5">
    <xf numFmtId="0" fontId="0" fillId="0" borderId="0" xfId="0"/>
    <xf numFmtId="0" fontId="6" fillId="0" borderId="0" xfId="0" applyFont="1"/>
    <xf numFmtId="0" fontId="7" fillId="3" borderId="0" xfId="0" applyFont="1" applyFill="1" applyAlignment="1">
      <alignment vertical="center"/>
    </xf>
    <xf numFmtId="0" fontId="7" fillId="3" borderId="0" xfId="0" applyFont="1" applyFill="1"/>
    <xf numFmtId="0" fontId="7" fillId="4" borderId="0" xfId="0" applyFont="1" applyFill="1"/>
    <xf numFmtId="0" fontId="7" fillId="0" borderId="0" xfId="0" applyFont="1"/>
    <xf numFmtId="0" fontId="5" fillId="0" borderId="1" xfId="0" applyFont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2" fontId="11" fillId="2" borderId="1" xfId="0" applyNumberFormat="1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left" vertical="center"/>
    </xf>
    <xf numFmtId="0" fontId="8" fillId="5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2" fontId="8" fillId="5" borderId="0" xfId="0" applyNumberFormat="1" applyFont="1" applyFill="1" applyAlignment="1">
      <alignment horizontal="center" vertical="center" wrapText="1"/>
    </xf>
    <xf numFmtId="2" fontId="13" fillId="5" borderId="0" xfId="0" applyNumberFormat="1" applyFont="1" applyFill="1" applyAlignment="1">
      <alignment horizontal="center" vertical="center" wrapText="1"/>
    </xf>
    <xf numFmtId="2" fontId="13" fillId="5" borderId="0" xfId="0" applyNumberFormat="1" applyFont="1" applyFill="1" applyBorder="1" applyAlignment="1">
      <alignment horizontal="center" vertical="center" wrapText="1"/>
    </xf>
    <xf numFmtId="2" fontId="5" fillId="0" borderId="0" xfId="0" applyNumberFormat="1" applyFont="1" applyBorder="1" applyAlignment="1">
      <alignment horizontal="center" vertical="center" wrapText="1"/>
    </xf>
    <xf numFmtId="2" fontId="11" fillId="5" borderId="0" xfId="0" applyNumberFormat="1" applyFont="1" applyFill="1" applyAlignment="1">
      <alignment horizontal="center" vertical="center" wrapText="1"/>
    </xf>
    <xf numFmtId="2" fontId="11" fillId="5" borderId="0" xfId="0" applyNumberFormat="1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7" fillId="3" borderId="0" xfId="0" applyFont="1" applyFill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2" fontId="10" fillId="0" borderId="1" xfId="0" applyNumberFormat="1" applyFont="1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164" fontId="5" fillId="0" borderId="7" xfId="1" applyNumberFormat="1" applyFont="1" applyBorder="1" applyAlignment="1">
      <alignment horizontal="center" vertical="center" wrapText="1"/>
    </xf>
    <xf numFmtId="164" fontId="8" fillId="0" borderId="3" xfId="1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64" fontId="5" fillId="0" borderId="9" xfId="1" applyNumberFormat="1" applyFont="1" applyBorder="1" applyAlignment="1">
      <alignment horizontal="center" vertical="center" wrapText="1"/>
    </xf>
    <xf numFmtId="164" fontId="8" fillId="0" borderId="7" xfId="1" applyNumberFormat="1" applyFont="1" applyBorder="1" applyAlignment="1">
      <alignment horizontal="center" vertical="center" wrapText="1"/>
    </xf>
    <xf numFmtId="2" fontId="5" fillId="0" borderId="3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2" fontId="5" fillId="0" borderId="9" xfId="0" applyNumberFormat="1" applyFont="1" applyBorder="1" applyAlignment="1">
      <alignment horizontal="center" vertical="center" wrapText="1"/>
    </xf>
    <xf numFmtId="2" fontId="5" fillId="0" borderId="7" xfId="0" applyNumberFormat="1" applyFont="1" applyBorder="1" applyAlignment="1">
      <alignment horizontal="center" vertical="center" wrapText="1"/>
    </xf>
    <xf numFmtId="0" fontId="12" fillId="8" borderId="5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164" fontId="12" fillId="4" borderId="1" xfId="1" applyNumberFormat="1" applyFont="1" applyFill="1" applyBorder="1" applyAlignment="1">
      <alignment horizontal="center" vertical="center" wrapText="1"/>
    </xf>
    <xf numFmtId="164" fontId="12" fillId="4" borderId="9" xfId="1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164" fontId="6" fillId="0" borderId="7" xfId="1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3" xfId="1" applyNumberFormat="1" applyFont="1" applyFill="1" applyBorder="1" applyAlignment="1">
      <alignment horizontal="center" vertical="center"/>
    </xf>
  </cellXfs>
  <cellStyles count="2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  <cellStyle name="Percent" xfId="1" builtinId="5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border outline="0">
        <bottom style="thin">
          <color auto="1"/>
        </bottom>
      </border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A68BB4-1B45-7D40-8F9B-41B9AE93E791}" name="Table1" displayName="Table1" ref="A3:B9" totalsRowShown="0" headerRowDxfId="51" headerRowBorderDxfId="50" tableBorderDxfId="49" totalsRowBorderDxfId="48">
  <autoFilter ref="A3:B9" xr:uid="{44BE6528-8C06-A44F-B9AC-BC456C033956}"/>
  <tableColumns count="2">
    <tableColumn id="1" xr3:uid="{43C75A97-59B9-B145-975A-88BA0BF4BD63}" name="Drinks Ordered per Customer" dataDxfId="47"/>
    <tableColumn id="2" xr3:uid="{1A8CD951-BD28-424B-932C-C4C837306A7F}" name="Frequency" dataDxfId="46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E4EF26-9E19-8941-BC4E-1B5A942255E3}" name="Table2" displayName="Table2" ref="A3:C9" totalsRowShown="0" headerRowDxfId="45" headerRowBorderDxfId="44" tableBorderDxfId="43" totalsRowBorderDxfId="42">
  <autoFilter ref="A3:C9" xr:uid="{EE560F17-39D5-7F40-9425-159BB229B034}"/>
  <tableColumns count="3">
    <tableColumn id="1" xr3:uid="{A8890141-0CFD-B54E-9854-9543C2A1B101}" name="Drinks Ordered per Customer" dataDxfId="41"/>
    <tableColumn id="2" xr3:uid="{1E58D510-C0BE-5640-B875-BA4DF0D86318}" name="Frequency" dataDxfId="40"/>
    <tableColumn id="3" xr3:uid="{D81F3857-3D89-8545-A82A-19F279C6817B}" name="Relative Frequency                                  (frequency / total drinks)" dataDxfId="39" dataCellStyle="Percent">
      <calculatedColumnFormula>B4/$B$10</calculatedColumnFormula>
    </tableColumn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8F9B08-A81B-6347-BCAA-A04F451B55F8}" name="Table3" displayName="Table3" ref="A3:D9" totalsRowShown="0" headerRowDxfId="38" headerRowBorderDxfId="37" tableBorderDxfId="36" totalsRowBorderDxfId="35">
  <autoFilter ref="A3:D9" xr:uid="{B665C22A-15CE-2B4F-97E5-E38F856F23CF}"/>
  <tableColumns count="4">
    <tableColumn id="1" xr3:uid="{49A14CA7-02B5-8A49-9A5B-49635602FF63}" name="Drinks Ordered per Customer" dataDxfId="34"/>
    <tableColumn id="2" xr3:uid="{2F866189-F392-4B40-B65A-F77A304D2410}" name="Frequency" dataDxfId="33"/>
    <tableColumn id="3" xr3:uid="{7DE7980F-85DA-AF45-9677-2354FC5EF598}" name="Relative Frequency                                  (frequency / total drinks)" dataDxfId="32" dataCellStyle="Percent">
      <calculatedColumnFormula>B4/$B$10</calculatedColumnFormula>
    </tableColumn>
    <tableColumn id="4" xr3:uid="{F5E81FDD-5750-FF44-B65D-F41AB1C41CB6}" name="Weight                       (Freq * Rel Freq)" dataDxfId="31" dataCellStyle="Percent">
      <calculatedColumnFormula>A4*C4</calculatedColumnFormula>
    </tableColumn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FAB4E0-1606-3C42-9418-6BA0D3A6079F}" name="Table4" displayName="Table4" ref="A3:D9" totalsRowShown="0" headerRowDxfId="30" headerRowBorderDxfId="29" tableBorderDxfId="28" totalsRowBorderDxfId="27">
  <autoFilter ref="A3:D9" xr:uid="{9B12C7B1-D293-204F-A32E-21FF47E221CF}"/>
  <tableColumns count="4">
    <tableColumn id="1" xr3:uid="{347231ED-CD6B-1740-8BCA-BBF6D0F9C030}" name="Drinks Ordered per Customer" dataDxfId="26"/>
    <tableColumn id="2" xr3:uid="{B3E000F5-800F-0D43-9A93-8A3EA3F5C4A5}" name="Mean" dataDxfId="25"/>
    <tableColumn id="3" xr3:uid="{7515BFB4-775E-7845-B1EE-8F77A96116A0}" name="Drinks - Mean" dataDxfId="24">
      <calculatedColumnFormula>A4-B4</calculatedColumnFormula>
    </tableColumn>
    <tableColumn id="4" xr3:uid="{1F8B4B2E-0B38-514C-B86B-DB5CCC25EC42}" name="(Drinks - Mean)^2" dataDxfId="23">
      <calculatedColumnFormula>C4^2</calculatedColumnFormula>
    </tableColumn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0623125-813E-524A-B606-976D82917454}" name="Table5" displayName="Table5" ref="A3:D9" totalsRowShown="0" headerRowDxfId="22" headerRowBorderDxfId="21" tableBorderDxfId="20" totalsRowBorderDxfId="19">
  <autoFilter ref="A3:D9" xr:uid="{23F69711-8E02-CC4C-9B76-BC67678B3664}"/>
  <tableColumns count="4">
    <tableColumn id="1" xr3:uid="{E15FB654-4426-6248-9B3B-7EEEE9311411}" name="Drinks Ordered per Customer" dataDxfId="18"/>
    <tableColumn id="2" xr3:uid="{D8EDF3A5-7D43-2044-AAB1-554BA38E11BA}" name="Mean" dataDxfId="17"/>
    <tableColumn id="3" xr3:uid="{D5694AAB-322E-DC47-A10D-B55ECC9D39E9}" name="Drinks - Mean" dataDxfId="16">
      <calculatedColumnFormula>A4-B4</calculatedColumnFormula>
    </tableColumn>
    <tableColumn id="4" xr3:uid="{AD999B1C-1AFC-6849-B458-426863D69BEA}" name="(Drinks - Mean)^2" dataDxfId="15">
      <calculatedColumnFormula>C4^2</calculatedColumnFormula>
    </tableColumn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FACB4F4-2416-844C-9ABE-2B86D1EE8666}" name="Table6" displayName="Table6" ref="A12:D18" totalsRowShown="0" headerRowBorderDxfId="14" tableBorderDxfId="13" totalsRowBorderDxfId="12">
  <autoFilter ref="A12:D18" xr:uid="{73DA5410-8059-D24D-945F-DAF1C7392323}"/>
  <tableColumns count="4">
    <tableColumn id="1" xr3:uid="{C573CBE3-F23C-CB49-987D-DF8C37B6E470}" name="Drinks Ordered" dataDxfId="11"/>
    <tableColumn id="2" xr3:uid="{01D38437-4116-E544-A318-3D23BC8DC00E}" name="Relative Frequency" dataDxfId="10" dataCellStyle="Percent"/>
    <tableColumn id="3" xr3:uid="{EBE89F38-462F-A14C-A5E4-3095DAB68679}" name="(Drinks - Mean)^2" dataDxfId="9">
      <calculatedColumnFormula>D4</calculatedColumnFormula>
    </tableColumn>
    <tableColumn id="4" xr3:uid="{CC387F45-3B68-AD45-AF5A-93EA0C2CD7E8}" name="Column B * Column C" dataDxfId="8">
      <calculatedColumnFormula>B13*C13</calculatedColumnFormula>
    </tableColumn>
  </tableColumns>
  <tableStyleInfo name="TableStyleMedium1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4C1805-0D1A-B944-9CE9-138780B9C9AA}" name="Table7" displayName="Table7" ref="E5:G11" totalsRowShown="0" headerRowDxfId="7" dataDxfId="5" headerRowBorderDxfId="6" tableBorderDxfId="4" totalsRowBorderDxfId="3">
  <autoFilter ref="E5:G11" xr:uid="{F4399CEC-90B5-6649-BF52-075E31114DAA}"/>
  <tableColumns count="3">
    <tableColumn id="1" xr3:uid="{0514CD81-3DEE-E64F-9EAC-24AAC136EFB2}" name="Drinks Ordered" dataDxfId="2"/>
    <tableColumn id="2" xr3:uid="{F013A04E-1D2D-0241-82AC-0CEAAC364AB4}" name="Frequency" dataDxfId="1"/>
    <tableColumn id="3" xr3:uid="{3A84C397-8EBB-0E4C-8C4B-B633D6E8FF72}" name="Relative Frequency" dataDxfId="0" dataCellStyle="Percent">
      <calculatedColumnFormula>F6/40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924C4-B90D-2B40-BFED-5629012EBD69}">
  <dimension ref="A1:B9"/>
  <sheetViews>
    <sheetView workbookViewId="0">
      <selection activeCell="A9" sqref="A9"/>
    </sheetView>
  </sheetViews>
  <sheetFormatPr baseColWidth="10" defaultRowHeight="21" x14ac:dyDescent="0.25"/>
  <cols>
    <col min="1" max="1" width="25.33203125" style="1" customWidth="1"/>
    <col min="2" max="2" width="29" style="1" customWidth="1"/>
    <col min="3" max="16384" width="10.83203125" style="1"/>
  </cols>
  <sheetData>
    <row r="1" spans="1:2" s="3" customFormat="1" ht="41" customHeight="1" x14ac:dyDescent="0.25">
      <c r="A1" s="2" t="s">
        <v>11</v>
      </c>
    </row>
    <row r="3" spans="1:2" x14ac:dyDescent="0.25">
      <c r="A3" s="1" t="s">
        <v>14</v>
      </c>
      <c r="B3" s="1" t="s">
        <v>12</v>
      </c>
    </row>
    <row r="4" spans="1:2" x14ac:dyDescent="0.25">
      <c r="A4" s="1" t="s">
        <v>15</v>
      </c>
      <c r="B4" s="1" t="s">
        <v>13</v>
      </c>
    </row>
    <row r="7" spans="1:2" s="5" customFormat="1" x14ac:dyDescent="0.25">
      <c r="A7" s="4" t="s">
        <v>16</v>
      </c>
      <c r="B7" s="4"/>
    </row>
    <row r="8" spans="1:2" x14ac:dyDescent="0.25">
      <c r="A8" s="1" t="s">
        <v>17</v>
      </c>
    </row>
    <row r="9" spans="1:2" x14ac:dyDescent="0.25">
      <c r="B9" s="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32"/>
  <sheetViews>
    <sheetView workbookViewId="0">
      <selection activeCell="A2" sqref="A2"/>
    </sheetView>
  </sheetViews>
  <sheetFormatPr baseColWidth="10" defaultRowHeight="16" x14ac:dyDescent="0.2"/>
  <cols>
    <col min="1" max="1" width="33.33203125" style="14" customWidth="1"/>
    <col min="2" max="2" width="15.33203125" style="14" customWidth="1"/>
    <col min="3" max="3" width="35.5" style="14" customWidth="1"/>
    <col min="4" max="4" width="21.1640625" style="14" customWidth="1"/>
    <col min="5" max="6" width="10.83203125" style="14"/>
    <col min="7" max="7" width="17.1640625" style="14" customWidth="1"/>
    <col min="8" max="8" width="18.1640625" style="14" customWidth="1"/>
    <col min="9" max="9" width="16.33203125" style="14" customWidth="1"/>
    <col min="10" max="10" width="18.83203125" style="14" customWidth="1"/>
    <col min="11" max="11" width="17.5" style="14" customWidth="1"/>
    <col min="12" max="16384" width="10.83203125" style="14"/>
  </cols>
  <sheetData>
    <row r="1" spans="1:68" s="8" customFormat="1" ht="36" customHeight="1" x14ac:dyDescent="0.2">
      <c r="A1" s="7" t="s">
        <v>3</v>
      </c>
      <c r="B1" s="7"/>
      <c r="C1" s="7"/>
      <c r="D1" s="7"/>
      <c r="G1" s="7"/>
      <c r="H1" s="7"/>
      <c r="I1" s="7"/>
      <c r="J1" s="7"/>
      <c r="K1" s="7"/>
      <c r="M1" s="7" t="s">
        <v>3</v>
      </c>
      <c r="N1" s="7"/>
      <c r="O1" s="7"/>
    </row>
    <row r="2" spans="1:68" s="9" customFormat="1" ht="29" customHeight="1" x14ac:dyDescent="0.2"/>
    <row r="3" spans="1:68" s="9" customFormat="1" ht="58" customHeight="1" x14ac:dyDescent="0.2">
      <c r="A3" s="46" t="s">
        <v>19</v>
      </c>
      <c r="B3" s="47" t="s">
        <v>1</v>
      </c>
    </row>
    <row r="4" spans="1:68" s="9" customFormat="1" ht="29" customHeight="1" x14ac:dyDescent="0.2">
      <c r="A4" s="44">
        <v>0</v>
      </c>
      <c r="B4" s="45">
        <v>1</v>
      </c>
    </row>
    <row r="5" spans="1:68" s="9" customFormat="1" ht="29" customHeight="1" x14ac:dyDescent="0.2">
      <c r="A5" s="44">
        <v>1</v>
      </c>
      <c r="B5" s="45">
        <v>22</v>
      </c>
    </row>
    <row r="6" spans="1:68" s="9" customFormat="1" ht="29" customHeight="1" x14ac:dyDescent="0.2">
      <c r="A6" s="44">
        <v>2</v>
      </c>
      <c r="B6" s="45">
        <v>10</v>
      </c>
    </row>
    <row r="7" spans="1:68" s="9" customFormat="1" ht="29" customHeight="1" x14ac:dyDescent="0.2">
      <c r="A7" s="44">
        <v>3</v>
      </c>
      <c r="B7" s="45">
        <v>4</v>
      </c>
    </row>
    <row r="8" spans="1:68" s="9" customFormat="1" ht="29" customHeight="1" x14ac:dyDescent="0.2">
      <c r="A8" s="44">
        <v>4</v>
      </c>
      <c r="B8" s="45">
        <v>2</v>
      </c>
    </row>
    <row r="9" spans="1:68" s="9" customFormat="1" ht="29" customHeight="1" x14ac:dyDescent="0.2">
      <c r="A9" s="48">
        <v>5</v>
      </c>
      <c r="B9" s="49">
        <v>1</v>
      </c>
    </row>
    <row r="10" spans="1:68" s="9" customFormat="1" ht="29" customHeight="1" x14ac:dyDescent="0.2">
      <c r="A10" s="20" t="s">
        <v>22</v>
      </c>
      <c r="B10" s="20">
        <f>SUM(B4:B9)</f>
        <v>40</v>
      </c>
    </row>
    <row r="11" spans="1:68" s="19" customFormat="1" ht="29" customHeight="1" x14ac:dyDescent="0.2">
      <c r="A11" s="17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</row>
    <row r="12" spans="1:68" s="9" customFormat="1" ht="29" customHeight="1" x14ac:dyDescent="0.2"/>
    <row r="13" spans="1:68" s="9" customFormat="1" ht="29" customHeight="1" x14ac:dyDescent="0.2"/>
    <row r="14" spans="1:68" s="9" customFormat="1" ht="29" customHeight="1" x14ac:dyDescent="0.2"/>
    <row r="15" spans="1:68" s="9" customFormat="1" ht="29" customHeight="1" x14ac:dyDescent="0.2"/>
    <row r="16" spans="1:68" s="9" customFormat="1" ht="29" customHeight="1" x14ac:dyDescent="0.2"/>
    <row r="17" spans="8:10" s="9" customFormat="1" ht="29" customHeight="1" x14ac:dyDescent="0.2"/>
    <row r="18" spans="8:10" s="9" customFormat="1" ht="29" customHeight="1" x14ac:dyDescent="0.2"/>
    <row r="19" spans="8:10" s="9" customFormat="1" ht="29" customHeight="1" x14ac:dyDescent="0.2"/>
    <row r="20" spans="8:10" s="9" customFormat="1" ht="29" customHeight="1" x14ac:dyDescent="0.2"/>
    <row r="21" spans="8:10" s="9" customFormat="1" ht="29" customHeight="1" x14ac:dyDescent="0.2"/>
    <row r="22" spans="8:10" s="9" customFormat="1" ht="29" customHeight="1" x14ac:dyDescent="0.2"/>
    <row r="23" spans="8:10" s="9" customFormat="1" ht="29" customHeight="1" x14ac:dyDescent="0.2"/>
    <row r="24" spans="8:10" s="9" customFormat="1" ht="29" customHeight="1" x14ac:dyDescent="0.2"/>
    <row r="25" spans="8:10" s="9" customFormat="1" ht="29" customHeight="1" x14ac:dyDescent="0.2"/>
    <row r="26" spans="8:10" s="9" customFormat="1" ht="29" customHeight="1" x14ac:dyDescent="0.2"/>
    <row r="27" spans="8:10" s="9" customFormat="1" ht="29" customHeight="1" x14ac:dyDescent="0.2"/>
    <row r="28" spans="8:10" s="9" customFormat="1" ht="29" customHeight="1" x14ac:dyDescent="0.2"/>
    <row r="29" spans="8:10" s="9" customFormat="1" ht="29" customHeight="1" x14ac:dyDescent="0.2">
      <c r="H29" s="9" t="s">
        <v>8</v>
      </c>
      <c r="I29" s="13">
        <f>J26-J25</f>
        <v>0</v>
      </c>
      <c r="J29" s="13">
        <f>J26+J25</f>
        <v>0</v>
      </c>
    </row>
    <row r="30" spans="8:10" s="9" customFormat="1" ht="29" customHeight="1" x14ac:dyDescent="0.2">
      <c r="H30" s="9" t="s">
        <v>9</v>
      </c>
      <c r="I30" s="13">
        <f>J26-(J25*2)</f>
        <v>0</v>
      </c>
      <c r="J30" s="13">
        <f>J26+(J25*2)</f>
        <v>0</v>
      </c>
    </row>
    <row r="31" spans="8:10" s="9" customFormat="1" ht="29" customHeight="1" x14ac:dyDescent="0.2">
      <c r="H31" s="9" t="s">
        <v>10</v>
      </c>
      <c r="I31" s="13">
        <f>J26-(J25*3)</f>
        <v>0</v>
      </c>
      <c r="J31" s="13">
        <f>J26+(J25*3)</f>
        <v>0</v>
      </c>
    </row>
    <row r="32" spans="8:10" s="9" customFormat="1" ht="29" customHeight="1" x14ac:dyDescent="0.2"/>
  </sheetData>
  <phoneticPr fontId="4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5A83D-D058-1A41-A07D-FC4CBB749260}">
  <dimension ref="A1:W33"/>
  <sheetViews>
    <sheetView workbookViewId="0">
      <selection activeCell="A2" sqref="A2"/>
    </sheetView>
  </sheetViews>
  <sheetFormatPr baseColWidth="10" defaultRowHeight="16" x14ac:dyDescent="0.2"/>
  <cols>
    <col min="1" max="1" width="33.33203125" style="14" customWidth="1"/>
    <col min="2" max="2" width="15.33203125" style="14" customWidth="1"/>
    <col min="3" max="3" width="40.6640625" style="14" customWidth="1"/>
    <col min="4" max="4" width="21.1640625" style="14" customWidth="1"/>
    <col min="5" max="6" width="10.83203125" style="14"/>
    <col min="7" max="7" width="17.1640625" style="14" customWidth="1"/>
    <col min="8" max="8" width="18.1640625" style="14" customWidth="1"/>
    <col min="9" max="9" width="16.33203125" style="14" customWidth="1"/>
    <col min="10" max="10" width="18.83203125" style="14" customWidth="1"/>
    <col min="11" max="11" width="17.5" style="14" customWidth="1"/>
    <col min="12" max="16384" width="10.83203125" style="14"/>
  </cols>
  <sheetData>
    <row r="1" spans="1:23" s="8" customFormat="1" ht="36" customHeight="1" x14ac:dyDescent="0.2">
      <c r="A1" s="7" t="s">
        <v>3</v>
      </c>
      <c r="B1" s="7"/>
      <c r="C1" s="7"/>
      <c r="D1" s="7"/>
      <c r="G1" s="7"/>
      <c r="H1" s="7"/>
      <c r="I1" s="7"/>
      <c r="J1" s="7"/>
      <c r="K1" s="7"/>
      <c r="M1" s="7" t="s">
        <v>3</v>
      </c>
      <c r="N1" s="7"/>
      <c r="O1" s="7"/>
    </row>
    <row r="2" spans="1:23" s="9" customFormat="1" ht="29" customHeight="1" x14ac:dyDescent="0.2"/>
    <row r="3" spans="1:23" s="9" customFormat="1" ht="58" customHeight="1" x14ac:dyDescent="0.2">
      <c r="A3" s="46" t="s">
        <v>19</v>
      </c>
      <c r="B3" s="51" t="s">
        <v>1</v>
      </c>
      <c r="C3" s="47" t="s">
        <v>20</v>
      </c>
    </row>
    <row r="4" spans="1:23" s="9" customFormat="1" ht="29" customHeight="1" x14ac:dyDescent="0.2">
      <c r="A4" s="44">
        <v>0</v>
      </c>
      <c r="B4" s="6">
        <v>1</v>
      </c>
      <c r="C4" s="50">
        <f t="shared" ref="C4:C9" si="0">B4/$B$10</f>
        <v>2.5000000000000001E-2</v>
      </c>
    </row>
    <row r="5" spans="1:23" s="9" customFormat="1" ht="29" customHeight="1" x14ac:dyDescent="0.2">
      <c r="A5" s="44">
        <v>1</v>
      </c>
      <c r="B5" s="6">
        <v>22</v>
      </c>
      <c r="C5" s="50">
        <f t="shared" si="0"/>
        <v>0.55000000000000004</v>
      </c>
    </row>
    <row r="6" spans="1:23" s="9" customFormat="1" ht="29" customHeight="1" x14ac:dyDescent="0.2">
      <c r="A6" s="44">
        <v>2</v>
      </c>
      <c r="B6" s="6">
        <v>10</v>
      </c>
      <c r="C6" s="50">
        <f t="shared" si="0"/>
        <v>0.25</v>
      </c>
    </row>
    <row r="7" spans="1:23" s="9" customFormat="1" ht="29" customHeight="1" x14ac:dyDescent="0.2">
      <c r="A7" s="44">
        <v>3</v>
      </c>
      <c r="B7" s="6">
        <v>4</v>
      </c>
      <c r="C7" s="50">
        <f t="shared" si="0"/>
        <v>0.1</v>
      </c>
    </row>
    <row r="8" spans="1:23" s="9" customFormat="1" ht="29" customHeight="1" x14ac:dyDescent="0.2">
      <c r="A8" s="44">
        <v>4</v>
      </c>
      <c r="B8" s="6">
        <v>2</v>
      </c>
      <c r="C8" s="50">
        <f t="shared" si="0"/>
        <v>0.05</v>
      </c>
    </row>
    <row r="9" spans="1:23" s="9" customFormat="1" ht="29" customHeight="1" x14ac:dyDescent="0.2">
      <c r="A9" s="48">
        <v>5</v>
      </c>
      <c r="B9" s="52">
        <v>1</v>
      </c>
      <c r="C9" s="53">
        <f t="shared" si="0"/>
        <v>2.5000000000000001E-2</v>
      </c>
    </row>
    <row r="10" spans="1:23" s="9" customFormat="1" ht="29" customHeight="1" x14ac:dyDescent="0.2">
      <c r="A10" s="20" t="s">
        <v>22</v>
      </c>
      <c r="B10" s="20">
        <f>SUM(B4:B9)</f>
        <v>40</v>
      </c>
      <c r="C10" s="15"/>
    </row>
    <row r="11" spans="1:23" s="19" customFormat="1" ht="29" customHeight="1" x14ac:dyDescent="0.2">
      <c r="A11" s="17"/>
      <c r="B11" s="17"/>
      <c r="C11" s="18" t="s">
        <v>3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23" s="9" customFormat="1" ht="29" customHeight="1" x14ac:dyDescent="0.2"/>
    <row r="13" spans="1:23" s="9" customFormat="1" ht="29" customHeight="1" x14ac:dyDescent="0.2"/>
    <row r="14" spans="1:23" s="9" customFormat="1" ht="29" customHeight="1" x14ac:dyDescent="0.2"/>
    <row r="15" spans="1:23" s="9" customFormat="1" ht="29" customHeight="1" x14ac:dyDescent="0.2"/>
    <row r="16" spans="1:23" s="9" customFormat="1" ht="29" customHeight="1" x14ac:dyDescent="0.2"/>
    <row r="17" s="9" customFormat="1" ht="29" customHeight="1" x14ac:dyDescent="0.2"/>
    <row r="18" s="9" customFormat="1" ht="29" customHeight="1" x14ac:dyDescent="0.2"/>
    <row r="19" s="9" customFormat="1" ht="29" customHeight="1" x14ac:dyDescent="0.2"/>
    <row r="20" s="9" customFormat="1" ht="29" customHeight="1" x14ac:dyDescent="0.2"/>
    <row r="21" s="9" customFormat="1" ht="29" customHeight="1" x14ac:dyDescent="0.2"/>
    <row r="22" s="9" customFormat="1" ht="29" customHeight="1" x14ac:dyDescent="0.2"/>
    <row r="23" s="9" customFormat="1" ht="29" customHeight="1" x14ac:dyDescent="0.2"/>
    <row r="24" s="9" customFormat="1" ht="29" customHeight="1" x14ac:dyDescent="0.2"/>
    <row r="25" s="9" customFormat="1" ht="29" customHeight="1" x14ac:dyDescent="0.2"/>
    <row r="26" s="9" customFormat="1" ht="29" customHeight="1" x14ac:dyDescent="0.2"/>
    <row r="27" s="9" customFormat="1" ht="29" customHeight="1" x14ac:dyDescent="0.2"/>
    <row r="28" s="9" customFormat="1" ht="29" customHeight="1" x14ac:dyDescent="0.2"/>
    <row r="29" s="9" customFormat="1" ht="29" customHeight="1" x14ac:dyDescent="0.2"/>
    <row r="30" s="9" customFormat="1" ht="29" customHeight="1" x14ac:dyDescent="0.2"/>
    <row r="31" s="9" customFormat="1" ht="29" customHeight="1" x14ac:dyDescent="0.2"/>
    <row r="32" s="9" customFormat="1" ht="29" customHeight="1" x14ac:dyDescent="0.2"/>
    <row r="33" spans="4:23" ht="19" x14ac:dyDescent="0.2"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C20D5-AB55-FD40-9472-3530B14F102F}">
  <dimension ref="A1:V32"/>
  <sheetViews>
    <sheetView workbookViewId="0">
      <selection activeCell="A2" sqref="A2"/>
    </sheetView>
  </sheetViews>
  <sheetFormatPr baseColWidth="10" defaultRowHeight="16" x14ac:dyDescent="0.2"/>
  <cols>
    <col min="1" max="1" width="33.33203125" style="14" customWidth="1"/>
    <col min="2" max="2" width="15.33203125" style="14" customWidth="1"/>
    <col min="3" max="3" width="37.33203125" style="14" customWidth="1"/>
    <col min="4" max="4" width="22.5" style="14" customWidth="1"/>
    <col min="5" max="6" width="10.83203125" style="14"/>
    <col min="7" max="7" width="17.1640625" style="14" customWidth="1"/>
    <col min="8" max="8" width="18.1640625" style="14" customWidth="1"/>
    <col min="9" max="9" width="16.33203125" style="14" customWidth="1"/>
    <col min="10" max="10" width="18.83203125" style="14" customWidth="1"/>
    <col min="11" max="11" width="17.5" style="14" customWidth="1"/>
    <col min="12" max="16384" width="10.83203125" style="14"/>
  </cols>
  <sheetData>
    <row r="1" spans="1:22" s="8" customFormat="1" ht="36" customHeight="1" x14ac:dyDescent="0.2">
      <c r="A1" s="7" t="s">
        <v>3</v>
      </c>
      <c r="B1" s="7"/>
      <c r="C1" s="7"/>
      <c r="D1" s="7"/>
      <c r="G1" s="7"/>
      <c r="H1" s="7"/>
      <c r="I1" s="7"/>
      <c r="J1" s="7"/>
      <c r="K1" s="7"/>
      <c r="M1" s="7"/>
      <c r="N1" s="7"/>
      <c r="O1" s="7"/>
    </row>
    <row r="2" spans="1:22" s="9" customFormat="1" ht="29" customHeight="1" x14ac:dyDescent="0.2"/>
    <row r="3" spans="1:22" s="9" customFormat="1" ht="58" customHeight="1" x14ac:dyDescent="0.2">
      <c r="A3" s="46" t="s">
        <v>19</v>
      </c>
      <c r="B3" s="51" t="s">
        <v>1</v>
      </c>
      <c r="C3" s="51" t="s">
        <v>20</v>
      </c>
      <c r="D3" s="55" t="s">
        <v>21</v>
      </c>
    </row>
    <row r="4" spans="1:22" s="9" customFormat="1" ht="29" customHeight="1" x14ac:dyDescent="0.2">
      <c r="A4" s="44">
        <v>0</v>
      </c>
      <c r="B4" s="6">
        <v>1</v>
      </c>
      <c r="C4" s="10">
        <f t="shared" ref="C4:C9" si="0">B4/$B$10</f>
        <v>2.5000000000000001E-2</v>
      </c>
      <c r="D4" s="54">
        <f>A4*C4</f>
        <v>0</v>
      </c>
    </row>
    <row r="5" spans="1:22" s="9" customFormat="1" ht="29" customHeight="1" x14ac:dyDescent="0.2">
      <c r="A5" s="44">
        <v>1</v>
      </c>
      <c r="B5" s="6">
        <v>22</v>
      </c>
      <c r="C5" s="10">
        <f t="shared" si="0"/>
        <v>0.55000000000000004</v>
      </c>
      <c r="D5" s="54">
        <f t="shared" ref="D5:D9" si="1">A5*C5</f>
        <v>0.55000000000000004</v>
      </c>
    </row>
    <row r="6" spans="1:22" s="9" customFormat="1" ht="29" customHeight="1" x14ac:dyDescent="0.2">
      <c r="A6" s="44">
        <v>2</v>
      </c>
      <c r="B6" s="6">
        <v>10</v>
      </c>
      <c r="C6" s="10">
        <f t="shared" si="0"/>
        <v>0.25</v>
      </c>
      <c r="D6" s="54">
        <f t="shared" si="1"/>
        <v>0.5</v>
      </c>
    </row>
    <row r="7" spans="1:22" s="9" customFormat="1" ht="29" customHeight="1" x14ac:dyDescent="0.2">
      <c r="A7" s="44">
        <v>3</v>
      </c>
      <c r="B7" s="6">
        <v>4</v>
      </c>
      <c r="C7" s="10">
        <f t="shared" si="0"/>
        <v>0.1</v>
      </c>
      <c r="D7" s="54">
        <f t="shared" si="1"/>
        <v>0.30000000000000004</v>
      </c>
    </row>
    <row r="8" spans="1:22" s="9" customFormat="1" ht="29" customHeight="1" x14ac:dyDescent="0.2">
      <c r="A8" s="44">
        <v>4</v>
      </c>
      <c r="B8" s="6">
        <v>2</v>
      </c>
      <c r="C8" s="10">
        <f t="shared" si="0"/>
        <v>0.05</v>
      </c>
      <c r="D8" s="54">
        <f t="shared" si="1"/>
        <v>0.2</v>
      </c>
    </row>
    <row r="9" spans="1:22" s="9" customFormat="1" ht="29" customHeight="1" x14ac:dyDescent="0.2">
      <c r="A9" s="48">
        <v>5</v>
      </c>
      <c r="B9" s="52">
        <v>1</v>
      </c>
      <c r="C9" s="56">
        <f t="shared" si="0"/>
        <v>2.5000000000000001E-2</v>
      </c>
      <c r="D9" s="57">
        <f t="shared" si="1"/>
        <v>0.125</v>
      </c>
    </row>
    <row r="10" spans="1:22" s="9" customFormat="1" ht="29" customHeight="1" x14ac:dyDescent="0.2">
      <c r="A10" s="20" t="s">
        <v>22</v>
      </c>
      <c r="B10" s="20">
        <f>SUM(B4:B9)</f>
        <v>40</v>
      </c>
      <c r="C10" s="15"/>
      <c r="D10" s="15"/>
    </row>
    <row r="11" spans="1:22" s="19" customFormat="1" ht="29" customHeight="1" x14ac:dyDescent="0.2">
      <c r="A11" s="17"/>
      <c r="B11" s="17"/>
      <c r="C11" s="18" t="s">
        <v>3</v>
      </c>
      <c r="D11" s="21">
        <f>SUM(D4:D9)</f>
        <v>1.675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s="9" customFormat="1" ht="29" customHeight="1" x14ac:dyDescent="0.2"/>
    <row r="13" spans="1:22" s="9" customFormat="1" ht="29" customHeight="1" x14ac:dyDescent="0.2"/>
    <row r="14" spans="1:22" s="9" customFormat="1" ht="29" customHeight="1" x14ac:dyDescent="0.2"/>
    <row r="15" spans="1:22" s="9" customFormat="1" ht="29" customHeight="1" x14ac:dyDescent="0.2"/>
    <row r="16" spans="1:22" s="9" customFormat="1" ht="29" customHeight="1" x14ac:dyDescent="0.2"/>
    <row r="17" spans="8:10" s="9" customFormat="1" ht="29" customHeight="1" x14ac:dyDescent="0.2"/>
    <row r="18" spans="8:10" s="9" customFormat="1" ht="29" customHeight="1" x14ac:dyDescent="0.2"/>
    <row r="19" spans="8:10" s="9" customFormat="1" ht="29" customHeight="1" x14ac:dyDescent="0.2"/>
    <row r="20" spans="8:10" s="9" customFormat="1" ht="29" customHeight="1" x14ac:dyDescent="0.2"/>
    <row r="21" spans="8:10" s="9" customFormat="1" ht="29" customHeight="1" x14ac:dyDescent="0.2"/>
    <row r="22" spans="8:10" s="9" customFormat="1" ht="29" customHeight="1" x14ac:dyDescent="0.2"/>
    <row r="23" spans="8:10" s="9" customFormat="1" ht="29" customHeight="1" x14ac:dyDescent="0.2"/>
    <row r="24" spans="8:10" s="9" customFormat="1" ht="29" customHeight="1" x14ac:dyDescent="0.2"/>
    <row r="25" spans="8:10" s="9" customFormat="1" ht="29" customHeight="1" x14ac:dyDescent="0.2"/>
    <row r="26" spans="8:10" s="9" customFormat="1" ht="29" customHeight="1" x14ac:dyDescent="0.2"/>
    <row r="27" spans="8:10" s="9" customFormat="1" ht="29" customHeight="1" x14ac:dyDescent="0.2"/>
    <row r="28" spans="8:10" s="9" customFormat="1" ht="29" customHeight="1" x14ac:dyDescent="0.2"/>
    <row r="29" spans="8:10" s="9" customFormat="1" ht="29" customHeight="1" x14ac:dyDescent="0.2"/>
    <row r="30" spans="8:10" s="9" customFormat="1" ht="29" customHeight="1" x14ac:dyDescent="0.2">
      <c r="H30" s="9" t="s">
        <v>9</v>
      </c>
      <c r="I30" s="13">
        <f>J26-(J25*2)</f>
        <v>0</v>
      </c>
      <c r="J30" s="13">
        <f>J26+(J25*2)</f>
        <v>0</v>
      </c>
    </row>
    <row r="31" spans="8:10" s="9" customFormat="1" ht="29" customHeight="1" x14ac:dyDescent="0.2">
      <c r="H31" s="9" t="s">
        <v>10</v>
      </c>
      <c r="I31" s="13">
        <f>J26-(J25*3)</f>
        <v>0</v>
      </c>
      <c r="J31" s="13">
        <f>J26+(J25*3)</f>
        <v>0</v>
      </c>
    </row>
    <row r="32" spans="8:10" s="9" customFormat="1" ht="29" customHeight="1" x14ac:dyDescent="0.2"/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180D8-C2E4-3A46-B917-1A8DCDBA25B7}">
  <dimension ref="A1:I28"/>
  <sheetViews>
    <sheetView workbookViewId="0">
      <selection activeCell="A2" sqref="A2"/>
    </sheetView>
  </sheetViews>
  <sheetFormatPr baseColWidth="10" defaultRowHeight="16" x14ac:dyDescent="0.2"/>
  <cols>
    <col min="1" max="1" width="32.33203125" style="14" customWidth="1"/>
    <col min="2" max="2" width="23.83203125" style="14" customWidth="1"/>
    <col min="3" max="3" width="19" style="14" customWidth="1"/>
    <col min="4" max="4" width="26.1640625" style="14" customWidth="1"/>
    <col min="5" max="5" width="17.5" style="14" customWidth="1"/>
    <col min="6" max="16384" width="10.83203125" style="14"/>
  </cols>
  <sheetData>
    <row r="1" spans="1:9" s="8" customFormat="1" ht="36" customHeight="1" x14ac:dyDescent="0.2">
      <c r="A1" s="22" t="s">
        <v>23</v>
      </c>
      <c r="B1" s="7"/>
      <c r="C1" s="7"/>
      <c r="D1" s="7"/>
      <c r="E1" s="7"/>
      <c r="G1" s="7"/>
      <c r="H1" s="7"/>
      <c r="I1" s="7"/>
    </row>
    <row r="2" spans="1:9" s="9" customFormat="1" ht="29" customHeight="1" x14ac:dyDescent="0.2"/>
    <row r="3" spans="1:9" s="9" customFormat="1" ht="58" customHeight="1" x14ac:dyDescent="0.2">
      <c r="A3" s="46" t="s">
        <v>19</v>
      </c>
      <c r="B3" s="59" t="s">
        <v>4</v>
      </c>
      <c r="C3" s="59" t="s">
        <v>5</v>
      </c>
      <c r="D3" s="55" t="s">
        <v>6</v>
      </c>
    </row>
    <row r="4" spans="1:9" s="9" customFormat="1" ht="29" customHeight="1" x14ac:dyDescent="0.2">
      <c r="A4" s="44">
        <v>0</v>
      </c>
      <c r="B4" s="11">
        <v>1.68</v>
      </c>
      <c r="C4" s="11">
        <f t="shared" ref="C4:C9" si="0">A4-B4</f>
        <v>-1.68</v>
      </c>
      <c r="D4" s="58">
        <f>C4^2</f>
        <v>2.8223999999999996</v>
      </c>
    </row>
    <row r="5" spans="1:9" s="9" customFormat="1" ht="29" customHeight="1" x14ac:dyDescent="0.2">
      <c r="A5" s="44">
        <v>1</v>
      </c>
      <c r="B5" s="11">
        <v>1.68</v>
      </c>
      <c r="C5" s="11">
        <f t="shared" si="0"/>
        <v>-0.67999999999999994</v>
      </c>
      <c r="D5" s="58">
        <f t="shared" ref="D5:D9" si="1">C5^2</f>
        <v>0.46239999999999992</v>
      </c>
    </row>
    <row r="6" spans="1:9" s="9" customFormat="1" ht="29" customHeight="1" x14ac:dyDescent="0.2">
      <c r="A6" s="44">
        <v>2</v>
      </c>
      <c r="B6" s="11">
        <v>1.68</v>
      </c>
      <c r="C6" s="11">
        <f t="shared" si="0"/>
        <v>0.32000000000000006</v>
      </c>
      <c r="D6" s="58">
        <f t="shared" si="1"/>
        <v>0.10240000000000005</v>
      </c>
    </row>
    <row r="7" spans="1:9" s="9" customFormat="1" ht="29" customHeight="1" x14ac:dyDescent="0.2">
      <c r="A7" s="44">
        <v>3</v>
      </c>
      <c r="B7" s="11">
        <v>1.68</v>
      </c>
      <c r="C7" s="11">
        <f t="shared" si="0"/>
        <v>1.32</v>
      </c>
      <c r="D7" s="58">
        <f t="shared" si="1"/>
        <v>1.7424000000000002</v>
      </c>
    </row>
    <row r="8" spans="1:9" s="9" customFormat="1" ht="29" customHeight="1" x14ac:dyDescent="0.2">
      <c r="A8" s="44">
        <v>4</v>
      </c>
      <c r="B8" s="11">
        <v>1.68</v>
      </c>
      <c r="C8" s="11">
        <f t="shared" si="0"/>
        <v>2.3200000000000003</v>
      </c>
      <c r="D8" s="58">
        <f t="shared" si="1"/>
        <v>5.3824000000000014</v>
      </c>
    </row>
    <row r="9" spans="1:9" s="9" customFormat="1" ht="29" customHeight="1" x14ac:dyDescent="0.2">
      <c r="A9" s="48">
        <v>5</v>
      </c>
      <c r="B9" s="60">
        <v>1.68</v>
      </c>
      <c r="C9" s="60">
        <f t="shared" si="0"/>
        <v>3.3200000000000003</v>
      </c>
      <c r="D9" s="61">
        <f t="shared" si="1"/>
        <v>11.022400000000001</v>
      </c>
    </row>
    <row r="10" spans="1:9" s="9" customFormat="1" ht="29" customHeight="1" x14ac:dyDescent="0.2"/>
    <row r="11" spans="1:9" s="9" customFormat="1" ht="29" customHeight="1" x14ac:dyDescent="0.2"/>
    <row r="12" spans="1:9" s="9" customFormat="1" ht="29" customHeight="1" x14ac:dyDescent="0.2"/>
    <row r="13" spans="1:9" s="9" customFormat="1" ht="29" customHeight="1" x14ac:dyDescent="0.2"/>
    <row r="14" spans="1:9" s="9" customFormat="1" ht="29" customHeight="1" x14ac:dyDescent="0.2"/>
    <row r="15" spans="1:9" s="9" customFormat="1" ht="29" customHeight="1" x14ac:dyDescent="0.2"/>
    <row r="16" spans="1:9" s="9" customFormat="1" ht="29" customHeight="1" x14ac:dyDescent="0.2"/>
    <row r="17" spans="2:4" s="9" customFormat="1" ht="29" customHeight="1" x14ac:dyDescent="0.2"/>
    <row r="18" spans="2:4" s="9" customFormat="1" ht="29" customHeight="1" x14ac:dyDescent="0.2"/>
    <row r="19" spans="2:4" s="9" customFormat="1" ht="29" customHeight="1" x14ac:dyDescent="0.2"/>
    <row r="20" spans="2:4" s="9" customFormat="1" ht="29" customHeight="1" x14ac:dyDescent="0.2"/>
    <row r="21" spans="2:4" s="9" customFormat="1" ht="29" customHeight="1" x14ac:dyDescent="0.2"/>
    <row r="22" spans="2:4" s="9" customFormat="1" ht="29" customHeight="1" x14ac:dyDescent="0.2"/>
    <row r="23" spans="2:4" s="9" customFormat="1" ht="29" customHeight="1" x14ac:dyDescent="0.2"/>
    <row r="24" spans="2:4" s="9" customFormat="1" ht="29" customHeight="1" x14ac:dyDescent="0.2"/>
    <row r="25" spans="2:4" s="9" customFormat="1" ht="29" customHeight="1" x14ac:dyDescent="0.2">
      <c r="B25" s="9" t="s">
        <v>8</v>
      </c>
      <c r="C25" s="13">
        <f>D22-D21</f>
        <v>0</v>
      </c>
      <c r="D25" s="13">
        <f>D22+D21</f>
        <v>0</v>
      </c>
    </row>
    <row r="26" spans="2:4" s="9" customFormat="1" ht="29" customHeight="1" x14ac:dyDescent="0.2">
      <c r="B26" s="9" t="s">
        <v>9</v>
      </c>
      <c r="C26" s="13">
        <f>D22-(D21*2)</f>
        <v>0</v>
      </c>
      <c r="D26" s="13">
        <f>D22+(D21*2)</f>
        <v>0</v>
      </c>
    </row>
    <row r="27" spans="2:4" s="9" customFormat="1" ht="29" customHeight="1" x14ac:dyDescent="0.2">
      <c r="B27" s="9" t="s">
        <v>10</v>
      </c>
      <c r="C27" s="13">
        <f>D22-(D21*3)</f>
        <v>0</v>
      </c>
      <c r="D27" s="13">
        <f>D22+(D21*3)</f>
        <v>0</v>
      </c>
    </row>
    <row r="28" spans="2:4" s="9" customFormat="1" ht="29" customHeight="1" x14ac:dyDescent="0.2"/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FA78D-1BCF-9247-8348-EDBCDB5CF6C9}">
  <dimension ref="A1:I30"/>
  <sheetViews>
    <sheetView topLeftCell="A7" workbookViewId="0">
      <selection activeCell="D19" sqref="D19"/>
    </sheetView>
  </sheetViews>
  <sheetFormatPr baseColWidth="10" defaultRowHeight="16" x14ac:dyDescent="0.2"/>
  <cols>
    <col min="1" max="1" width="33.33203125" style="14" customWidth="1"/>
    <col min="2" max="2" width="30.5" style="14" customWidth="1"/>
    <col min="3" max="3" width="26.33203125" style="14" customWidth="1"/>
    <col min="4" max="4" width="30" style="14" customWidth="1"/>
    <col min="5" max="5" width="17.5" style="14" customWidth="1"/>
    <col min="6" max="16384" width="10.83203125" style="14"/>
  </cols>
  <sheetData>
    <row r="1" spans="1:9" s="8" customFormat="1" ht="36" customHeight="1" x14ac:dyDescent="0.2">
      <c r="A1" s="22" t="s">
        <v>23</v>
      </c>
      <c r="B1" s="7"/>
      <c r="C1" s="7"/>
      <c r="D1" s="7"/>
      <c r="E1" s="7"/>
      <c r="G1" s="7"/>
      <c r="H1" s="7"/>
      <c r="I1" s="7"/>
    </row>
    <row r="2" spans="1:9" s="9" customFormat="1" ht="29" customHeight="1" x14ac:dyDescent="0.2"/>
    <row r="3" spans="1:9" s="9" customFormat="1" ht="58" customHeight="1" x14ac:dyDescent="0.2">
      <c r="A3" s="46" t="s">
        <v>19</v>
      </c>
      <c r="B3" s="59" t="s">
        <v>4</v>
      </c>
      <c r="C3" s="59" t="s">
        <v>5</v>
      </c>
      <c r="D3" s="55" t="s">
        <v>6</v>
      </c>
    </row>
    <row r="4" spans="1:9" s="9" customFormat="1" ht="29" customHeight="1" x14ac:dyDescent="0.2">
      <c r="A4" s="44">
        <v>0</v>
      </c>
      <c r="B4" s="11">
        <v>1.68</v>
      </c>
      <c r="C4" s="11">
        <f t="shared" ref="C4:C9" si="0">A4-B4</f>
        <v>-1.68</v>
      </c>
      <c r="D4" s="58">
        <f>C4^2</f>
        <v>2.8223999999999996</v>
      </c>
    </row>
    <row r="5" spans="1:9" s="9" customFormat="1" ht="29" customHeight="1" x14ac:dyDescent="0.2">
      <c r="A5" s="44">
        <v>1</v>
      </c>
      <c r="B5" s="11">
        <v>1.68</v>
      </c>
      <c r="C5" s="11">
        <f t="shared" si="0"/>
        <v>-0.67999999999999994</v>
      </c>
      <c r="D5" s="58">
        <f t="shared" ref="D5:D9" si="1">C5^2</f>
        <v>0.46239999999999992</v>
      </c>
    </row>
    <row r="6" spans="1:9" s="9" customFormat="1" ht="29" customHeight="1" x14ac:dyDescent="0.2">
      <c r="A6" s="44">
        <v>2</v>
      </c>
      <c r="B6" s="11">
        <v>1.68</v>
      </c>
      <c r="C6" s="11">
        <f t="shared" si="0"/>
        <v>0.32000000000000006</v>
      </c>
      <c r="D6" s="58">
        <f t="shared" si="1"/>
        <v>0.10240000000000005</v>
      </c>
    </row>
    <row r="7" spans="1:9" s="9" customFormat="1" ht="29" customHeight="1" x14ac:dyDescent="0.2">
      <c r="A7" s="44">
        <v>3</v>
      </c>
      <c r="B7" s="11">
        <v>1.68</v>
      </c>
      <c r="C7" s="11">
        <f t="shared" si="0"/>
        <v>1.32</v>
      </c>
      <c r="D7" s="58">
        <f t="shared" si="1"/>
        <v>1.7424000000000002</v>
      </c>
    </row>
    <row r="8" spans="1:9" s="9" customFormat="1" ht="29" customHeight="1" x14ac:dyDescent="0.2">
      <c r="A8" s="44">
        <v>4</v>
      </c>
      <c r="B8" s="11">
        <v>1.68</v>
      </c>
      <c r="C8" s="11">
        <f t="shared" si="0"/>
        <v>2.3200000000000003</v>
      </c>
      <c r="D8" s="58">
        <f t="shared" si="1"/>
        <v>5.3824000000000014</v>
      </c>
    </row>
    <row r="9" spans="1:9" s="9" customFormat="1" ht="29" customHeight="1" x14ac:dyDescent="0.2">
      <c r="A9" s="48">
        <v>5</v>
      </c>
      <c r="B9" s="60">
        <v>1.68</v>
      </c>
      <c r="C9" s="60">
        <f t="shared" si="0"/>
        <v>3.3200000000000003</v>
      </c>
      <c r="D9" s="61">
        <f t="shared" si="1"/>
        <v>11.022400000000001</v>
      </c>
    </row>
    <row r="10" spans="1:9" s="9" customFormat="1" ht="29" customHeight="1" x14ac:dyDescent="0.2">
      <c r="A10" s="12"/>
      <c r="B10" s="28"/>
      <c r="C10" s="28"/>
      <c r="D10" s="28"/>
    </row>
    <row r="11" spans="1:9" s="8" customFormat="1" ht="36" customHeight="1" x14ac:dyDescent="0.2">
      <c r="A11" s="22" t="s">
        <v>24</v>
      </c>
      <c r="B11" s="7"/>
      <c r="C11" s="7"/>
      <c r="D11" s="7"/>
      <c r="E11" s="7"/>
      <c r="G11" s="7"/>
      <c r="H11" s="7"/>
      <c r="I11" s="7"/>
    </row>
    <row r="12" spans="1:9" s="9" customFormat="1" ht="29" customHeight="1" x14ac:dyDescent="0.2">
      <c r="A12" s="46" t="s">
        <v>0</v>
      </c>
      <c r="B12" s="63" t="s">
        <v>2</v>
      </c>
      <c r="C12" s="59" t="s">
        <v>6</v>
      </c>
      <c r="D12" s="62" t="s">
        <v>25</v>
      </c>
    </row>
    <row r="13" spans="1:9" s="9" customFormat="1" ht="29" customHeight="1" x14ac:dyDescent="0.2">
      <c r="A13" s="44">
        <v>0</v>
      </c>
      <c r="B13" s="64">
        <v>2.5000000000000001E-2</v>
      </c>
      <c r="C13" s="11">
        <f>D4</f>
        <v>2.8223999999999996</v>
      </c>
      <c r="D13" s="58">
        <f>B13*C13</f>
        <v>7.0559999999999998E-2</v>
      </c>
    </row>
    <row r="14" spans="1:9" s="9" customFormat="1" ht="29" customHeight="1" x14ac:dyDescent="0.2">
      <c r="A14" s="44">
        <v>1</v>
      </c>
      <c r="B14" s="64">
        <v>0.55000000000000004</v>
      </c>
      <c r="C14" s="11">
        <f t="shared" ref="C14:C18" si="2">D5</f>
        <v>0.46239999999999992</v>
      </c>
      <c r="D14" s="58">
        <f t="shared" ref="D14:D18" si="3">B14*C14</f>
        <v>0.25431999999999999</v>
      </c>
    </row>
    <row r="15" spans="1:9" s="9" customFormat="1" ht="29" customHeight="1" x14ac:dyDescent="0.2">
      <c r="A15" s="44">
        <v>2</v>
      </c>
      <c r="B15" s="64">
        <v>0.25</v>
      </c>
      <c r="C15" s="11">
        <f t="shared" si="2"/>
        <v>0.10240000000000005</v>
      </c>
      <c r="D15" s="58">
        <f t="shared" si="3"/>
        <v>2.5600000000000012E-2</v>
      </c>
    </row>
    <row r="16" spans="1:9" s="9" customFormat="1" ht="29" customHeight="1" x14ac:dyDescent="0.2">
      <c r="A16" s="44">
        <v>3</v>
      </c>
      <c r="B16" s="64">
        <v>0.1</v>
      </c>
      <c r="C16" s="11">
        <f t="shared" si="2"/>
        <v>1.7424000000000002</v>
      </c>
      <c r="D16" s="58">
        <f t="shared" si="3"/>
        <v>0.17424000000000003</v>
      </c>
    </row>
    <row r="17" spans="1:4" s="9" customFormat="1" ht="29" customHeight="1" x14ac:dyDescent="0.2">
      <c r="A17" s="44">
        <v>4</v>
      </c>
      <c r="B17" s="64">
        <v>0.05</v>
      </c>
      <c r="C17" s="11">
        <f t="shared" si="2"/>
        <v>5.3824000000000014</v>
      </c>
      <c r="D17" s="58">
        <f t="shared" si="3"/>
        <v>0.26912000000000008</v>
      </c>
    </row>
    <row r="18" spans="1:4" s="9" customFormat="1" ht="29" customHeight="1" x14ac:dyDescent="0.2">
      <c r="A18" s="48">
        <v>5</v>
      </c>
      <c r="B18" s="65">
        <v>2.5000000000000001E-2</v>
      </c>
      <c r="C18" s="60">
        <f t="shared" si="2"/>
        <v>11.022400000000001</v>
      </c>
      <c r="D18" s="61">
        <f t="shared" si="3"/>
        <v>0.27556000000000003</v>
      </c>
    </row>
    <row r="19" spans="1:4" s="24" customFormat="1" ht="45" customHeight="1" x14ac:dyDescent="0.2">
      <c r="A19" s="23"/>
      <c r="B19" s="23"/>
      <c r="C19" s="23" t="s">
        <v>31</v>
      </c>
      <c r="D19" s="26">
        <f>SUM(Table6[Column B * Column C])</f>
        <v>1.0694000000000001</v>
      </c>
    </row>
    <row r="20" spans="1:4" s="24" customFormat="1" ht="45" customHeight="1" x14ac:dyDescent="0.2">
      <c r="A20" s="23"/>
      <c r="B20" s="23"/>
      <c r="C20" s="23" t="s">
        <v>26</v>
      </c>
      <c r="D20" s="27">
        <f>D19^0.5</f>
        <v>1.0341179816636012</v>
      </c>
    </row>
    <row r="21" spans="1:4" s="24" customFormat="1" ht="45" customHeight="1" x14ac:dyDescent="0.2">
      <c r="A21" s="23"/>
      <c r="B21" s="23"/>
      <c r="C21" s="23" t="s">
        <v>4</v>
      </c>
      <c r="D21" s="25">
        <v>1.68</v>
      </c>
    </row>
    <row r="22" spans="1:4" s="9" customFormat="1" ht="29" customHeight="1" x14ac:dyDescent="0.2"/>
    <row r="23" spans="1:4" s="9" customFormat="1" ht="29" customHeight="1" x14ac:dyDescent="0.2"/>
    <row r="24" spans="1:4" s="9" customFormat="1" ht="29" customHeight="1" x14ac:dyDescent="0.2"/>
    <row r="25" spans="1:4" s="9" customFormat="1" ht="29" customHeight="1" x14ac:dyDescent="0.2"/>
    <row r="26" spans="1:4" s="9" customFormat="1" ht="29" customHeight="1" x14ac:dyDescent="0.2"/>
    <row r="27" spans="1:4" s="9" customFormat="1" ht="29" customHeight="1" x14ac:dyDescent="0.2"/>
    <row r="28" spans="1:4" s="9" customFormat="1" ht="29" customHeight="1" x14ac:dyDescent="0.2"/>
    <row r="29" spans="1:4" s="9" customFormat="1" ht="29" customHeight="1" x14ac:dyDescent="0.2"/>
    <row r="30" spans="1:4" s="9" customFormat="1" ht="29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94BDF-CE3E-DD4C-851B-2FF8152E6D3B}">
  <dimension ref="A1:G15"/>
  <sheetViews>
    <sheetView tabSelected="1" workbookViewId="0">
      <selection activeCell="F11" sqref="F11"/>
    </sheetView>
  </sheetViews>
  <sheetFormatPr baseColWidth="10" defaultRowHeight="21" x14ac:dyDescent="0.2"/>
  <cols>
    <col min="1" max="1" width="33.33203125" style="14" customWidth="1"/>
    <col min="2" max="2" width="23.83203125" style="14" customWidth="1"/>
    <col min="3" max="3" width="30" style="14" customWidth="1"/>
    <col min="4" max="4" width="10.83203125" style="14"/>
    <col min="5" max="7" width="27.5" style="16" customWidth="1"/>
    <col min="8" max="16384" width="10.83203125" style="14"/>
  </cols>
  <sheetData>
    <row r="1" spans="1:7" s="8" customFormat="1" ht="36" customHeight="1" x14ac:dyDescent="0.2">
      <c r="A1" s="33" t="s">
        <v>27</v>
      </c>
      <c r="B1" s="7"/>
      <c r="C1" s="7"/>
      <c r="E1" s="7"/>
      <c r="F1" s="7"/>
      <c r="G1" s="7"/>
    </row>
    <row r="2" spans="1:7" s="19" customFormat="1" ht="29" customHeight="1" x14ac:dyDescent="0.2">
      <c r="A2" s="23" t="s">
        <v>4</v>
      </c>
      <c r="B2" s="29">
        <v>1.68</v>
      </c>
      <c r="C2" s="31"/>
      <c r="E2" s="16"/>
      <c r="F2" s="16"/>
      <c r="G2" s="16"/>
    </row>
    <row r="3" spans="1:7" s="19" customFormat="1" ht="29" customHeight="1" x14ac:dyDescent="0.2">
      <c r="A3" s="43" t="s">
        <v>7</v>
      </c>
      <c r="B3" s="30">
        <v>1.03</v>
      </c>
      <c r="C3" s="31"/>
      <c r="E3" s="16"/>
      <c r="F3" s="16"/>
      <c r="G3" s="16"/>
    </row>
    <row r="4" spans="1:7" s="9" customFormat="1" ht="29" customHeight="1" x14ac:dyDescent="0.2">
      <c r="E4" s="16"/>
      <c r="F4" s="16"/>
      <c r="G4" s="16"/>
    </row>
    <row r="5" spans="1:7" s="9" customFormat="1" ht="38" customHeight="1" x14ac:dyDescent="0.2">
      <c r="A5" s="42" t="s">
        <v>30</v>
      </c>
      <c r="B5" s="42" t="s">
        <v>29</v>
      </c>
      <c r="C5" s="42" t="s">
        <v>28</v>
      </c>
      <c r="E5" s="66" t="s">
        <v>0</v>
      </c>
      <c r="F5" s="67" t="s">
        <v>1</v>
      </c>
      <c r="G5" s="68" t="s">
        <v>2</v>
      </c>
    </row>
    <row r="6" spans="1:7" s="19" customFormat="1" ht="33" customHeight="1" x14ac:dyDescent="0.2">
      <c r="A6" s="34">
        <v>3</v>
      </c>
      <c r="B6" s="41"/>
      <c r="C6" s="38"/>
      <c r="E6" s="72">
        <v>0</v>
      </c>
      <c r="F6" s="73">
        <v>1</v>
      </c>
      <c r="G6" s="74">
        <f>F6/40</f>
        <v>2.5000000000000001E-2</v>
      </c>
    </row>
    <row r="7" spans="1:7" s="32" customFormat="1" ht="33" customHeight="1" x14ac:dyDescent="0.2">
      <c r="A7" s="34">
        <v>2</v>
      </c>
      <c r="B7" s="41"/>
      <c r="C7" s="37"/>
      <c r="E7" s="72">
        <v>1</v>
      </c>
      <c r="F7" s="73">
        <v>22</v>
      </c>
      <c r="G7" s="74">
        <f t="shared" ref="G7:G11" si="0">F7/40</f>
        <v>0.55000000000000004</v>
      </c>
    </row>
    <row r="8" spans="1:7" s="32" customFormat="1" ht="33" customHeight="1" x14ac:dyDescent="0.2">
      <c r="A8" s="34">
        <v>1</v>
      </c>
      <c r="B8" s="41">
        <f>$B$9+(A8*$B$3)</f>
        <v>2.71</v>
      </c>
      <c r="C8" s="36"/>
      <c r="E8" s="72">
        <v>2</v>
      </c>
      <c r="F8" s="73">
        <v>10</v>
      </c>
      <c r="G8" s="74">
        <f t="shared" si="0"/>
        <v>0.25</v>
      </c>
    </row>
    <row r="9" spans="1:7" s="32" customFormat="1" ht="33" customHeight="1" x14ac:dyDescent="0.2">
      <c r="A9" s="34">
        <v>0</v>
      </c>
      <c r="B9" s="40">
        <f>B2</f>
        <v>1.68</v>
      </c>
      <c r="C9" s="35"/>
      <c r="E9" s="72">
        <v>3</v>
      </c>
      <c r="F9" s="73">
        <v>4</v>
      </c>
      <c r="G9" s="74">
        <f t="shared" si="0"/>
        <v>0.1</v>
      </c>
    </row>
    <row r="10" spans="1:7" s="19" customFormat="1" ht="33" customHeight="1" x14ac:dyDescent="0.2">
      <c r="A10" s="34">
        <v>-1</v>
      </c>
      <c r="B10" s="41"/>
      <c r="C10" s="36"/>
      <c r="E10" s="72">
        <v>4</v>
      </c>
      <c r="F10" s="73">
        <v>2</v>
      </c>
      <c r="G10" s="74">
        <f t="shared" si="0"/>
        <v>0.05</v>
      </c>
    </row>
    <row r="11" spans="1:7" s="19" customFormat="1" ht="33" customHeight="1" x14ac:dyDescent="0.2">
      <c r="A11" s="34">
        <v>-2</v>
      </c>
      <c r="B11" s="41"/>
      <c r="C11" s="37"/>
      <c r="E11" s="69">
        <v>5</v>
      </c>
      <c r="F11" s="70">
        <v>1</v>
      </c>
      <c r="G11" s="71">
        <f t="shared" si="0"/>
        <v>2.5000000000000001E-2</v>
      </c>
    </row>
    <row r="12" spans="1:7" s="19" customFormat="1" ht="29" customHeight="1" x14ac:dyDescent="0.2">
      <c r="A12" s="34">
        <v>-3</v>
      </c>
      <c r="B12" s="41"/>
      <c r="C12" s="39"/>
      <c r="E12" s="16"/>
      <c r="F12" s="16"/>
      <c r="G12" s="16"/>
    </row>
    <row r="13" spans="1:7" s="9" customFormat="1" ht="29" customHeight="1" x14ac:dyDescent="0.2">
      <c r="B13" s="32"/>
      <c r="C13" s="32"/>
      <c r="E13" s="16"/>
      <c r="F13" s="16"/>
      <c r="G13" s="16"/>
    </row>
    <row r="14" spans="1:7" s="9" customFormat="1" ht="29" customHeight="1" x14ac:dyDescent="0.2">
      <c r="B14" s="32"/>
      <c r="C14" s="32"/>
      <c r="E14" s="16"/>
      <c r="F14" s="16"/>
      <c r="G14" s="16"/>
    </row>
    <row r="15" spans="1:7" s="9" customFormat="1" ht="29" customHeight="1" x14ac:dyDescent="0.2">
      <c r="B15" s="32"/>
      <c r="C15" s="32"/>
      <c r="E15" s="16"/>
      <c r="F15" s="16"/>
      <c r="G15" s="1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</vt:lpstr>
      <vt:lpstr>FreqTable</vt:lpstr>
      <vt:lpstr>RelFreq</vt:lpstr>
      <vt:lpstr>Mean</vt:lpstr>
      <vt:lpstr>StDevA</vt:lpstr>
      <vt:lpstr>StDevB</vt:lpstr>
      <vt:lpstr>END</vt:lpstr>
    </vt:vector>
  </TitlesOfParts>
  <Company>ASU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</dc:creator>
  <cp:lastModifiedBy>Microsoft Office User</cp:lastModifiedBy>
  <dcterms:created xsi:type="dcterms:W3CDTF">2016-04-07T03:24:14Z</dcterms:created>
  <dcterms:modified xsi:type="dcterms:W3CDTF">2021-03-02T17:06:17Z</dcterms:modified>
</cp:coreProperties>
</file>