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OneDrive\Desktop\Test\For Software Req\For Software Req\"/>
    </mc:Choice>
  </mc:AlternateContent>
  <xr:revisionPtr revIDLastSave="0" documentId="13_ncr:1_{3FE2D8B6-90CB-447D-9607-573B21DC186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2" sheetId="2" r:id="rId1"/>
    <sheet name="Sheet3" sheetId="3" r:id="rId2"/>
  </sheets>
  <calcPr calcId="181029"/>
</workbook>
</file>

<file path=xl/calcChain.xml><?xml version="1.0" encoding="utf-8"?>
<calcChain xmlns="http://schemas.openxmlformats.org/spreadsheetml/2006/main">
  <c r="I47" i="2" l="1"/>
  <c r="S35" i="2"/>
  <c r="S34" i="2"/>
  <c r="S33" i="2"/>
  <c r="L47" i="2" l="1"/>
  <c r="J35" i="2"/>
  <c r="J34" i="2"/>
  <c r="J33" i="2"/>
  <c r="X28" i="2"/>
  <c r="G10" i="2"/>
  <c r="S5" i="2"/>
  <c r="T5" i="2" s="1"/>
  <c r="O5" i="2"/>
  <c r="M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A46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owner:</t>
        </r>
        <r>
          <rPr>
            <sz val="9"/>
            <color indexed="81"/>
            <rFont val="Tahoma"/>
            <charset val="1"/>
          </rPr>
          <t xml:space="preserve">
Slact Job order other information collect from Job Order Sheets</t>
        </r>
      </text>
    </comment>
    <comment ref="D4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Custom Key</t>
        </r>
      </text>
    </comment>
    <comment ref="D4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Custom key</t>
        </r>
      </text>
    </comment>
    <comment ref="D4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Custom Key</t>
        </r>
      </text>
    </comment>
    <comment ref="D50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Custom key</t>
        </r>
      </text>
    </comment>
    <comment ref="D5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Custom Key</t>
        </r>
      </text>
    </comment>
    <comment ref="D52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Custom key</t>
        </r>
      </text>
    </comment>
    <comment ref="D53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Custom Key</t>
        </r>
      </text>
    </comment>
    <comment ref="D54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Custom key</t>
        </r>
      </text>
    </comment>
    <comment ref="D55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Custom Key</t>
        </r>
      </text>
    </comment>
    <comment ref="D56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Custom key</t>
        </r>
      </text>
    </comment>
  </commentList>
</comments>
</file>

<file path=xl/sharedStrings.xml><?xml version="1.0" encoding="utf-8"?>
<sst xmlns="http://schemas.openxmlformats.org/spreadsheetml/2006/main" count="205" uniqueCount="111">
  <si>
    <t>Paper</t>
  </si>
  <si>
    <t>Board</t>
  </si>
  <si>
    <t>Size</t>
  </si>
  <si>
    <t>Dealer</t>
  </si>
  <si>
    <t>Gsm</t>
  </si>
  <si>
    <t>Reel no</t>
  </si>
  <si>
    <t>Qty</t>
  </si>
  <si>
    <t>Weight</t>
  </si>
  <si>
    <t>Reciving</t>
  </si>
  <si>
    <t>Consumption</t>
  </si>
  <si>
    <t>Mill Make</t>
  </si>
  <si>
    <t>Quality</t>
  </si>
  <si>
    <t>Sheet weight</t>
  </si>
  <si>
    <t>Diff</t>
  </si>
  <si>
    <t>Date</t>
  </si>
  <si>
    <t>Printer</t>
  </si>
  <si>
    <t>Job  name</t>
  </si>
  <si>
    <t>Board size</t>
  </si>
  <si>
    <t>GSM</t>
  </si>
  <si>
    <t xml:space="preserve">Plate </t>
  </si>
  <si>
    <t>printing spaction</t>
  </si>
  <si>
    <t>Rulling</t>
  </si>
  <si>
    <t>Machine</t>
  </si>
  <si>
    <t>Cutof</t>
  </si>
  <si>
    <t>Production</t>
  </si>
  <si>
    <t>RM</t>
  </si>
  <si>
    <t>Paper Description</t>
  </si>
  <si>
    <t>Reel Size</t>
  </si>
  <si>
    <t>Cut off</t>
  </si>
  <si>
    <t>Ups</t>
  </si>
  <si>
    <t>Rulling type</t>
  </si>
  <si>
    <t>sheets</t>
  </si>
  <si>
    <t>Balance</t>
  </si>
  <si>
    <t>Anand</t>
  </si>
  <si>
    <t>Single line</t>
  </si>
  <si>
    <t xml:space="preserve">English </t>
  </si>
  <si>
    <t>.5"</t>
  </si>
  <si>
    <t>Hindi /G</t>
  </si>
  <si>
    <t>Index</t>
  </si>
  <si>
    <t>Cover spacification</t>
  </si>
  <si>
    <t>Book Size</t>
  </si>
  <si>
    <t xml:space="preserve"> Quqlity</t>
  </si>
  <si>
    <t xml:space="preserve">Lamination </t>
  </si>
  <si>
    <t>ups</t>
  </si>
  <si>
    <t>17 X 27</t>
  </si>
  <si>
    <t>GB</t>
  </si>
  <si>
    <t>805 x700</t>
  </si>
  <si>
    <t xml:space="preserve">Half </t>
  </si>
  <si>
    <t>Writer Classic Mrp 66,84</t>
  </si>
  <si>
    <t>Writer Classic Mrp 32</t>
  </si>
  <si>
    <t>Lamination Section</t>
  </si>
  <si>
    <t>Lamination</t>
  </si>
  <si>
    <t>Recived Qty</t>
  </si>
  <si>
    <t>Challan No</t>
  </si>
  <si>
    <t>WIP</t>
  </si>
  <si>
    <t>Printman Offset</t>
  </si>
  <si>
    <t>Pawan Hartline Mrp 52</t>
  </si>
  <si>
    <t>WB</t>
  </si>
  <si>
    <t>880 x86.2</t>
  </si>
  <si>
    <t>Old Job</t>
  </si>
  <si>
    <t>4+1</t>
  </si>
  <si>
    <t>Full</t>
  </si>
  <si>
    <t>Recived</t>
  </si>
  <si>
    <t>Bill no</t>
  </si>
  <si>
    <t>Anand Graphika</t>
  </si>
  <si>
    <t>.5" Squire</t>
  </si>
  <si>
    <t>Lino</t>
  </si>
  <si>
    <t>Qty Sheets</t>
  </si>
  <si>
    <t>Writer Long Book Classic  Mrp 24, 50</t>
  </si>
  <si>
    <t>manual Feeding</t>
  </si>
  <si>
    <t>Auto</t>
  </si>
  <si>
    <t>Production entry Manual with Custom Key</t>
  </si>
  <si>
    <t>Paper Specification</t>
  </si>
  <si>
    <t>PSS</t>
  </si>
  <si>
    <t>RM Detail</t>
  </si>
  <si>
    <t>Raw material use</t>
  </si>
  <si>
    <t>Manual</t>
  </si>
  <si>
    <t>Despached</t>
  </si>
  <si>
    <t>Dsespatch</t>
  </si>
  <si>
    <t>SOH</t>
  </si>
  <si>
    <t>Qty Covers</t>
  </si>
  <si>
    <t>Qty in Sheets</t>
  </si>
  <si>
    <t>Require</t>
  </si>
  <si>
    <t>P.O</t>
  </si>
  <si>
    <t>Cover  Specification</t>
  </si>
  <si>
    <r>
      <t xml:space="preserve">Auto with    </t>
    </r>
    <r>
      <rPr>
        <b/>
        <sz val="18"/>
        <color rgb="FFFF0000"/>
        <rFont val="Calibri"/>
        <family val="2"/>
        <scheme val="minor"/>
      </rPr>
      <t>custom key</t>
    </r>
  </si>
  <si>
    <t>Auto    Wip and RM Stock</t>
  </si>
  <si>
    <t>Job Order</t>
  </si>
  <si>
    <t>RM Requirment</t>
  </si>
  <si>
    <t>Paer Sise</t>
  </si>
  <si>
    <t>No of sheets</t>
  </si>
  <si>
    <t>Board Size</t>
  </si>
  <si>
    <t>Printing</t>
  </si>
  <si>
    <t>Auto    Wip and Stock</t>
  </si>
  <si>
    <t>Auto Printers Side ( Board /Paper Stock) Stock</t>
  </si>
  <si>
    <t xml:space="preserve">Paper inword </t>
  </si>
  <si>
    <t>Paper Consumption</t>
  </si>
  <si>
    <t>Sheet weight And weight Defreance</t>
  </si>
  <si>
    <t xml:space="preserve"> Quality</t>
  </si>
  <si>
    <t>Despached And balance To Despatch</t>
  </si>
  <si>
    <r>
      <t>Board Inword (</t>
    </r>
    <r>
      <rPr>
        <b/>
        <sz val="11"/>
        <color theme="1"/>
        <rFont val="Calibri"/>
        <family val="2"/>
        <scheme val="minor"/>
      </rPr>
      <t xml:space="preserve"> Date Dealer, Size,GSM,Board Quqlity,No of Sheets</t>
    </r>
  </si>
  <si>
    <r>
      <t xml:space="preserve">WIP Paper With </t>
    </r>
    <r>
      <rPr>
        <b/>
        <sz val="11"/>
        <color theme="1"/>
        <rFont val="Calibri"/>
        <family val="2"/>
        <scheme val="minor"/>
      </rPr>
      <t>Type of rulling in Shets &amp; Balance Paper Stock in Reels &amp; Weight</t>
    </r>
  </si>
  <si>
    <r>
      <t>Production entry  with Custom Key</t>
    </r>
    <r>
      <rPr>
        <b/>
        <sz val="11"/>
        <color theme="1"/>
        <rFont val="Calibri"/>
        <family val="2"/>
        <scheme val="minor"/>
      </rPr>
      <t>,( Date Job Name ,Board Size ,Gsm ,Plate,Printing Specification,qty)</t>
    </r>
  </si>
  <si>
    <r>
      <t xml:space="preserve">Printers Side Board /paper Stock </t>
    </r>
    <r>
      <rPr>
        <b/>
        <sz val="11"/>
        <color theme="1"/>
        <rFont val="Calibri"/>
        <family val="2"/>
        <scheme val="minor"/>
      </rPr>
      <t>,Cover Spacification,Book Size,Quality,Size ,Lamination,ups Qty in sheets, Qty of Covers</t>
    </r>
  </si>
  <si>
    <r>
      <t>RM Board Requrment,</t>
    </r>
    <r>
      <rPr>
        <b/>
        <sz val="11"/>
        <color theme="1"/>
        <rFont val="Calibri"/>
        <family val="2"/>
        <scheme val="minor"/>
      </rPr>
      <t>Job Order,Quality,board Size ,GSM,Printing ,Lamination No of Sheets</t>
    </r>
  </si>
  <si>
    <t>Sr No</t>
  </si>
  <si>
    <t>Needs in Sofware</t>
  </si>
  <si>
    <t>Function</t>
  </si>
  <si>
    <r>
      <t xml:space="preserve"> </t>
    </r>
    <r>
      <rPr>
        <b/>
        <sz val="11"/>
        <color theme="1"/>
        <rFont val="Calibri"/>
        <family val="2"/>
        <scheme val="minor"/>
      </rPr>
      <t>(After enter Production)</t>
    </r>
    <r>
      <rPr>
        <sz val="11"/>
        <color theme="1"/>
        <rFont val="Calibri"/>
        <family val="2"/>
        <scheme val="minor"/>
      </rPr>
      <t>WIP Stock,</t>
    </r>
    <r>
      <rPr>
        <b/>
        <sz val="11"/>
        <color theme="1"/>
        <rFont val="Calibri"/>
        <family val="2"/>
        <scheme val="minor"/>
      </rPr>
      <t xml:space="preserve">Cover Spacification,Book Size,Quality,Size ,Lamination,ups Qty in sheets, Qty of Covers </t>
    </r>
  </si>
  <si>
    <r>
      <t>Slaction Job Order  &gt;</t>
    </r>
    <r>
      <rPr>
        <b/>
        <sz val="11"/>
        <color theme="1"/>
        <rFont val="Calibri"/>
        <family val="2"/>
        <scheme val="minor"/>
      </rPr>
      <t>,PSS,PO Qty, RM Detail,SOH,Requir</t>
    </r>
  </si>
  <si>
    <t>Product Production ,RM Use And , Despatch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</si>
</sst>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CCFF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7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4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16" fontId="0" fillId="7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2" xfId="1" applyNumberFormat="1" applyFont="1" applyFill="1" applyBorder="1" applyAlignment="1">
      <alignment horizontal="center" vertical="center" wrapText="1"/>
    </xf>
    <xf numFmtId="1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4" borderId="7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5" fillId="0" borderId="0" xfId="0" applyFont="1"/>
    <xf numFmtId="0" fontId="1" fillId="7" borderId="0" xfId="0" applyFont="1" applyFill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" fontId="1" fillId="0" borderId="4" xfId="0" applyNumberFormat="1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5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5" fillId="0" borderId="2" xfId="0" applyFont="1" applyBorder="1"/>
    <xf numFmtId="0" fontId="0" fillId="0" borderId="2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5" fillId="5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8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5" fillId="9" borderId="20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2">
    <cellStyle name="Comma 2 2" xfId="1" xr:uid="{00000000-0005-0000-0000-000000000000}"/>
    <cellStyle name="Normal" xfId="0" builtinId="0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57"/>
  <sheetViews>
    <sheetView tabSelected="1" workbookViewId="0">
      <selection activeCell="A5" sqref="A5"/>
    </sheetView>
  </sheetViews>
  <sheetFormatPr defaultRowHeight="15" x14ac:dyDescent="0.25"/>
  <cols>
    <col min="1" max="1" width="14.85546875" style="1" customWidth="1"/>
    <col min="2" max="2" width="27.140625" style="1" customWidth="1"/>
    <col min="3" max="3" width="12.7109375" style="1" customWidth="1"/>
    <col min="4" max="4" width="19.28515625" style="1" customWidth="1"/>
    <col min="5" max="5" width="10.5703125" style="1" customWidth="1"/>
    <col min="6" max="6" width="12.42578125" style="1" customWidth="1"/>
    <col min="7" max="7" width="11.28515625" style="1" customWidth="1"/>
    <col min="8" max="8" width="18.28515625" style="1" bestFit="1" customWidth="1"/>
    <col min="9" max="9" width="17.140625" style="1" customWidth="1"/>
    <col min="10" max="10" width="21.140625" style="1" bestFit="1" customWidth="1"/>
    <col min="11" max="11" width="21.85546875" style="1" customWidth="1"/>
    <col min="12" max="12" width="16.7109375" style="1" customWidth="1"/>
    <col min="13" max="13" width="11.28515625" style="1" customWidth="1"/>
    <col min="14" max="14" width="10.28515625" style="1" customWidth="1"/>
    <col min="15" max="15" width="10" style="1" customWidth="1"/>
    <col min="16" max="16" width="11" style="1" customWidth="1"/>
    <col min="17" max="17" width="13.7109375" style="1" customWidth="1"/>
    <col min="18" max="18" width="15.5703125" style="1" customWidth="1"/>
    <col min="19" max="19" width="15.140625" style="1" customWidth="1"/>
    <col min="20" max="20" width="10.7109375" style="1" customWidth="1"/>
    <col min="21" max="21" width="12.140625" style="1" customWidth="1"/>
    <col min="22" max="22" width="12.42578125" style="1" customWidth="1"/>
    <col min="23" max="23" width="12.85546875" style="1" customWidth="1"/>
    <col min="24" max="16384" width="9.140625" style="1"/>
  </cols>
  <sheetData>
    <row r="2" spans="1:21" ht="18.75" x14ac:dyDescent="0.3">
      <c r="A2" s="10" t="s">
        <v>25</v>
      </c>
      <c r="B2" s="48" t="s">
        <v>69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9" t="s">
        <v>70</v>
      </c>
      <c r="T2" s="49"/>
    </row>
    <row r="3" spans="1:21" x14ac:dyDescent="0.25">
      <c r="A3" s="2" t="s">
        <v>0</v>
      </c>
      <c r="B3" s="50" t="s">
        <v>8</v>
      </c>
      <c r="C3" s="50"/>
      <c r="D3" s="50"/>
      <c r="E3" s="50"/>
      <c r="F3" s="50"/>
      <c r="G3" s="50"/>
      <c r="H3" s="50"/>
      <c r="I3" s="50"/>
      <c r="J3" s="51" t="s">
        <v>9</v>
      </c>
      <c r="K3" s="51"/>
      <c r="L3" s="51"/>
      <c r="M3" s="51"/>
      <c r="N3" s="51"/>
      <c r="O3" s="51"/>
      <c r="P3" s="51"/>
      <c r="Q3" s="51"/>
      <c r="R3" s="51"/>
      <c r="S3" s="51"/>
      <c r="T3" s="51"/>
    </row>
    <row r="4" spans="1:21" x14ac:dyDescent="0.25">
      <c r="A4" s="6" t="s">
        <v>14</v>
      </c>
      <c r="B4" s="6" t="s">
        <v>3</v>
      </c>
      <c r="C4" s="6" t="s">
        <v>63</v>
      </c>
      <c r="D4" s="6" t="s">
        <v>10</v>
      </c>
      <c r="E4" s="6" t="s">
        <v>2</v>
      </c>
      <c r="F4" s="6" t="s">
        <v>4</v>
      </c>
      <c r="G4" s="6" t="s">
        <v>5</v>
      </c>
      <c r="H4" s="6" t="s">
        <v>6</v>
      </c>
      <c r="I4" s="6" t="s">
        <v>7</v>
      </c>
      <c r="J4" s="17" t="s">
        <v>14</v>
      </c>
      <c r="K4" s="1" t="s">
        <v>10</v>
      </c>
      <c r="L4" s="2" t="s">
        <v>21</v>
      </c>
      <c r="M4" s="2" t="s">
        <v>5</v>
      </c>
      <c r="N4" s="2" t="s">
        <v>6</v>
      </c>
      <c r="O4" s="2" t="s">
        <v>7</v>
      </c>
      <c r="P4" s="2" t="s">
        <v>22</v>
      </c>
      <c r="Q4" s="2" t="s">
        <v>23</v>
      </c>
      <c r="R4" s="2" t="s">
        <v>24</v>
      </c>
      <c r="S4" s="2" t="s">
        <v>12</v>
      </c>
      <c r="T4" s="2" t="s">
        <v>13</v>
      </c>
    </row>
    <row r="5" spans="1:21" x14ac:dyDescent="0.25">
      <c r="A5" s="15">
        <v>45058</v>
      </c>
      <c r="D5" s="6" t="s">
        <v>64</v>
      </c>
      <c r="E5" s="6">
        <v>96</v>
      </c>
      <c r="F5" s="6">
        <v>54</v>
      </c>
      <c r="G5" s="6">
        <v>9238</v>
      </c>
      <c r="H5" s="6">
        <v>1</v>
      </c>
      <c r="I5" s="6">
        <v>472</v>
      </c>
      <c r="J5" s="15">
        <v>45060</v>
      </c>
      <c r="K5" s="6" t="s">
        <v>64</v>
      </c>
      <c r="L5" s="6" t="s">
        <v>65</v>
      </c>
      <c r="M5" s="6">
        <f>+G5</f>
        <v>9238</v>
      </c>
      <c r="N5" s="6">
        <v>1</v>
      </c>
      <c r="O5" s="6">
        <f>+I5</f>
        <v>472</v>
      </c>
      <c r="P5" s="6" t="s">
        <v>66</v>
      </c>
      <c r="Q5" s="6">
        <v>36.5</v>
      </c>
      <c r="R5" s="6">
        <v>24800</v>
      </c>
      <c r="S5" s="16">
        <f>(R5/20000/500)*E5*F5*Q5</f>
        <v>469.25567999999998</v>
      </c>
      <c r="T5" s="16">
        <f>+S5-I5</f>
        <v>-2.7443200000000161</v>
      </c>
    </row>
    <row r="6" spans="1:21" ht="15.75" thickBot="1" x14ac:dyDescent="0.3">
      <c r="A6" s="19"/>
      <c r="J6" s="19"/>
      <c r="S6" s="20"/>
      <c r="T6" s="20"/>
    </row>
    <row r="7" spans="1:21" ht="18.75" x14ac:dyDescent="0.3">
      <c r="A7" s="52" t="s">
        <v>86</v>
      </c>
      <c r="B7" s="53"/>
      <c r="C7" s="53"/>
      <c r="D7" s="53"/>
      <c r="E7" s="53"/>
      <c r="F7" s="53"/>
      <c r="G7" s="54"/>
      <c r="H7" s="23"/>
      <c r="N7" s="23"/>
      <c r="O7" s="23"/>
      <c r="P7" s="23"/>
      <c r="Q7" s="23"/>
      <c r="R7" s="23"/>
      <c r="S7" s="23"/>
      <c r="T7" s="23"/>
      <c r="U7" s="23"/>
    </row>
    <row r="8" spans="1:21" customFormat="1" x14ac:dyDescent="0.25">
      <c r="A8" s="34" t="s">
        <v>26</v>
      </c>
      <c r="B8" s="2" t="s">
        <v>27</v>
      </c>
      <c r="C8" s="2" t="s">
        <v>28</v>
      </c>
      <c r="D8" s="2" t="s">
        <v>4</v>
      </c>
      <c r="E8" s="2" t="s">
        <v>29</v>
      </c>
      <c r="F8" s="2" t="s">
        <v>30</v>
      </c>
      <c r="G8" s="35" t="s">
        <v>31</v>
      </c>
      <c r="H8" s="10"/>
      <c r="N8" s="10"/>
      <c r="O8" s="10"/>
      <c r="P8" s="10"/>
      <c r="Q8" s="10"/>
      <c r="R8" s="10"/>
      <c r="S8" s="10"/>
      <c r="T8" s="10"/>
      <c r="U8" s="10"/>
    </row>
    <row r="9" spans="1:21" customFormat="1" x14ac:dyDescent="0.25">
      <c r="A9" s="36" t="s">
        <v>33</v>
      </c>
      <c r="B9" s="6">
        <v>96</v>
      </c>
      <c r="C9" s="6">
        <v>36.5</v>
      </c>
      <c r="D9" s="6">
        <v>54</v>
      </c>
      <c r="E9" s="6">
        <v>4</v>
      </c>
      <c r="F9" s="6" t="s">
        <v>34</v>
      </c>
      <c r="G9" s="37">
        <v>155964</v>
      </c>
      <c r="H9" s="32"/>
      <c r="N9" s="32"/>
      <c r="O9" s="32"/>
      <c r="P9" s="32"/>
      <c r="Q9" s="32"/>
      <c r="R9" s="32"/>
      <c r="S9" s="1"/>
      <c r="T9" s="1"/>
      <c r="U9" s="33"/>
    </row>
    <row r="10" spans="1:21" customFormat="1" x14ac:dyDescent="0.25">
      <c r="A10" s="36" t="s">
        <v>33</v>
      </c>
      <c r="B10" s="6">
        <v>96</v>
      </c>
      <c r="C10" s="6">
        <v>36.5</v>
      </c>
      <c r="D10" s="6">
        <v>54</v>
      </c>
      <c r="E10" s="6">
        <v>4</v>
      </c>
      <c r="F10" s="6" t="s">
        <v>35</v>
      </c>
      <c r="G10" s="37">
        <f>170674+153488</f>
        <v>324162</v>
      </c>
      <c r="H10" s="1"/>
      <c r="N10" s="1"/>
      <c r="O10" s="1"/>
      <c r="P10" s="1"/>
      <c r="Q10" s="1"/>
      <c r="R10" s="1"/>
      <c r="S10" s="1"/>
      <c r="T10" s="1"/>
      <c r="U10" s="33"/>
    </row>
    <row r="11" spans="1:21" customFormat="1" x14ac:dyDescent="0.25">
      <c r="A11" s="36" t="s">
        <v>33</v>
      </c>
      <c r="B11" s="6">
        <v>96</v>
      </c>
      <c r="C11" s="6">
        <v>36.5</v>
      </c>
      <c r="D11" s="6">
        <v>54</v>
      </c>
      <c r="E11" s="6">
        <v>4</v>
      </c>
      <c r="F11" s="6" t="s">
        <v>36</v>
      </c>
      <c r="G11" s="37">
        <v>79201</v>
      </c>
      <c r="H11" s="1"/>
      <c r="N11" s="1"/>
      <c r="O11" s="1"/>
      <c r="P11" s="1"/>
      <c r="Q11" s="1"/>
      <c r="R11" s="1"/>
      <c r="S11" s="1"/>
      <c r="T11" s="1"/>
      <c r="U11" s="33"/>
    </row>
    <row r="12" spans="1:21" customFormat="1" x14ac:dyDescent="0.25">
      <c r="A12" s="36" t="s">
        <v>33</v>
      </c>
      <c r="B12" s="6">
        <v>96</v>
      </c>
      <c r="C12" s="6">
        <v>36.5</v>
      </c>
      <c r="D12" s="6">
        <v>54</v>
      </c>
      <c r="E12" s="6">
        <v>4</v>
      </c>
      <c r="F12" s="6" t="s">
        <v>37</v>
      </c>
      <c r="G12" s="37"/>
      <c r="H12" s="1"/>
      <c r="N12" s="1"/>
      <c r="O12" s="1"/>
      <c r="P12" s="1"/>
      <c r="Q12" s="1"/>
      <c r="R12" s="1"/>
      <c r="S12" s="1"/>
      <c r="T12" s="1"/>
      <c r="U12" s="33"/>
    </row>
    <row r="13" spans="1:21" customFormat="1" ht="15.75" thickBot="1" x14ac:dyDescent="0.3">
      <c r="A13" s="38" t="s">
        <v>33</v>
      </c>
      <c r="B13" s="39">
        <v>96</v>
      </c>
      <c r="C13" s="39">
        <v>36.5</v>
      </c>
      <c r="D13" s="39">
        <v>54</v>
      </c>
      <c r="E13" s="39">
        <v>4</v>
      </c>
      <c r="F13" s="39" t="s">
        <v>38</v>
      </c>
      <c r="G13" s="40">
        <v>107500</v>
      </c>
      <c r="H13" s="1"/>
      <c r="N13" s="1"/>
      <c r="O13" s="1"/>
      <c r="P13" s="1"/>
      <c r="Q13" s="1"/>
      <c r="R13" s="1"/>
      <c r="S13" s="1"/>
      <c r="T13" s="1"/>
      <c r="U13" s="33"/>
    </row>
    <row r="14" spans="1:21" x14ac:dyDescent="0.25">
      <c r="A14" s="10" t="s">
        <v>25</v>
      </c>
    </row>
    <row r="15" spans="1:21" x14ac:dyDescent="0.25">
      <c r="A15" s="10"/>
    </row>
    <row r="16" spans="1:21" ht="18.75" x14ac:dyDescent="0.3">
      <c r="A16" s="55" t="s">
        <v>88</v>
      </c>
      <c r="B16" s="55"/>
      <c r="C16" s="55"/>
      <c r="D16" s="55"/>
      <c r="E16" s="41"/>
    </row>
    <row r="17" spans="1:24" x14ac:dyDescent="0.25">
      <c r="A17" s="2" t="s">
        <v>87</v>
      </c>
      <c r="B17" s="2" t="s">
        <v>89</v>
      </c>
      <c r="C17" s="2" t="s">
        <v>21</v>
      </c>
      <c r="D17" s="2" t="s">
        <v>90</v>
      </c>
      <c r="E17" s="2" t="s">
        <v>7</v>
      </c>
    </row>
    <row r="18" spans="1:24" x14ac:dyDescent="0.25">
      <c r="A18" s="7">
        <v>1</v>
      </c>
      <c r="B18" s="7"/>
      <c r="C18" s="7"/>
      <c r="D18" s="7"/>
      <c r="E18" s="7"/>
    </row>
    <row r="19" spans="1:24" x14ac:dyDescent="0.25">
      <c r="A19" s="6">
        <v>2</v>
      </c>
      <c r="B19" s="6"/>
      <c r="C19" s="6"/>
      <c r="D19" s="6"/>
      <c r="E19" s="6"/>
    </row>
    <row r="20" spans="1:24" x14ac:dyDescent="0.25">
      <c r="A20" s="6">
        <v>3</v>
      </c>
      <c r="B20" s="6"/>
      <c r="C20" s="6"/>
      <c r="D20" s="6"/>
      <c r="E20" s="6"/>
    </row>
    <row r="21" spans="1:24" x14ac:dyDescent="0.25">
      <c r="A21" s="6">
        <v>4</v>
      </c>
      <c r="B21" s="6"/>
      <c r="C21" s="6"/>
      <c r="D21" s="6"/>
      <c r="E21" s="6"/>
    </row>
    <row r="22" spans="1:24" x14ac:dyDescent="0.25">
      <c r="A22" s="6">
        <v>5</v>
      </c>
      <c r="B22" s="6"/>
      <c r="C22" s="6"/>
      <c r="D22" s="6"/>
      <c r="E22" s="6"/>
    </row>
    <row r="23" spans="1:24" x14ac:dyDescent="0.25">
      <c r="A23" s="10"/>
    </row>
    <row r="24" spans="1:24" ht="19.5" thickBot="1" x14ac:dyDescent="0.35">
      <c r="A24" s="10"/>
      <c r="B24" s="56" t="s">
        <v>69</v>
      </c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23"/>
    </row>
    <row r="25" spans="1:24" ht="19.5" thickBot="1" x14ac:dyDescent="0.35">
      <c r="B25" s="57" t="s">
        <v>8</v>
      </c>
      <c r="C25" s="57"/>
      <c r="D25" s="57"/>
      <c r="E25" s="57"/>
      <c r="F25" s="57"/>
      <c r="G25" s="57"/>
      <c r="H25" s="57"/>
      <c r="I25" s="58" t="s">
        <v>71</v>
      </c>
      <c r="J25" s="58"/>
      <c r="K25" s="58"/>
      <c r="L25" s="58"/>
      <c r="M25" s="58"/>
      <c r="N25" s="58"/>
      <c r="O25" s="58"/>
      <c r="P25" s="58"/>
      <c r="Q25" s="59"/>
      <c r="R25" s="22" t="s">
        <v>70</v>
      </c>
      <c r="S25" s="64" t="s">
        <v>50</v>
      </c>
      <c r="T25" s="65"/>
      <c r="U25" s="65"/>
      <c r="V25" s="65"/>
      <c r="W25" s="66"/>
      <c r="X25" s="22" t="s">
        <v>70</v>
      </c>
    </row>
    <row r="26" spans="1:24" ht="30" x14ac:dyDescent="0.25">
      <c r="A26" s="3" t="s">
        <v>1</v>
      </c>
      <c r="B26" s="3" t="s">
        <v>14</v>
      </c>
      <c r="C26" s="3" t="s">
        <v>3</v>
      </c>
      <c r="D26" s="3" t="s">
        <v>11</v>
      </c>
      <c r="E26" s="75" t="s">
        <v>2</v>
      </c>
      <c r="F26" s="76"/>
      <c r="G26" s="3" t="s">
        <v>4</v>
      </c>
      <c r="H26" s="3" t="s">
        <v>67</v>
      </c>
      <c r="I26" s="25" t="s">
        <v>14</v>
      </c>
      <c r="J26" s="3" t="s">
        <v>15</v>
      </c>
      <c r="K26" s="4" t="s">
        <v>16</v>
      </c>
      <c r="L26" s="4" t="s">
        <v>11</v>
      </c>
      <c r="M26" s="4" t="s">
        <v>17</v>
      </c>
      <c r="N26" s="4" t="s">
        <v>18</v>
      </c>
      <c r="O26" s="4" t="s">
        <v>19</v>
      </c>
      <c r="P26" s="5" t="s">
        <v>20</v>
      </c>
      <c r="Q26" s="4" t="s">
        <v>6</v>
      </c>
      <c r="R26" s="11" t="s">
        <v>62</v>
      </c>
      <c r="S26" s="21" t="s">
        <v>32</v>
      </c>
      <c r="T26" s="9" t="s">
        <v>51</v>
      </c>
      <c r="U26" s="9" t="s">
        <v>14</v>
      </c>
      <c r="V26" s="24" t="s">
        <v>53</v>
      </c>
      <c r="W26" s="9" t="s">
        <v>52</v>
      </c>
      <c r="X26" s="9" t="s">
        <v>32</v>
      </c>
    </row>
    <row r="27" spans="1:24" x14ac:dyDescent="0.25">
      <c r="A27" s="6"/>
      <c r="B27" s="15">
        <v>45051</v>
      </c>
      <c r="C27" s="6"/>
      <c r="D27" s="6" t="s">
        <v>57</v>
      </c>
      <c r="E27" s="6">
        <v>96</v>
      </c>
      <c r="F27" s="6">
        <v>73.5</v>
      </c>
      <c r="G27" s="6">
        <v>260</v>
      </c>
      <c r="H27" s="6">
        <v>136900</v>
      </c>
    </row>
    <row r="28" spans="1:24" x14ac:dyDescent="0.25">
      <c r="A28" s="2" t="s">
        <v>54</v>
      </c>
      <c r="B28" s="6"/>
      <c r="C28" s="6"/>
      <c r="D28" s="6"/>
      <c r="E28" s="6"/>
      <c r="F28" s="6"/>
      <c r="G28" s="6"/>
      <c r="H28" s="6"/>
      <c r="I28" s="26">
        <v>45055</v>
      </c>
      <c r="J28" s="2" t="s">
        <v>55</v>
      </c>
      <c r="K28" s="11" t="s">
        <v>56</v>
      </c>
      <c r="L28" s="11" t="s">
        <v>57</v>
      </c>
      <c r="M28" s="11" t="s">
        <v>58</v>
      </c>
      <c r="N28" s="11">
        <v>280</v>
      </c>
      <c r="O28" s="11" t="s">
        <v>59</v>
      </c>
      <c r="P28" s="11" t="s">
        <v>60</v>
      </c>
      <c r="Q28" s="11">
        <v>850</v>
      </c>
      <c r="R28" s="8">
        <v>1700</v>
      </c>
      <c r="S28" s="11"/>
      <c r="T28" s="12" t="s">
        <v>61</v>
      </c>
      <c r="U28" s="13">
        <v>45062</v>
      </c>
      <c r="V28" s="12"/>
      <c r="W28" s="14">
        <v>1680</v>
      </c>
      <c r="X28" s="12">
        <f>+W28-Q28</f>
        <v>830</v>
      </c>
    </row>
    <row r="29" spans="1:24" x14ac:dyDescent="0.25">
      <c r="A29" s="10"/>
    </row>
    <row r="30" spans="1:24" x14ac:dyDescent="0.25">
      <c r="A30" s="10"/>
    </row>
    <row r="31" spans="1:24" ht="15.75" x14ac:dyDescent="0.25">
      <c r="A31" s="10"/>
      <c r="B31" s="67" t="s">
        <v>93</v>
      </c>
      <c r="C31" s="68"/>
      <c r="D31" s="68"/>
      <c r="E31" s="68"/>
      <c r="F31" s="68"/>
      <c r="G31" s="68"/>
      <c r="H31" s="68"/>
      <c r="I31" s="68"/>
      <c r="J31" s="68"/>
      <c r="K31" s="67" t="s">
        <v>94</v>
      </c>
      <c r="L31" s="68"/>
      <c r="M31" s="68"/>
      <c r="N31" s="68"/>
      <c r="O31" s="68"/>
      <c r="P31" s="68"/>
      <c r="Q31" s="68"/>
      <c r="R31" s="68"/>
      <c r="S31" s="68"/>
    </row>
    <row r="32" spans="1:24" x14ac:dyDescent="0.25">
      <c r="B32" s="2" t="s">
        <v>39</v>
      </c>
      <c r="C32" s="2" t="s">
        <v>40</v>
      </c>
      <c r="D32" s="2" t="s">
        <v>98</v>
      </c>
      <c r="E32" s="2" t="s">
        <v>2</v>
      </c>
      <c r="F32" s="2" t="s">
        <v>18</v>
      </c>
      <c r="G32" s="2" t="s">
        <v>42</v>
      </c>
      <c r="H32" s="2" t="s">
        <v>43</v>
      </c>
      <c r="I32" s="2" t="s">
        <v>81</v>
      </c>
      <c r="J32" s="2" t="s">
        <v>80</v>
      </c>
      <c r="K32" s="2" t="s">
        <v>39</v>
      </c>
      <c r="L32" s="2" t="s">
        <v>40</v>
      </c>
      <c r="M32" s="2" t="s">
        <v>41</v>
      </c>
      <c r="N32" s="2" t="s">
        <v>2</v>
      </c>
      <c r="O32" s="2" t="s">
        <v>18</v>
      </c>
      <c r="P32" s="2" t="s">
        <v>42</v>
      </c>
      <c r="Q32" s="2" t="s">
        <v>43</v>
      </c>
      <c r="R32" s="2" t="s">
        <v>81</v>
      </c>
      <c r="S32" s="2" t="s">
        <v>80</v>
      </c>
    </row>
    <row r="33" spans="1:19" ht="25.5" x14ac:dyDescent="0.25">
      <c r="B33" s="18" t="s">
        <v>68</v>
      </c>
      <c r="C33" s="6" t="s">
        <v>44</v>
      </c>
      <c r="D33" s="27" t="s">
        <v>45</v>
      </c>
      <c r="E33" s="27" t="s">
        <v>46</v>
      </c>
      <c r="F33" s="27">
        <v>263</v>
      </c>
      <c r="G33" s="27" t="s">
        <v>47</v>
      </c>
      <c r="H33" s="27">
        <v>6</v>
      </c>
      <c r="I33" s="27">
        <v>3200</v>
      </c>
      <c r="J33" s="27">
        <f>+I33*H33</f>
        <v>19200</v>
      </c>
      <c r="K33" s="18" t="s">
        <v>68</v>
      </c>
      <c r="L33" s="6" t="s">
        <v>44</v>
      </c>
      <c r="M33" s="27" t="s">
        <v>45</v>
      </c>
      <c r="N33" s="27" t="s">
        <v>46</v>
      </c>
      <c r="O33" s="27">
        <v>263</v>
      </c>
      <c r="P33" s="27" t="s">
        <v>47</v>
      </c>
      <c r="Q33" s="27">
        <v>6</v>
      </c>
      <c r="R33" s="27">
        <v>3200</v>
      </c>
      <c r="S33" s="27">
        <f>+R33*Q33</f>
        <v>19200</v>
      </c>
    </row>
    <row r="34" spans="1:19" x14ac:dyDescent="0.25">
      <c r="B34" s="6" t="s">
        <v>48</v>
      </c>
      <c r="C34" s="6" t="s">
        <v>44</v>
      </c>
      <c r="D34" s="27" t="s">
        <v>45</v>
      </c>
      <c r="E34" s="27" t="s">
        <v>46</v>
      </c>
      <c r="F34" s="27">
        <v>263</v>
      </c>
      <c r="G34" s="27" t="s">
        <v>47</v>
      </c>
      <c r="H34" s="27">
        <v>6</v>
      </c>
      <c r="I34" s="27">
        <v>1200</v>
      </c>
      <c r="J34" s="27">
        <f t="shared" ref="J34:J35" si="0">+I34*H34</f>
        <v>7200</v>
      </c>
      <c r="K34" s="6" t="s">
        <v>48</v>
      </c>
      <c r="L34" s="6" t="s">
        <v>44</v>
      </c>
      <c r="M34" s="27" t="s">
        <v>45</v>
      </c>
      <c r="N34" s="27" t="s">
        <v>46</v>
      </c>
      <c r="O34" s="27">
        <v>263</v>
      </c>
      <c r="P34" s="27" t="s">
        <v>47</v>
      </c>
      <c r="Q34" s="27">
        <v>6</v>
      </c>
      <c r="R34" s="27">
        <v>1200</v>
      </c>
      <c r="S34" s="27">
        <f t="shared" ref="S34:S35" si="1">+R34*Q34</f>
        <v>7200</v>
      </c>
    </row>
    <row r="35" spans="1:19" x14ac:dyDescent="0.25">
      <c r="B35" s="6" t="s">
        <v>49</v>
      </c>
      <c r="C35" s="6" t="s">
        <v>44</v>
      </c>
      <c r="D35" s="27" t="s">
        <v>45</v>
      </c>
      <c r="E35" s="27" t="s">
        <v>46</v>
      </c>
      <c r="F35" s="27">
        <v>263</v>
      </c>
      <c r="G35" s="27" t="s">
        <v>47</v>
      </c>
      <c r="H35" s="27">
        <v>6</v>
      </c>
      <c r="I35" s="27">
        <v>2009</v>
      </c>
      <c r="J35" s="27">
        <f t="shared" si="0"/>
        <v>12054</v>
      </c>
      <c r="K35" s="6" t="s">
        <v>49</v>
      </c>
      <c r="L35" s="6" t="s">
        <v>44</v>
      </c>
      <c r="M35" s="27" t="s">
        <v>45</v>
      </c>
      <c r="N35" s="27" t="s">
        <v>46</v>
      </c>
      <c r="O35" s="27">
        <v>263</v>
      </c>
      <c r="P35" s="27" t="s">
        <v>47</v>
      </c>
      <c r="Q35" s="27">
        <v>6</v>
      </c>
      <c r="R35" s="27">
        <v>2009</v>
      </c>
      <c r="S35" s="27">
        <f t="shared" si="1"/>
        <v>12054</v>
      </c>
    </row>
    <row r="37" spans="1:19" ht="18.75" x14ac:dyDescent="0.3">
      <c r="C37" s="73" t="s">
        <v>88</v>
      </c>
      <c r="D37" s="74"/>
      <c r="E37" s="74"/>
      <c r="F37" s="74"/>
      <c r="G37" s="74"/>
      <c r="H37" s="74"/>
      <c r="I37" s="74"/>
    </row>
    <row r="38" spans="1:19" x14ac:dyDescent="0.25">
      <c r="C38" s="2" t="s">
        <v>87</v>
      </c>
      <c r="D38" s="2" t="s">
        <v>98</v>
      </c>
      <c r="E38" s="2" t="s">
        <v>91</v>
      </c>
      <c r="F38" s="2" t="s">
        <v>18</v>
      </c>
      <c r="G38" s="2" t="s">
        <v>92</v>
      </c>
      <c r="H38" s="2" t="s">
        <v>51</v>
      </c>
      <c r="I38" s="2" t="s">
        <v>90</v>
      </c>
    </row>
    <row r="39" spans="1:19" x14ac:dyDescent="0.25">
      <c r="C39" s="7">
        <v>1</v>
      </c>
      <c r="D39" s="6"/>
      <c r="E39" s="7"/>
      <c r="F39" s="6"/>
      <c r="G39" s="7"/>
      <c r="H39" s="7"/>
      <c r="I39" s="7"/>
    </row>
    <row r="40" spans="1:19" x14ac:dyDescent="0.25">
      <c r="C40" s="6">
        <v>2</v>
      </c>
      <c r="D40" s="6"/>
      <c r="E40" s="6"/>
      <c r="F40" s="6"/>
      <c r="G40" s="6"/>
      <c r="H40" s="6"/>
      <c r="I40" s="6"/>
    </row>
    <row r="41" spans="1:19" x14ac:dyDescent="0.25">
      <c r="C41" s="6">
        <v>3</v>
      </c>
      <c r="D41" s="6"/>
      <c r="E41" s="6"/>
      <c r="F41" s="6"/>
      <c r="G41" s="6"/>
      <c r="H41" s="6"/>
      <c r="I41" s="6"/>
    </row>
    <row r="42" spans="1:19" x14ac:dyDescent="0.25">
      <c r="C42" s="6">
        <v>4</v>
      </c>
      <c r="D42" s="6"/>
      <c r="E42" s="6"/>
      <c r="F42" s="6"/>
      <c r="G42" s="6"/>
      <c r="H42" s="6"/>
      <c r="I42" s="6"/>
    </row>
    <row r="43" spans="1:19" x14ac:dyDescent="0.25">
      <c r="B43" s="31"/>
      <c r="C43" s="6">
        <v>5</v>
      </c>
      <c r="D43" s="6"/>
      <c r="E43" s="6"/>
      <c r="F43" s="6"/>
      <c r="G43" s="6"/>
      <c r="H43" s="6"/>
      <c r="I43" s="6"/>
    </row>
    <row r="44" spans="1:19" x14ac:dyDescent="0.25">
      <c r="B44" s="42"/>
      <c r="C44" s="43"/>
      <c r="D44" s="43"/>
      <c r="E44" s="43"/>
      <c r="F44" s="43"/>
      <c r="G44" s="44"/>
    </row>
    <row r="45" spans="1:19" ht="23.25" x14ac:dyDescent="0.35">
      <c r="A45" s="30" t="s">
        <v>76</v>
      </c>
      <c r="B45" s="61" t="s">
        <v>85</v>
      </c>
      <c r="C45" s="62"/>
      <c r="D45" s="62"/>
      <c r="E45" s="62"/>
      <c r="F45" s="62"/>
      <c r="G45" s="63"/>
      <c r="H45" s="69" t="s">
        <v>76</v>
      </c>
      <c r="I45" s="70"/>
      <c r="J45" s="28" t="s">
        <v>70</v>
      </c>
      <c r="K45" s="29" t="s">
        <v>76</v>
      </c>
      <c r="L45" s="28" t="s">
        <v>70</v>
      </c>
    </row>
    <row r="46" spans="1:19" x14ac:dyDescent="0.25">
      <c r="A46" s="2" t="s">
        <v>87</v>
      </c>
      <c r="B46" s="2" t="s">
        <v>73</v>
      </c>
      <c r="C46" s="2" t="s">
        <v>83</v>
      </c>
      <c r="D46" s="71" t="s">
        <v>74</v>
      </c>
      <c r="E46" s="72"/>
      <c r="F46" s="2" t="s">
        <v>79</v>
      </c>
      <c r="G46" s="2" t="s">
        <v>82</v>
      </c>
      <c r="H46" s="2" t="s">
        <v>24</v>
      </c>
      <c r="I46" s="2" t="s">
        <v>75</v>
      </c>
      <c r="J46" s="2" t="s">
        <v>77</v>
      </c>
      <c r="K46" s="2" t="s">
        <v>78</v>
      </c>
      <c r="L46" s="2" t="s">
        <v>32</v>
      </c>
    </row>
    <row r="47" spans="1:19" x14ac:dyDescent="0.25">
      <c r="A47" s="6"/>
      <c r="B47" s="6"/>
      <c r="C47" s="27">
        <v>50000</v>
      </c>
      <c r="D47" s="60" t="s">
        <v>72</v>
      </c>
      <c r="E47" s="60"/>
      <c r="F47" s="27">
        <v>125000</v>
      </c>
      <c r="G47" s="6">
        <v>40000</v>
      </c>
      <c r="H47" s="6">
        <v>25000</v>
      </c>
      <c r="I47" s="6">
        <f>+G47/C47*H47</f>
        <v>20000</v>
      </c>
      <c r="J47" s="6">
        <v>12000</v>
      </c>
      <c r="K47" s="6">
        <v>5000</v>
      </c>
      <c r="L47" s="6">
        <f>+C47-J47-K47</f>
        <v>33000</v>
      </c>
    </row>
    <row r="48" spans="1:19" x14ac:dyDescent="0.25">
      <c r="A48" s="6"/>
      <c r="B48" s="6"/>
      <c r="C48" s="27"/>
      <c r="D48" s="60" t="s">
        <v>84</v>
      </c>
      <c r="E48" s="60"/>
      <c r="F48" s="27">
        <v>15000</v>
      </c>
      <c r="G48" s="6">
        <v>3500</v>
      </c>
      <c r="H48" s="6"/>
      <c r="I48" s="6"/>
      <c r="J48" s="6"/>
      <c r="K48" s="6"/>
      <c r="L48" s="6"/>
    </row>
    <row r="49" spans="1:12" x14ac:dyDescent="0.25">
      <c r="A49" s="6"/>
      <c r="B49" s="6"/>
      <c r="C49" s="6"/>
      <c r="D49" s="60" t="s">
        <v>72</v>
      </c>
      <c r="E49" s="60"/>
      <c r="F49" s="6"/>
      <c r="G49" s="6"/>
      <c r="H49" s="6"/>
      <c r="I49" s="6"/>
      <c r="J49" s="6"/>
      <c r="K49" s="6"/>
      <c r="L49" s="6"/>
    </row>
    <row r="50" spans="1:12" x14ac:dyDescent="0.25">
      <c r="A50" s="6"/>
      <c r="B50" s="6"/>
      <c r="C50" s="6"/>
      <c r="D50" s="60" t="s">
        <v>84</v>
      </c>
      <c r="E50" s="60"/>
      <c r="F50" s="6"/>
      <c r="G50" s="6"/>
      <c r="H50" s="6"/>
      <c r="I50" s="6"/>
      <c r="J50" s="6"/>
      <c r="K50" s="6"/>
      <c r="L50" s="6"/>
    </row>
    <row r="51" spans="1:12" x14ac:dyDescent="0.25">
      <c r="A51" s="6"/>
      <c r="B51" s="6"/>
      <c r="C51" s="6"/>
      <c r="D51" s="60" t="s">
        <v>72</v>
      </c>
      <c r="E51" s="60"/>
      <c r="F51" s="6"/>
      <c r="G51" s="6"/>
      <c r="H51" s="6"/>
      <c r="I51" s="6"/>
      <c r="J51" s="6"/>
      <c r="K51" s="6"/>
      <c r="L51" s="6"/>
    </row>
    <row r="52" spans="1:12" x14ac:dyDescent="0.25">
      <c r="A52" s="6"/>
      <c r="B52" s="6"/>
      <c r="C52" s="6"/>
      <c r="D52" s="60" t="s">
        <v>84</v>
      </c>
      <c r="E52" s="60"/>
      <c r="F52" s="6"/>
      <c r="G52" s="6"/>
      <c r="H52" s="6"/>
      <c r="I52" s="6"/>
      <c r="J52" s="6"/>
      <c r="K52" s="6"/>
      <c r="L52" s="6"/>
    </row>
    <row r="53" spans="1:12" x14ac:dyDescent="0.25">
      <c r="A53" s="6"/>
      <c r="B53" s="6"/>
      <c r="C53" s="6"/>
      <c r="D53" s="60" t="s">
        <v>72</v>
      </c>
      <c r="E53" s="60"/>
      <c r="F53" s="6"/>
      <c r="G53" s="6"/>
      <c r="H53" s="6"/>
      <c r="I53" s="6"/>
      <c r="J53" s="6"/>
      <c r="K53" s="6"/>
    </row>
    <row r="54" spans="1:12" x14ac:dyDescent="0.25">
      <c r="A54" s="6"/>
      <c r="B54" s="6"/>
      <c r="C54" s="6"/>
      <c r="D54" s="60" t="s">
        <v>84</v>
      </c>
      <c r="E54" s="60"/>
      <c r="F54" s="6"/>
      <c r="G54" s="6"/>
      <c r="H54" s="6"/>
      <c r="I54" s="6"/>
      <c r="J54" s="6"/>
      <c r="K54" s="6"/>
    </row>
    <row r="55" spans="1:12" x14ac:dyDescent="0.25">
      <c r="A55" s="6"/>
      <c r="B55" s="6"/>
      <c r="C55" s="6"/>
      <c r="D55" s="60" t="s">
        <v>72</v>
      </c>
      <c r="E55" s="60"/>
      <c r="F55" s="6"/>
      <c r="G55" s="6"/>
      <c r="H55" s="6"/>
      <c r="I55" s="6"/>
      <c r="J55" s="6"/>
      <c r="K55" s="6"/>
    </row>
    <row r="56" spans="1:12" x14ac:dyDescent="0.25">
      <c r="A56" s="6"/>
      <c r="B56" s="6"/>
      <c r="C56" s="6"/>
      <c r="D56" s="60" t="s">
        <v>84</v>
      </c>
      <c r="E56" s="60"/>
      <c r="F56" s="6"/>
      <c r="G56" s="6"/>
      <c r="H56" s="6"/>
      <c r="I56" s="6"/>
      <c r="J56" s="6"/>
      <c r="K56" s="6"/>
    </row>
    <row r="57" spans="1:12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28">
    <mergeCell ref="S25:W25"/>
    <mergeCell ref="D49:E49"/>
    <mergeCell ref="D50:E50"/>
    <mergeCell ref="B31:J31"/>
    <mergeCell ref="H45:I45"/>
    <mergeCell ref="D46:E46"/>
    <mergeCell ref="K31:S31"/>
    <mergeCell ref="C37:I37"/>
    <mergeCell ref="E26:F26"/>
    <mergeCell ref="D56:E56"/>
    <mergeCell ref="D47:E47"/>
    <mergeCell ref="D48:E48"/>
    <mergeCell ref="B45:G45"/>
    <mergeCell ref="D51:E51"/>
    <mergeCell ref="D52:E52"/>
    <mergeCell ref="D53:E53"/>
    <mergeCell ref="D54:E54"/>
    <mergeCell ref="D55:E55"/>
    <mergeCell ref="A16:D16"/>
    <mergeCell ref="B24:G24"/>
    <mergeCell ref="H24:Q24"/>
    <mergeCell ref="B25:H25"/>
    <mergeCell ref="I25:Q25"/>
    <mergeCell ref="B2:R2"/>
    <mergeCell ref="S2:T2"/>
    <mergeCell ref="B3:I3"/>
    <mergeCell ref="J3:T3"/>
    <mergeCell ref="A7:G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4"/>
  <sheetViews>
    <sheetView zoomScale="115" zoomScaleNormal="115" workbookViewId="0">
      <selection activeCell="B3" sqref="B3"/>
    </sheetView>
  </sheetViews>
  <sheetFormatPr defaultRowHeight="15" x14ac:dyDescent="0.25"/>
  <cols>
    <col min="2" max="2" width="114.28515625" customWidth="1"/>
    <col min="3" max="3" width="21.7109375" customWidth="1"/>
  </cols>
  <sheetData>
    <row r="2" spans="1:3" s="45" customFormat="1" x14ac:dyDescent="0.25">
      <c r="A2" s="2" t="s">
        <v>105</v>
      </c>
      <c r="B2" s="46" t="s">
        <v>106</v>
      </c>
      <c r="C2" s="2" t="s">
        <v>107</v>
      </c>
    </row>
    <row r="3" spans="1:3" x14ac:dyDescent="0.25">
      <c r="A3" s="6">
        <v>1</v>
      </c>
      <c r="B3" s="47" t="s">
        <v>95</v>
      </c>
      <c r="C3" s="8" t="s">
        <v>76</v>
      </c>
    </row>
    <row r="4" spans="1:3" x14ac:dyDescent="0.25">
      <c r="A4" s="6">
        <v>2</v>
      </c>
      <c r="B4" s="47" t="s">
        <v>96</v>
      </c>
      <c r="C4" s="8" t="s">
        <v>76</v>
      </c>
    </row>
    <row r="5" spans="1:3" x14ac:dyDescent="0.25">
      <c r="A5" s="6">
        <v>3</v>
      </c>
      <c r="B5" s="47" t="s">
        <v>97</v>
      </c>
      <c r="C5" s="6" t="s">
        <v>70</v>
      </c>
    </row>
    <row r="6" spans="1:3" x14ac:dyDescent="0.25">
      <c r="A6" s="6">
        <v>4</v>
      </c>
      <c r="B6" s="47" t="s">
        <v>101</v>
      </c>
      <c r="C6" s="6" t="s">
        <v>70</v>
      </c>
    </row>
    <row r="7" spans="1:3" x14ac:dyDescent="0.25">
      <c r="A7" s="6">
        <v>5</v>
      </c>
      <c r="B7" s="47" t="s">
        <v>100</v>
      </c>
      <c r="C7" s="6" t="s">
        <v>76</v>
      </c>
    </row>
    <row r="8" spans="1:3" x14ac:dyDescent="0.25">
      <c r="A8" s="6">
        <v>6</v>
      </c>
      <c r="B8" s="47" t="s">
        <v>102</v>
      </c>
      <c r="C8" s="6" t="s">
        <v>76</v>
      </c>
    </row>
    <row r="9" spans="1:3" x14ac:dyDescent="0.25">
      <c r="A9" s="6">
        <v>7</v>
      </c>
      <c r="B9" s="47" t="s">
        <v>108</v>
      </c>
      <c r="C9" s="6" t="s">
        <v>70</v>
      </c>
    </row>
    <row r="10" spans="1:3" x14ac:dyDescent="0.25">
      <c r="A10" s="6">
        <v>8</v>
      </c>
      <c r="B10" s="47" t="s">
        <v>103</v>
      </c>
      <c r="C10" s="6" t="s">
        <v>70</v>
      </c>
    </row>
    <row r="11" spans="1:3" x14ac:dyDescent="0.25">
      <c r="A11" s="6">
        <v>9</v>
      </c>
      <c r="B11" s="47" t="s">
        <v>104</v>
      </c>
      <c r="C11" s="6" t="s">
        <v>70</v>
      </c>
    </row>
    <row r="12" spans="1:3" x14ac:dyDescent="0.25">
      <c r="A12" s="6">
        <v>10</v>
      </c>
      <c r="B12" s="47" t="s">
        <v>109</v>
      </c>
      <c r="C12" s="6" t="s">
        <v>70</v>
      </c>
    </row>
    <row r="13" spans="1:3" x14ac:dyDescent="0.25">
      <c r="A13" s="6">
        <v>11</v>
      </c>
      <c r="B13" s="47" t="s">
        <v>110</v>
      </c>
      <c r="C13" s="6" t="s">
        <v>76</v>
      </c>
    </row>
    <row r="14" spans="1:3" x14ac:dyDescent="0.25">
      <c r="A14" s="6">
        <v>12</v>
      </c>
      <c r="B14" s="47" t="s">
        <v>99</v>
      </c>
      <c r="C14" s="6" t="s">
        <v>70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HP</cp:lastModifiedBy>
  <dcterms:created xsi:type="dcterms:W3CDTF">2023-05-28T06:23:23Z</dcterms:created>
  <dcterms:modified xsi:type="dcterms:W3CDTF">2023-06-04T19:57:35Z</dcterms:modified>
</cp:coreProperties>
</file>