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ctrlProps/ctrlProp1.xml" ContentType="application/vnd.ms-excel.controlproperties+xml"/>
  <Override PartName="/xl/ctrlProps/ctrlProp2.xml" ContentType="application/vnd.ms-excel.controlproperti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ojP\Documents\CVS\Simulator\"/>
    </mc:Choice>
  </mc:AlternateContent>
  <xr:revisionPtr revIDLastSave="0" documentId="8_{E355BCD2-8133-45EE-B46C-A1D7E88AC6D3}" xr6:coauthVersionLast="47" xr6:coauthVersionMax="47" xr10:uidLastSave="{00000000-0000-0000-0000-000000000000}"/>
  <bookViews>
    <workbookView xWindow="43095" yWindow="0" windowWidth="14610" windowHeight="15585" xr2:uid="{FBAC2C76-432E-46BF-91C9-2DC4D0E7130F}"/>
  </bookViews>
  <sheets>
    <sheet name="Market Data Adjustments" sheetId="2" r:id="rId1"/>
    <sheet name="Sim Data " sheetId="4" r:id="rId2"/>
    <sheet name="Report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90" i="4"/>
  <c r="M190" i="4" s="1"/>
  <c r="L2" i="4"/>
  <c r="M2" i="4" s="1"/>
</calcChain>
</file>

<file path=xl/sharedStrings.xml><?xml version="1.0" encoding="utf-8"?>
<sst xmlns="http://schemas.openxmlformats.org/spreadsheetml/2006/main" count="1166" uniqueCount="219">
  <si>
    <t>market</t>
  </si>
  <si>
    <t>Select Market</t>
  </si>
  <si>
    <t>2yr Sales Rate:</t>
  </si>
  <si>
    <t>Avg Plan Tenure:</t>
  </si>
  <si>
    <t>MAPD Penetration:</t>
  </si>
  <si>
    <t>Select Product</t>
  </si>
  <si>
    <t>Competitor Index</t>
  </si>
  <si>
    <t>Current Value</t>
  </si>
  <si>
    <t>Sim Value</t>
  </si>
  <si>
    <t>Total Value Add</t>
  </si>
  <si>
    <t>Media Spend</t>
  </si>
  <si>
    <t>Value Add Supp</t>
  </si>
  <si>
    <t>Relative Premium</t>
  </si>
  <si>
    <t>Market Info</t>
  </si>
  <si>
    <t>year</t>
  </si>
  <si>
    <t>submarket</t>
  </si>
  <si>
    <t>state</t>
  </si>
  <si>
    <t>county</t>
  </si>
  <si>
    <t>fips</t>
  </si>
  <si>
    <t>contract_pbp</t>
  </si>
  <si>
    <t>product</t>
  </si>
  <si>
    <t>California</t>
  </si>
  <si>
    <t>CA Inland Empire</t>
  </si>
  <si>
    <t>CA</t>
  </si>
  <si>
    <t>SAN BERNARDINO</t>
  </si>
  <si>
    <t>H0523-022</t>
  </si>
  <si>
    <t>MAPD</t>
  </si>
  <si>
    <t>CA Los Angeles</t>
  </si>
  <si>
    <t>LOS ANGELES</t>
  </si>
  <si>
    <t>RIVERSIDE</t>
  </si>
  <si>
    <t>CA Central Valley</t>
  </si>
  <si>
    <t>KERN</t>
  </si>
  <si>
    <t>CA Orange</t>
  </si>
  <si>
    <t>ORANGE</t>
  </si>
  <si>
    <t>CA San Diego</t>
  </si>
  <si>
    <t>SAN DIEGO</t>
  </si>
  <si>
    <t>H0523-052</t>
  </si>
  <si>
    <t>CA Greater Sacramento</t>
  </si>
  <si>
    <t>SACRAMENTO</t>
  </si>
  <si>
    <t>H0523-065</t>
  </si>
  <si>
    <t>YOLO</t>
  </si>
  <si>
    <t>SAN JOAQUIN</t>
  </si>
  <si>
    <t>H0523-067</t>
  </si>
  <si>
    <t>CA Bay Area</t>
  </si>
  <si>
    <t>ALAMEDA</t>
  </si>
  <si>
    <t>H0523-068</t>
  </si>
  <si>
    <t>SANTA CLARA</t>
  </si>
  <si>
    <t>H0523-069</t>
  </si>
  <si>
    <t>SAN FRANCISCO</t>
  </si>
  <si>
    <t>H0523-070</t>
  </si>
  <si>
    <t>CA North Bay</t>
  </si>
  <si>
    <t>MARIN</t>
  </si>
  <si>
    <t>H0523-071</t>
  </si>
  <si>
    <t>FRESNO</t>
  </si>
  <si>
    <t>H0523-072</t>
  </si>
  <si>
    <t>H0523-073</t>
  </si>
  <si>
    <t>H0523-074</t>
  </si>
  <si>
    <t>H0523-075</t>
  </si>
  <si>
    <t>H0523-076</t>
  </si>
  <si>
    <t>H0523-077</t>
  </si>
  <si>
    <t>H0523-078</t>
  </si>
  <si>
    <t>H0523-079</t>
  </si>
  <si>
    <t>H0523-080</t>
  </si>
  <si>
    <t>Ohio/Kentucky</t>
  </si>
  <si>
    <t>OH Toledo</t>
  </si>
  <si>
    <t>OH</t>
  </si>
  <si>
    <t>WYANDOT</t>
  </si>
  <si>
    <t>H0628-001</t>
  </si>
  <si>
    <t>WILLIAMS</t>
  </si>
  <si>
    <t>MERCER</t>
  </si>
  <si>
    <t>OTTAWA</t>
  </si>
  <si>
    <t>SENECA</t>
  </si>
  <si>
    <t>HURON</t>
  </si>
  <si>
    <t>FULTON</t>
  </si>
  <si>
    <t>HARDIN</t>
  </si>
  <si>
    <t>HANCOCK</t>
  </si>
  <si>
    <t>PAULDING</t>
  </si>
  <si>
    <t>SANDUSKY</t>
  </si>
  <si>
    <t>HENRY</t>
  </si>
  <si>
    <t>ALLEN</t>
  </si>
  <si>
    <t>AUGLAIZE</t>
  </si>
  <si>
    <t>PUTNAM</t>
  </si>
  <si>
    <t>LUCAS</t>
  </si>
  <si>
    <t>CRAWFORD</t>
  </si>
  <si>
    <t>WOOD</t>
  </si>
  <si>
    <t>DEFIANCE</t>
  </si>
  <si>
    <t>VAN WERT</t>
  </si>
  <si>
    <t>ERIE</t>
  </si>
  <si>
    <t>OH Dayton</t>
  </si>
  <si>
    <t>MIAMI</t>
  </si>
  <si>
    <t>H0628-003</t>
  </si>
  <si>
    <t>SHELBY</t>
  </si>
  <si>
    <t>OH Cincinnati</t>
  </si>
  <si>
    <t>BUTLER</t>
  </si>
  <si>
    <t>CHAMPAIGN</t>
  </si>
  <si>
    <t>PREBLE</t>
  </si>
  <si>
    <t>GREENE</t>
  </si>
  <si>
    <t>LOGAN</t>
  </si>
  <si>
    <t>CLARK</t>
  </si>
  <si>
    <t>CLERMONT</t>
  </si>
  <si>
    <t>DARKE</t>
  </si>
  <si>
    <t>WARREN</t>
  </si>
  <si>
    <t>HAMILTON</t>
  </si>
  <si>
    <t>MONTGOMERY</t>
  </si>
  <si>
    <t>CLINTON</t>
  </si>
  <si>
    <t>BROWN</t>
  </si>
  <si>
    <t>ADAMS</t>
  </si>
  <si>
    <t>HIGHLAND</t>
  </si>
  <si>
    <t>OH Youngstown</t>
  </si>
  <si>
    <t>HARRISON</t>
  </si>
  <si>
    <t>H0628-005</t>
  </si>
  <si>
    <t>OH Akron-Canton</t>
  </si>
  <si>
    <t>CARROLL</t>
  </si>
  <si>
    <t>TUSCARAWAS</t>
  </si>
  <si>
    <t>OH Cleveland</t>
  </si>
  <si>
    <t>LAKE</t>
  </si>
  <si>
    <t>WAYNE</t>
  </si>
  <si>
    <t>STARK</t>
  </si>
  <si>
    <t>HOLMES</t>
  </si>
  <si>
    <t>JEFFERSON</t>
  </si>
  <si>
    <t>LORAIN</t>
  </si>
  <si>
    <t>TRUMBULL</t>
  </si>
  <si>
    <t>ASHLAND</t>
  </si>
  <si>
    <t>ASHTABULA</t>
  </si>
  <si>
    <t>BELMONT</t>
  </si>
  <si>
    <t>COLUMBIANA</t>
  </si>
  <si>
    <t>SUMMIT</t>
  </si>
  <si>
    <t>RICHLAND</t>
  </si>
  <si>
    <t>MEDINA</t>
  </si>
  <si>
    <t>GEAUGA</t>
  </si>
  <si>
    <t>CUYAHOGA</t>
  </si>
  <si>
    <t>PORTAGE</t>
  </si>
  <si>
    <t>MAHONING</t>
  </si>
  <si>
    <t>KY Northern</t>
  </si>
  <si>
    <t>KY</t>
  </si>
  <si>
    <t>ROBERTSON</t>
  </si>
  <si>
    <t>H0628-006</t>
  </si>
  <si>
    <t>GRANT</t>
  </si>
  <si>
    <t>PENDLETON</t>
  </si>
  <si>
    <t>BOONE</t>
  </si>
  <si>
    <t>GALLATIN</t>
  </si>
  <si>
    <t>CAMPBELL</t>
  </si>
  <si>
    <t>KENTON</t>
  </si>
  <si>
    <t>BRACKEN</t>
  </si>
  <si>
    <t>MASON</t>
  </si>
  <si>
    <t>KY Bowling Green</t>
  </si>
  <si>
    <t>CHRISTIAN</t>
  </si>
  <si>
    <t>H0628-007</t>
  </si>
  <si>
    <t>MEADE</t>
  </si>
  <si>
    <t>TODD</t>
  </si>
  <si>
    <t>MC LEAN</t>
  </si>
  <si>
    <t>EDMONSON</t>
  </si>
  <si>
    <t>LARUE</t>
  </si>
  <si>
    <t>MUHLENBERG</t>
  </si>
  <si>
    <t>UNION</t>
  </si>
  <si>
    <t>BRECKINRIDGE</t>
  </si>
  <si>
    <t>HENDERSON</t>
  </si>
  <si>
    <t>HART</t>
  </si>
  <si>
    <t>MC CRACKEN</t>
  </si>
  <si>
    <t>BARREN</t>
  </si>
  <si>
    <t>WEBSTER</t>
  </si>
  <si>
    <t>HOPKINS</t>
  </si>
  <si>
    <t>GRAYSON</t>
  </si>
  <si>
    <t>OHIO</t>
  </si>
  <si>
    <t>KY Lexington</t>
  </si>
  <si>
    <t>RUSSELL</t>
  </si>
  <si>
    <t>H0628-008</t>
  </si>
  <si>
    <t>MADISON</t>
  </si>
  <si>
    <t>BOURBON</t>
  </si>
  <si>
    <t>FAYETTE</t>
  </si>
  <si>
    <t>PULASKI</t>
  </si>
  <si>
    <t>NICHOLAS</t>
  </si>
  <si>
    <t>LAUREL</t>
  </si>
  <si>
    <t>TAYLOR</t>
  </si>
  <si>
    <t>WOODFORD</t>
  </si>
  <si>
    <t>ANDERSON</t>
  </si>
  <si>
    <t>MC CREARY</t>
  </si>
  <si>
    <t>JESSAMINE</t>
  </si>
  <si>
    <t>FRANKLIN</t>
  </si>
  <si>
    <t>WHITLEY</t>
  </si>
  <si>
    <t>SCOTT</t>
  </si>
  <si>
    <t>KY Louisville</t>
  </si>
  <si>
    <t>TRIMBLE</t>
  </si>
  <si>
    <t>H0628-009</t>
  </si>
  <si>
    <t>BULLITT</t>
  </si>
  <si>
    <t>OLDHAM</t>
  </si>
  <si>
    <t>NELSON</t>
  </si>
  <si>
    <t>SPENCER</t>
  </si>
  <si>
    <t>KY Ashland</t>
  </si>
  <si>
    <t>CARTER</t>
  </si>
  <si>
    <t>H0628-010</t>
  </si>
  <si>
    <t>BOYD</t>
  </si>
  <si>
    <t>LEWIS</t>
  </si>
  <si>
    <t>ROWAN</t>
  </si>
  <si>
    <t>GREENUP</t>
  </si>
  <si>
    <t>KY Eastern KY</t>
  </si>
  <si>
    <t>KNOX</t>
  </si>
  <si>
    <t>H0628-011</t>
  </si>
  <si>
    <t>FLOYD</t>
  </si>
  <si>
    <t>LETCHER</t>
  </si>
  <si>
    <t>KNOTT</t>
  </si>
  <si>
    <t>MARTIN</t>
  </si>
  <si>
    <t>PIKE</t>
  </si>
  <si>
    <t>H0628-014</t>
  </si>
  <si>
    <t>MA</t>
  </si>
  <si>
    <t>H0628-015</t>
  </si>
  <si>
    <t>OH Columbus</t>
  </si>
  <si>
    <t>MUSKINGUM</t>
  </si>
  <si>
    <t>H0628-017</t>
  </si>
  <si>
    <t>DELAWARE</t>
  </si>
  <si>
    <t>Pred Comp Enroll</t>
  </si>
  <si>
    <t>Predicted Sales</t>
  </si>
  <si>
    <t>Simulated Sales</t>
  </si>
  <si>
    <t>Predicted Share</t>
  </si>
  <si>
    <t>Simulated Share</t>
  </si>
  <si>
    <t>Row Labels</t>
  </si>
  <si>
    <t>Grand Total</t>
  </si>
  <si>
    <t>Pred Sales</t>
  </si>
  <si>
    <t>Sim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</si>
</sst>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3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2" xfId="0" applyFont="1" applyBorder="1" applyAlignment="1">
      <alignment horizontal="left" vertical="center"/>
    </xf>
    <xf numFmtId="165" fontId="4" fillId="0" borderId="2" xfId="1" applyNumberFormat="1" applyFont="1" applyBorder="1" applyAlignment="1">
      <alignment horizontal="left" vertical="center"/>
    </xf>
    <xf numFmtId="0" fontId="5" fillId="0" borderId="0" xfId="0" applyFont="1"/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horizontal="right" vertical="center"/>
    </xf>
    <xf numFmtId="164" fontId="6" fillId="0" borderId="2" xfId="2" applyNumberFormat="1" applyFont="1" applyBorder="1" applyAlignment="1">
      <alignment horizontal="right" vertical="center"/>
    </xf>
    <xf numFmtId="164" fontId="5" fillId="0" borderId="0" xfId="0" applyNumberFormat="1" applyFont="1"/>
    <xf numFmtId="165" fontId="5" fillId="0" borderId="0" xfId="1" applyNumberFormat="1" applyFont="1"/>
    <xf numFmtId="164" fontId="5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ctrlProps/ctrlProp1.xml><?xml version="1.0" encoding="utf-8"?>
<formControlPr xmlns="http://schemas.microsoft.com/office/spreadsheetml/2009/9/main" objectType="Drop" dropStyle="combo" dx="31" noThreeD="1" sel="0" val="0"/>
</file>

<file path=xl/ctrlProps/ctrlProp2.xml><?xml version="1.0" encoding="utf-8"?>
<formControlPr xmlns="http://schemas.microsoft.com/office/spreadsheetml/2009/9/main" objectType="Drop" dropStyle="combo" dx="31" noThreeD="1" sel="0" val="0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76200</xdr:rowOff>
        </xdr:from>
        <xdr:to>
          <xdr:col>7</xdr:col>
          <xdr:colOff>133350</xdr:colOff>
          <xdr:row>3</xdr:row>
          <xdr:rowOff>158750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</xdr:row>
          <xdr:rowOff>69850</xdr:rowOff>
        </xdr:from>
        <xdr:to>
          <xdr:col>12</xdr:col>
          <xdr:colOff>6350</xdr:colOff>
          <xdr:row>3</xdr:row>
          <xdr:rowOff>152400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146050</xdr:colOff>
          <xdr:row>10</xdr:row>
          <xdr:rowOff>0</xdr:rowOff>
        </xdr:from>
        <xdr:to>
          <xdr:col>8</xdr:col>
          <xdr:colOff>730250</xdr:colOff>
          <xdr:row>10</xdr:row>
          <xdr:rowOff>158750</xdr:rowOff>
        </xdr:to>
        <xdr:sp macro="" textlink="">
          <xdr:nvSpPr>
            <xdr:cNvPr id="1027" name="SpinButton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146050</xdr:colOff>
          <xdr:row>10</xdr:row>
          <xdr:rowOff>177800</xdr:rowOff>
        </xdr:from>
        <xdr:to>
          <xdr:col>8</xdr:col>
          <xdr:colOff>730250</xdr:colOff>
          <xdr:row>11</xdr:row>
          <xdr:rowOff>158750</xdr:rowOff>
        </xdr:to>
        <xdr:sp macro="" textlink="">
          <xdr:nvSpPr>
            <xdr:cNvPr id="1028" name="SpinButton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146050</xdr:colOff>
          <xdr:row>11</xdr:row>
          <xdr:rowOff>158750</xdr:rowOff>
        </xdr:from>
        <xdr:to>
          <xdr:col>8</xdr:col>
          <xdr:colOff>730250</xdr:colOff>
          <xdr:row>12</xdr:row>
          <xdr:rowOff>139700</xdr:rowOff>
        </xdr:to>
        <xdr:sp macro="" textlink="">
          <xdr:nvSpPr>
            <xdr:cNvPr id="1029" name="SpinButton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146050</xdr:colOff>
          <xdr:row>12</xdr:row>
          <xdr:rowOff>146050</xdr:rowOff>
        </xdr:from>
        <xdr:to>
          <xdr:col>8</xdr:col>
          <xdr:colOff>730250</xdr:colOff>
          <xdr:row>13</xdr:row>
          <xdr:rowOff>120650</xdr:rowOff>
        </xdr:to>
        <xdr:sp macro="" textlink="">
          <xdr:nvSpPr>
            <xdr:cNvPr id="1030" name="SpinButton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146050</xdr:colOff>
          <xdr:row>13</xdr:row>
          <xdr:rowOff>133350</xdr:rowOff>
        </xdr:from>
        <xdr:to>
          <xdr:col>8</xdr:col>
          <xdr:colOff>730250</xdr:colOff>
          <xdr:row>14</xdr:row>
          <xdr:rowOff>114300</xdr:rowOff>
        </xdr:to>
        <xdr:sp macro="" textlink="">
          <xdr:nvSpPr>
            <xdr:cNvPr id="1031" name="SpinButton5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31750</xdr:colOff>
          <xdr:row>16</xdr:row>
          <xdr:rowOff>127000</xdr:rowOff>
        </xdr:from>
        <xdr:to>
          <xdr:col>6</xdr:col>
          <xdr:colOff>82550</xdr:colOff>
          <xdr:row>20</xdr:row>
          <xdr:rowOff>63500</xdr:rowOff>
        </xdr:to>
        <xdr:sp macro="" textlink="">
          <xdr:nvSpPr>
            <xdr:cNvPr id="1032" name="CommandButton1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16</xdr:row>
          <xdr:rowOff>114300</xdr:rowOff>
        </xdr:from>
        <xdr:to>
          <xdr:col>10</xdr:col>
          <xdr:colOff>349250</xdr:colOff>
          <xdr:row>20</xdr:row>
          <xdr:rowOff>57150</xdr:rowOff>
        </xdr:to>
        <xdr:sp macro="" textlink="">
          <xdr:nvSpPr>
            <xdr:cNvPr id="1033" name="CommandButton2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Foran" refreshedDate="45280.686969212962" createdVersion="8" refreshedVersion="8" minRefreshableVersion="3" recordCount="189" xr:uid="{3F707476-46F6-46B7-8945-FAF858B1957D}">
  <cacheSource type="worksheet">
    <worksheetSource ref="A1:M190" sheet="Sim Data "/>
  </cacheSource>
  <cacheFields count="13">
    <cacheField name="year" numFmtId="0">
      <sharedItems containsSemiMixedTypes="0" containsString="0" containsNumber="1" containsInteger="1" minValue="2024" maxValue="2024"/>
    </cacheField>
    <cacheField name="market" numFmtId="0">
      <sharedItems count="2">
        <s v="California"/>
        <s v="Ohio/Kentucky"/>
      </sharedItems>
    </cacheField>
    <cacheField name="submarket" numFmtId="0">
      <sharedItems/>
    </cacheField>
    <cacheField name="state" numFmtId="0">
      <sharedItems count="3">
        <s v="CA"/>
        <s v="OH"/>
        <s v="KY"/>
      </sharedItems>
    </cacheField>
    <cacheField name="county" numFmtId="0">
      <sharedItems/>
    </cacheField>
    <cacheField name="fips" numFmtId="0">
      <sharedItems containsSemiMixedTypes="0" containsString="0" containsNumber="1" containsInteger="1" minValue="6001" maxValue="39175"/>
    </cacheField>
    <cacheField name="contract_pbp" numFmtId="0">
      <sharedItems/>
    </cacheField>
    <cacheField name="product" numFmtId="0">
      <sharedItems/>
    </cacheField>
    <cacheField name="Pred Comp Enroll" numFmtId="165">
      <sharedItems containsSemiMixedTypes="0" containsString="0" containsNumber="1" containsInteger="1" minValue="89" maxValue="544798"/>
    </cacheField>
    <cacheField name="Predicted Share" numFmtId="164">
      <sharedItems containsSemiMixedTypes="0" containsString="0" containsNumber="1" minValue="0" maxValue="5.9391205799999999E-2"/>
    </cacheField>
    <cacheField name="Predicted Sales" numFmtId="165">
      <sharedItems containsSemiMixedTypes="0" containsString="0" containsNumber="1" minValue="0" maxValue="1220.1012214"/>
    </cacheField>
    <cacheField name="Simulated Sales" numFmtId="165">
      <sharedItems containsSemiMixedTypes="0" containsString="0" containsNumber="1" minValue="0" maxValue="1293.307294684"/>
    </cacheField>
    <cacheField name="Simulated Share" numFmtId="164">
      <sharedItems containsSemiMixedTypes="0" containsString="0" containsNumber="1" minValue="0" maxValue="7.1269447012252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n v="2024"/>
    <x v="0"/>
    <s v="CA Inland Empire"/>
    <x v="0"/>
    <s v="SAN BERNARDINO"/>
    <n v="6071"/>
    <s v="H0523-022"/>
    <s v="MAPD"/>
    <n v="143172"/>
    <n v="0"/>
    <n v="0"/>
    <n v="0"/>
    <n v="0"/>
  </r>
  <r>
    <n v="2024"/>
    <x v="0"/>
    <s v="CA Los Angeles"/>
    <x v="0"/>
    <s v="LOS ANGELES"/>
    <n v="6037"/>
    <s v="H0523-022"/>
    <s v="MAPD"/>
    <n v="544798"/>
    <n v="0"/>
    <n v="0"/>
    <n v="0"/>
    <n v="0"/>
  </r>
  <r>
    <n v="2024"/>
    <x v="0"/>
    <s v="CA Inland Empire"/>
    <x v="0"/>
    <s v="RIVERSIDE"/>
    <n v="6065"/>
    <s v="H0523-022"/>
    <s v="MAPD"/>
    <n v="183769"/>
    <n v="0"/>
    <n v="0"/>
    <n v="0"/>
    <n v="0"/>
  </r>
  <r>
    <n v="2024"/>
    <x v="0"/>
    <s v="CA Central Valley"/>
    <x v="0"/>
    <s v="KERN"/>
    <n v="6029"/>
    <s v="H0523-022"/>
    <s v="MAPD"/>
    <n v="31748"/>
    <n v="1.4074453999999999E-3"/>
    <n v="44.683576000000002"/>
    <n v="48.705097840000008"/>
    <n v="1.5341154668010585E-3"/>
  </r>
  <r>
    <n v="2024"/>
    <x v="0"/>
    <s v="CA Orange"/>
    <x v="0"/>
    <s v="ORANGE"/>
    <n v="6059"/>
    <s v="H0523-022"/>
    <s v="MAPD"/>
    <n v="224742"/>
    <n v="0"/>
    <n v="0"/>
    <n v="0"/>
    <n v="0"/>
  </r>
  <r>
    <n v="2024"/>
    <x v="0"/>
    <s v="CA San Diego"/>
    <x v="0"/>
    <s v="SAN DIEGO"/>
    <n v="6073"/>
    <s v="H0523-052"/>
    <s v="MAPD"/>
    <n v="216451"/>
    <n v="0"/>
    <n v="0"/>
    <n v="0"/>
    <n v="0"/>
  </r>
  <r>
    <n v="2024"/>
    <x v="0"/>
    <s v="CA Greater Sacramento"/>
    <x v="0"/>
    <s v="SACRAMENTO"/>
    <n v="6067"/>
    <s v="H0523-065"/>
    <s v="MAPD"/>
    <n v="74991"/>
    <n v="6.9992270999999998E-3"/>
    <n v="524.87904100000003"/>
    <n v="603.61089715000003"/>
    <n v="8.0491111886759753E-3"/>
  </r>
  <r>
    <n v="2024"/>
    <x v="0"/>
    <s v="CA Greater Sacramento"/>
    <x v="0"/>
    <s v="YOLO"/>
    <n v="6113"/>
    <s v="H0523-065"/>
    <s v="MAPD"/>
    <n v="8966"/>
    <n v="8.4907873000000002E-3"/>
    <n v="76.128398500000003"/>
    <n v="73.083262559999994"/>
    <n v="8.1511557617666743E-3"/>
  </r>
  <r>
    <n v="2024"/>
    <x v="0"/>
    <s v="CA Greater Sacramento"/>
    <x v="0"/>
    <s v="SAN JOAQUIN"/>
    <n v="6077"/>
    <s v="H0523-067"/>
    <s v="MAPD"/>
    <n v="39710"/>
    <n v="6.0368881000000003E-3"/>
    <n v="239.72482550000001"/>
    <n v="246.91657026500002"/>
    <n v="6.2179947183329141E-3"/>
  </r>
  <r>
    <n v="2024"/>
    <x v="0"/>
    <s v="CA Bay Area"/>
    <x v="0"/>
    <s v="ALAMEDA"/>
    <n v="6001"/>
    <s v="H0523-068"/>
    <s v="MAPD"/>
    <n v="74209"/>
    <n v="2.3227135999999999E-3"/>
    <n v="172.366252"/>
    <n v="174.08991452000001"/>
    <n v="2.3459407150076138E-3"/>
  </r>
  <r>
    <n v="2024"/>
    <x v="0"/>
    <s v="CA Bay Area"/>
    <x v="0"/>
    <s v="SANTA CLARA"/>
    <n v="6085"/>
    <s v="H0523-069"/>
    <s v="MAPD"/>
    <n v="89287"/>
    <n v="3.9593086999999997E-3"/>
    <n v="353.5147996"/>
    <n v="420.68261152399998"/>
    <n v="4.7115774023542062E-3"/>
  </r>
  <r>
    <n v="2024"/>
    <x v="0"/>
    <s v="CA Bay Area"/>
    <x v="0"/>
    <s v="SAN FRANCISCO"/>
    <n v="6075"/>
    <s v="H0523-070"/>
    <s v="MAPD"/>
    <n v="33020"/>
    <n v="4.2848647999999996E-3"/>
    <n v="141.48623520000001"/>
    <n v="134.41192344000001"/>
    <n v="4.0706215457298606E-3"/>
  </r>
  <r>
    <n v="2024"/>
    <x v="0"/>
    <s v="CA North Bay"/>
    <x v="0"/>
    <s v="MARIN"/>
    <n v="6041"/>
    <s v="H0523-071"/>
    <s v="MAPD"/>
    <n v="18285"/>
    <n v="4.9100408999999999E-3"/>
    <n v="89.780097900000001"/>
    <n v="95.166903774000005"/>
    <n v="5.2046433565217393E-3"/>
  </r>
  <r>
    <n v="2024"/>
    <x v="0"/>
    <s v="CA Central Valley"/>
    <x v="0"/>
    <s v="FRESNO"/>
    <n v="6019"/>
    <s v="H0523-072"/>
    <s v="MAPD"/>
    <n v="35561"/>
    <n v="6.6870836999999997E-3"/>
    <n v="237.79938340000001"/>
    <n v="244.93336490200002"/>
    <n v="6.8876962093866881E-3"/>
  </r>
  <r>
    <n v="2024"/>
    <x v="0"/>
    <s v="CA Orange"/>
    <x v="0"/>
    <s v="ORANGE"/>
    <n v="6059"/>
    <s v="H0523-073"/>
    <s v="MAPD"/>
    <n v="224742"/>
    <n v="3.1710466000000001E-3"/>
    <n v="712.6673601"/>
    <n v="698.41401289800001"/>
    <n v="3.1076256903382546E-3"/>
  </r>
  <r>
    <n v="2024"/>
    <x v="0"/>
    <s v="CA Greater Sacramento"/>
    <x v="0"/>
    <s v="YOLO"/>
    <n v="6113"/>
    <s v="H0523-074"/>
    <s v="MAPD"/>
    <n v="8966"/>
    <n v="2.3631393999999999E-3"/>
    <n v="21.187907599999999"/>
    <n v="24.789851891999998"/>
    <n v="2.7648730640196296E-3"/>
  </r>
  <r>
    <n v="2024"/>
    <x v="0"/>
    <s v="CA Greater Sacramento"/>
    <x v="0"/>
    <s v="SACRAMENTO"/>
    <n v="6067"/>
    <s v="H0523-074"/>
    <s v="MAPD"/>
    <n v="74991"/>
    <n v="2.0775764E-3"/>
    <n v="155.799533"/>
    <n v="180.72745827999998"/>
    <n v="2.4099886423704173E-3"/>
  </r>
  <r>
    <n v="2024"/>
    <x v="0"/>
    <s v="CA Greater Sacramento"/>
    <x v="0"/>
    <s v="SAN JOAQUIN"/>
    <n v="6077"/>
    <s v="H0523-074"/>
    <s v="MAPD"/>
    <n v="39710"/>
    <n v="1.0620536000000001E-3"/>
    <n v="42.174149200000002"/>
    <n v="44.282856660000007"/>
    <n v="1.1151562996726267E-3"/>
  </r>
  <r>
    <n v="2024"/>
    <x v="0"/>
    <s v="CA San Diego"/>
    <x v="0"/>
    <s v="SAN DIEGO"/>
    <n v="6073"/>
    <s v="H0523-075"/>
    <s v="MAPD"/>
    <n v="216451"/>
    <n v="3.152686E-3"/>
    <n v="682.4020289"/>
    <n v="668.75398832199994"/>
    <n v="3.0896322415789254E-3"/>
  </r>
  <r>
    <n v="2024"/>
    <x v="0"/>
    <s v="CA Bay Area"/>
    <x v="0"/>
    <s v="ALAMEDA"/>
    <n v="6001"/>
    <s v="H0523-076"/>
    <s v="MAPD"/>
    <n v="74209"/>
    <n v="1.4310403000000001E-3"/>
    <n v="106.19607139999999"/>
    <n v="121.06352139599998"/>
    <n v="1.6313859693029146E-3"/>
  </r>
  <r>
    <n v="2024"/>
    <x v="0"/>
    <s v="CA Bay Area"/>
    <x v="0"/>
    <s v="SAN FRANCISCO"/>
    <n v="6075"/>
    <s v="H0523-076"/>
    <s v="MAPD"/>
    <n v="33020"/>
    <n v="1.7558948999999999E-3"/>
    <n v="57.979649999999999"/>
    <n v="64.357411500000012"/>
    <n v="1.9490433525136284E-3"/>
  </r>
  <r>
    <n v="2024"/>
    <x v="0"/>
    <s v="CA Bay Area"/>
    <x v="0"/>
    <s v="SANTA CLARA"/>
    <n v="6085"/>
    <s v="H0523-077"/>
    <s v="MAPD"/>
    <n v="89287"/>
    <n v="1.6237669999999999E-3"/>
    <n v="144.98128209999999"/>
    <n v="160.92922313099999"/>
    <n v="1.8023813447758351E-3"/>
  </r>
  <r>
    <n v="2024"/>
    <x v="0"/>
    <s v="CA North Bay"/>
    <x v="0"/>
    <s v="MARIN"/>
    <n v="6041"/>
    <s v="H0523-077"/>
    <s v="MAPD"/>
    <n v="18285"/>
    <n v="1.7867579E-3"/>
    <n v="32.670868400000003"/>
    <n v="38.551624711999999"/>
    <n v="2.1083743348099533E-3"/>
  </r>
  <r>
    <n v="2024"/>
    <x v="0"/>
    <s v="CA Central Valley"/>
    <x v="0"/>
    <s v="FRESNO"/>
    <n v="6019"/>
    <s v="H0523-078"/>
    <s v="MAPD"/>
    <n v="35561"/>
    <n v="2.4878592999999999E-3"/>
    <n v="88.470765599999993"/>
    <n v="95.548426848000005"/>
    <n v="2.68688807536346E-3"/>
  </r>
  <r>
    <n v="2024"/>
    <x v="0"/>
    <s v="CA Orange"/>
    <x v="0"/>
    <s v="ORANGE"/>
    <n v="6059"/>
    <s v="H0523-079"/>
    <s v="MAPD"/>
    <n v="224742"/>
    <n v="5.5267339999999997E-4"/>
    <n v="124.20891760000001"/>
    <n v="145.32443359199999"/>
    <n v="6.4662783810769684E-4"/>
  </r>
  <r>
    <n v="2024"/>
    <x v="0"/>
    <s v="CA San Diego"/>
    <x v="0"/>
    <s v="SAN DIEGO"/>
    <n v="6073"/>
    <s v="H0523-080"/>
    <s v="MAPD"/>
    <n v="216451"/>
    <n v="4.9576700000000004E-4"/>
    <n v="107.309256"/>
    <n v="118.04018160000001"/>
    <n v="5.4534366484793333E-4"/>
  </r>
  <r>
    <n v="2024"/>
    <x v="1"/>
    <s v="OH Toledo"/>
    <x v="1"/>
    <s v="WYANDOT"/>
    <n v="39175"/>
    <s v="H0628-001"/>
    <s v="MAPD"/>
    <n v="983"/>
    <n v="2.46924923E-2"/>
    <n v="24.272719899999998"/>
    <n v="25.000901496999997"/>
    <n v="2.5433267036622582E-2"/>
  </r>
  <r>
    <n v="2024"/>
    <x v="1"/>
    <s v="OH Toledo"/>
    <x v="1"/>
    <s v="WILLIAMS"/>
    <n v="39171"/>
    <s v="H0628-001"/>
    <s v="MAPD"/>
    <n v="1816"/>
    <n v="3.2833411399999998E-2"/>
    <n v="59.625475100000003"/>
    <n v="61.414239353000006"/>
    <n v="3.3818413740638771E-2"/>
  </r>
  <r>
    <n v="2024"/>
    <x v="1"/>
    <s v="OH Toledo"/>
    <x v="1"/>
    <s v="MERCER"/>
    <n v="39107"/>
    <s v="H0628-001"/>
    <s v="MAPD"/>
    <n v="983"/>
    <n v="2.31044675E-2"/>
    <n v="22.711691500000001"/>
    <n v="22.938808415"/>
    <n v="2.3335512121057986E-2"/>
  </r>
  <r>
    <n v="2024"/>
    <x v="1"/>
    <s v="OH Toledo"/>
    <x v="1"/>
    <s v="OTTAWA"/>
    <n v="39123"/>
    <s v="H0628-001"/>
    <s v="MAPD"/>
    <n v="3045"/>
    <n v="1.5393851300000001E-2"/>
    <n v="46.8742771"/>
    <n v="44.530563244999996"/>
    <n v="1.4624158701149423E-2"/>
  </r>
  <r>
    <n v="2024"/>
    <x v="1"/>
    <s v="OH Toledo"/>
    <x v="1"/>
    <s v="SENECA"/>
    <n v="39147"/>
    <s v="H0628-001"/>
    <s v="MAPD"/>
    <n v="1846"/>
    <n v="2.9456607900000001E-2"/>
    <n v="54.376898199999999"/>
    <n v="57.095743110000001"/>
    <n v="3.0929438304442038E-2"/>
  </r>
  <r>
    <n v="2024"/>
    <x v="1"/>
    <s v="OH Toledo"/>
    <x v="1"/>
    <s v="HURON"/>
    <n v="39077"/>
    <s v="H0628-001"/>
    <s v="MAPD"/>
    <n v="2776"/>
    <n v="1.8090605999999999E-2"/>
    <n v="50.219522300000001"/>
    <n v="54.237084084000003"/>
    <n v="1.9537854497118156E-2"/>
  </r>
  <r>
    <n v="2024"/>
    <x v="1"/>
    <s v="OH Toledo"/>
    <x v="1"/>
    <s v="FULTON"/>
    <n v="39051"/>
    <s v="H0628-001"/>
    <s v="MAPD"/>
    <n v="2014"/>
    <n v="2.52712124E-2"/>
    <n v="50.896221799999999"/>
    <n v="57.003768416000007"/>
    <n v="2.8303757902681234E-2"/>
  </r>
  <r>
    <n v="2024"/>
    <x v="1"/>
    <s v="OH Toledo"/>
    <x v="1"/>
    <s v="HARDIN"/>
    <n v="39065"/>
    <s v="H0628-001"/>
    <s v="MAPD"/>
    <n v="1216"/>
    <n v="2.2922781499999999E-2"/>
    <n v="27.874102300000001"/>
    <n v="32.612699690999996"/>
    <n v="2.6819654351151311E-2"/>
  </r>
  <r>
    <n v="2024"/>
    <x v="1"/>
    <s v="OH Toledo"/>
    <x v="1"/>
    <s v="HANCOCK"/>
    <n v="39063"/>
    <s v="H0628-001"/>
    <s v="MAPD"/>
    <n v="2870"/>
    <n v="2.2735465600000001E-2"/>
    <n v="65.250786300000001"/>
    <n v="63.945770574000001"/>
    <n v="2.2280756297560975E-2"/>
  </r>
  <r>
    <n v="2024"/>
    <x v="1"/>
    <s v="OH Toledo"/>
    <x v="1"/>
    <s v="PAULDING"/>
    <n v="39125"/>
    <s v="H0628-001"/>
    <s v="MAPD"/>
    <n v="569"/>
    <n v="2.2984402500000001E-2"/>
    <n v="13.078125"/>
    <n v="14.516718750000001"/>
    <n v="2.5512686731107206E-2"/>
  </r>
  <r>
    <n v="2024"/>
    <x v="1"/>
    <s v="OH Toledo"/>
    <x v="1"/>
    <s v="SANDUSKY"/>
    <n v="39143"/>
    <s v="H0628-001"/>
    <s v="MAPD"/>
    <n v="3181"/>
    <n v="2.04464943E-2"/>
    <n v="65.040298399999998"/>
    <n v="65.690701383999993"/>
    <n v="2.0650959253065072E-2"/>
  </r>
  <r>
    <n v="2024"/>
    <x v="1"/>
    <s v="OH Toledo"/>
    <x v="1"/>
    <s v="HENRY"/>
    <n v="39069"/>
    <s v="H0628-001"/>
    <s v="MAPD"/>
    <n v="904"/>
    <n v="3.09943045E-2"/>
    <n v="28.018851300000001"/>
    <n v="31.381113456000005"/>
    <n v="3.4713621079646026E-2"/>
  </r>
  <r>
    <n v="2024"/>
    <x v="1"/>
    <s v="OH Toledo"/>
    <x v="1"/>
    <s v="ALLEN"/>
    <n v="39003"/>
    <s v="H0628-001"/>
    <s v="MAPD"/>
    <n v="4712"/>
    <n v="1.7594905599999999E-2"/>
    <n v="82.907195099999996"/>
    <n v="97.830490217999994"/>
    <n v="2.0761988586162988E-2"/>
  </r>
  <r>
    <n v="2024"/>
    <x v="1"/>
    <s v="OH Toledo"/>
    <x v="1"/>
    <s v="AUGLAIZE"/>
    <n v="39011"/>
    <s v="H0628-001"/>
    <s v="MAPD"/>
    <n v="1373"/>
    <n v="2.2243582599999999E-2"/>
    <n v="30.540438999999999"/>
    <n v="33.289078510000003"/>
    <n v="2.4245505105608158E-2"/>
  </r>
  <r>
    <n v="2024"/>
    <x v="1"/>
    <s v="OH Toledo"/>
    <x v="1"/>
    <s v="PUTNAM"/>
    <n v="39137"/>
    <s v="H0628-001"/>
    <s v="MAPD"/>
    <n v="789"/>
    <n v="2.56665508E-2"/>
    <n v="20.250908500000001"/>
    <n v="24.301090200000001"/>
    <n v="3.0799860836501901E-2"/>
  </r>
  <r>
    <n v="2024"/>
    <x v="1"/>
    <s v="OH Toledo"/>
    <x v="1"/>
    <s v="LUCAS"/>
    <n v="39095"/>
    <s v="H0628-001"/>
    <s v="MAPD"/>
    <n v="22080"/>
    <n v="1.84634937E-2"/>
    <n v="407.67394080000003"/>
    <n v="419.90415902400002"/>
    <n v="1.9017398506521739E-2"/>
  </r>
  <r>
    <n v="2024"/>
    <x v="1"/>
    <s v="OH Toledo"/>
    <x v="1"/>
    <s v="CRAWFORD"/>
    <n v="39033"/>
    <s v="H0628-001"/>
    <s v="MAPD"/>
    <n v="2487"/>
    <n v="2.7421100800000001E-2"/>
    <n v="68.196277600000002"/>
    <n v="80.471607567999996"/>
    <n v="3.2356898901487734E-2"/>
  </r>
  <r>
    <n v="2024"/>
    <x v="1"/>
    <s v="OH Toledo"/>
    <x v="1"/>
    <s v="WOOD"/>
    <n v="39173"/>
    <s v="H0628-001"/>
    <s v="MAPD"/>
    <n v="5791"/>
    <n v="2.04127835E-2"/>
    <n v="118.2104291"/>
    <n v="140.670410629"/>
    <n v="2.4291212334484544E-2"/>
  </r>
  <r>
    <n v="2024"/>
    <x v="1"/>
    <s v="OH Toledo"/>
    <x v="1"/>
    <s v="DEFIANCE"/>
    <n v="39039"/>
    <s v="H0628-001"/>
    <s v="MAPD"/>
    <n v="1309"/>
    <n v="3.2308096299999998E-2"/>
    <n v="42.291298099999999"/>
    <n v="45.251688967"/>
    <n v="3.4569663076394197E-2"/>
  </r>
  <r>
    <n v="2024"/>
    <x v="1"/>
    <s v="OH Toledo"/>
    <x v="1"/>
    <s v="VAN WERT"/>
    <n v="39161"/>
    <s v="H0628-001"/>
    <s v="MAPD"/>
    <n v="1198"/>
    <n v="2.4217996700000001E-2"/>
    <n v="29.0131601"/>
    <n v="29.883554903"/>
    <n v="2.4944536646911521E-2"/>
  </r>
  <r>
    <n v="2024"/>
    <x v="1"/>
    <s v="OH Toledo"/>
    <x v="1"/>
    <s v="ERIE"/>
    <n v="39043"/>
    <s v="H0628-001"/>
    <s v="MAPD"/>
    <n v="3844"/>
    <n v="1.7126665499999999E-2"/>
    <n v="65.834902099999994"/>
    <n v="69.78499622599999"/>
    <n v="1.8154265407388136E-2"/>
  </r>
  <r>
    <n v="2024"/>
    <x v="1"/>
    <s v="OH Dayton"/>
    <x v="1"/>
    <s v="MIAMI"/>
    <n v="39109"/>
    <s v="H0628-003"/>
    <s v="MAPD"/>
    <n v="8448"/>
    <n v="1.53143775E-2"/>
    <n v="129.3758613"/>
    <n v="128.082102687"/>
    <n v="1.5161233746093751E-2"/>
  </r>
  <r>
    <n v="2024"/>
    <x v="1"/>
    <s v="OH Dayton"/>
    <x v="1"/>
    <s v="SHELBY"/>
    <n v="39149"/>
    <s v="H0628-003"/>
    <s v="MAPD"/>
    <n v="2039"/>
    <n v="1.76107613E-2"/>
    <n v="35.9083422"/>
    <n v="41.653676951999998"/>
    <n v="2.0428483056400194E-2"/>
  </r>
  <r>
    <n v="2024"/>
    <x v="1"/>
    <s v="OH Cincinnati"/>
    <x v="1"/>
    <s v="BUTLER"/>
    <n v="39017"/>
    <s v="H0628-003"/>
    <s v="MAPD"/>
    <n v="22205"/>
    <n v="1.5800590900000001E-2"/>
    <n v="350.85212159999998"/>
    <n v="399.97141862399991"/>
    <n v="1.8012673660166626E-2"/>
  </r>
  <r>
    <n v="2024"/>
    <x v="1"/>
    <s v="OH Dayton"/>
    <x v="1"/>
    <s v="CHAMPAIGN"/>
    <n v="39021"/>
    <s v="H0628-003"/>
    <s v="MAPD"/>
    <n v="2306"/>
    <n v="1.7555517199999999E-2"/>
    <n v="40.483022599999998"/>
    <n v="48.174796893999996"/>
    <n v="2.089106543538595E-2"/>
  </r>
  <r>
    <n v="2024"/>
    <x v="1"/>
    <s v="OH Dayton"/>
    <x v="1"/>
    <s v="PREBLE"/>
    <n v="39135"/>
    <s v="H0628-003"/>
    <s v="MAPD"/>
    <n v="3488"/>
    <n v="1.3251429E-2"/>
    <n v="46.220984399999999"/>
    <n v="53.154132059999995"/>
    <n v="1.5239143365825686E-2"/>
  </r>
  <r>
    <n v="2024"/>
    <x v="1"/>
    <s v="OH Dayton"/>
    <x v="1"/>
    <s v="GREENE"/>
    <n v="39057"/>
    <s v="H0628-003"/>
    <s v="MAPD"/>
    <n v="10622"/>
    <n v="1.4233754E-2"/>
    <n v="151.19093520000001"/>
    <n v="149.67902584800001"/>
    <n v="1.4091416479758992E-2"/>
  </r>
  <r>
    <n v="2024"/>
    <x v="1"/>
    <s v="OH Dayton"/>
    <x v="1"/>
    <s v="LOGAN"/>
    <n v="39091"/>
    <s v="H0628-003"/>
    <s v="MAPD"/>
    <n v="2218"/>
    <n v="2.3317750299999999E-2"/>
    <n v="51.718770200000002"/>
    <n v="60.510961133999999"/>
    <n v="2.7281767869251579E-2"/>
  </r>
  <r>
    <n v="2024"/>
    <x v="1"/>
    <s v="OH Dayton"/>
    <x v="1"/>
    <s v="CLARK"/>
    <n v="39023"/>
    <s v="H0628-003"/>
    <s v="MAPD"/>
    <n v="8638"/>
    <n v="1.6360163099999998E-2"/>
    <n v="141.3190888"/>
    <n v="155.45099768000003"/>
    <n v="1.7996179402639503E-2"/>
  </r>
  <r>
    <n v="2024"/>
    <x v="1"/>
    <s v="OH Cincinnati"/>
    <x v="1"/>
    <s v="CLERMONT"/>
    <n v="39025"/>
    <s v="H0628-003"/>
    <s v="MAPD"/>
    <n v="15688"/>
    <n v="1.49301817E-2"/>
    <n v="234.2246902"/>
    <n v="238.909184004"/>
    <n v="1.5228785313870475E-2"/>
  </r>
  <r>
    <n v="2024"/>
    <x v="1"/>
    <s v="OH Dayton"/>
    <x v="1"/>
    <s v="DARKE"/>
    <n v="39037"/>
    <s v="H0628-003"/>
    <s v="MAPD"/>
    <n v="2953"/>
    <n v="1.62703542E-2"/>
    <n v="48.046356000000003"/>
    <n v="46.124501760000001"/>
    <n v="1.5619540047409414E-2"/>
  </r>
  <r>
    <n v="2024"/>
    <x v="1"/>
    <s v="OH Cincinnati"/>
    <x v="1"/>
    <s v="WARREN"/>
    <n v="39165"/>
    <s v="H0628-003"/>
    <s v="MAPD"/>
    <n v="14904"/>
    <n v="1.37212862E-2"/>
    <n v="204.5020494"/>
    <n v="206.547069894"/>
    <n v="1.3858499053542674E-2"/>
  </r>
  <r>
    <n v="2024"/>
    <x v="1"/>
    <s v="OH Cincinnati"/>
    <x v="1"/>
    <s v="HAMILTON"/>
    <n v="39061"/>
    <s v="H0628-003"/>
    <s v="MAPD"/>
    <n v="46112"/>
    <n v="1.4963793899999999E-2"/>
    <n v="690.01046499999995"/>
    <n v="793.51203474999988"/>
    <n v="1.7208363002038513E-2"/>
  </r>
  <r>
    <n v="2024"/>
    <x v="1"/>
    <s v="OH Dayton"/>
    <x v="1"/>
    <s v="MONTGOMERY"/>
    <n v="39113"/>
    <s v="H0628-003"/>
    <s v="MAPD"/>
    <n v="43317"/>
    <n v="1.48511258E-2"/>
    <n v="643.30621729999996"/>
    <n v="752.66827424099995"/>
    <n v="1.7375817213588197E-2"/>
  </r>
  <r>
    <n v="2024"/>
    <x v="1"/>
    <s v="OH Cincinnati"/>
    <x v="1"/>
    <s v="CLINTON"/>
    <n v="39027"/>
    <s v="H0628-003"/>
    <s v="MAPD"/>
    <n v="3068"/>
    <n v="6.9476468999999999E-3"/>
    <n v="21.3153808"/>
    <n v="21.3153808"/>
    <n v="6.9476469361147326E-3"/>
  </r>
  <r>
    <n v="2024"/>
    <x v="1"/>
    <s v="OH Cincinnati"/>
    <x v="1"/>
    <s v="BROWN"/>
    <n v="39015"/>
    <s v="H0628-003"/>
    <s v="MAPD"/>
    <n v="3400"/>
    <n v="1.81078236E-2"/>
    <n v="61.566600299999998"/>
    <n v="65.260596317999997"/>
    <n v="1.9194293034705882E-2"/>
  </r>
  <r>
    <n v="2024"/>
    <x v="1"/>
    <s v="OH Cincinnati"/>
    <x v="1"/>
    <s v="ADAMS"/>
    <n v="39001"/>
    <s v="H0628-003"/>
    <s v="MAPD"/>
    <n v="1931"/>
    <n v="1.1548389399999999E-2"/>
    <n v="22.299939899999998"/>
    <n v="21.853941101999997"/>
    <n v="1.1317421596064213E-2"/>
  </r>
  <r>
    <n v="2024"/>
    <x v="1"/>
    <s v="OH Cincinnati"/>
    <x v="1"/>
    <s v="HIGHLAND"/>
    <n v="39071"/>
    <s v="H0628-003"/>
    <s v="MAPD"/>
    <n v="3361"/>
    <n v="7.4609450000000001E-3"/>
    <n v="25.0762362"/>
    <n v="28.085384544000004"/>
    <n v="8.3562584183278794E-3"/>
  </r>
  <r>
    <n v="2024"/>
    <x v="1"/>
    <s v="OH Youngstown"/>
    <x v="1"/>
    <s v="HARRISON"/>
    <n v="39067"/>
    <s v="H0628-005"/>
    <s v="MAPD"/>
    <n v="672"/>
    <n v="4.8895531499999999E-2"/>
    <n v="32.8577972"/>
    <n v="31.21490734"/>
    <n v="4.6450754970238095E-2"/>
  </r>
  <r>
    <n v="2024"/>
    <x v="1"/>
    <s v="OH Akron-Canton"/>
    <x v="1"/>
    <s v="CARROLL"/>
    <n v="39019"/>
    <s v="H0628-005"/>
    <s v="MAPD"/>
    <n v="2693"/>
    <n v="1.9302185600000001E-2"/>
    <n v="51.980785900000001"/>
    <n v="49.381746604999996"/>
    <n v="1.8337076347939098E-2"/>
  </r>
  <r>
    <n v="2024"/>
    <x v="1"/>
    <s v="OH Akron-Canton"/>
    <x v="1"/>
    <s v="TUSCARAWAS"/>
    <n v="39157"/>
    <s v="H0628-005"/>
    <s v="MAPD"/>
    <n v="8427"/>
    <n v="1.55124489E-2"/>
    <n v="130.72340679999999"/>
    <n v="125.49447052799999"/>
    <n v="1.4891950934852259E-2"/>
  </r>
  <r>
    <n v="2024"/>
    <x v="1"/>
    <s v="OH Cleveland"/>
    <x v="1"/>
    <s v="LAKE"/>
    <n v="39085"/>
    <s v="H0628-005"/>
    <s v="MAPD"/>
    <n v="19297"/>
    <n v="1.48633111E-2"/>
    <n v="286.81731459999997"/>
    <n v="338.44443122799993"/>
    <n v="1.753870711654661E-2"/>
  </r>
  <r>
    <n v="2024"/>
    <x v="1"/>
    <s v="OH Cleveland"/>
    <x v="1"/>
    <s v="WAYNE"/>
    <n v="39169"/>
    <s v="H0628-005"/>
    <s v="MAPD"/>
    <n v="8073"/>
    <n v="1.9899278199999999E-2"/>
    <n v="160.64687290000001"/>
    <n v="167.072747816"/>
    <n v="2.0695249326892109E-2"/>
  </r>
  <r>
    <n v="2024"/>
    <x v="1"/>
    <s v="OH Akron-Canton"/>
    <x v="1"/>
    <s v="STARK"/>
    <n v="39151"/>
    <s v="H0628-005"/>
    <s v="MAPD"/>
    <n v="36520"/>
    <n v="1.5163063500000001E-2"/>
    <n v="553.75507900000002"/>
    <n v="526.06732505000002"/>
    <n v="1.4404910324479738E-2"/>
  </r>
  <r>
    <n v="2024"/>
    <x v="1"/>
    <s v="OH Cleveland"/>
    <x v="1"/>
    <s v="HOLMES"/>
    <n v="39075"/>
    <s v="H0628-005"/>
    <s v="MAPD"/>
    <n v="1659"/>
    <n v="9.6056036999999997E-3"/>
    <n v="15.9356966"/>
    <n v="18.007337157999999"/>
    <n v="1.0854332223025918E-2"/>
  </r>
  <r>
    <n v="2024"/>
    <x v="1"/>
    <s v="OH Youngstown"/>
    <x v="1"/>
    <s v="JEFFERSON"/>
    <n v="39081"/>
    <s v="H0628-005"/>
    <s v="MAPD"/>
    <n v="2122"/>
    <n v="5.9391205799999999E-2"/>
    <n v="126.02813879999999"/>
    <n v="151.23376655999999"/>
    <n v="7.1269447012252587E-2"/>
  </r>
  <r>
    <n v="2024"/>
    <x v="1"/>
    <s v="OH Cleveland"/>
    <x v="1"/>
    <s v="LORAIN"/>
    <n v="39093"/>
    <s v="H0628-005"/>
    <s v="MAPD"/>
    <n v="20348"/>
    <n v="1.6306890300000002E-2"/>
    <n v="331.81260300000002"/>
    <n v="351.72135918000004"/>
    <n v="1.728530367505406E-2"/>
  </r>
  <r>
    <n v="2024"/>
    <x v="1"/>
    <s v="OH Youngstown"/>
    <x v="1"/>
    <s v="TRUMBULL"/>
    <n v="39155"/>
    <s v="H0628-005"/>
    <s v="MAPD"/>
    <n v="16656"/>
    <n v="1.7704059800000001E-2"/>
    <n v="294.87882070000001"/>
    <n v="300.77639711400002"/>
    <n v="1.8058141037103747E-2"/>
  </r>
  <r>
    <n v="2024"/>
    <x v="1"/>
    <s v="OH Cleveland"/>
    <x v="1"/>
    <s v="ASHLAND"/>
    <n v="39005"/>
    <s v="H0628-005"/>
    <s v="MAPD"/>
    <n v="3785"/>
    <n v="2.22836319E-2"/>
    <n v="84.343546799999999"/>
    <n v="93.621336948000007"/>
    <n v="2.473483142615588E-2"/>
  </r>
  <r>
    <n v="2024"/>
    <x v="1"/>
    <s v="OH Cleveland"/>
    <x v="1"/>
    <s v="ASHTABULA"/>
    <n v="39007"/>
    <s v="H0628-005"/>
    <s v="MAPD"/>
    <n v="7380"/>
    <n v="9.6883439999999998E-3"/>
    <n v="71.499979100000004"/>
    <n v="85.084975129"/>
    <n v="1.1529129421273713E-2"/>
  </r>
  <r>
    <n v="2024"/>
    <x v="1"/>
    <s v="OH Youngstown"/>
    <x v="1"/>
    <s v="BELMONT"/>
    <n v="39013"/>
    <s v="H0628-005"/>
    <s v="MAPD"/>
    <n v="3492"/>
    <n v="3.3200020900000002E-2"/>
    <n v="115.93447310000001"/>
    <n v="136.80267825799999"/>
    <n v="3.9176024701603661E-2"/>
  </r>
  <r>
    <n v="2024"/>
    <x v="1"/>
    <s v="OH Youngstown"/>
    <x v="1"/>
    <s v="COLUMBIANA"/>
    <n v="39029"/>
    <s v="H0628-005"/>
    <s v="MAPD"/>
    <n v="7356"/>
    <n v="2.5325539000000001E-2"/>
    <n v="186.2946652"/>
    <n v="176.97993194"/>
    <n v="2.4059262090810222E-2"/>
  </r>
  <r>
    <n v="2024"/>
    <x v="1"/>
    <s v="OH Akron-Canton"/>
    <x v="1"/>
    <s v="SUMMIT"/>
    <n v="39153"/>
    <s v="H0628-005"/>
    <s v="MAPD"/>
    <n v="45428"/>
    <n v="1.54765489E-2"/>
    <n v="703.06866360000004"/>
    <n v="724.16072350800005"/>
    <n v="1.5940845370872592E-2"/>
  </r>
  <r>
    <n v="2024"/>
    <x v="1"/>
    <s v="OH Cleveland"/>
    <x v="1"/>
    <s v="RICHLAND"/>
    <n v="39139"/>
    <s v="H0628-005"/>
    <s v="MAPD"/>
    <n v="7367"/>
    <n v="2.85555924E-2"/>
    <n v="210.36904920000001"/>
    <n v="227.19857313600002"/>
    <n v="3.0840039790416725E-2"/>
  </r>
  <r>
    <n v="2024"/>
    <x v="1"/>
    <s v="OH Cleveland"/>
    <x v="1"/>
    <s v="MEDINA"/>
    <n v="39103"/>
    <s v="H0628-005"/>
    <s v="MAPD"/>
    <n v="13570"/>
    <n v="1.54902149E-2"/>
    <n v="210.20221660000001"/>
    <n v="222.81434959600003"/>
    <n v="1.6419627825792191E-2"/>
  </r>
  <r>
    <n v="2024"/>
    <x v="1"/>
    <s v="OH Cleveland"/>
    <x v="1"/>
    <s v="GEAUGA"/>
    <n v="39055"/>
    <s v="H0628-005"/>
    <s v="MAPD"/>
    <n v="6653"/>
    <n v="1.57767628E-2"/>
    <n v="104.9628031"/>
    <n v="113.35982734800001"/>
    <n v="1.7038903855102962E-2"/>
  </r>
  <r>
    <n v="2024"/>
    <x v="1"/>
    <s v="OH Cleveland"/>
    <x v="1"/>
    <s v="CUYAHOGA"/>
    <n v="39035"/>
    <s v="H0628-005"/>
    <s v="MAPD"/>
    <n v="78270"/>
    <n v="1.55883636E-2"/>
    <n v="1220.1012214"/>
    <n v="1293.307294684"/>
    <n v="1.6523665448882074E-2"/>
  </r>
  <r>
    <n v="2024"/>
    <x v="1"/>
    <s v="OH Akron-Canton"/>
    <x v="1"/>
    <s v="PORTAGE"/>
    <n v="39133"/>
    <s v="H0628-005"/>
    <s v="MAPD"/>
    <n v="12701"/>
    <n v="1.71484025E-2"/>
    <n v="217.80186029999999"/>
    <n v="237.404027727"/>
    <n v="1.8691758737658451E-2"/>
  </r>
  <r>
    <n v="2024"/>
    <x v="1"/>
    <s v="OH Youngstown"/>
    <x v="1"/>
    <s v="MAHONING"/>
    <n v="39099"/>
    <s v="H0628-005"/>
    <s v="MAPD"/>
    <n v="18822"/>
    <n v="1.7797233199999998E-2"/>
    <n v="334.97952309999999"/>
    <n v="388.57624679599996"/>
    <n v="2.0644790500265645E-2"/>
  </r>
  <r>
    <n v="2024"/>
    <x v="1"/>
    <s v="KY Northern"/>
    <x v="2"/>
    <s v="ROBERTSON"/>
    <n v="21201"/>
    <s v="H0628-006"/>
    <s v="MAPD"/>
    <n v="89"/>
    <n v="7.0882656E-3"/>
    <n v="0.63085559999999996"/>
    <n v="0.74440960799999989"/>
    <n v="8.3641528988764036E-3"/>
  </r>
  <r>
    <n v="2024"/>
    <x v="1"/>
    <s v="KY Northern"/>
    <x v="2"/>
    <s v="GRANT"/>
    <n v="21081"/>
    <s v="H0628-006"/>
    <s v="MAPD"/>
    <n v="1932"/>
    <n v="5.7160468000000001E-3"/>
    <n v="11.043402499999999"/>
    <n v="11.706006649999999"/>
    <n v="6.0590096532091089E-3"/>
  </r>
  <r>
    <n v="2024"/>
    <x v="1"/>
    <s v="KY Northern"/>
    <x v="2"/>
    <s v="PENDLETON"/>
    <n v="21191"/>
    <s v="H0628-006"/>
    <s v="MAPD"/>
    <n v="1171"/>
    <n v="6.6664786000000002E-3"/>
    <n v="7.8064463999999996"/>
    <n v="8.9774133599999981"/>
    <n v="7.6664503501280941E-3"/>
  </r>
  <r>
    <n v="2024"/>
    <x v="1"/>
    <s v="KY Northern"/>
    <x v="2"/>
    <s v="CARROLL"/>
    <n v="21041"/>
    <s v="H0628-006"/>
    <s v="MAPD"/>
    <n v="667"/>
    <n v="1.7177635600000001E-2"/>
    <n v="11.457483"/>
    <n v="12.603231300000001"/>
    <n v="1.8895399250374815E-2"/>
  </r>
  <r>
    <n v="2024"/>
    <x v="1"/>
    <s v="KY Northern"/>
    <x v="2"/>
    <s v="BOONE"/>
    <n v="21015"/>
    <s v="H0628-006"/>
    <s v="MAPD"/>
    <n v="8464"/>
    <n v="6.2984004000000001E-3"/>
    <n v="53.309660899999997"/>
    <n v="60.773013425999991"/>
    <n v="7.180176444470698E-3"/>
  </r>
  <r>
    <n v="2024"/>
    <x v="1"/>
    <s v="KY Northern"/>
    <x v="2"/>
    <s v="GALLATIN"/>
    <n v="21077"/>
    <s v="H0628-006"/>
    <s v="MAPD"/>
    <n v="558"/>
    <n v="1.13306517E-2"/>
    <n v="6.3225037000000004"/>
    <n v="6.3857287370000009"/>
    <n v="1.1443958310035843E-2"/>
  </r>
  <r>
    <n v="2024"/>
    <x v="1"/>
    <s v="KY Northern"/>
    <x v="2"/>
    <s v="CAMPBELL"/>
    <n v="21037"/>
    <s v="H0628-006"/>
    <s v="MAPD"/>
    <n v="6176"/>
    <n v="7.8757529999999992E-3"/>
    <n v="48.640650299999997"/>
    <n v="46.208617784999994"/>
    <n v="7.481965314928756E-3"/>
  </r>
  <r>
    <n v="2024"/>
    <x v="1"/>
    <s v="KY Northern"/>
    <x v="2"/>
    <s v="KENTON"/>
    <n v="21117"/>
    <s v="H0628-006"/>
    <s v="MAPD"/>
    <n v="10980"/>
    <n v="8.0362061000000002E-3"/>
    <n v="88.237543500000001"/>
    <n v="85.590417195000001"/>
    <n v="7.7951199631147543E-3"/>
  </r>
  <r>
    <n v="2024"/>
    <x v="1"/>
    <s v="KY Northern"/>
    <x v="2"/>
    <s v="BRACKEN"/>
    <n v="21023"/>
    <s v="H0628-006"/>
    <s v="MAPD"/>
    <n v="539"/>
    <n v="1.82401968E-2"/>
    <n v="9.8314661000000001"/>
    <n v="11.601129997999999"/>
    <n v="2.1523432278293134E-2"/>
  </r>
  <r>
    <n v="2024"/>
    <x v="1"/>
    <s v="KY Northern"/>
    <x v="2"/>
    <s v="HARRISON"/>
    <n v="21097"/>
    <s v="H0628-006"/>
    <s v="MAPD"/>
    <n v="1238"/>
    <n v="9.4807568000000002E-3"/>
    <n v="11.7371769"/>
    <n v="12.206663976"/>
    <n v="9.859987056542811E-3"/>
  </r>
  <r>
    <n v="2024"/>
    <x v="1"/>
    <s v="KY Northern"/>
    <x v="2"/>
    <s v="MASON"/>
    <n v="21161"/>
    <s v="H0628-006"/>
    <s v="MAPD"/>
    <n v="1159"/>
    <n v="1.7748545599999999E-2"/>
    <n v="20.570564399999999"/>
    <n v="20.364858755999997"/>
    <n v="1.7571060186367556E-2"/>
  </r>
  <r>
    <n v="2024"/>
    <x v="1"/>
    <s v="KY Bowling Green"/>
    <x v="2"/>
    <s v="CHRISTIAN"/>
    <n v="21047"/>
    <s v="H0628-007"/>
    <s v="MAPD"/>
    <n v="2522"/>
    <n v="1.6009255699999999E-2"/>
    <n v="40.3753429"/>
    <n v="47.239151192999998"/>
    <n v="1.873082918041237E-2"/>
  </r>
  <r>
    <n v="2024"/>
    <x v="1"/>
    <s v="KY Bowling Green"/>
    <x v="2"/>
    <s v="MEADE"/>
    <n v="21163"/>
    <s v="H0628-007"/>
    <s v="MAPD"/>
    <n v="1440"/>
    <n v="8.9378632999999996E-3"/>
    <n v="12.8705231"/>
    <n v="14.028870179"/>
    <n v="9.7422709576388891E-3"/>
  </r>
  <r>
    <n v="2024"/>
    <x v="1"/>
    <s v="KY Bowling Green"/>
    <x v="2"/>
    <s v="TODD"/>
    <n v="21219"/>
    <s v="H0628-007"/>
    <s v="MAPD"/>
    <n v="544"/>
    <n v="1.4569262100000001E-2"/>
    <n v="7.9256786000000004"/>
    <n v="7.5293946700000003"/>
    <n v="1.3840799025735295E-2"/>
  </r>
  <r>
    <n v="2024"/>
    <x v="1"/>
    <s v="KY Bowling Green"/>
    <x v="2"/>
    <s v="MC LEAN"/>
    <n v="21149"/>
    <s v="H0628-007"/>
    <s v="MAPD"/>
    <n v="675"/>
    <n v="7.2018878999999996E-3"/>
    <n v="4.8612744000000001"/>
    <n v="5.1043381200000004"/>
    <n v="7.5619824000000002E-3"/>
  </r>
  <r>
    <n v="2024"/>
    <x v="1"/>
    <s v="KY Bowling Green"/>
    <x v="2"/>
    <s v="EDMONSON"/>
    <n v="21061"/>
    <s v="H0628-007"/>
    <s v="MAPD"/>
    <n v="754"/>
    <n v="8.6905614999999992E-3"/>
    <n v="6.5526833"/>
    <n v="6.2905759679999997"/>
    <n v="8.342938949602122E-3"/>
  </r>
  <r>
    <n v="2024"/>
    <x v="1"/>
    <s v="KY Bowling Green"/>
    <x v="2"/>
    <s v="HARDIN"/>
    <n v="21093"/>
    <s v="H0628-007"/>
    <s v="MAPD"/>
    <n v="5045"/>
    <n v="1.0968929000000001E-2"/>
    <n v="55.338246900000001"/>
    <n v="55.891629369"/>
    <n v="1.107861830901883E-2"/>
  </r>
  <r>
    <n v="2024"/>
    <x v="1"/>
    <s v="KY Bowling Green"/>
    <x v="2"/>
    <s v="LARUE"/>
    <n v="21123"/>
    <s v="H0628-007"/>
    <s v="MAPD"/>
    <n v="842"/>
    <n v="1.72529274E-2"/>
    <n v="14.526964899999999"/>
    <n v="14.526964899999999"/>
    <n v="1.7252927434679335E-2"/>
  </r>
  <r>
    <n v="2024"/>
    <x v="1"/>
    <s v="KY Bowling Green"/>
    <x v="2"/>
    <s v="LOGAN"/>
    <n v="21141"/>
    <s v="H0628-007"/>
    <s v="MAPD"/>
    <n v="1660"/>
    <n v="1.49847149E-2"/>
    <n v="24.874626800000001"/>
    <n v="24.128387996000001"/>
    <n v="1.4535173491566265E-2"/>
  </r>
  <r>
    <n v="2024"/>
    <x v="1"/>
    <s v="KY Bowling Green"/>
    <x v="2"/>
    <s v="BUTLER"/>
    <n v="21031"/>
    <s v="H0628-007"/>
    <s v="MAPD"/>
    <n v="934"/>
    <n v="1.2880419800000001E-2"/>
    <n v="12.0303121"/>
    <n v="13.955162035999999"/>
    <n v="1.4941286976445395E-2"/>
  </r>
  <r>
    <n v="2024"/>
    <x v="1"/>
    <s v="KY Bowling Green"/>
    <x v="2"/>
    <s v="MUHLENBERG"/>
    <n v="21177"/>
    <s v="H0628-007"/>
    <s v="MAPD"/>
    <n v="1958"/>
    <n v="8.2684824000000007E-3"/>
    <n v="16.189688499999999"/>
    <n v="19.427626199999999"/>
    <n v="9.9221788559754852E-3"/>
  </r>
  <r>
    <n v="2024"/>
    <x v="1"/>
    <s v="KY Bowling Green"/>
    <x v="2"/>
    <s v="UNION"/>
    <n v="21225"/>
    <s v="H0628-007"/>
    <s v="MAPD"/>
    <n v="644"/>
    <n v="1.4194612000000001E-2"/>
    <n v="9.1413300999999993"/>
    <n v="8.7756768959999985"/>
    <n v="1.3626827478260868E-2"/>
  </r>
  <r>
    <n v="2024"/>
    <x v="1"/>
    <s v="KY Bowling Green"/>
    <x v="2"/>
    <s v="BRECKINRIDGE"/>
    <n v="21027"/>
    <s v="H0628-007"/>
    <s v="MAPD"/>
    <n v="1079"/>
    <n v="1.5599078400000001E-2"/>
    <n v="16.8314056"/>
    <n v="19.187802383999998"/>
    <n v="1.7782949382761815E-2"/>
  </r>
  <r>
    <n v="2024"/>
    <x v="1"/>
    <s v="KY Bowling Green"/>
    <x v="2"/>
    <s v="HENDERSON"/>
    <n v="21101"/>
    <s v="H0628-007"/>
    <s v="MAPD"/>
    <n v="2979"/>
    <n v="1.1430262199999999E-2"/>
    <n v="34.050751200000001"/>
    <n v="40.179886415999995"/>
    <n v="1.3487709438066464E-2"/>
  </r>
  <r>
    <n v="2024"/>
    <x v="1"/>
    <s v="KY Bowling Green"/>
    <x v="2"/>
    <s v="HART"/>
    <n v="21099"/>
    <s v="H0628-007"/>
    <s v="MAPD"/>
    <n v="1062"/>
    <n v="1.13444645E-2"/>
    <n v="12.047821300000001"/>
    <n v="12.650212365000002"/>
    <n v="1.1911687725988702E-2"/>
  </r>
  <r>
    <n v="2024"/>
    <x v="1"/>
    <s v="KY Bowling Green"/>
    <x v="2"/>
    <s v="MC CRACKEN"/>
    <n v="21145"/>
    <s v="H0628-007"/>
    <s v="MAPD"/>
    <n v="3817"/>
    <n v="1.1513310000000001E-2"/>
    <n v="43.946304400000002"/>
    <n v="42.627915268000002"/>
    <n v="1.1167910733036416E-2"/>
  </r>
  <r>
    <n v="2024"/>
    <x v="1"/>
    <s v="KY Bowling Green"/>
    <x v="2"/>
    <s v="BARREN"/>
    <n v="21009"/>
    <s v="H0628-007"/>
    <s v="MAPD"/>
    <n v="2598"/>
    <n v="1.5781698699999999E-2"/>
    <n v="41.0008531"/>
    <n v="41.410861631000003"/>
    <n v="1.5939515639337952E-2"/>
  </r>
  <r>
    <n v="2024"/>
    <x v="1"/>
    <s v="KY Bowling Green"/>
    <x v="2"/>
    <s v="WEBSTER"/>
    <n v="21233"/>
    <s v="H0628-007"/>
    <s v="MAPD"/>
    <n v="856"/>
    <n v="7.8113675000000002E-3"/>
    <n v="6.6865306000000002"/>
    <n v="6.4190693760000004"/>
    <n v="7.4989128224299071E-3"/>
  </r>
  <r>
    <n v="2024"/>
    <x v="1"/>
    <s v="KY Bowling Green"/>
    <x v="2"/>
    <s v="WARREN"/>
    <n v="21227"/>
    <s v="H0628-007"/>
    <s v="MAPD"/>
    <n v="5007"/>
    <n v="1.7229168199999999E-2"/>
    <n v="86.266445300000001"/>
    <n v="89.717103112000004"/>
    <n v="1.7918334953465148E-2"/>
  </r>
  <r>
    <n v="2024"/>
    <x v="1"/>
    <s v="KY Bowling Green"/>
    <x v="2"/>
    <s v="HOPKINS"/>
    <n v="21107"/>
    <s v="H0628-007"/>
    <s v="MAPD"/>
    <n v="2681"/>
    <n v="1.13986937E-2"/>
    <n v="30.559897899999999"/>
    <n v="30.559897899999999"/>
    <n v="1.1398693733681462E-2"/>
  </r>
  <r>
    <n v="2024"/>
    <x v="1"/>
    <s v="KY Bowling Green"/>
    <x v="2"/>
    <s v="GRAYSON"/>
    <n v="21085"/>
    <s v="H0628-007"/>
    <s v="MAPD"/>
    <n v="1603"/>
    <n v="1.04474628E-2"/>
    <n v="16.747282899999998"/>
    <n v="16.579810070999997"/>
    <n v="1.0342988191515906E-2"/>
  </r>
  <r>
    <n v="2024"/>
    <x v="1"/>
    <s v="KY Bowling Green"/>
    <x v="2"/>
    <s v="OHIO"/>
    <n v="21183"/>
    <s v="H0628-007"/>
    <s v="MAPD"/>
    <n v="1591"/>
    <n v="1.04623489E-2"/>
    <n v="16.6455971"/>
    <n v="18.975980693999997"/>
    <n v="1.1927077746071652E-2"/>
  </r>
  <r>
    <n v="2024"/>
    <x v="1"/>
    <s v="KY Bowling Green"/>
    <x v="2"/>
    <s v="HANCOCK"/>
    <n v="21091"/>
    <s v="H0628-007"/>
    <s v="MAPD"/>
    <n v="439"/>
    <n v="1.01037019E-2"/>
    <n v="4.4355251000000004"/>
    <n v="4.2137488450000005"/>
    <n v="9.5985167312072905E-3"/>
  </r>
  <r>
    <n v="2024"/>
    <x v="1"/>
    <s v="KY Lexington"/>
    <x v="2"/>
    <s v="RUSSELL"/>
    <n v="21207"/>
    <s v="H0628-008"/>
    <s v="MAPD"/>
    <n v="1032"/>
    <n v="1.12262015E-2"/>
    <n v="11.585439900000001"/>
    <n v="11.933003097"/>
    <n v="1.1562987497093023E-2"/>
  </r>
  <r>
    <n v="2024"/>
    <x v="1"/>
    <s v="KY Lexington"/>
    <x v="2"/>
    <s v="MADISON"/>
    <n v="21151"/>
    <s v="H0628-008"/>
    <s v="MAPD"/>
    <n v="5419"/>
    <n v="1.1942755399999999E-2"/>
    <n v="64.717791700000006"/>
    <n v="64.717791700000006"/>
    <n v="1.1942755434582028E-2"/>
  </r>
  <r>
    <n v="2024"/>
    <x v="1"/>
    <s v="KY Lexington"/>
    <x v="2"/>
    <s v="BOURBON"/>
    <n v="21017"/>
    <s v="H0628-008"/>
    <s v="MAPD"/>
    <n v="1424"/>
    <n v="1.4274126999999999E-2"/>
    <n v="20.3263569"/>
    <n v="21.952465452000002"/>
    <n v="1.5416057199438204E-2"/>
  </r>
  <r>
    <n v="2024"/>
    <x v="1"/>
    <s v="KY Lexington"/>
    <x v="2"/>
    <s v="FAYETTE"/>
    <n v="21067"/>
    <s v="H0628-008"/>
    <s v="MAPD"/>
    <n v="13921"/>
    <n v="1.1452548700000001E-2"/>
    <n v="159.43093039999999"/>
    <n v="188.128497872"/>
    <n v="1.3514007461532935E-2"/>
  </r>
  <r>
    <n v="2024"/>
    <x v="1"/>
    <s v="KY Lexington"/>
    <x v="2"/>
    <s v="MONTGOMERY"/>
    <n v="21173"/>
    <s v="H0628-008"/>
    <s v="MAPD"/>
    <n v="2028"/>
    <n v="1.12563261E-2"/>
    <n v="22.827829300000001"/>
    <n v="26.252003694999999"/>
    <n v="1.2944774997534516E-2"/>
  </r>
  <r>
    <n v="2024"/>
    <x v="1"/>
    <s v="KY Lexington"/>
    <x v="2"/>
    <s v="PULASKI"/>
    <n v="21199"/>
    <s v="H0628-008"/>
    <s v="MAPD"/>
    <n v="4892"/>
    <n v="1.4313672600000001E-2"/>
    <n v="70.022486599999993"/>
    <n v="80.525859589999982"/>
    <n v="1.6460723546606701E-2"/>
  </r>
  <r>
    <n v="2024"/>
    <x v="1"/>
    <s v="KY Lexington"/>
    <x v="2"/>
    <s v="WAYNE"/>
    <n v="21231"/>
    <s v="H0628-008"/>
    <s v="MAPD"/>
    <n v="1388"/>
    <n v="1.7289987900000001E-2"/>
    <n v="23.998503199999998"/>
    <n v="23.758518167999998"/>
    <n v="1.7117088017291063E-2"/>
  </r>
  <r>
    <n v="2024"/>
    <x v="1"/>
    <s v="KY Lexington"/>
    <x v="2"/>
    <s v="NICHOLAS"/>
    <n v="21181"/>
    <s v="H0628-008"/>
    <s v="MAPD"/>
    <n v="465"/>
    <n v="1.51194408E-2"/>
    <n v="7.0305400000000002"/>
    <n v="8.0148156000000004"/>
    <n v="1.7236162580645163E-2"/>
  </r>
  <r>
    <n v="2024"/>
    <x v="1"/>
    <s v="KY Lexington"/>
    <x v="2"/>
    <s v="LAUREL"/>
    <n v="21125"/>
    <s v="H0628-008"/>
    <s v="MAPD"/>
    <n v="4697"/>
    <n v="9.9230303999999995E-3"/>
    <n v="46.608473799999999"/>
    <n v="47.074558537999998"/>
    <n v="1.0022260706408345E-2"/>
  </r>
  <r>
    <n v="2024"/>
    <x v="1"/>
    <s v="KY Lexington"/>
    <x v="2"/>
    <s v="TAYLOR"/>
    <n v="21217"/>
    <s v="H0628-008"/>
    <s v="MAPD"/>
    <n v="1489"/>
    <n v="1.9580626100000002E-2"/>
    <n v="29.1555523"/>
    <n v="29.1555523"/>
    <n v="1.958062612491605E-2"/>
  </r>
  <r>
    <n v="2024"/>
    <x v="1"/>
    <s v="KY Lexington"/>
    <x v="2"/>
    <s v="WOODFORD"/>
    <n v="21239"/>
    <s v="H0628-008"/>
    <s v="MAPD"/>
    <n v="1751"/>
    <n v="1.4577350899999999E-2"/>
    <n v="25.524941299999998"/>
    <n v="28.587934256"/>
    <n v="1.6326632927470018E-2"/>
  </r>
  <r>
    <n v="2024"/>
    <x v="1"/>
    <s v="KY Lexington"/>
    <x v="2"/>
    <s v="ANDERSON"/>
    <n v="21005"/>
    <s v="H0628-008"/>
    <s v="MAPD"/>
    <n v="1399"/>
    <n v="1.4702299699999999E-2"/>
    <n v="20.568517199999999"/>
    <n v="20.979887544"/>
    <n v="1.4996345635453896E-2"/>
  </r>
  <r>
    <n v="2024"/>
    <x v="1"/>
    <s v="KY Lexington"/>
    <x v="2"/>
    <s v="CLARK"/>
    <n v="21049"/>
    <s v="H0628-008"/>
    <s v="MAPD"/>
    <n v="2667"/>
    <n v="1.83360082E-2"/>
    <n v="48.902133800000001"/>
    <n v="48.413112462000001"/>
    <n v="1.8152648092238471E-2"/>
  </r>
  <r>
    <n v="2024"/>
    <x v="1"/>
    <s v="KY Lexington"/>
    <x v="2"/>
    <s v="MC CREARY"/>
    <n v="21147"/>
    <s v="H0628-008"/>
    <s v="MAPD"/>
    <n v="1073"/>
    <n v="1.27554352E-2"/>
    <n v="13.6865819"/>
    <n v="14.644642633000002"/>
    <n v="1.3648315594594597E-2"/>
  </r>
  <r>
    <n v="2024"/>
    <x v="1"/>
    <s v="KY Lexington"/>
    <x v="2"/>
    <s v="JESSAMINE"/>
    <n v="21113"/>
    <s v="H0628-008"/>
    <s v="MAPD"/>
    <n v="3155"/>
    <n v="1.12999456E-2"/>
    <n v="35.651328499999998"/>
    <n v="38.146921495000001"/>
    <n v="1.2090941836767037E-2"/>
  </r>
  <r>
    <n v="2024"/>
    <x v="1"/>
    <s v="KY Lexington"/>
    <x v="2"/>
    <s v="FRANKLIN"/>
    <n v="21073"/>
    <s v="H0628-008"/>
    <s v="MAPD"/>
    <n v="2524"/>
    <n v="1.7332301000000001E-2"/>
    <n v="43.7467276"/>
    <n v="48.121400360000003"/>
    <n v="1.9065531045958796E-2"/>
  </r>
  <r>
    <n v="2024"/>
    <x v="1"/>
    <s v="KY Lexington"/>
    <x v="2"/>
    <s v="WHITLEY"/>
    <n v="21235"/>
    <s v="H0628-008"/>
    <s v="MAPD"/>
    <n v="2431"/>
    <n v="1.13846629E-2"/>
    <n v="27.676115599999999"/>
    <n v="32.104294095999997"/>
    <n v="1.3206209006993005E-2"/>
  </r>
  <r>
    <n v="2024"/>
    <x v="1"/>
    <s v="KY Lexington"/>
    <x v="2"/>
    <s v="SCOTT"/>
    <n v="21209"/>
    <s v="H0628-008"/>
    <s v="MAPD"/>
    <n v="2887"/>
    <n v="1.46759284E-2"/>
    <n v="42.369405299999997"/>
    <n v="49.572204200999991"/>
    <n v="1.7170836231728433E-2"/>
  </r>
  <r>
    <n v="2024"/>
    <x v="1"/>
    <s v="KY Louisville"/>
    <x v="2"/>
    <s v="TRIMBLE"/>
    <n v="21223"/>
    <s v="H0628-009"/>
    <s v="MAPD"/>
    <n v="489"/>
    <n v="1.91009883E-2"/>
    <n v="9.3403832999999992"/>
    <n v="10.181017796999999"/>
    <n v="2.0820077294478524E-2"/>
  </r>
  <r>
    <n v="2024"/>
    <x v="1"/>
    <s v="KY Louisville"/>
    <x v="2"/>
    <s v="BULLITT"/>
    <n v="21029"/>
    <s v="H0628-009"/>
    <s v="MAPD"/>
    <n v="4809"/>
    <n v="1.0011158799999999E-2"/>
    <n v="48.1436627"/>
    <n v="50.550845835000004"/>
    <n v="1.0511716746724891E-2"/>
  </r>
  <r>
    <n v="2024"/>
    <x v="1"/>
    <s v="KY Louisville"/>
    <x v="2"/>
    <s v="JEFFERSON"/>
    <n v="21111"/>
    <s v="H0628-009"/>
    <s v="MAPD"/>
    <n v="39029"/>
    <n v="7.1802169000000004E-3"/>
    <n v="280.23668579999998"/>
    <n v="330.67928924399996"/>
    <n v="8.4726559543928867E-3"/>
  </r>
  <r>
    <n v="2024"/>
    <x v="1"/>
    <s v="KY Louisville"/>
    <x v="2"/>
    <s v="SHELBY"/>
    <n v="21211"/>
    <s v="H0628-009"/>
    <s v="MAPD"/>
    <n v="2136"/>
    <n v="1.6668406300000001E-2"/>
    <n v="35.603715899999997"/>
    <n v="42.368421920999992"/>
    <n v="1.9835403521067413E-2"/>
  </r>
  <r>
    <n v="2024"/>
    <x v="1"/>
    <s v="KY Louisville"/>
    <x v="2"/>
    <s v="OLDHAM"/>
    <n v="21185"/>
    <s v="H0628-009"/>
    <s v="MAPD"/>
    <n v="2285"/>
    <n v="9.4186961999999999E-3"/>
    <n v="21.521720699999999"/>
    <n v="21.952155114"/>
    <n v="9.6070700717724288E-3"/>
  </r>
  <r>
    <n v="2024"/>
    <x v="1"/>
    <s v="KY Louisville"/>
    <x v="2"/>
    <s v="HENRY"/>
    <n v="21103"/>
    <s v="H0628-009"/>
    <s v="MAPD"/>
    <n v="996"/>
    <n v="1.7634054400000002E-2"/>
    <n v="17.563518200000001"/>
    <n v="17.387883018"/>
    <n v="1.7457713873493975E-2"/>
  </r>
  <r>
    <n v="2024"/>
    <x v="1"/>
    <s v="KY Louisville"/>
    <x v="2"/>
    <s v="NELSON"/>
    <n v="21179"/>
    <s v="H0628-009"/>
    <s v="MAPD"/>
    <n v="2539"/>
    <n v="1.1045206300000001E-2"/>
    <n v="28.043778799999998"/>
    <n v="30.006843316000001"/>
    <n v="1.1818370742812131E-2"/>
  </r>
  <r>
    <n v="2024"/>
    <x v="1"/>
    <s v="KY Louisville"/>
    <x v="2"/>
    <s v="SPENCER"/>
    <n v="21215"/>
    <s v="H0628-009"/>
    <s v="MAPD"/>
    <n v="907"/>
    <n v="1.3747987200000001E-2"/>
    <n v="12.469424399999999"/>
    <n v="14.090449571999997"/>
    <n v="1.5535225547960305E-2"/>
  </r>
  <r>
    <n v="2024"/>
    <x v="1"/>
    <s v="KY Ashland"/>
    <x v="2"/>
    <s v="CARTER"/>
    <n v="21043"/>
    <s v="H0628-010"/>
    <s v="MAPD"/>
    <n v="1842"/>
    <n v="1.8345637099999999E-2"/>
    <n v="33.792663500000003"/>
    <n v="36.496076580000008"/>
    <n v="1.981328804560261E-2"/>
  </r>
  <r>
    <n v="2024"/>
    <x v="1"/>
    <s v="KY Ashland"/>
    <x v="2"/>
    <s v="BOYD"/>
    <n v="21019"/>
    <s v="H0628-010"/>
    <s v="MAPD"/>
    <n v="2700"/>
    <n v="3.2068498500000001E-2"/>
    <n v="86.584945899999994"/>
    <n v="90.048343735999993"/>
    <n v="3.3351238420740739E-2"/>
  </r>
  <r>
    <n v="2024"/>
    <x v="1"/>
    <s v="KY Ashland"/>
    <x v="2"/>
    <s v="LEWIS"/>
    <n v="21135"/>
    <s v="H0628-010"/>
    <s v="MAPD"/>
    <n v="899"/>
    <n v="1.98187968E-2"/>
    <n v="17.817098300000001"/>
    <n v="20.667834028000001"/>
    <n v="2.2989804258064517E-2"/>
  </r>
  <r>
    <n v="2024"/>
    <x v="1"/>
    <s v="KY Ashland"/>
    <x v="2"/>
    <s v="ROWAN"/>
    <n v="21205"/>
    <s v="H0628-010"/>
    <s v="MAPD"/>
    <n v="1357"/>
    <n v="1.74268414E-2"/>
    <n v="23.6482238"/>
    <n v="28.37786856"/>
    <n v="2.0912209697862932E-2"/>
  </r>
  <r>
    <n v="2024"/>
    <x v="1"/>
    <s v="KY Ashland"/>
    <x v="2"/>
    <s v="GREENUP"/>
    <n v="21089"/>
    <s v="H0628-010"/>
    <s v="MAPD"/>
    <n v="2159"/>
    <n v="3.1087027499999999E-2"/>
    <n v="67.116892300000004"/>
    <n v="77.855595068"/>
    <n v="3.6060951861046783E-2"/>
  </r>
  <r>
    <n v="2024"/>
    <x v="1"/>
    <s v="KY Eastern KY"/>
    <x v="2"/>
    <s v="KNOX"/>
    <n v="21121"/>
    <s v="H0628-011"/>
    <s v="MAPD"/>
    <n v="2222"/>
    <n v="5.1023053000000002E-3"/>
    <n v="11.3373224"/>
    <n v="11.3373224"/>
    <n v="5.1023053105310528E-3"/>
  </r>
  <r>
    <n v="2024"/>
    <x v="1"/>
    <s v="KY Eastern KY"/>
    <x v="2"/>
    <s v="FLOYD"/>
    <n v="21071"/>
    <s v="H0628-011"/>
    <s v="MAPD"/>
    <n v="3472"/>
    <n v="5.0506177000000001E-3"/>
    <n v="17.535744699999999"/>
    <n v="19.640034064000002"/>
    <n v="5.6566918387096782E-3"/>
  </r>
  <r>
    <n v="2024"/>
    <x v="1"/>
    <s v="KY Eastern KY"/>
    <x v="2"/>
    <s v="LETCHER"/>
    <n v="21133"/>
    <s v="H0628-011"/>
    <s v="MAPD"/>
    <n v="2127"/>
    <n v="4.2184924E-3"/>
    <n v="8.9727333999999992"/>
    <n v="10.587825411999999"/>
    <n v="4.9778210681711323E-3"/>
  </r>
  <r>
    <n v="2024"/>
    <x v="1"/>
    <s v="KY Eastern KY"/>
    <x v="2"/>
    <s v="KNOTT"/>
    <n v="21119"/>
    <s v="H0628-011"/>
    <s v="MAPD"/>
    <n v="1178"/>
    <n v="4.1174439E-3"/>
    <n v="4.8503489000000002"/>
    <n v="5.6264047239999995"/>
    <n v="4.7762349100169774E-3"/>
  </r>
  <r>
    <n v="2024"/>
    <x v="1"/>
    <s v="KY Eastern KY"/>
    <x v="2"/>
    <s v="MARTIN"/>
    <n v="21159"/>
    <s v="H0628-011"/>
    <s v="MAPD"/>
    <n v="914"/>
    <n v="4.9064412999999998E-3"/>
    <n v="4.4844873999999999"/>
    <n v="5.3365400059999999"/>
    <n v="5.8386652144420126E-3"/>
  </r>
  <r>
    <n v="2024"/>
    <x v="1"/>
    <s v="KY Eastern KY"/>
    <x v="2"/>
    <s v="PIKE"/>
    <n v="21195"/>
    <s v="H0628-011"/>
    <s v="MAPD"/>
    <n v="5446"/>
    <n v="9.3662867000000004E-3"/>
    <n v="51.008797199999997"/>
    <n v="54.069325032000002"/>
    <n v="9.9282638692618445E-3"/>
  </r>
  <r>
    <n v="2024"/>
    <x v="1"/>
    <s v="KY Bowling Green"/>
    <x v="2"/>
    <s v="MC CRACKEN"/>
    <n v="21145"/>
    <s v="H0628-014"/>
    <s v="MA"/>
    <n v="3817"/>
    <n v="5.4064230000000003E-4"/>
    <n v="2.0636315000000001"/>
    <n v="2.2080857050000002"/>
    <n v="5.7848721640031448E-4"/>
  </r>
  <r>
    <n v="2024"/>
    <x v="1"/>
    <s v="KY Louisville"/>
    <x v="2"/>
    <s v="JEFFERSON"/>
    <n v="21111"/>
    <s v="H0628-014"/>
    <s v="MA"/>
    <n v="39029"/>
    <n v="5.6067050000000005E-4"/>
    <n v="21.882407400000002"/>
    <n v="21.225935178"/>
    <n v="5.4385034661405627E-4"/>
  </r>
  <r>
    <n v="2024"/>
    <x v="1"/>
    <s v="KY Ashland"/>
    <x v="2"/>
    <s v="ROWAN"/>
    <n v="21205"/>
    <s v="H0628-014"/>
    <s v="MA"/>
    <n v="1357"/>
    <n v="3.3019249999999999E-4"/>
    <n v="0.4480712"/>
    <n v="0.51976259199999997"/>
    <n v="3.8302328076639643E-4"/>
  </r>
  <r>
    <n v="2024"/>
    <x v="1"/>
    <s v="KY Northern"/>
    <x v="2"/>
    <s v="KENTON"/>
    <n v="21117"/>
    <s v="H0628-014"/>
    <s v="MA"/>
    <n v="10980"/>
    <n v="4.6740969999999998E-4"/>
    <n v="5.1321582000000001"/>
    <n v="5.8506603479999999"/>
    <n v="5.3284702622950818E-4"/>
  </r>
  <r>
    <n v="2024"/>
    <x v="1"/>
    <s v="KY Ashland"/>
    <x v="2"/>
    <s v="LEWIS"/>
    <n v="21135"/>
    <s v="H0628-014"/>
    <s v="MA"/>
    <n v="899"/>
    <n v="4.9544110000000004E-4"/>
    <n v="0.44540150000000001"/>
    <n v="0.48994165000000006"/>
    <n v="5.4498515016685215E-4"/>
  </r>
  <r>
    <n v="2024"/>
    <x v="1"/>
    <s v="KY Bowling Green"/>
    <x v="2"/>
    <s v="HARDIN"/>
    <n v="21093"/>
    <s v="H0628-014"/>
    <s v="MA"/>
    <n v="5045"/>
    <n v="1.2016380999999999E-3"/>
    <n v="6.0622641000000002"/>
    <n v="7.0322263559999998"/>
    <n v="1.3939001696729434E-3"/>
  </r>
  <r>
    <n v="2024"/>
    <x v="1"/>
    <s v="KY Bowling Green"/>
    <x v="2"/>
    <s v="WARREN"/>
    <n v="21227"/>
    <s v="H0628-014"/>
    <s v="MA"/>
    <n v="5007"/>
    <n v="1.3625117999999999E-3"/>
    <n v="6.8220964999999998"/>
    <n v="7.8454109749999992"/>
    <n v="1.5668885510285598E-3"/>
  </r>
  <r>
    <n v="2024"/>
    <x v="1"/>
    <s v="KY Bowling Green"/>
    <x v="2"/>
    <s v="GRAYSON"/>
    <n v="21085"/>
    <s v="H0628-014"/>
    <s v="MA"/>
    <n v="1603"/>
    <n v="6.3935420000000003E-4"/>
    <n v="1.0248847000000001"/>
    <n v="1.1991150990000001"/>
    <n v="7.4804435371179044E-4"/>
  </r>
  <r>
    <n v="2024"/>
    <x v="1"/>
    <s v="KY Northern"/>
    <x v="2"/>
    <s v="CAMPBELL"/>
    <n v="21037"/>
    <s v="H0628-014"/>
    <s v="MA"/>
    <n v="6176"/>
    <n v="3.7596480000000001E-4"/>
    <n v="2.3219588"/>
    <n v="2.3683979760000002"/>
    <n v="3.83484128238342E-4"/>
  </r>
  <r>
    <n v="2024"/>
    <x v="1"/>
    <s v="KY Northern"/>
    <x v="2"/>
    <s v="CARROLL"/>
    <n v="21041"/>
    <s v="H0628-014"/>
    <s v="MA"/>
    <n v="667"/>
    <n v="5.1954870000000002E-4"/>
    <n v="0.34653899999999999"/>
    <n v="0.37772750999999999"/>
    <n v="5.6630811094452772E-4"/>
  </r>
  <r>
    <n v="2024"/>
    <x v="1"/>
    <s v="KY Lexington"/>
    <x v="2"/>
    <s v="FAYETTE"/>
    <n v="21067"/>
    <s v="H0628-014"/>
    <s v="MA"/>
    <n v="13921"/>
    <n v="5.4241800000000002E-4"/>
    <n v="7.5510016000000002"/>
    <n v="8.6081418239999987"/>
    <n v="6.1835657093599588E-4"/>
  </r>
  <r>
    <n v="2024"/>
    <x v="1"/>
    <s v="KY Northern"/>
    <x v="2"/>
    <s v="PENDLETON"/>
    <n v="21191"/>
    <s v="H0628-014"/>
    <s v="MA"/>
    <n v="1171"/>
    <n v="2.730613E-4"/>
    <n v="0.3197547"/>
    <n v="0.303766965"/>
    <n v="2.5940816823228008E-4"/>
  </r>
  <r>
    <n v="2024"/>
    <x v="1"/>
    <s v="KY Lexington"/>
    <x v="2"/>
    <s v="MADISON"/>
    <n v="21151"/>
    <s v="H0628-014"/>
    <s v="MA"/>
    <n v="5419"/>
    <n v="3.7915319999999998E-4"/>
    <n v="2.0546313"/>
    <n v="2.3217333689999999"/>
    <n v="4.2844313877099093E-4"/>
  </r>
  <r>
    <n v="2024"/>
    <x v="1"/>
    <s v="KY Bowling Green"/>
    <x v="2"/>
    <s v="CHRISTIAN"/>
    <n v="21047"/>
    <s v="H0628-014"/>
    <s v="MA"/>
    <n v="2522"/>
    <n v="1.3563239000000001E-3"/>
    <n v="3.4206487999999999"/>
    <n v="3.3522358240000001"/>
    <n v="1.3291973925455987E-3"/>
  </r>
  <r>
    <n v="2024"/>
    <x v="1"/>
    <s v="KY Northern"/>
    <x v="2"/>
    <s v="GALLATIN"/>
    <n v="21077"/>
    <s v="H0628-014"/>
    <s v="MA"/>
    <n v="558"/>
    <n v="4.5079119999999999E-4"/>
    <n v="0.25154149999999997"/>
    <n v="0.23896442499999995"/>
    <n v="4.2825165770609308E-4"/>
  </r>
  <r>
    <n v="2024"/>
    <x v="1"/>
    <s v="KY Ashland"/>
    <x v="2"/>
    <s v="CARTER"/>
    <n v="21043"/>
    <s v="H0628-014"/>
    <s v="MA"/>
    <n v="1842"/>
    <n v="6.9557910000000002E-4"/>
    <n v="1.2812568"/>
    <n v="1.4862578879999999"/>
    <n v="8.0687181758957646E-4"/>
  </r>
  <r>
    <n v="2024"/>
    <x v="1"/>
    <s v="KY Lexington"/>
    <x v="2"/>
    <s v="PULASKI"/>
    <n v="21199"/>
    <s v="H0628-014"/>
    <s v="MA"/>
    <n v="4892"/>
    <n v="8.3877379999999996E-4"/>
    <n v="4.1032812999999999"/>
    <n v="4.5956750560000001"/>
    <n v="9.3942662632869999E-4"/>
  </r>
  <r>
    <n v="2024"/>
    <x v="1"/>
    <s v="KY Northern"/>
    <x v="2"/>
    <s v="GRANT"/>
    <n v="21081"/>
    <s v="H0628-014"/>
    <s v="MA"/>
    <n v="1932"/>
    <n v="2.497442E-4"/>
    <n v="0.48250569999999998"/>
    <n v="0.49215581399999997"/>
    <n v="2.5473903416149067E-4"/>
  </r>
  <r>
    <n v="2024"/>
    <x v="1"/>
    <s v="KY Northern"/>
    <x v="2"/>
    <s v="BRACKEN"/>
    <n v="21023"/>
    <s v="H0628-014"/>
    <s v="MA"/>
    <n v="539"/>
    <n v="2.7397370000000002E-4"/>
    <n v="0.14767179999999999"/>
    <n v="0.15948554400000001"/>
    <n v="2.9589154730983304E-4"/>
  </r>
  <r>
    <n v="2024"/>
    <x v="1"/>
    <s v="KY Northern"/>
    <x v="2"/>
    <s v="BOONE"/>
    <n v="21015"/>
    <s v="H0628-014"/>
    <s v="MA"/>
    <n v="8464"/>
    <n v="3.4384520000000003E-4"/>
    <n v="2.9103059999999998"/>
    <n v="3.1722335400000001"/>
    <n v="3.7479129725897923E-4"/>
  </r>
  <r>
    <n v="2024"/>
    <x v="1"/>
    <s v="OH Dayton"/>
    <x v="1"/>
    <s v="MONTGOMERY"/>
    <n v="39113"/>
    <s v="H0628-015"/>
    <s v="MA"/>
    <n v="43317"/>
    <n v="2.8614059999999998E-4"/>
    <n v="12.3947544"/>
    <n v="13.138439664"/>
    <n v="3.0330908567075281E-4"/>
  </r>
  <r>
    <n v="2024"/>
    <x v="1"/>
    <s v="OH Cleveland"/>
    <x v="1"/>
    <s v="LORAIN"/>
    <n v="39093"/>
    <s v="H0628-015"/>
    <s v="MA"/>
    <n v="20348"/>
    <n v="4.9839800000000005E-4"/>
    <n v="10.141401800000001"/>
    <n v="10.344229836"/>
    <n v="5.0836592471004518E-4"/>
  </r>
  <r>
    <n v="2024"/>
    <x v="1"/>
    <s v="OH Cleveland"/>
    <x v="1"/>
    <s v="CUYAHOGA"/>
    <n v="39035"/>
    <s v="H0628-015"/>
    <s v="MA"/>
    <n v="78270"/>
    <n v="3.1283709999999998E-4"/>
    <n v="24.485757799999998"/>
    <n v="28.158621469999996"/>
    <n v="3.5976263536476293E-4"/>
  </r>
  <r>
    <n v="2024"/>
    <x v="1"/>
    <s v="OH Columbus"/>
    <x v="1"/>
    <s v="FRANKLIN"/>
    <n v="39049"/>
    <s v="H0628-015"/>
    <s v="MA"/>
    <n v="52587"/>
    <n v="6.9702239999999997E-4"/>
    <n v="36.654318400000001"/>
    <n v="38.853577504"/>
    <n v="7.3884377325194445E-4"/>
  </r>
  <r>
    <n v="2024"/>
    <x v="1"/>
    <s v="OH Akron-Canton"/>
    <x v="1"/>
    <s v="STARK"/>
    <n v="39151"/>
    <s v="H0628-015"/>
    <s v="MA"/>
    <n v="36520"/>
    <n v="5.5742279999999996E-4"/>
    <n v="20.357080499999999"/>
    <n v="21.985646939999999"/>
    <n v="6.0201661938663739E-4"/>
  </r>
  <r>
    <n v="2024"/>
    <x v="1"/>
    <s v="OH Youngstown"/>
    <x v="1"/>
    <s v="TRUMBULL"/>
    <n v="39155"/>
    <s v="H0628-015"/>
    <s v="MA"/>
    <n v="16656"/>
    <n v="2.102471E-4"/>
    <n v="3.5018758999999999"/>
    <n v="3.8520634900000004"/>
    <n v="2.3127182336695487E-4"/>
  </r>
  <r>
    <n v="2024"/>
    <x v="1"/>
    <s v="OH Toledo"/>
    <x v="1"/>
    <s v="LUCAS"/>
    <n v="39095"/>
    <s v="H0628-015"/>
    <s v="MA"/>
    <n v="22080"/>
    <n v="9.6483319999999997E-4"/>
    <n v="21.303516299999998"/>
    <n v="20.238340484999998"/>
    <n v="9.1659150747282604E-4"/>
  </r>
  <r>
    <n v="2024"/>
    <x v="1"/>
    <s v="OH Cincinnati"/>
    <x v="1"/>
    <s v="HAMILTON"/>
    <n v="39061"/>
    <s v="H0628-015"/>
    <s v="MA"/>
    <n v="46112"/>
    <n v="4.9856580000000002E-4"/>
    <n v="22.989865200000001"/>
    <n v="23.679561156000002"/>
    <n v="5.1352275234212358E-4"/>
  </r>
  <r>
    <n v="2024"/>
    <x v="1"/>
    <s v="OH Cleveland"/>
    <x v="1"/>
    <s v="LAKE"/>
    <n v="39085"/>
    <s v="H0628-015"/>
    <s v="MA"/>
    <n v="19297"/>
    <n v="2.4865500000000002E-4"/>
    <n v="4.7982953999999998"/>
    <n v="5.1341760780000003"/>
    <n v="2.6606084251438051E-4"/>
  </r>
  <r>
    <n v="2024"/>
    <x v="1"/>
    <s v="OH Cincinnati"/>
    <x v="1"/>
    <s v="BUTLER"/>
    <n v="39017"/>
    <s v="H0628-015"/>
    <s v="MA"/>
    <n v="22205"/>
    <n v="5.0253240000000001E-4"/>
    <n v="11.158731700000001"/>
    <n v="12.051430236000002"/>
    <n v="5.4273498022967804E-4"/>
  </r>
  <r>
    <n v="2024"/>
    <x v="1"/>
    <s v="OH Youngstown"/>
    <x v="1"/>
    <s v="MAHONING"/>
    <n v="39099"/>
    <s v="H0628-015"/>
    <s v="MA"/>
    <n v="18822"/>
    <n v="3.2459410000000002E-4"/>
    <n v="6.1095097999999997"/>
    <n v="7.209221563999999"/>
    <n v="3.8302101604505362E-4"/>
  </r>
  <r>
    <n v="2024"/>
    <x v="1"/>
    <s v="OH Akron-Canton"/>
    <x v="1"/>
    <s v="SUMMIT"/>
    <n v="39153"/>
    <s v="H0628-015"/>
    <s v="MA"/>
    <n v="45428"/>
    <n v="5.230384E-4"/>
    <n v="23.7605866"/>
    <n v="22.810163136"/>
    <n v="5.0211682521792724E-4"/>
  </r>
  <r>
    <n v="2024"/>
    <x v="1"/>
    <s v="OH Columbus"/>
    <x v="1"/>
    <s v="MUSKINGUM"/>
    <n v="39119"/>
    <s v="H0628-017"/>
    <s v="MAPD"/>
    <n v="5050"/>
    <n v="2.68857796E-2"/>
    <n v="135.7731872"/>
    <n v="149.35050592000002"/>
    <n v="2.9574357607920796E-2"/>
  </r>
  <r>
    <n v="2024"/>
    <x v="1"/>
    <s v="OH Columbus"/>
    <x v="1"/>
    <s v="DELAWARE"/>
    <n v="39041"/>
    <s v="H0628-017"/>
    <s v="MAPD"/>
    <n v="8242"/>
    <n v="1.5646696099999999E-2"/>
    <n v="128.96006890000001"/>
    <n v="150.88328061300001"/>
    <n v="1.830663438643533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05895-46C4-4B7E-9025-C6D3F321F2F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D5" firstHeaderRow="0" firstDataRow="1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5" showAll="0"/>
    <pivotField numFmtId="164" showAll="0"/>
    <pivotField dataField="1" numFmtId="165" showAll="0"/>
    <pivotField dataField="1" numFmtId="165" showAll="0"/>
    <pivotField numFmtId="16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Pred Sales" fld="10" baseField="0" baseItem="0"/>
    <dataField name="Sim Sales" fld="11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trlProp" Target="../ctrlProps/ctrlProp1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6.xml"/><Relationship Id="rId5" Type="http://schemas.openxmlformats.org/officeDocument/2006/relationships/control" Target="../activeX/activeX2.xml"/><Relationship Id="rId10" Type="http://schemas.openxmlformats.org/officeDocument/2006/relationships/control" Target="../activeX/activeX5.xml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1E77-57CC-4CFA-A155-68E2DACD61AD}">
  <sheetPr codeName="Sheet1"/>
  <dimension ref="D2:I15"/>
  <sheetViews>
    <sheetView tabSelected="1" workbookViewId="0">
      <selection activeCell="D37" sqref="D37"/>
    </sheetView>
  </sheetViews>
  <sheetFormatPr defaultRowHeight="14.5" x14ac:dyDescent="0.35"/>
  <cols>
    <col min="1" max="3" width="8.7265625" style="1"/>
    <col min="4" max="4" width="17.453125" style="1" bestFit="1" customWidth="1"/>
    <col min="5" max="5" width="8.7265625" style="1"/>
    <col min="6" max="6" width="7.36328125" style="1" bestFit="1" customWidth="1"/>
    <col min="7" max="7" width="5.81640625" style="1" bestFit="1" customWidth="1"/>
    <col min="8" max="8" width="8.7265625" style="1"/>
    <col min="9" max="9" width="14.7265625" style="1" bestFit="1" customWidth="1"/>
    <col min="10" max="16384" width="8.7265625" style="1"/>
  </cols>
  <sheetData>
    <row r="2" spans="4:9" ht="15.5" x14ac:dyDescent="0.35">
      <c r="D2" s="2" t="s">
        <v>1</v>
      </c>
      <c r="I2" s="2" t="s">
        <v>5</v>
      </c>
    </row>
    <row r="5" spans="4:9" x14ac:dyDescent="0.35">
      <c r="D5" s="1" t="s">
        <v>13</v>
      </c>
    </row>
    <row r="6" spans="4:9" x14ac:dyDescent="0.35">
      <c r="D6" s="1" t="s">
        <v>2</v>
      </c>
    </row>
    <row r="7" spans="4:9" x14ac:dyDescent="0.35">
      <c r="D7" s="1" t="s">
        <v>3</v>
      </c>
    </row>
    <row r="8" spans="4:9" x14ac:dyDescent="0.35">
      <c r="D8" s="1" t="s">
        <v>4</v>
      </c>
    </row>
    <row r="10" spans="4:9" ht="29" x14ac:dyDescent="0.35">
      <c r="F10" s="3" t="s">
        <v>7</v>
      </c>
      <c r="G10" s="3" t="s">
        <v>8</v>
      </c>
    </row>
    <row r="11" spans="4:9" x14ac:dyDescent="0.35">
      <c r="D11" s="1" t="s">
        <v>6</v>
      </c>
      <c r="F11" s="1">
        <v>50</v>
      </c>
      <c r="G11" s="1">
        <v>50</v>
      </c>
    </row>
    <row r="12" spans="4:9" x14ac:dyDescent="0.35">
      <c r="D12" s="1" t="s">
        <v>12</v>
      </c>
      <c r="F12" s="1">
        <v>10</v>
      </c>
      <c r="G12" s="1">
        <v>10</v>
      </c>
    </row>
    <row r="13" spans="4:9" x14ac:dyDescent="0.35">
      <c r="D13" s="1" t="s">
        <v>9</v>
      </c>
      <c r="F13" s="1">
        <v>100</v>
      </c>
      <c r="G13" s="1">
        <v>100</v>
      </c>
    </row>
    <row r="14" spans="4:9" x14ac:dyDescent="0.35">
      <c r="D14" s="1" t="s">
        <v>10</v>
      </c>
      <c r="F14" s="1">
        <v>10</v>
      </c>
      <c r="G14" s="1">
        <v>10</v>
      </c>
    </row>
    <row r="15" spans="4:9" x14ac:dyDescent="0.35">
      <c r="D15" s="1" t="s">
        <v>11</v>
      </c>
      <c r="F15" s="1">
        <v>50</v>
      </c>
      <c r="G15" s="1">
        <v>50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3" r:id="rId3" name="CommandButton2">
          <controlPr defaultSize="0" autoLine="0" r:id="rId4">
            <anchor moveWithCells="1">
              <from>
                <xdr:col>7</xdr:col>
                <xdr:colOff>209550</xdr:colOff>
                <xdr:row>16</xdr:row>
                <xdr:rowOff>114300</xdr:rowOff>
              </from>
              <to>
                <xdr:col>10</xdr:col>
                <xdr:colOff>355600</xdr:colOff>
                <xdr:row>20</xdr:row>
                <xdr:rowOff>69850</xdr:rowOff>
              </to>
            </anchor>
          </controlPr>
        </control>
      </mc:Choice>
      <mc:Fallback>
        <control shapeId="1033" r:id="rId3" name="CommandButton2"/>
      </mc:Fallback>
    </mc:AlternateContent>
    <mc:AlternateContent xmlns:mc="http://schemas.openxmlformats.org/markup-compatibility/2006">
      <mc:Choice Requires="x14">
        <control shapeId="1032" r:id="rId5" name="CommandButton1">
          <controlPr defaultSize="0" autoLine="0" r:id="rId6">
            <anchor moveWithCells="1">
              <from>
                <xdr:col>3</xdr:col>
                <xdr:colOff>31750</xdr:colOff>
                <xdr:row>16</xdr:row>
                <xdr:rowOff>127000</xdr:rowOff>
              </from>
              <to>
                <xdr:col>6</xdr:col>
                <xdr:colOff>76200</xdr:colOff>
                <xdr:row>20</xdr:row>
                <xdr:rowOff>76200</xdr:rowOff>
              </to>
            </anchor>
          </controlPr>
        </control>
      </mc:Choice>
      <mc:Fallback>
        <control shapeId="1032" r:id="rId5" name="CommandButton1"/>
      </mc:Fallback>
    </mc:AlternateContent>
    <mc:AlternateContent xmlns:mc="http://schemas.openxmlformats.org/markup-compatibility/2006">
      <mc:Choice Requires="x14">
        <control shapeId="1031" r:id="rId7" name="SpinButton5">
          <controlPr defaultSize="0" autoLine="0" r:id="rId8">
            <anchor moveWithCells="1">
              <from>
                <xdr:col>7</xdr:col>
                <xdr:colOff>146050</xdr:colOff>
                <xdr:row>13</xdr:row>
                <xdr:rowOff>133350</xdr:rowOff>
              </from>
              <to>
                <xdr:col>8</xdr:col>
                <xdr:colOff>736600</xdr:colOff>
                <xdr:row>14</xdr:row>
                <xdr:rowOff>114300</xdr:rowOff>
              </to>
            </anchor>
          </controlPr>
        </control>
      </mc:Choice>
      <mc:Fallback>
        <control shapeId="1031" r:id="rId7" name="SpinButton5"/>
      </mc:Fallback>
    </mc:AlternateContent>
    <mc:AlternateContent xmlns:mc="http://schemas.openxmlformats.org/markup-compatibility/2006">
      <mc:Choice Requires="x14">
        <control shapeId="1030" r:id="rId9" name="SpinButton4">
          <controlPr defaultSize="0" autoLine="0" r:id="rId8">
            <anchor moveWithCells="1">
              <from>
                <xdr:col>7</xdr:col>
                <xdr:colOff>146050</xdr:colOff>
                <xdr:row>12</xdr:row>
                <xdr:rowOff>146050</xdr:rowOff>
              </from>
              <to>
                <xdr:col>8</xdr:col>
                <xdr:colOff>736600</xdr:colOff>
                <xdr:row>13</xdr:row>
                <xdr:rowOff>127000</xdr:rowOff>
              </to>
            </anchor>
          </controlPr>
        </control>
      </mc:Choice>
      <mc:Fallback>
        <control shapeId="1030" r:id="rId9" name="SpinButton4"/>
      </mc:Fallback>
    </mc:AlternateContent>
    <mc:AlternateContent xmlns:mc="http://schemas.openxmlformats.org/markup-compatibility/2006">
      <mc:Choice Requires="x14">
        <control shapeId="1029" r:id="rId10" name="SpinButton3">
          <controlPr defaultSize="0" autoLine="0" r:id="rId8">
            <anchor moveWithCells="1">
              <from>
                <xdr:col>7</xdr:col>
                <xdr:colOff>146050</xdr:colOff>
                <xdr:row>11</xdr:row>
                <xdr:rowOff>158750</xdr:rowOff>
              </from>
              <to>
                <xdr:col>8</xdr:col>
                <xdr:colOff>736600</xdr:colOff>
                <xdr:row>12</xdr:row>
                <xdr:rowOff>146050</xdr:rowOff>
              </to>
            </anchor>
          </controlPr>
        </control>
      </mc:Choice>
      <mc:Fallback>
        <control shapeId="1029" r:id="rId10" name="SpinButton3"/>
      </mc:Fallback>
    </mc:AlternateContent>
    <mc:AlternateContent xmlns:mc="http://schemas.openxmlformats.org/markup-compatibility/2006">
      <mc:Choice Requires="x14">
        <control shapeId="1028" r:id="rId11" name="SpinButton2">
          <controlPr defaultSize="0" autoLine="0" r:id="rId8">
            <anchor moveWithCells="1">
              <from>
                <xdr:col>7</xdr:col>
                <xdr:colOff>146050</xdr:colOff>
                <xdr:row>10</xdr:row>
                <xdr:rowOff>177800</xdr:rowOff>
              </from>
              <to>
                <xdr:col>8</xdr:col>
                <xdr:colOff>736600</xdr:colOff>
                <xdr:row>11</xdr:row>
                <xdr:rowOff>165100</xdr:rowOff>
              </to>
            </anchor>
          </controlPr>
        </control>
      </mc:Choice>
      <mc:Fallback>
        <control shapeId="1028" r:id="rId11" name="SpinButton2"/>
      </mc:Fallback>
    </mc:AlternateContent>
    <mc:AlternateContent xmlns:mc="http://schemas.openxmlformats.org/markup-compatibility/2006">
      <mc:Choice Requires="x14">
        <control shapeId="1027" r:id="rId12" name="SpinButton1">
          <controlPr defaultSize="0" autoLine="0" r:id="rId8">
            <anchor moveWithCells="1">
              <from>
                <xdr:col>7</xdr:col>
                <xdr:colOff>146050</xdr:colOff>
                <xdr:row>10</xdr:row>
                <xdr:rowOff>0</xdr:rowOff>
              </from>
              <to>
                <xdr:col>8</xdr:col>
                <xdr:colOff>736600</xdr:colOff>
                <xdr:row>10</xdr:row>
                <xdr:rowOff>165100</xdr:rowOff>
              </to>
            </anchor>
          </controlPr>
        </control>
      </mc:Choice>
      <mc:Fallback>
        <control shapeId="1027" r:id="rId12" name="SpinButton1"/>
      </mc:Fallback>
    </mc:AlternateContent>
    <mc:AlternateContent xmlns:mc="http://schemas.openxmlformats.org/markup-compatibility/2006">
      <mc:Choice Requires="x14">
        <control shapeId="1025" r:id="rId13" name="Drop Down 1">
          <controlPr defaultSize="0" autoLine="0" autoPict="0">
            <anchor moveWithCells="1">
              <from>
                <xdr:col>3</xdr:col>
                <xdr:colOff>0</xdr:colOff>
                <xdr:row>2</xdr:row>
                <xdr:rowOff>76200</xdr:rowOff>
              </from>
              <to>
                <xdr:col>7</xdr:col>
                <xdr:colOff>139700</xdr:colOff>
                <xdr:row>3</xdr:row>
                <xdr:rowOff>158750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6" r:id="rId14" name="Drop Down 2">
          <controlPr defaultSize="0" autoLine="0" autoPict="0">
            <anchor moveWithCells="1">
              <from>
                <xdr:col>7</xdr:col>
                <xdr:colOff>590550</xdr:colOff>
                <xdr:row>2</xdr:row>
                <xdr:rowOff>69850</xdr:rowOff>
              </from>
              <to>
                <xdr:col>12</xdr:col>
                <xdr:colOff>12700</xdr:colOff>
                <xdr:row>3</xdr:row>
                <xdr:rowOff>152400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8BD2-D1AF-470D-9F41-1E6BE48053BC}">
  <dimension ref="A1:N190"/>
  <sheetViews>
    <sheetView workbookViewId="0">
      <selection activeCell="M2" sqref="M2"/>
    </sheetView>
  </sheetViews>
  <sheetFormatPr defaultRowHeight="12" x14ac:dyDescent="0.3"/>
  <cols>
    <col min="1" max="1" width="4.453125" style="9" customWidth="1"/>
    <col min="2" max="2" width="11.81640625" style="9" bestFit="1" customWidth="1"/>
    <col min="3" max="3" width="18" style="9" bestFit="1" customWidth="1"/>
    <col min="4" max="4" width="4.7265625" style="9" bestFit="1" customWidth="1"/>
    <col min="5" max="5" width="14.6328125" style="9" bestFit="1" customWidth="1"/>
    <col min="6" max="6" width="5.36328125" style="9" bestFit="1" customWidth="1"/>
    <col min="7" max="7" width="10.90625" style="9" bestFit="1" customWidth="1"/>
    <col min="8" max="8" width="6.90625" style="9" bestFit="1" customWidth="1"/>
    <col min="9" max="9" width="15.54296875" style="15" bestFit="1" customWidth="1"/>
    <col min="10" max="10" width="13.1796875" style="16" bestFit="1" customWidth="1"/>
    <col min="11" max="11" width="13.90625" style="15" bestFit="1" customWidth="1"/>
    <col min="12" max="12" width="14.26953125" style="15" bestFit="1" customWidth="1"/>
    <col min="13" max="13" width="13.453125" style="9" bestFit="1" customWidth="1"/>
    <col min="14" max="16384" width="8.7265625" style="9"/>
  </cols>
  <sheetData>
    <row r="1" spans="1:14" ht="14.5" thickBot="1" x14ac:dyDescent="0.35">
      <c r="A1" s="7" t="s">
        <v>14</v>
      </c>
      <c r="B1" s="7" t="s">
        <v>0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8" t="s">
        <v>210</v>
      </c>
      <c r="J1" s="7" t="s">
        <v>213</v>
      </c>
      <c r="K1" s="8" t="s">
        <v>211</v>
      </c>
      <c r="L1" s="8" t="s">
        <v>212</v>
      </c>
      <c r="M1" s="7" t="s">
        <v>214</v>
      </c>
    </row>
    <row r="2" spans="1:14" ht="14.5" thickBot="1" x14ac:dyDescent="0.35">
      <c r="A2" s="10">
        <v>2024</v>
      </c>
      <c r="B2" s="11" t="s">
        <v>21</v>
      </c>
      <c r="C2" s="11" t="s">
        <v>22</v>
      </c>
      <c r="D2" s="11" t="s">
        <v>23</v>
      </c>
      <c r="E2" s="11" t="s">
        <v>24</v>
      </c>
      <c r="F2" s="11">
        <v>6071</v>
      </c>
      <c r="G2" s="11" t="s">
        <v>25</v>
      </c>
      <c r="H2" s="11" t="s">
        <v>26</v>
      </c>
      <c r="I2" s="12">
        <v>143172</v>
      </c>
      <c r="J2" s="13">
        <v>0</v>
      </c>
      <c r="K2" s="12">
        <v>0</v>
      </c>
      <c r="L2" s="12">
        <f ca="1">K2*(RANDBETWEEN(95,120)/100)</f>
        <v>0</v>
      </c>
      <c r="M2" s="13">
        <f ca="1">L2/I2</f>
        <v>0</v>
      </c>
      <c r="N2" s="14"/>
    </row>
    <row r="3" spans="1:14" ht="14.5" thickBot="1" x14ac:dyDescent="0.35">
      <c r="A3" s="10">
        <v>2024</v>
      </c>
      <c r="B3" s="11" t="s">
        <v>21</v>
      </c>
      <c r="C3" s="11" t="s">
        <v>27</v>
      </c>
      <c r="D3" s="11" t="s">
        <v>23</v>
      </c>
      <c r="E3" s="11" t="s">
        <v>28</v>
      </c>
      <c r="F3" s="11">
        <v>6037</v>
      </c>
      <c r="G3" s="11" t="s">
        <v>25</v>
      </c>
      <c r="H3" s="11" t="s">
        <v>26</v>
      </c>
      <c r="I3" s="12">
        <v>544798</v>
      </c>
      <c r="J3" s="13">
        <v>0</v>
      </c>
      <c r="K3" s="12">
        <v>0</v>
      </c>
      <c r="L3" s="12">
        <f t="shared" ref="L3:L66" ca="1" si="0">K3*(RANDBETWEEN(95,120)/100)</f>
        <v>0</v>
      </c>
      <c r="M3" s="13">
        <f t="shared" ref="M3:M66" ca="1" si="1">L3/I3</f>
        <v>0</v>
      </c>
      <c r="N3" s="14"/>
    </row>
    <row r="4" spans="1:14" ht="14.5" thickBot="1" x14ac:dyDescent="0.35">
      <c r="A4" s="10">
        <v>2024</v>
      </c>
      <c r="B4" s="11" t="s">
        <v>21</v>
      </c>
      <c r="C4" s="11" t="s">
        <v>22</v>
      </c>
      <c r="D4" s="11" t="s">
        <v>23</v>
      </c>
      <c r="E4" s="11" t="s">
        <v>29</v>
      </c>
      <c r="F4" s="11">
        <v>6065</v>
      </c>
      <c r="G4" s="11" t="s">
        <v>25</v>
      </c>
      <c r="H4" s="11" t="s">
        <v>26</v>
      </c>
      <c r="I4" s="12">
        <v>183769</v>
      </c>
      <c r="J4" s="13">
        <v>0</v>
      </c>
      <c r="K4" s="12">
        <v>0</v>
      </c>
      <c r="L4" s="12">
        <f t="shared" ca="1" si="0"/>
        <v>0</v>
      </c>
      <c r="M4" s="13">
        <f t="shared" ca="1" si="1"/>
        <v>0</v>
      </c>
      <c r="N4" s="14"/>
    </row>
    <row r="5" spans="1:14" ht="14.5" thickBot="1" x14ac:dyDescent="0.35">
      <c r="A5" s="10">
        <v>2024</v>
      </c>
      <c r="B5" s="11" t="s">
        <v>21</v>
      </c>
      <c r="C5" s="11" t="s">
        <v>30</v>
      </c>
      <c r="D5" s="11" t="s">
        <v>23</v>
      </c>
      <c r="E5" s="11" t="s">
        <v>31</v>
      </c>
      <c r="F5" s="11">
        <v>6029</v>
      </c>
      <c r="G5" s="11" t="s">
        <v>25</v>
      </c>
      <c r="H5" s="11" t="s">
        <v>26</v>
      </c>
      <c r="I5" s="12">
        <v>31748</v>
      </c>
      <c r="J5" s="13">
        <v>1.4074453999999999E-3</v>
      </c>
      <c r="K5" s="12">
        <v>44.683576000000002</v>
      </c>
      <c r="L5" s="12">
        <f t="shared" ca="1" si="0"/>
        <v>43.789904480000004</v>
      </c>
      <c r="M5" s="13">
        <f t="shared" ca="1" si="1"/>
        <v>1.3792964747385663E-3</v>
      </c>
      <c r="N5" s="14"/>
    </row>
    <row r="6" spans="1:14" ht="14.5" thickBot="1" x14ac:dyDescent="0.35">
      <c r="A6" s="10">
        <v>2024</v>
      </c>
      <c r="B6" s="11" t="s">
        <v>21</v>
      </c>
      <c r="C6" s="11" t="s">
        <v>32</v>
      </c>
      <c r="D6" s="11" t="s">
        <v>23</v>
      </c>
      <c r="E6" s="11" t="s">
        <v>33</v>
      </c>
      <c r="F6" s="11">
        <v>6059</v>
      </c>
      <c r="G6" s="11" t="s">
        <v>25</v>
      </c>
      <c r="H6" s="11" t="s">
        <v>26</v>
      </c>
      <c r="I6" s="12">
        <v>224742</v>
      </c>
      <c r="J6" s="13">
        <v>0</v>
      </c>
      <c r="K6" s="12">
        <v>0</v>
      </c>
      <c r="L6" s="12">
        <f t="shared" ca="1" si="0"/>
        <v>0</v>
      </c>
      <c r="M6" s="13">
        <f t="shared" ca="1" si="1"/>
        <v>0</v>
      </c>
      <c r="N6" s="14"/>
    </row>
    <row r="7" spans="1:14" ht="14.5" thickBot="1" x14ac:dyDescent="0.35">
      <c r="A7" s="10">
        <v>2024</v>
      </c>
      <c r="B7" s="11" t="s">
        <v>21</v>
      </c>
      <c r="C7" s="11" t="s">
        <v>34</v>
      </c>
      <c r="D7" s="11" t="s">
        <v>23</v>
      </c>
      <c r="E7" s="11" t="s">
        <v>35</v>
      </c>
      <c r="F7" s="11">
        <v>6073</v>
      </c>
      <c r="G7" s="11" t="s">
        <v>36</v>
      </c>
      <c r="H7" s="11" t="s">
        <v>26</v>
      </c>
      <c r="I7" s="12">
        <v>216451</v>
      </c>
      <c r="J7" s="13">
        <v>0</v>
      </c>
      <c r="K7" s="12">
        <v>0</v>
      </c>
      <c r="L7" s="12">
        <f t="shared" ca="1" si="0"/>
        <v>0</v>
      </c>
      <c r="M7" s="13">
        <f t="shared" ca="1" si="1"/>
        <v>0</v>
      </c>
      <c r="N7" s="14"/>
    </row>
    <row r="8" spans="1:14" ht="14.5" thickBot="1" x14ac:dyDescent="0.35">
      <c r="A8" s="10">
        <v>2024</v>
      </c>
      <c r="B8" s="11" t="s">
        <v>21</v>
      </c>
      <c r="C8" s="11" t="s">
        <v>37</v>
      </c>
      <c r="D8" s="11" t="s">
        <v>23</v>
      </c>
      <c r="E8" s="11" t="s">
        <v>38</v>
      </c>
      <c r="F8" s="11">
        <v>6067</v>
      </c>
      <c r="G8" s="11" t="s">
        <v>39</v>
      </c>
      <c r="H8" s="11" t="s">
        <v>26</v>
      </c>
      <c r="I8" s="12">
        <v>74991</v>
      </c>
      <c r="J8" s="13">
        <v>6.9992270999999998E-3</v>
      </c>
      <c r="K8" s="12">
        <v>524.87904100000003</v>
      </c>
      <c r="L8" s="12">
        <f t="shared" ca="1" si="0"/>
        <v>619.35726838000005</v>
      </c>
      <c r="M8" s="13">
        <f t="shared" ca="1" si="1"/>
        <v>8.2590880022936092E-3</v>
      </c>
      <c r="N8" s="14"/>
    </row>
    <row r="9" spans="1:14" ht="14.5" thickBot="1" x14ac:dyDescent="0.35">
      <c r="A9" s="10">
        <v>2024</v>
      </c>
      <c r="B9" s="11" t="s">
        <v>21</v>
      </c>
      <c r="C9" s="11" t="s">
        <v>37</v>
      </c>
      <c r="D9" s="11" t="s">
        <v>23</v>
      </c>
      <c r="E9" s="11" t="s">
        <v>40</v>
      </c>
      <c r="F9" s="11">
        <v>6113</v>
      </c>
      <c r="G9" s="11" t="s">
        <v>39</v>
      </c>
      <c r="H9" s="11" t="s">
        <v>26</v>
      </c>
      <c r="I9" s="12">
        <v>8966</v>
      </c>
      <c r="J9" s="13">
        <v>8.4907873000000002E-3</v>
      </c>
      <c r="K9" s="12">
        <v>76.128398500000003</v>
      </c>
      <c r="L9" s="12">
        <f t="shared" ca="1" si="0"/>
        <v>89.070226245000001</v>
      </c>
      <c r="M9" s="13">
        <f t="shared" ca="1" si="1"/>
        <v>9.9342210846531335E-3</v>
      </c>
      <c r="N9" s="14"/>
    </row>
    <row r="10" spans="1:14" ht="14.5" thickBot="1" x14ac:dyDescent="0.35">
      <c r="A10" s="10">
        <v>2024</v>
      </c>
      <c r="B10" s="11" t="s">
        <v>21</v>
      </c>
      <c r="C10" s="11" t="s">
        <v>37</v>
      </c>
      <c r="D10" s="11" t="s">
        <v>23</v>
      </c>
      <c r="E10" s="11" t="s">
        <v>41</v>
      </c>
      <c r="F10" s="11">
        <v>6077</v>
      </c>
      <c r="G10" s="11" t="s">
        <v>42</v>
      </c>
      <c r="H10" s="11" t="s">
        <v>26</v>
      </c>
      <c r="I10" s="12">
        <v>39710</v>
      </c>
      <c r="J10" s="13">
        <v>6.0368881000000003E-3</v>
      </c>
      <c r="K10" s="12">
        <v>239.72482550000001</v>
      </c>
      <c r="L10" s="12">
        <f t="shared" ca="1" si="0"/>
        <v>266.09455630500003</v>
      </c>
      <c r="M10" s="13">
        <f t="shared" ca="1" si="1"/>
        <v>6.7009457644170243E-3</v>
      </c>
      <c r="N10" s="14"/>
    </row>
    <row r="11" spans="1:14" ht="14.5" thickBot="1" x14ac:dyDescent="0.35">
      <c r="A11" s="10">
        <v>2024</v>
      </c>
      <c r="B11" s="11" t="s">
        <v>21</v>
      </c>
      <c r="C11" s="11" t="s">
        <v>43</v>
      </c>
      <c r="D11" s="11" t="s">
        <v>23</v>
      </c>
      <c r="E11" s="11" t="s">
        <v>44</v>
      </c>
      <c r="F11" s="11">
        <v>6001</v>
      </c>
      <c r="G11" s="11" t="s">
        <v>45</v>
      </c>
      <c r="H11" s="11" t="s">
        <v>26</v>
      </c>
      <c r="I11" s="12">
        <v>74209</v>
      </c>
      <c r="J11" s="13">
        <v>2.3227135999999999E-3</v>
      </c>
      <c r="K11" s="12">
        <v>172.366252</v>
      </c>
      <c r="L11" s="12">
        <f t="shared" ca="1" si="0"/>
        <v>189.60287720000002</v>
      </c>
      <c r="M11" s="13">
        <f t="shared" ca="1" si="1"/>
        <v>2.5549849371370053E-3</v>
      </c>
      <c r="N11" s="14"/>
    </row>
    <row r="12" spans="1:14" ht="14.5" thickBot="1" x14ac:dyDescent="0.35">
      <c r="A12" s="10">
        <v>2024</v>
      </c>
      <c r="B12" s="11" t="s">
        <v>21</v>
      </c>
      <c r="C12" s="11" t="s">
        <v>43</v>
      </c>
      <c r="D12" s="11" t="s">
        <v>23</v>
      </c>
      <c r="E12" s="11" t="s">
        <v>46</v>
      </c>
      <c r="F12" s="11">
        <v>6085</v>
      </c>
      <c r="G12" s="11" t="s">
        <v>47</v>
      </c>
      <c r="H12" s="11" t="s">
        <v>26</v>
      </c>
      <c r="I12" s="12">
        <v>89287</v>
      </c>
      <c r="J12" s="13">
        <v>3.9593086999999997E-3</v>
      </c>
      <c r="K12" s="12">
        <v>353.5147996</v>
      </c>
      <c r="L12" s="12">
        <f t="shared" ca="1" si="0"/>
        <v>395.93657555200002</v>
      </c>
      <c r="M12" s="13">
        <f t="shared" ca="1" si="1"/>
        <v>4.4344257904510177E-3</v>
      </c>
      <c r="N12" s="14"/>
    </row>
    <row r="13" spans="1:14" ht="14.5" thickBot="1" x14ac:dyDescent="0.35">
      <c r="A13" s="10">
        <v>2024</v>
      </c>
      <c r="B13" s="11" t="s">
        <v>21</v>
      </c>
      <c r="C13" s="11" t="s">
        <v>43</v>
      </c>
      <c r="D13" s="11" t="s">
        <v>23</v>
      </c>
      <c r="E13" s="11" t="s">
        <v>48</v>
      </c>
      <c r="F13" s="11">
        <v>6075</v>
      </c>
      <c r="G13" s="11" t="s">
        <v>49</v>
      </c>
      <c r="H13" s="11" t="s">
        <v>26</v>
      </c>
      <c r="I13" s="12">
        <v>33020</v>
      </c>
      <c r="J13" s="13">
        <v>4.2848647999999996E-3</v>
      </c>
      <c r="K13" s="12">
        <v>141.48623520000001</v>
      </c>
      <c r="L13" s="12">
        <f t="shared" ca="1" si="0"/>
        <v>149.97540931200001</v>
      </c>
      <c r="M13" s="13">
        <f t="shared" ca="1" si="1"/>
        <v>4.5419566720775288E-3</v>
      </c>
      <c r="N13" s="14"/>
    </row>
    <row r="14" spans="1:14" ht="14.5" thickBot="1" x14ac:dyDescent="0.35">
      <c r="A14" s="10">
        <v>2024</v>
      </c>
      <c r="B14" s="11" t="s">
        <v>21</v>
      </c>
      <c r="C14" s="11" t="s">
        <v>50</v>
      </c>
      <c r="D14" s="11" t="s">
        <v>23</v>
      </c>
      <c r="E14" s="11" t="s">
        <v>51</v>
      </c>
      <c r="F14" s="11">
        <v>6041</v>
      </c>
      <c r="G14" s="11" t="s">
        <v>52</v>
      </c>
      <c r="H14" s="11" t="s">
        <v>26</v>
      </c>
      <c r="I14" s="12">
        <v>18285</v>
      </c>
      <c r="J14" s="13">
        <v>4.9100408999999999E-3</v>
      </c>
      <c r="K14" s="12">
        <v>89.780097900000001</v>
      </c>
      <c r="L14" s="12">
        <f t="shared" ca="1" si="0"/>
        <v>104.14491356399999</v>
      </c>
      <c r="M14" s="13">
        <f t="shared" ca="1" si="1"/>
        <v>5.6956474467596387E-3</v>
      </c>
      <c r="N14" s="14"/>
    </row>
    <row r="15" spans="1:14" ht="14.5" thickBot="1" x14ac:dyDescent="0.35">
      <c r="A15" s="10">
        <v>2024</v>
      </c>
      <c r="B15" s="11" t="s">
        <v>21</v>
      </c>
      <c r="C15" s="11" t="s">
        <v>30</v>
      </c>
      <c r="D15" s="11" t="s">
        <v>23</v>
      </c>
      <c r="E15" s="11" t="s">
        <v>53</v>
      </c>
      <c r="F15" s="11">
        <v>6019</v>
      </c>
      <c r="G15" s="11" t="s">
        <v>54</v>
      </c>
      <c r="H15" s="11" t="s">
        <v>26</v>
      </c>
      <c r="I15" s="12">
        <v>35561</v>
      </c>
      <c r="J15" s="13">
        <v>6.6870836999999997E-3</v>
      </c>
      <c r="K15" s="12">
        <v>237.79938340000001</v>
      </c>
      <c r="L15" s="12">
        <f t="shared" ca="1" si="0"/>
        <v>268.71330324199999</v>
      </c>
      <c r="M15" s="13">
        <f t="shared" ca="1" si="1"/>
        <v>7.5564045792300555E-3</v>
      </c>
      <c r="N15" s="14"/>
    </row>
    <row r="16" spans="1:14" ht="14.5" thickBot="1" x14ac:dyDescent="0.35">
      <c r="A16" s="10">
        <v>2024</v>
      </c>
      <c r="B16" s="11" t="s">
        <v>21</v>
      </c>
      <c r="C16" s="11" t="s">
        <v>32</v>
      </c>
      <c r="D16" s="11" t="s">
        <v>23</v>
      </c>
      <c r="E16" s="11" t="s">
        <v>33</v>
      </c>
      <c r="F16" s="11">
        <v>6059</v>
      </c>
      <c r="G16" s="11" t="s">
        <v>55</v>
      </c>
      <c r="H16" s="11" t="s">
        <v>26</v>
      </c>
      <c r="I16" s="12">
        <v>224742</v>
      </c>
      <c r="J16" s="13">
        <v>3.1710466000000001E-3</v>
      </c>
      <c r="K16" s="12">
        <v>712.6673601</v>
      </c>
      <c r="L16" s="12">
        <f t="shared" ca="1" si="0"/>
        <v>677.03399209499992</v>
      </c>
      <c r="M16" s="13">
        <f t="shared" ca="1" si="1"/>
        <v>3.0124942916544299E-3</v>
      </c>
      <c r="N16" s="14"/>
    </row>
    <row r="17" spans="1:14" ht="14.5" thickBot="1" x14ac:dyDescent="0.35">
      <c r="A17" s="10">
        <v>2024</v>
      </c>
      <c r="B17" s="11" t="s">
        <v>21</v>
      </c>
      <c r="C17" s="11" t="s">
        <v>37</v>
      </c>
      <c r="D17" s="11" t="s">
        <v>23</v>
      </c>
      <c r="E17" s="11" t="s">
        <v>40</v>
      </c>
      <c r="F17" s="11">
        <v>6113</v>
      </c>
      <c r="G17" s="11" t="s">
        <v>56</v>
      </c>
      <c r="H17" s="11" t="s">
        <v>26</v>
      </c>
      <c r="I17" s="12">
        <v>8966</v>
      </c>
      <c r="J17" s="13">
        <v>2.3631393999999999E-3</v>
      </c>
      <c r="K17" s="12">
        <v>21.187907599999999</v>
      </c>
      <c r="L17" s="12">
        <f t="shared" ca="1" si="0"/>
        <v>24.789851891999998</v>
      </c>
      <c r="M17" s="13">
        <f t="shared" ca="1" si="1"/>
        <v>2.7648730640196296E-3</v>
      </c>
      <c r="N17" s="14"/>
    </row>
    <row r="18" spans="1:14" ht="14.5" thickBot="1" x14ac:dyDescent="0.35">
      <c r="A18" s="10">
        <v>2024</v>
      </c>
      <c r="B18" s="11" t="s">
        <v>21</v>
      </c>
      <c r="C18" s="11" t="s">
        <v>37</v>
      </c>
      <c r="D18" s="11" t="s">
        <v>23</v>
      </c>
      <c r="E18" s="11" t="s">
        <v>38</v>
      </c>
      <c r="F18" s="11">
        <v>6067</v>
      </c>
      <c r="G18" s="11" t="s">
        <v>56</v>
      </c>
      <c r="H18" s="11" t="s">
        <v>26</v>
      </c>
      <c r="I18" s="12">
        <v>74991</v>
      </c>
      <c r="J18" s="13">
        <v>2.0775764E-3</v>
      </c>
      <c r="K18" s="12">
        <v>155.799533</v>
      </c>
      <c r="L18" s="12">
        <f t="shared" ca="1" si="0"/>
        <v>151.12554700999999</v>
      </c>
      <c r="M18" s="13">
        <f t="shared" ca="1" si="1"/>
        <v>2.0152491233614701E-3</v>
      </c>
      <c r="N18" s="14"/>
    </row>
    <row r="19" spans="1:14" ht="14.5" thickBot="1" x14ac:dyDescent="0.35">
      <c r="A19" s="10">
        <v>2024</v>
      </c>
      <c r="B19" s="11" t="s">
        <v>21</v>
      </c>
      <c r="C19" s="11" t="s">
        <v>37</v>
      </c>
      <c r="D19" s="11" t="s">
        <v>23</v>
      </c>
      <c r="E19" s="11" t="s">
        <v>41</v>
      </c>
      <c r="F19" s="11">
        <v>6077</v>
      </c>
      <c r="G19" s="11" t="s">
        <v>56</v>
      </c>
      <c r="H19" s="11" t="s">
        <v>26</v>
      </c>
      <c r="I19" s="12">
        <v>39710</v>
      </c>
      <c r="J19" s="13">
        <v>1.0620536000000001E-3</v>
      </c>
      <c r="K19" s="12">
        <v>42.174149200000002</v>
      </c>
      <c r="L19" s="12">
        <f t="shared" ca="1" si="0"/>
        <v>44.282856660000007</v>
      </c>
      <c r="M19" s="13">
        <f t="shared" ca="1" si="1"/>
        <v>1.1151562996726267E-3</v>
      </c>
      <c r="N19" s="14"/>
    </row>
    <row r="20" spans="1:14" ht="14.5" thickBot="1" x14ac:dyDescent="0.35">
      <c r="A20" s="10">
        <v>2024</v>
      </c>
      <c r="B20" s="11" t="s">
        <v>21</v>
      </c>
      <c r="C20" s="11" t="s">
        <v>34</v>
      </c>
      <c r="D20" s="11" t="s">
        <v>23</v>
      </c>
      <c r="E20" s="11" t="s">
        <v>35</v>
      </c>
      <c r="F20" s="11">
        <v>6073</v>
      </c>
      <c r="G20" s="11" t="s">
        <v>57</v>
      </c>
      <c r="H20" s="11" t="s">
        <v>26</v>
      </c>
      <c r="I20" s="12">
        <v>216451</v>
      </c>
      <c r="J20" s="13">
        <v>3.152686E-3</v>
      </c>
      <c r="K20" s="12">
        <v>682.4020289</v>
      </c>
      <c r="L20" s="12">
        <f t="shared" ca="1" si="0"/>
        <v>668.75398832199994</v>
      </c>
      <c r="M20" s="13">
        <f t="shared" ca="1" si="1"/>
        <v>3.0896322415789254E-3</v>
      </c>
      <c r="N20" s="14"/>
    </row>
    <row r="21" spans="1:14" ht="14.5" thickBot="1" x14ac:dyDescent="0.35">
      <c r="A21" s="10">
        <v>2024</v>
      </c>
      <c r="B21" s="11" t="s">
        <v>21</v>
      </c>
      <c r="C21" s="11" t="s">
        <v>43</v>
      </c>
      <c r="D21" s="11" t="s">
        <v>23</v>
      </c>
      <c r="E21" s="11" t="s">
        <v>44</v>
      </c>
      <c r="F21" s="11">
        <v>6001</v>
      </c>
      <c r="G21" s="11" t="s">
        <v>58</v>
      </c>
      <c r="H21" s="11" t="s">
        <v>26</v>
      </c>
      <c r="I21" s="12">
        <v>74209</v>
      </c>
      <c r="J21" s="13">
        <v>1.4310403000000001E-3</v>
      </c>
      <c r="K21" s="12">
        <v>106.19607139999999</v>
      </c>
      <c r="L21" s="12">
        <f t="shared" ca="1" si="0"/>
        <v>113.629796398</v>
      </c>
      <c r="M21" s="13">
        <f t="shared" ca="1" si="1"/>
        <v>1.53121314662642E-3</v>
      </c>
      <c r="N21" s="14"/>
    </row>
    <row r="22" spans="1:14" ht="14.5" thickBot="1" x14ac:dyDescent="0.35">
      <c r="A22" s="10">
        <v>2024</v>
      </c>
      <c r="B22" s="11" t="s">
        <v>21</v>
      </c>
      <c r="C22" s="11" t="s">
        <v>43</v>
      </c>
      <c r="D22" s="11" t="s">
        <v>23</v>
      </c>
      <c r="E22" s="11" t="s">
        <v>48</v>
      </c>
      <c r="F22" s="11">
        <v>6075</v>
      </c>
      <c r="G22" s="11" t="s">
        <v>58</v>
      </c>
      <c r="H22" s="11" t="s">
        <v>26</v>
      </c>
      <c r="I22" s="12">
        <v>33020</v>
      </c>
      <c r="J22" s="13">
        <v>1.7558948999999999E-3</v>
      </c>
      <c r="K22" s="12">
        <v>57.979649999999999</v>
      </c>
      <c r="L22" s="12">
        <f t="shared" ca="1" si="0"/>
        <v>63.197818500000004</v>
      </c>
      <c r="M22" s="13">
        <f t="shared" ca="1" si="1"/>
        <v>1.9139254542701394E-3</v>
      </c>
      <c r="N22" s="14"/>
    </row>
    <row r="23" spans="1:14" ht="14.5" thickBot="1" x14ac:dyDescent="0.35">
      <c r="A23" s="10">
        <v>2024</v>
      </c>
      <c r="B23" s="11" t="s">
        <v>21</v>
      </c>
      <c r="C23" s="11" t="s">
        <v>43</v>
      </c>
      <c r="D23" s="11" t="s">
        <v>23</v>
      </c>
      <c r="E23" s="11" t="s">
        <v>46</v>
      </c>
      <c r="F23" s="11">
        <v>6085</v>
      </c>
      <c r="G23" s="11" t="s">
        <v>59</v>
      </c>
      <c r="H23" s="11" t="s">
        <v>26</v>
      </c>
      <c r="I23" s="12">
        <v>89287</v>
      </c>
      <c r="J23" s="13">
        <v>1.6237669999999999E-3</v>
      </c>
      <c r="K23" s="12">
        <v>144.98128209999999</v>
      </c>
      <c r="L23" s="12">
        <f t="shared" ca="1" si="0"/>
        <v>149.330720563</v>
      </c>
      <c r="M23" s="13">
        <f t="shared" ca="1" si="1"/>
        <v>1.6724799865937931E-3</v>
      </c>
      <c r="N23" s="14"/>
    </row>
    <row r="24" spans="1:14" ht="14.5" thickBot="1" x14ac:dyDescent="0.35">
      <c r="A24" s="10">
        <v>2024</v>
      </c>
      <c r="B24" s="11" t="s">
        <v>21</v>
      </c>
      <c r="C24" s="11" t="s">
        <v>50</v>
      </c>
      <c r="D24" s="11" t="s">
        <v>23</v>
      </c>
      <c r="E24" s="11" t="s">
        <v>51</v>
      </c>
      <c r="F24" s="11">
        <v>6041</v>
      </c>
      <c r="G24" s="11" t="s">
        <v>59</v>
      </c>
      <c r="H24" s="11" t="s">
        <v>26</v>
      </c>
      <c r="I24" s="12">
        <v>18285</v>
      </c>
      <c r="J24" s="13">
        <v>1.7867579E-3</v>
      </c>
      <c r="K24" s="12">
        <v>32.670868400000003</v>
      </c>
      <c r="L24" s="12">
        <f t="shared" ca="1" si="0"/>
        <v>36.264663924000004</v>
      </c>
      <c r="M24" s="13">
        <f t="shared" ca="1" si="1"/>
        <v>1.9833012810500411E-3</v>
      </c>
      <c r="N24" s="14"/>
    </row>
    <row r="25" spans="1:14" ht="14.5" thickBot="1" x14ac:dyDescent="0.35">
      <c r="A25" s="10">
        <v>2024</v>
      </c>
      <c r="B25" s="11" t="s">
        <v>21</v>
      </c>
      <c r="C25" s="11" t="s">
        <v>30</v>
      </c>
      <c r="D25" s="11" t="s">
        <v>23</v>
      </c>
      <c r="E25" s="11" t="s">
        <v>53</v>
      </c>
      <c r="F25" s="11">
        <v>6019</v>
      </c>
      <c r="G25" s="11" t="s">
        <v>60</v>
      </c>
      <c r="H25" s="11" t="s">
        <v>26</v>
      </c>
      <c r="I25" s="12">
        <v>35561</v>
      </c>
      <c r="J25" s="13">
        <v>2.4878592999999999E-3</v>
      </c>
      <c r="K25" s="12">
        <v>88.470765599999993</v>
      </c>
      <c r="L25" s="12">
        <f t="shared" ca="1" si="0"/>
        <v>97.317842159999998</v>
      </c>
      <c r="M25" s="13">
        <f t="shared" ca="1" si="1"/>
        <v>2.7366452619442647E-3</v>
      </c>
      <c r="N25" s="14"/>
    </row>
    <row r="26" spans="1:14" ht="14.5" thickBot="1" x14ac:dyDescent="0.35">
      <c r="A26" s="10">
        <v>2024</v>
      </c>
      <c r="B26" s="11" t="s">
        <v>21</v>
      </c>
      <c r="C26" s="11" t="s">
        <v>32</v>
      </c>
      <c r="D26" s="11" t="s">
        <v>23</v>
      </c>
      <c r="E26" s="11" t="s">
        <v>33</v>
      </c>
      <c r="F26" s="11">
        <v>6059</v>
      </c>
      <c r="G26" s="11" t="s">
        <v>61</v>
      </c>
      <c r="H26" s="11" t="s">
        <v>26</v>
      </c>
      <c r="I26" s="12">
        <v>224742</v>
      </c>
      <c r="J26" s="13">
        <v>5.5267339999999997E-4</v>
      </c>
      <c r="K26" s="12">
        <v>124.20891760000001</v>
      </c>
      <c r="L26" s="12">
        <f t="shared" ca="1" si="0"/>
        <v>147.80861194400001</v>
      </c>
      <c r="M26" s="13">
        <f t="shared" ca="1" si="1"/>
        <v>6.5768130542577714E-4</v>
      </c>
      <c r="N26" s="14"/>
    </row>
    <row r="27" spans="1:14" ht="14.5" thickBot="1" x14ac:dyDescent="0.35">
      <c r="A27" s="10">
        <v>2024</v>
      </c>
      <c r="B27" s="11" t="s">
        <v>21</v>
      </c>
      <c r="C27" s="11" t="s">
        <v>34</v>
      </c>
      <c r="D27" s="11" t="s">
        <v>23</v>
      </c>
      <c r="E27" s="11" t="s">
        <v>35</v>
      </c>
      <c r="F27" s="11">
        <v>6073</v>
      </c>
      <c r="G27" s="11" t="s">
        <v>62</v>
      </c>
      <c r="H27" s="11" t="s">
        <v>26</v>
      </c>
      <c r="I27" s="12">
        <v>216451</v>
      </c>
      <c r="J27" s="13">
        <v>4.9576700000000004E-4</v>
      </c>
      <c r="K27" s="12">
        <v>107.309256</v>
      </c>
      <c r="L27" s="12">
        <f t="shared" ca="1" si="0"/>
        <v>125.55182952</v>
      </c>
      <c r="M27" s="13">
        <f t="shared" ca="1" si="1"/>
        <v>5.8004735261098358E-4</v>
      </c>
      <c r="N27" s="14"/>
    </row>
    <row r="28" spans="1:14" ht="14.5" thickBot="1" x14ac:dyDescent="0.35">
      <c r="A28" s="10">
        <v>2024</v>
      </c>
      <c r="B28" s="11" t="s">
        <v>63</v>
      </c>
      <c r="C28" s="11" t="s">
        <v>64</v>
      </c>
      <c r="D28" s="11" t="s">
        <v>65</v>
      </c>
      <c r="E28" s="11" t="s">
        <v>66</v>
      </c>
      <c r="F28" s="11">
        <v>39175</v>
      </c>
      <c r="G28" s="11" t="s">
        <v>67</v>
      </c>
      <c r="H28" s="11" t="s">
        <v>26</v>
      </c>
      <c r="I28" s="12">
        <v>983</v>
      </c>
      <c r="J28" s="13">
        <v>2.46924923E-2</v>
      </c>
      <c r="K28" s="12">
        <v>24.272719899999998</v>
      </c>
      <c r="L28" s="12">
        <f t="shared" ca="1" si="0"/>
        <v>27.913627884999997</v>
      </c>
      <c r="M28" s="13">
        <f t="shared" ca="1" si="1"/>
        <v>2.8396366108850456E-2</v>
      </c>
      <c r="N28" s="14"/>
    </row>
    <row r="29" spans="1:14" ht="14.5" thickBot="1" x14ac:dyDescent="0.35">
      <c r="A29" s="10">
        <v>2024</v>
      </c>
      <c r="B29" s="11" t="s">
        <v>63</v>
      </c>
      <c r="C29" s="11" t="s">
        <v>64</v>
      </c>
      <c r="D29" s="11" t="s">
        <v>65</v>
      </c>
      <c r="E29" s="11" t="s">
        <v>68</v>
      </c>
      <c r="F29" s="11">
        <v>39171</v>
      </c>
      <c r="G29" s="11" t="s">
        <v>67</v>
      </c>
      <c r="H29" s="11" t="s">
        <v>26</v>
      </c>
      <c r="I29" s="12">
        <v>1816</v>
      </c>
      <c r="J29" s="13">
        <v>3.2833411399999998E-2</v>
      </c>
      <c r="K29" s="12">
        <v>59.625475100000003</v>
      </c>
      <c r="L29" s="12">
        <f t="shared" ca="1" si="0"/>
        <v>59.625475100000003</v>
      </c>
      <c r="M29" s="13">
        <f t="shared" ca="1" si="1"/>
        <v>3.2833411398678417E-2</v>
      </c>
      <c r="N29" s="14"/>
    </row>
    <row r="30" spans="1:14" ht="14.5" thickBot="1" x14ac:dyDescent="0.35">
      <c r="A30" s="10">
        <v>2024</v>
      </c>
      <c r="B30" s="11" t="s">
        <v>63</v>
      </c>
      <c r="C30" s="11" t="s">
        <v>64</v>
      </c>
      <c r="D30" s="11" t="s">
        <v>65</v>
      </c>
      <c r="E30" s="11" t="s">
        <v>69</v>
      </c>
      <c r="F30" s="11">
        <v>39107</v>
      </c>
      <c r="G30" s="11" t="s">
        <v>67</v>
      </c>
      <c r="H30" s="11" t="s">
        <v>26</v>
      </c>
      <c r="I30" s="12">
        <v>983</v>
      </c>
      <c r="J30" s="13">
        <v>2.31044675E-2</v>
      </c>
      <c r="K30" s="12">
        <v>22.711691500000001</v>
      </c>
      <c r="L30" s="12">
        <f t="shared" ca="1" si="0"/>
        <v>21.576106925000001</v>
      </c>
      <c r="M30" s="13">
        <f t="shared" ca="1" si="1"/>
        <v>2.1949244074262464E-2</v>
      </c>
      <c r="N30" s="14"/>
    </row>
    <row r="31" spans="1:14" ht="14.5" thickBot="1" x14ac:dyDescent="0.35">
      <c r="A31" s="10">
        <v>2024</v>
      </c>
      <c r="B31" s="11" t="s">
        <v>63</v>
      </c>
      <c r="C31" s="11" t="s">
        <v>64</v>
      </c>
      <c r="D31" s="11" t="s">
        <v>65</v>
      </c>
      <c r="E31" s="11" t="s">
        <v>70</v>
      </c>
      <c r="F31" s="11">
        <v>39123</v>
      </c>
      <c r="G31" s="11" t="s">
        <v>67</v>
      </c>
      <c r="H31" s="11" t="s">
        <v>26</v>
      </c>
      <c r="I31" s="12">
        <v>3045</v>
      </c>
      <c r="J31" s="13">
        <v>1.5393851300000001E-2</v>
      </c>
      <c r="K31" s="12">
        <v>46.8742771</v>
      </c>
      <c r="L31" s="12">
        <f t="shared" ca="1" si="0"/>
        <v>55.311646977999999</v>
      </c>
      <c r="M31" s="13">
        <f t="shared" ca="1" si="1"/>
        <v>1.8164744491954023E-2</v>
      </c>
      <c r="N31" s="14"/>
    </row>
    <row r="32" spans="1:14" ht="14.5" thickBot="1" x14ac:dyDescent="0.35">
      <c r="A32" s="10">
        <v>2024</v>
      </c>
      <c r="B32" s="11" t="s">
        <v>63</v>
      </c>
      <c r="C32" s="11" t="s">
        <v>64</v>
      </c>
      <c r="D32" s="11" t="s">
        <v>65</v>
      </c>
      <c r="E32" s="11" t="s">
        <v>71</v>
      </c>
      <c r="F32" s="11">
        <v>39147</v>
      </c>
      <c r="G32" s="11" t="s">
        <v>67</v>
      </c>
      <c r="H32" s="11" t="s">
        <v>26</v>
      </c>
      <c r="I32" s="12">
        <v>1846</v>
      </c>
      <c r="J32" s="13">
        <v>2.9456607900000001E-2</v>
      </c>
      <c r="K32" s="12">
        <v>54.376898199999999</v>
      </c>
      <c r="L32" s="12">
        <f t="shared" ca="1" si="0"/>
        <v>64.708508858000002</v>
      </c>
      <c r="M32" s="13">
        <f t="shared" ca="1" si="1"/>
        <v>3.5053363411700976E-2</v>
      </c>
      <c r="N32" s="14"/>
    </row>
    <row r="33" spans="1:14" ht="14.5" thickBot="1" x14ac:dyDescent="0.35">
      <c r="A33" s="10">
        <v>2024</v>
      </c>
      <c r="B33" s="11" t="s">
        <v>63</v>
      </c>
      <c r="C33" s="11" t="s">
        <v>64</v>
      </c>
      <c r="D33" s="11" t="s">
        <v>65</v>
      </c>
      <c r="E33" s="11" t="s">
        <v>72</v>
      </c>
      <c r="F33" s="11">
        <v>39077</v>
      </c>
      <c r="G33" s="11" t="s">
        <v>67</v>
      </c>
      <c r="H33" s="11" t="s">
        <v>26</v>
      </c>
      <c r="I33" s="12">
        <v>2776</v>
      </c>
      <c r="J33" s="13">
        <v>1.8090605999999999E-2</v>
      </c>
      <c r="K33" s="12">
        <v>50.219522300000001</v>
      </c>
      <c r="L33" s="12">
        <f t="shared" ca="1" si="0"/>
        <v>51.223912746000003</v>
      </c>
      <c r="M33" s="13">
        <f t="shared" ca="1" si="1"/>
        <v>1.8452418136167149E-2</v>
      </c>
      <c r="N33" s="14"/>
    </row>
    <row r="34" spans="1:14" ht="14.5" thickBot="1" x14ac:dyDescent="0.35">
      <c r="A34" s="10">
        <v>2024</v>
      </c>
      <c r="B34" s="11" t="s">
        <v>63</v>
      </c>
      <c r="C34" s="11" t="s">
        <v>64</v>
      </c>
      <c r="D34" s="11" t="s">
        <v>65</v>
      </c>
      <c r="E34" s="11" t="s">
        <v>73</v>
      </c>
      <c r="F34" s="11">
        <v>39051</v>
      </c>
      <c r="G34" s="11" t="s">
        <v>67</v>
      </c>
      <c r="H34" s="11" t="s">
        <v>26</v>
      </c>
      <c r="I34" s="12">
        <v>2014</v>
      </c>
      <c r="J34" s="13">
        <v>2.52712124E-2</v>
      </c>
      <c r="K34" s="12">
        <v>50.896221799999999</v>
      </c>
      <c r="L34" s="12">
        <f t="shared" ca="1" si="0"/>
        <v>51.405184018</v>
      </c>
      <c r="M34" s="13">
        <f t="shared" ca="1" si="1"/>
        <v>2.5523924537239326E-2</v>
      </c>
      <c r="N34" s="14"/>
    </row>
    <row r="35" spans="1:14" ht="14.5" thickBot="1" x14ac:dyDescent="0.35">
      <c r="A35" s="10">
        <v>2024</v>
      </c>
      <c r="B35" s="11" t="s">
        <v>63</v>
      </c>
      <c r="C35" s="11" t="s">
        <v>64</v>
      </c>
      <c r="D35" s="11" t="s">
        <v>65</v>
      </c>
      <c r="E35" s="11" t="s">
        <v>74</v>
      </c>
      <c r="F35" s="11">
        <v>39065</v>
      </c>
      <c r="G35" s="11" t="s">
        <v>67</v>
      </c>
      <c r="H35" s="11" t="s">
        <v>26</v>
      </c>
      <c r="I35" s="12">
        <v>1216</v>
      </c>
      <c r="J35" s="13">
        <v>2.2922781499999999E-2</v>
      </c>
      <c r="K35" s="12">
        <v>27.874102300000001</v>
      </c>
      <c r="L35" s="12">
        <f t="shared" ca="1" si="0"/>
        <v>28.710325369</v>
      </c>
      <c r="M35" s="13">
        <f t="shared" ca="1" si="1"/>
        <v>2.3610464941611842E-2</v>
      </c>
      <c r="N35" s="14"/>
    </row>
    <row r="36" spans="1:14" ht="14.5" thickBot="1" x14ac:dyDescent="0.35">
      <c r="A36" s="10">
        <v>2024</v>
      </c>
      <c r="B36" s="11" t="s">
        <v>63</v>
      </c>
      <c r="C36" s="11" t="s">
        <v>64</v>
      </c>
      <c r="D36" s="11" t="s">
        <v>65</v>
      </c>
      <c r="E36" s="11" t="s">
        <v>75</v>
      </c>
      <c r="F36" s="11">
        <v>39063</v>
      </c>
      <c r="G36" s="11" t="s">
        <v>67</v>
      </c>
      <c r="H36" s="11" t="s">
        <v>26</v>
      </c>
      <c r="I36" s="12">
        <v>2870</v>
      </c>
      <c r="J36" s="13">
        <v>2.2735465600000001E-2</v>
      </c>
      <c r="K36" s="12">
        <v>65.250786300000001</v>
      </c>
      <c r="L36" s="12">
        <f t="shared" ca="1" si="0"/>
        <v>75.038404244999995</v>
      </c>
      <c r="M36" s="13">
        <f t="shared" ca="1" si="1"/>
        <v>2.6145785451219511E-2</v>
      </c>
      <c r="N36" s="14"/>
    </row>
    <row r="37" spans="1:14" ht="14.5" thickBot="1" x14ac:dyDescent="0.35">
      <c r="A37" s="10">
        <v>2024</v>
      </c>
      <c r="B37" s="11" t="s">
        <v>63</v>
      </c>
      <c r="C37" s="11" t="s">
        <v>64</v>
      </c>
      <c r="D37" s="11" t="s">
        <v>65</v>
      </c>
      <c r="E37" s="11" t="s">
        <v>76</v>
      </c>
      <c r="F37" s="11">
        <v>39125</v>
      </c>
      <c r="G37" s="11" t="s">
        <v>67</v>
      </c>
      <c r="H37" s="11" t="s">
        <v>26</v>
      </c>
      <c r="I37" s="12">
        <v>569</v>
      </c>
      <c r="J37" s="13">
        <v>2.2984402500000001E-2</v>
      </c>
      <c r="K37" s="12">
        <v>13.078125</v>
      </c>
      <c r="L37" s="12">
        <f t="shared" ca="1" si="0"/>
        <v>14.647500000000001</v>
      </c>
      <c r="M37" s="13">
        <f t="shared" ca="1" si="1"/>
        <v>2.5742530755711777E-2</v>
      </c>
      <c r="N37" s="14"/>
    </row>
    <row r="38" spans="1:14" ht="14.5" thickBot="1" x14ac:dyDescent="0.35">
      <c r="A38" s="10">
        <v>2024</v>
      </c>
      <c r="B38" s="11" t="s">
        <v>63</v>
      </c>
      <c r="C38" s="11" t="s">
        <v>64</v>
      </c>
      <c r="D38" s="11" t="s">
        <v>65</v>
      </c>
      <c r="E38" s="11" t="s">
        <v>77</v>
      </c>
      <c r="F38" s="11">
        <v>39143</v>
      </c>
      <c r="G38" s="11" t="s">
        <v>67</v>
      </c>
      <c r="H38" s="11" t="s">
        <v>26</v>
      </c>
      <c r="I38" s="12">
        <v>3181</v>
      </c>
      <c r="J38" s="13">
        <v>2.04464943E-2</v>
      </c>
      <c r="K38" s="12">
        <v>65.040298399999998</v>
      </c>
      <c r="L38" s="12">
        <f t="shared" ca="1" si="0"/>
        <v>70.243522272000007</v>
      </c>
      <c r="M38" s="13">
        <f t="shared" ca="1" si="1"/>
        <v>2.2082213854762656E-2</v>
      </c>
      <c r="N38" s="14"/>
    </row>
    <row r="39" spans="1:14" ht="14.5" thickBot="1" x14ac:dyDescent="0.35">
      <c r="A39" s="10">
        <v>2024</v>
      </c>
      <c r="B39" s="11" t="s">
        <v>63</v>
      </c>
      <c r="C39" s="11" t="s">
        <v>64</v>
      </c>
      <c r="D39" s="11" t="s">
        <v>65</v>
      </c>
      <c r="E39" s="11" t="s">
        <v>78</v>
      </c>
      <c r="F39" s="11">
        <v>39069</v>
      </c>
      <c r="G39" s="11" t="s">
        <v>67</v>
      </c>
      <c r="H39" s="11" t="s">
        <v>26</v>
      </c>
      <c r="I39" s="12">
        <v>904</v>
      </c>
      <c r="J39" s="13">
        <v>3.09943045E-2</v>
      </c>
      <c r="K39" s="12">
        <v>28.018851300000001</v>
      </c>
      <c r="L39" s="12">
        <f t="shared" ca="1" si="0"/>
        <v>27.178285761000001</v>
      </c>
      <c r="M39" s="13">
        <f t="shared" ca="1" si="1"/>
        <v>3.0064475399336286E-2</v>
      </c>
      <c r="N39" s="14"/>
    </row>
    <row r="40" spans="1:14" ht="14.5" thickBot="1" x14ac:dyDescent="0.35">
      <c r="A40" s="10">
        <v>2024</v>
      </c>
      <c r="B40" s="11" t="s">
        <v>63</v>
      </c>
      <c r="C40" s="11" t="s">
        <v>64</v>
      </c>
      <c r="D40" s="11" t="s">
        <v>65</v>
      </c>
      <c r="E40" s="11" t="s">
        <v>79</v>
      </c>
      <c r="F40" s="11">
        <v>39003</v>
      </c>
      <c r="G40" s="11" t="s">
        <v>67</v>
      </c>
      <c r="H40" s="11" t="s">
        <v>26</v>
      </c>
      <c r="I40" s="12">
        <v>4712</v>
      </c>
      <c r="J40" s="13">
        <v>1.7594905599999999E-2</v>
      </c>
      <c r="K40" s="12">
        <v>82.907195099999996</v>
      </c>
      <c r="L40" s="12">
        <f t="shared" ca="1" si="0"/>
        <v>85.394410952999991</v>
      </c>
      <c r="M40" s="13">
        <f t="shared" ca="1" si="1"/>
        <v>1.8122752748938879E-2</v>
      </c>
      <c r="N40" s="14"/>
    </row>
    <row r="41" spans="1:14" ht="14.5" thickBot="1" x14ac:dyDescent="0.35">
      <c r="A41" s="10">
        <v>2024</v>
      </c>
      <c r="B41" s="11" t="s">
        <v>63</v>
      </c>
      <c r="C41" s="11" t="s">
        <v>64</v>
      </c>
      <c r="D41" s="11" t="s">
        <v>65</v>
      </c>
      <c r="E41" s="11" t="s">
        <v>80</v>
      </c>
      <c r="F41" s="11">
        <v>39011</v>
      </c>
      <c r="G41" s="11" t="s">
        <v>67</v>
      </c>
      <c r="H41" s="11" t="s">
        <v>26</v>
      </c>
      <c r="I41" s="12">
        <v>1373</v>
      </c>
      <c r="J41" s="13">
        <v>2.2243582599999999E-2</v>
      </c>
      <c r="K41" s="12">
        <v>30.540438999999999</v>
      </c>
      <c r="L41" s="12">
        <f t="shared" ca="1" si="0"/>
        <v>29.318821439999997</v>
      </c>
      <c r="M41" s="13">
        <f t="shared" ca="1" si="1"/>
        <v>2.1353839359067733E-2</v>
      </c>
      <c r="N41" s="14"/>
    </row>
    <row r="42" spans="1:14" ht="14.5" thickBot="1" x14ac:dyDescent="0.35">
      <c r="A42" s="10">
        <v>2024</v>
      </c>
      <c r="B42" s="11" t="s">
        <v>63</v>
      </c>
      <c r="C42" s="11" t="s">
        <v>64</v>
      </c>
      <c r="D42" s="11" t="s">
        <v>65</v>
      </c>
      <c r="E42" s="11" t="s">
        <v>81</v>
      </c>
      <c r="F42" s="11">
        <v>39137</v>
      </c>
      <c r="G42" s="11" t="s">
        <v>67</v>
      </c>
      <c r="H42" s="11" t="s">
        <v>26</v>
      </c>
      <c r="I42" s="12">
        <v>789</v>
      </c>
      <c r="J42" s="13">
        <v>2.56665508E-2</v>
      </c>
      <c r="K42" s="12">
        <v>20.250908500000001</v>
      </c>
      <c r="L42" s="12">
        <f t="shared" ca="1" si="0"/>
        <v>21.870981180000001</v>
      </c>
      <c r="M42" s="13">
        <f t="shared" ca="1" si="1"/>
        <v>2.7719874752851714E-2</v>
      </c>
      <c r="N42" s="14"/>
    </row>
    <row r="43" spans="1:14" ht="14.5" thickBot="1" x14ac:dyDescent="0.35">
      <c r="A43" s="10">
        <v>2024</v>
      </c>
      <c r="B43" s="11" t="s">
        <v>63</v>
      </c>
      <c r="C43" s="11" t="s">
        <v>64</v>
      </c>
      <c r="D43" s="11" t="s">
        <v>65</v>
      </c>
      <c r="E43" s="11" t="s">
        <v>82</v>
      </c>
      <c r="F43" s="11">
        <v>39095</v>
      </c>
      <c r="G43" s="11" t="s">
        <v>67</v>
      </c>
      <c r="H43" s="11" t="s">
        <v>26</v>
      </c>
      <c r="I43" s="12">
        <v>22080</v>
      </c>
      <c r="J43" s="13">
        <v>1.84634937E-2</v>
      </c>
      <c r="K43" s="12">
        <v>407.67394080000003</v>
      </c>
      <c r="L43" s="12">
        <f t="shared" ca="1" si="0"/>
        <v>481.05525014400001</v>
      </c>
      <c r="M43" s="13">
        <f t="shared" ca="1" si="1"/>
        <v>2.1786922560869566E-2</v>
      </c>
      <c r="N43" s="14"/>
    </row>
    <row r="44" spans="1:14" ht="14.5" thickBot="1" x14ac:dyDescent="0.35">
      <c r="A44" s="10">
        <v>2024</v>
      </c>
      <c r="B44" s="11" t="s">
        <v>63</v>
      </c>
      <c r="C44" s="11" t="s">
        <v>64</v>
      </c>
      <c r="D44" s="11" t="s">
        <v>65</v>
      </c>
      <c r="E44" s="11" t="s">
        <v>83</v>
      </c>
      <c r="F44" s="11">
        <v>39033</v>
      </c>
      <c r="G44" s="11" t="s">
        <v>67</v>
      </c>
      <c r="H44" s="11" t="s">
        <v>26</v>
      </c>
      <c r="I44" s="12">
        <v>2487</v>
      </c>
      <c r="J44" s="13">
        <v>2.7421100800000001E-2</v>
      </c>
      <c r="K44" s="12">
        <v>68.196277600000002</v>
      </c>
      <c r="L44" s="12">
        <f t="shared" ca="1" si="0"/>
        <v>69.560203152</v>
      </c>
      <c r="M44" s="13">
        <f t="shared" ca="1" si="1"/>
        <v>2.7969522779252111E-2</v>
      </c>
      <c r="N44" s="14"/>
    </row>
    <row r="45" spans="1:14" ht="14.5" thickBot="1" x14ac:dyDescent="0.35">
      <c r="A45" s="10">
        <v>2024</v>
      </c>
      <c r="B45" s="11" t="s">
        <v>63</v>
      </c>
      <c r="C45" s="11" t="s">
        <v>64</v>
      </c>
      <c r="D45" s="11" t="s">
        <v>65</v>
      </c>
      <c r="E45" s="11" t="s">
        <v>84</v>
      </c>
      <c r="F45" s="11">
        <v>39173</v>
      </c>
      <c r="G45" s="11" t="s">
        <v>67</v>
      </c>
      <c r="H45" s="11" t="s">
        <v>26</v>
      </c>
      <c r="I45" s="12">
        <v>5791</v>
      </c>
      <c r="J45" s="13">
        <v>2.04127835E-2</v>
      </c>
      <c r="K45" s="12">
        <v>118.2104291</v>
      </c>
      <c r="L45" s="12">
        <f t="shared" ca="1" si="0"/>
        <v>118.2104291</v>
      </c>
      <c r="M45" s="13">
        <f t="shared" ca="1" si="1"/>
        <v>2.0412783474356759E-2</v>
      </c>
      <c r="N45" s="14"/>
    </row>
    <row r="46" spans="1:14" ht="14.5" thickBot="1" x14ac:dyDescent="0.35">
      <c r="A46" s="10">
        <v>2024</v>
      </c>
      <c r="B46" s="11" t="s">
        <v>63</v>
      </c>
      <c r="C46" s="11" t="s">
        <v>64</v>
      </c>
      <c r="D46" s="11" t="s">
        <v>65</v>
      </c>
      <c r="E46" s="11" t="s">
        <v>85</v>
      </c>
      <c r="F46" s="11">
        <v>39039</v>
      </c>
      <c r="G46" s="11" t="s">
        <v>67</v>
      </c>
      <c r="H46" s="11" t="s">
        <v>26</v>
      </c>
      <c r="I46" s="12">
        <v>1309</v>
      </c>
      <c r="J46" s="13">
        <v>3.2308096299999998E-2</v>
      </c>
      <c r="K46" s="12">
        <v>42.291298099999999</v>
      </c>
      <c r="L46" s="12">
        <f t="shared" ca="1" si="0"/>
        <v>50.326644738999995</v>
      </c>
      <c r="M46" s="13">
        <f t="shared" ca="1" si="1"/>
        <v>3.8446634636363636E-2</v>
      </c>
      <c r="N46" s="14"/>
    </row>
    <row r="47" spans="1:14" ht="14.5" thickBot="1" x14ac:dyDescent="0.35">
      <c r="A47" s="10">
        <v>2024</v>
      </c>
      <c r="B47" s="11" t="s">
        <v>63</v>
      </c>
      <c r="C47" s="11" t="s">
        <v>64</v>
      </c>
      <c r="D47" s="11" t="s">
        <v>65</v>
      </c>
      <c r="E47" s="11" t="s">
        <v>86</v>
      </c>
      <c r="F47" s="11">
        <v>39161</v>
      </c>
      <c r="G47" s="11" t="s">
        <v>67</v>
      </c>
      <c r="H47" s="11" t="s">
        <v>26</v>
      </c>
      <c r="I47" s="12">
        <v>1198</v>
      </c>
      <c r="J47" s="13">
        <v>2.4217996700000001E-2</v>
      </c>
      <c r="K47" s="12">
        <v>29.0131601</v>
      </c>
      <c r="L47" s="12">
        <f t="shared" ca="1" si="0"/>
        <v>31.624344509000004</v>
      </c>
      <c r="M47" s="13">
        <f t="shared" ca="1" si="1"/>
        <v>2.6397616451585979E-2</v>
      </c>
      <c r="N47" s="14"/>
    </row>
    <row r="48" spans="1:14" ht="14.5" thickBot="1" x14ac:dyDescent="0.35">
      <c r="A48" s="10">
        <v>2024</v>
      </c>
      <c r="B48" s="11" t="s">
        <v>63</v>
      </c>
      <c r="C48" s="11" t="s">
        <v>64</v>
      </c>
      <c r="D48" s="11" t="s">
        <v>65</v>
      </c>
      <c r="E48" s="11" t="s">
        <v>87</v>
      </c>
      <c r="F48" s="11">
        <v>39043</v>
      </c>
      <c r="G48" s="11" t="s">
        <v>67</v>
      </c>
      <c r="H48" s="11" t="s">
        <v>26</v>
      </c>
      <c r="I48" s="12">
        <v>3844</v>
      </c>
      <c r="J48" s="13">
        <v>1.7126665499999999E-2</v>
      </c>
      <c r="K48" s="12">
        <v>65.834902099999994</v>
      </c>
      <c r="L48" s="12">
        <f t="shared" ca="1" si="0"/>
        <v>63.201506015999989</v>
      </c>
      <c r="M48" s="13">
        <f t="shared" ca="1" si="1"/>
        <v>1.6441598859521331E-2</v>
      </c>
      <c r="N48" s="14"/>
    </row>
    <row r="49" spans="1:14" ht="14.5" thickBot="1" x14ac:dyDescent="0.35">
      <c r="A49" s="10">
        <v>2024</v>
      </c>
      <c r="B49" s="11" t="s">
        <v>63</v>
      </c>
      <c r="C49" s="11" t="s">
        <v>88</v>
      </c>
      <c r="D49" s="11" t="s">
        <v>65</v>
      </c>
      <c r="E49" s="11" t="s">
        <v>89</v>
      </c>
      <c r="F49" s="11">
        <v>39109</v>
      </c>
      <c r="G49" s="11" t="s">
        <v>90</v>
      </c>
      <c r="H49" s="11" t="s">
        <v>26</v>
      </c>
      <c r="I49" s="12">
        <v>8448</v>
      </c>
      <c r="J49" s="13">
        <v>1.53143775E-2</v>
      </c>
      <c r="K49" s="12">
        <v>129.3758613</v>
      </c>
      <c r="L49" s="12">
        <f t="shared" ca="1" si="0"/>
        <v>135.844654365</v>
      </c>
      <c r="M49" s="13">
        <f t="shared" ca="1" si="1"/>
        <v>1.6080096397372158E-2</v>
      </c>
      <c r="N49" s="14"/>
    </row>
    <row r="50" spans="1:14" ht="14.5" thickBot="1" x14ac:dyDescent="0.35">
      <c r="A50" s="10">
        <v>2024</v>
      </c>
      <c r="B50" s="11" t="s">
        <v>63</v>
      </c>
      <c r="C50" s="11" t="s">
        <v>88</v>
      </c>
      <c r="D50" s="11" t="s">
        <v>65</v>
      </c>
      <c r="E50" s="11" t="s">
        <v>91</v>
      </c>
      <c r="F50" s="11">
        <v>39149</v>
      </c>
      <c r="G50" s="11" t="s">
        <v>90</v>
      </c>
      <c r="H50" s="11" t="s">
        <v>26</v>
      </c>
      <c r="I50" s="12">
        <v>2039</v>
      </c>
      <c r="J50" s="13">
        <v>1.76107613E-2</v>
      </c>
      <c r="K50" s="12">
        <v>35.9083422</v>
      </c>
      <c r="L50" s="12">
        <f t="shared" ca="1" si="0"/>
        <v>35.190175355999997</v>
      </c>
      <c r="M50" s="13">
        <f t="shared" ca="1" si="1"/>
        <v>1.7258546030407062E-2</v>
      </c>
      <c r="N50" s="14"/>
    </row>
    <row r="51" spans="1:14" ht="14.5" thickBot="1" x14ac:dyDescent="0.35">
      <c r="A51" s="10">
        <v>2024</v>
      </c>
      <c r="B51" s="11" t="s">
        <v>63</v>
      </c>
      <c r="C51" s="11" t="s">
        <v>92</v>
      </c>
      <c r="D51" s="11" t="s">
        <v>65</v>
      </c>
      <c r="E51" s="11" t="s">
        <v>93</v>
      </c>
      <c r="F51" s="11">
        <v>39017</v>
      </c>
      <c r="G51" s="11" t="s">
        <v>90</v>
      </c>
      <c r="H51" s="11" t="s">
        <v>26</v>
      </c>
      <c r="I51" s="12">
        <v>22205</v>
      </c>
      <c r="J51" s="13">
        <v>1.5800590900000001E-2</v>
      </c>
      <c r="K51" s="12">
        <v>350.85212159999998</v>
      </c>
      <c r="L51" s="12">
        <f t="shared" ca="1" si="0"/>
        <v>417.51402470399995</v>
      </c>
      <c r="M51" s="13">
        <f t="shared" ca="1" si="1"/>
        <v>1.8802703206665165E-2</v>
      </c>
      <c r="N51" s="14"/>
    </row>
    <row r="52" spans="1:14" ht="14.5" thickBot="1" x14ac:dyDescent="0.35">
      <c r="A52" s="10">
        <v>2024</v>
      </c>
      <c r="B52" s="11" t="s">
        <v>63</v>
      </c>
      <c r="C52" s="11" t="s">
        <v>88</v>
      </c>
      <c r="D52" s="11" t="s">
        <v>65</v>
      </c>
      <c r="E52" s="11" t="s">
        <v>94</v>
      </c>
      <c r="F52" s="11">
        <v>39021</v>
      </c>
      <c r="G52" s="11" t="s">
        <v>90</v>
      </c>
      <c r="H52" s="11" t="s">
        <v>26</v>
      </c>
      <c r="I52" s="12">
        <v>2306</v>
      </c>
      <c r="J52" s="13">
        <v>1.7555517199999999E-2</v>
      </c>
      <c r="K52" s="12">
        <v>40.483022599999998</v>
      </c>
      <c r="L52" s="12">
        <f t="shared" ca="1" si="0"/>
        <v>41.292683052000001</v>
      </c>
      <c r="M52" s="13">
        <f t="shared" ca="1" si="1"/>
        <v>1.79066275160451E-2</v>
      </c>
      <c r="N52" s="14"/>
    </row>
    <row r="53" spans="1:14" ht="14.5" thickBot="1" x14ac:dyDescent="0.35">
      <c r="A53" s="10">
        <v>2024</v>
      </c>
      <c r="B53" s="11" t="s">
        <v>63</v>
      </c>
      <c r="C53" s="11" t="s">
        <v>88</v>
      </c>
      <c r="D53" s="11" t="s">
        <v>65</v>
      </c>
      <c r="E53" s="11" t="s">
        <v>95</v>
      </c>
      <c r="F53" s="11">
        <v>39135</v>
      </c>
      <c r="G53" s="11" t="s">
        <v>90</v>
      </c>
      <c r="H53" s="11" t="s">
        <v>26</v>
      </c>
      <c r="I53" s="12">
        <v>3488</v>
      </c>
      <c r="J53" s="13">
        <v>1.3251429E-2</v>
      </c>
      <c r="K53" s="12">
        <v>46.220984399999999</v>
      </c>
      <c r="L53" s="12">
        <f t="shared" ca="1" si="0"/>
        <v>44.372145023999998</v>
      </c>
      <c r="M53" s="13">
        <f t="shared" ca="1" si="1"/>
        <v>1.2721371853211009E-2</v>
      </c>
      <c r="N53" s="14"/>
    </row>
    <row r="54" spans="1:14" ht="14.5" thickBot="1" x14ac:dyDescent="0.35">
      <c r="A54" s="10">
        <v>2024</v>
      </c>
      <c r="B54" s="11" t="s">
        <v>63</v>
      </c>
      <c r="C54" s="11" t="s">
        <v>88</v>
      </c>
      <c r="D54" s="11" t="s">
        <v>65</v>
      </c>
      <c r="E54" s="11" t="s">
        <v>96</v>
      </c>
      <c r="F54" s="11">
        <v>39057</v>
      </c>
      <c r="G54" s="11" t="s">
        <v>90</v>
      </c>
      <c r="H54" s="11" t="s">
        <v>26</v>
      </c>
      <c r="I54" s="12">
        <v>10622</v>
      </c>
      <c r="J54" s="13">
        <v>1.4233754E-2</v>
      </c>
      <c r="K54" s="12">
        <v>151.19093520000001</v>
      </c>
      <c r="L54" s="12">
        <f t="shared" ca="1" si="0"/>
        <v>166.31002872000002</v>
      </c>
      <c r="M54" s="13">
        <f t="shared" ca="1" si="1"/>
        <v>1.5657129421954435E-2</v>
      </c>
      <c r="N54" s="14"/>
    </row>
    <row r="55" spans="1:14" ht="14.5" thickBot="1" x14ac:dyDescent="0.35">
      <c r="A55" s="10">
        <v>2024</v>
      </c>
      <c r="B55" s="11" t="s">
        <v>63</v>
      </c>
      <c r="C55" s="11" t="s">
        <v>88</v>
      </c>
      <c r="D55" s="11" t="s">
        <v>65</v>
      </c>
      <c r="E55" s="11" t="s">
        <v>97</v>
      </c>
      <c r="F55" s="11">
        <v>39091</v>
      </c>
      <c r="G55" s="11" t="s">
        <v>90</v>
      </c>
      <c r="H55" s="11" t="s">
        <v>26</v>
      </c>
      <c r="I55" s="12">
        <v>2218</v>
      </c>
      <c r="J55" s="13">
        <v>2.3317750299999999E-2</v>
      </c>
      <c r="K55" s="12">
        <v>51.718770200000002</v>
      </c>
      <c r="L55" s="12">
        <f t="shared" ca="1" si="0"/>
        <v>59.476585729999996</v>
      </c>
      <c r="M55" s="13">
        <f t="shared" ca="1" si="1"/>
        <v>2.6815412862939585E-2</v>
      </c>
      <c r="N55" s="14"/>
    </row>
    <row r="56" spans="1:14" ht="14.5" thickBot="1" x14ac:dyDescent="0.35">
      <c r="A56" s="10">
        <v>2024</v>
      </c>
      <c r="B56" s="11" t="s">
        <v>63</v>
      </c>
      <c r="C56" s="11" t="s">
        <v>88</v>
      </c>
      <c r="D56" s="11" t="s">
        <v>65</v>
      </c>
      <c r="E56" s="11" t="s">
        <v>98</v>
      </c>
      <c r="F56" s="11">
        <v>39023</v>
      </c>
      <c r="G56" s="11" t="s">
        <v>90</v>
      </c>
      <c r="H56" s="11" t="s">
        <v>26</v>
      </c>
      <c r="I56" s="12">
        <v>8638</v>
      </c>
      <c r="J56" s="13">
        <v>1.6360163099999998E-2</v>
      </c>
      <c r="K56" s="12">
        <v>141.3190888</v>
      </c>
      <c r="L56" s="12">
        <f t="shared" ca="1" si="0"/>
        <v>169.58290656</v>
      </c>
      <c r="M56" s="13">
        <f t="shared" ca="1" si="1"/>
        <v>1.9632195711970363E-2</v>
      </c>
      <c r="N56" s="14"/>
    </row>
    <row r="57" spans="1:14" ht="14.5" thickBot="1" x14ac:dyDescent="0.35">
      <c r="A57" s="10">
        <v>2024</v>
      </c>
      <c r="B57" s="11" t="s">
        <v>63</v>
      </c>
      <c r="C57" s="11" t="s">
        <v>92</v>
      </c>
      <c r="D57" s="11" t="s">
        <v>65</v>
      </c>
      <c r="E57" s="11" t="s">
        <v>99</v>
      </c>
      <c r="F57" s="11">
        <v>39025</v>
      </c>
      <c r="G57" s="11" t="s">
        <v>90</v>
      </c>
      <c r="H57" s="11" t="s">
        <v>26</v>
      </c>
      <c r="I57" s="12">
        <v>15688</v>
      </c>
      <c r="J57" s="13">
        <v>1.49301817E-2</v>
      </c>
      <c r="K57" s="12">
        <v>234.2246902</v>
      </c>
      <c r="L57" s="12">
        <f t="shared" ca="1" si="0"/>
        <v>281.06962823999999</v>
      </c>
      <c r="M57" s="13">
        <f t="shared" ca="1" si="1"/>
        <v>1.7916218016318205E-2</v>
      </c>
      <c r="N57" s="14"/>
    </row>
    <row r="58" spans="1:14" ht="14.5" thickBot="1" x14ac:dyDescent="0.35">
      <c r="A58" s="10">
        <v>2024</v>
      </c>
      <c r="B58" s="11" t="s">
        <v>63</v>
      </c>
      <c r="C58" s="11" t="s">
        <v>88</v>
      </c>
      <c r="D58" s="11" t="s">
        <v>65</v>
      </c>
      <c r="E58" s="11" t="s">
        <v>100</v>
      </c>
      <c r="F58" s="11">
        <v>39037</v>
      </c>
      <c r="G58" s="11" t="s">
        <v>90</v>
      </c>
      <c r="H58" s="11" t="s">
        <v>26</v>
      </c>
      <c r="I58" s="12">
        <v>2953</v>
      </c>
      <c r="J58" s="13">
        <v>1.62703542E-2</v>
      </c>
      <c r="K58" s="12">
        <v>48.046356000000003</v>
      </c>
      <c r="L58" s="12">
        <f t="shared" ca="1" si="0"/>
        <v>47.085428880000002</v>
      </c>
      <c r="M58" s="13">
        <f t="shared" ca="1" si="1"/>
        <v>1.5944947131730444E-2</v>
      </c>
      <c r="N58" s="14"/>
    </row>
    <row r="59" spans="1:14" ht="14.5" thickBot="1" x14ac:dyDescent="0.35">
      <c r="A59" s="10">
        <v>2024</v>
      </c>
      <c r="B59" s="11" t="s">
        <v>63</v>
      </c>
      <c r="C59" s="11" t="s">
        <v>92</v>
      </c>
      <c r="D59" s="11" t="s">
        <v>65</v>
      </c>
      <c r="E59" s="11" t="s">
        <v>101</v>
      </c>
      <c r="F59" s="11">
        <v>39165</v>
      </c>
      <c r="G59" s="11" t="s">
        <v>90</v>
      </c>
      <c r="H59" s="11" t="s">
        <v>26</v>
      </c>
      <c r="I59" s="12">
        <v>14904</v>
      </c>
      <c r="J59" s="13">
        <v>1.37212862E-2</v>
      </c>
      <c r="K59" s="12">
        <v>204.5020494</v>
      </c>
      <c r="L59" s="12">
        <f t="shared" ca="1" si="0"/>
        <v>229.04229532800002</v>
      </c>
      <c r="M59" s="13">
        <f t="shared" ca="1" si="1"/>
        <v>1.536784053462158E-2</v>
      </c>
      <c r="N59" s="14"/>
    </row>
    <row r="60" spans="1:14" ht="14.5" thickBot="1" x14ac:dyDescent="0.35">
      <c r="A60" s="10">
        <v>2024</v>
      </c>
      <c r="B60" s="11" t="s">
        <v>63</v>
      </c>
      <c r="C60" s="11" t="s">
        <v>92</v>
      </c>
      <c r="D60" s="11" t="s">
        <v>65</v>
      </c>
      <c r="E60" s="11" t="s">
        <v>102</v>
      </c>
      <c r="F60" s="11">
        <v>39061</v>
      </c>
      <c r="G60" s="11" t="s">
        <v>90</v>
      </c>
      <c r="H60" s="11" t="s">
        <v>26</v>
      </c>
      <c r="I60" s="12">
        <v>46112</v>
      </c>
      <c r="J60" s="13">
        <v>1.4963793899999999E-2</v>
      </c>
      <c r="K60" s="12">
        <v>690.01046499999995</v>
      </c>
      <c r="L60" s="12">
        <f t="shared" ca="1" si="0"/>
        <v>724.51098824999997</v>
      </c>
      <c r="M60" s="13">
        <f t="shared" ca="1" si="1"/>
        <v>1.5711983610556906E-2</v>
      </c>
      <c r="N60" s="14"/>
    </row>
    <row r="61" spans="1:14" ht="14.5" thickBot="1" x14ac:dyDescent="0.35">
      <c r="A61" s="10">
        <v>2024</v>
      </c>
      <c r="B61" s="11" t="s">
        <v>63</v>
      </c>
      <c r="C61" s="11" t="s">
        <v>88</v>
      </c>
      <c r="D61" s="11" t="s">
        <v>65</v>
      </c>
      <c r="E61" s="11" t="s">
        <v>103</v>
      </c>
      <c r="F61" s="11">
        <v>39113</v>
      </c>
      <c r="G61" s="11" t="s">
        <v>90</v>
      </c>
      <c r="H61" s="11" t="s">
        <v>26</v>
      </c>
      <c r="I61" s="12">
        <v>43317</v>
      </c>
      <c r="J61" s="13">
        <v>1.48511258E-2</v>
      </c>
      <c r="K61" s="12">
        <v>643.30621729999996</v>
      </c>
      <c r="L61" s="12">
        <f t="shared" ca="1" si="0"/>
        <v>636.8731551269999</v>
      </c>
      <c r="M61" s="13">
        <f t="shared" ca="1" si="1"/>
        <v>1.4702614565343858E-2</v>
      </c>
      <c r="N61" s="14"/>
    </row>
    <row r="62" spans="1:14" ht="14.5" thickBot="1" x14ac:dyDescent="0.35">
      <c r="A62" s="10">
        <v>2024</v>
      </c>
      <c r="B62" s="11" t="s">
        <v>63</v>
      </c>
      <c r="C62" s="11" t="s">
        <v>92</v>
      </c>
      <c r="D62" s="11" t="s">
        <v>65</v>
      </c>
      <c r="E62" s="11" t="s">
        <v>104</v>
      </c>
      <c r="F62" s="11">
        <v>39027</v>
      </c>
      <c r="G62" s="11" t="s">
        <v>90</v>
      </c>
      <c r="H62" s="11" t="s">
        <v>26</v>
      </c>
      <c r="I62" s="12">
        <v>3068</v>
      </c>
      <c r="J62" s="13">
        <v>6.9476468999999999E-3</v>
      </c>
      <c r="K62" s="12">
        <v>21.3153808</v>
      </c>
      <c r="L62" s="12">
        <f t="shared" ca="1" si="0"/>
        <v>23.446918880000002</v>
      </c>
      <c r="M62" s="13">
        <f t="shared" ca="1" si="1"/>
        <v>7.6424116297262069E-3</v>
      </c>
      <c r="N62" s="14"/>
    </row>
    <row r="63" spans="1:14" ht="14.5" thickBot="1" x14ac:dyDescent="0.35">
      <c r="A63" s="10">
        <v>2024</v>
      </c>
      <c r="B63" s="11" t="s">
        <v>63</v>
      </c>
      <c r="C63" s="11" t="s">
        <v>92</v>
      </c>
      <c r="D63" s="11" t="s">
        <v>65</v>
      </c>
      <c r="E63" s="11" t="s">
        <v>105</v>
      </c>
      <c r="F63" s="11">
        <v>39015</v>
      </c>
      <c r="G63" s="11" t="s">
        <v>90</v>
      </c>
      <c r="H63" s="11" t="s">
        <v>26</v>
      </c>
      <c r="I63" s="12">
        <v>3400</v>
      </c>
      <c r="J63" s="13">
        <v>1.81078236E-2</v>
      </c>
      <c r="K63" s="12">
        <v>61.566600299999998</v>
      </c>
      <c r="L63" s="12">
        <f t="shared" ca="1" si="0"/>
        <v>62.182266302999999</v>
      </c>
      <c r="M63" s="13">
        <f t="shared" ca="1" si="1"/>
        <v>1.8288901853823529E-2</v>
      </c>
      <c r="N63" s="14"/>
    </row>
    <row r="64" spans="1:14" ht="14.5" thickBot="1" x14ac:dyDescent="0.35">
      <c r="A64" s="10">
        <v>2024</v>
      </c>
      <c r="B64" s="11" t="s">
        <v>63</v>
      </c>
      <c r="C64" s="11" t="s">
        <v>92</v>
      </c>
      <c r="D64" s="11" t="s">
        <v>65</v>
      </c>
      <c r="E64" s="11" t="s">
        <v>106</v>
      </c>
      <c r="F64" s="11">
        <v>39001</v>
      </c>
      <c r="G64" s="11" t="s">
        <v>90</v>
      </c>
      <c r="H64" s="11" t="s">
        <v>26</v>
      </c>
      <c r="I64" s="12">
        <v>1931</v>
      </c>
      <c r="J64" s="13">
        <v>1.1548389399999999E-2</v>
      </c>
      <c r="K64" s="12">
        <v>22.299939899999998</v>
      </c>
      <c r="L64" s="12">
        <f t="shared" ca="1" si="0"/>
        <v>24.975932688</v>
      </c>
      <c r="M64" s="13">
        <f t="shared" ca="1" si="1"/>
        <v>1.2934196109787676E-2</v>
      </c>
      <c r="N64" s="14"/>
    </row>
    <row r="65" spans="1:14" ht="14.5" thickBot="1" x14ac:dyDescent="0.35">
      <c r="A65" s="10">
        <v>2024</v>
      </c>
      <c r="B65" s="11" t="s">
        <v>63</v>
      </c>
      <c r="C65" s="11" t="s">
        <v>92</v>
      </c>
      <c r="D65" s="11" t="s">
        <v>65</v>
      </c>
      <c r="E65" s="11" t="s">
        <v>107</v>
      </c>
      <c r="F65" s="11">
        <v>39071</v>
      </c>
      <c r="G65" s="11" t="s">
        <v>90</v>
      </c>
      <c r="H65" s="11" t="s">
        <v>26</v>
      </c>
      <c r="I65" s="12">
        <v>3361</v>
      </c>
      <c r="J65" s="13">
        <v>7.4609450000000001E-3</v>
      </c>
      <c r="K65" s="12">
        <v>25.0762362</v>
      </c>
      <c r="L65" s="12">
        <f t="shared" ca="1" si="0"/>
        <v>26.831572734000002</v>
      </c>
      <c r="M65" s="13">
        <f t="shared" ca="1" si="1"/>
        <v>7.9832111675096698E-3</v>
      </c>
      <c r="N65" s="14"/>
    </row>
    <row r="66" spans="1:14" ht="14.5" thickBot="1" x14ac:dyDescent="0.35">
      <c r="A66" s="10">
        <v>2024</v>
      </c>
      <c r="B66" s="11" t="s">
        <v>63</v>
      </c>
      <c r="C66" s="11" t="s">
        <v>108</v>
      </c>
      <c r="D66" s="11" t="s">
        <v>65</v>
      </c>
      <c r="E66" s="11" t="s">
        <v>109</v>
      </c>
      <c r="F66" s="11">
        <v>39067</v>
      </c>
      <c r="G66" s="11" t="s">
        <v>110</v>
      </c>
      <c r="H66" s="11" t="s">
        <v>26</v>
      </c>
      <c r="I66" s="12">
        <v>672</v>
      </c>
      <c r="J66" s="13">
        <v>4.8895531499999999E-2</v>
      </c>
      <c r="K66" s="12">
        <v>32.8577972</v>
      </c>
      <c r="L66" s="12">
        <f t="shared" ca="1" si="0"/>
        <v>36.143576920000001</v>
      </c>
      <c r="M66" s="13">
        <f t="shared" ca="1" si="1"/>
        <v>5.3785084702380956E-2</v>
      </c>
      <c r="N66" s="14"/>
    </row>
    <row r="67" spans="1:14" ht="14.5" thickBot="1" x14ac:dyDescent="0.35">
      <c r="A67" s="10">
        <v>2024</v>
      </c>
      <c r="B67" s="11" t="s">
        <v>63</v>
      </c>
      <c r="C67" s="11" t="s">
        <v>111</v>
      </c>
      <c r="D67" s="11" t="s">
        <v>65</v>
      </c>
      <c r="E67" s="11" t="s">
        <v>112</v>
      </c>
      <c r="F67" s="11">
        <v>39019</v>
      </c>
      <c r="G67" s="11" t="s">
        <v>110</v>
      </c>
      <c r="H67" s="11" t="s">
        <v>26</v>
      </c>
      <c r="I67" s="12">
        <v>2693</v>
      </c>
      <c r="J67" s="13">
        <v>1.9302185600000001E-2</v>
      </c>
      <c r="K67" s="12">
        <v>51.980785900000001</v>
      </c>
      <c r="L67" s="12">
        <f t="shared" ref="L67:L130" ca="1" si="2">K67*(RANDBETWEEN(95,120)/100)</f>
        <v>55.619440913000005</v>
      </c>
      <c r="M67" s="13">
        <f t="shared" ref="M67:M130" ca="1" si="3">L67/I67</f>
        <v>2.0653338623468253E-2</v>
      </c>
      <c r="N67" s="14"/>
    </row>
    <row r="68" spans="1:14" ht="14.5" thickBot="1" x14ac:dyDescent="0.35">
      <c r="A68" s="10">
        <v>2024</v>
      </c>
      <c r="B68" s="11" t="s">
        <v>63</v>
      </c>
      <c r="C68" s="11" t="s">
        <v>111</v>
      </c>
      <c r="D68" s="11" t="s">
        <v>65</v>
      </c>
      <c r="E68" s="11" t="s">
        <v>113</v>
      </c>
      <c r="F68" s="11">
        <v>39157</v>
      </c>
      <c r="G68" s="11" t="s">
        <v>110</v>
      </c>
      <c r="H68" s="11" t="s">
        <v>26</v>
      </c>
      <c r="I68" s="12">
        <v>8427</v>
      </c>
      <c r="J68" s="13">
        <v>1.55124489E-2</v>
      </c>
      <c r="K68" s="12">
        <v>130.72340679999999</v>
      </c>
      <c r="L68" s="12">
        <f t="shared" ca="1" si="2"/>
        <v>129.41617273199998</v>
      </c>
      <c r="M68" s="13">
        <f t="shared" ca="1" si="3"/>
        <v>1.5357324401566392E-2</v>
      </c>
      <c r="N68" s="14"/>
    </row>
    <row r="69" spans="1:14" ht="14.5" thickBot="1" x14ac:dyDescent="0.35">
      <c r="A69" s="10">
        <v>2024</v>
      </c>
      <c r="B69" s="11" t="s">
        <v>63</v>
      </c>
      <c r="C69" s="11" t="s">
        <v>114</v>
      </c>
      <c r="D69" s="11" t="s">
        <v>65</v>
      </c>
      <c r="E69" s="11" t="s">
        <v>115</v>
      </c>
      <c r="F69" s="11">
        <v>39085</v>
      </c>
      <c r="G69" s="11" t="s">
        <v>110</v>
      </c>
      <c r="H69" s="11" t="s">
        <v>26</v>
      </c>
      <c r="I69" s="12">
        <v>19297</v>
      </c>
      <c r="J69" s="13">
        <v>1.48633111E-2</v>
      </c>
      <c r="K69" s="12">
        <v>286.81731459999997</v>
      </c>
      <c r="L69" s="12">
        <f t="shared" ca="1" si="2"/>
        <v>324.10356549799997</v>
      </c>
      <c r="M69" s="13">
        <f t="shared" ca="1" si="3"/>
        <v>1.6795541560760737E-2</v>
      </c>
      <c r="N69" s="14"/>
    </row>
    <row r="70" spans="1:14" ht="14.5" thickBot="1" x14ac:dyDescent="0.35">
      <c r="A70" s="10">
        <v>2024</v>
      </c>
      <c r="B70" s="11" t="s">
        <v>63</v>
      </c>
      <c r="C70" s="11" t="s">
        <v>114</v>
      </c>
      <c r="D70" s="11" t="s">
        <v>65</v>
      </c>
      <c r="E70" s="11" t="s">
        <v>116</v>
      </c>
      <c r="F70" s="11">
        <v>39169</v>
      </c>
      <c r="G70" s="11" t="s">
        <v>110</v>
      </c>
      <c r="H70" s="11" t="s">
        <v>26</v>
      </c>
      <c r="I70" s="12">
        <v>8073</v>
      </c>
      <c r="J70" s="13">
        <v>1.9899278199999999E-2</v>
      </c>
      <c r="K70" s="12">
        <v>160.64687290000001</v>
      </c>
      <c r="L70" s="12">
        <f t="shared" ca="1" si="2"/>
        <v>159.04040417100001</v>
      </c>
      <c r="M70" s="13">
        <f t="shared" ca="1" si="3"/>
        <v>1.9700285416945375E-2</v>
      </c>
      <c r="N70" s="14"/>
    </row>
    <row r="71" spans="1:14" ht="14.5" thickBot="1" x14ac:dyDescent="0.35">
      <c r="A71" s="10">
        <v>2024</v>
      </c>
      <c r="B71" s="11" t="s">
        <v>63</v>
      </c>
      <c r="C71" s="11" t="s">
        <v>111</v>
      </c>
      <c r="D71" s="11" t="s">
        <v>65</v>
      </c>
      <c r="E71" s="11" t="s">
        <v>117</v>
      </c>
      <c r="F71" s="11">
        <v>39151</v>
      </c>
      <c r="G71" s="11" t="s">
        <v>110</v>
      </c>
      <c r="H71" s="11" t="s">
        <v>26</v>
      </c>
      <c r="I71" s="12">
        <v>36520</v>
      </c>
      <c r="J71" s="13">
        <v>1.5163063500000001E-2</v>
      </c>
      <c r="K71" s="12">
        <v>553.75507900000002</v>
      </c>
      <c r="L71" s="12">
        <f t="shared" ca="1" si="2"/>
        <v>542.67997742</v>
      </c>
      <c r="M71" s="13">
        <f t="shared" ca="1" si="3"/>
        <v>1.4859802229463308E-2</v>
      </c>
      <c r="N71" s="14"/>
    </row>
    <row r="72" spans="1:14" ht="14.5" thickBot="1" x14ac:dyDescent="0.35">
      <c r="A72" s="10">
        <v>2024</v>
      </c>
      <c r="B72" s="11" t="s">
        <v>63</v>
      </c>
      <c r="C72" s="11" t="s">
        <v>114</v>
      </c>
      <c r="D72" s="11" t="s">
        <v>65</v>
      </c>
      <c r="E72" s="11" t="s">
        <v>118</v>
      </c>
      <c r="F72" s="11">
        <v>39075</v>
      </c>
      <c r="G72" s="11" t="s">
        <v>110</v>
      </c>
      <c r="H72" s="11" t="s">
        <v>26</v>
      </c>
      <c r="I72" s="12">
        <v>1659</v>
      </c>
      <c r="J72" s="13">
        <v>9.6056036999999997E-3</v>
      </c>
      <c r="K72" s="12">
        <v>15.9356966</v>
      </c>
      <c r="L72" s="12">
        <f t="shared" ca="1" si="2"/>
        <v>18.644765021999998</v>
      </c>
      <c r="M72" s="13">
        <f t="shared" ca="1" si="3"/>
        <v>1.1238556372513562E-2</v>
      </c>
      <c r="N72" s="14"/>
    </row>
    <row r="73" spans="1:14" ht="14.5" thickBot="1" x14ac:dyDescent="0.35">
      <c r="A73" s="10">
        <v>2024</v>
      </c>
      <c r="B73" s="11" t="s">
        <v>63</v>
      </c>
      <c r="C73" s="11" t="s">
        <v>108</v>
      </c>
      <c r="D73" s="11" t="s">
        <v>65</v>
      </c>
      <c r="E73" s="11" t="s">
        <v>119</v>
      </c>
      <c r="F73" s="11">
        <v>39081</v>
      </c>
      <c r="G73" s="11" t="s">
        <v>110</v>
      </c>
      <c r="H73" s="11" t="s">
        <v>26</v>
      </c>
      <c r="I73" s="12">
        <v>2122</v>
      </c>
      <c r="J73" s="13">
        <v>5.9391205799999999E-2</v>
      </c>
      <c r="K73" s="12">
        <v>126.02813879999999</v>
      </c>
      <c r="L73" s="12">
        <f t="shared" ca="1" si="2"/>
        <v>134.85010851600001</v>
      </c>
      <c r="M73" s="13">
        <f t="shared" ca="1" si="3"/>
        <v>6.3548590252591894E-2</v>
      </c>
      <c r="N73" s="14"/>
    </row>
    <row r="74" spans="1:14" ht="14.5" thickBot="1" x14ac:dyDescent="0.35">
      <c r="A74" s="10">
        <v>2024</v>
      </c>
      <c r="B74" s="11" t="s">
        <v>63</v>
      </c>
      <c r="C74" s="11" t="s">
        <v>114</v>
      </c>
      <c r="D74" s="11" t="s">
        <v>65</v>
      </c>
      <c r="E74" s="11" t="s">
        <v>120</v>
      </c>
      <c r="F74" s="11">
        <v>39093</v>
      </c>
      <c r="G74" s="11" t="s">
        <v>110</v>
      </c>
      <c r="H74" s="11" t="s">
        <v>26</v>
      </c>
      <c r="I74" s="12">
        <v>20348</v>
      </c>
      <c r="J74" s="13">
        <v>1.6306890300000002E-2</v>
      </c>
      <c r="K74" s="12">
        <v>331.81260300000002</v>
      </c>
      <c r="L74" s="12">
        <f t="shared" ca="1" si="2"/>
        <v>341.76698109000006</v>
      </c>
      <c r="M74" s="13">
        <f t="shared" ca="1" si="3"/>
        <v>1.6796096967269514E-2</v>
      </c>
      <c r="N74" s="14"/>
    </row>
    <row r="75" spans="1:14" ht="14.5" thickBot="1" x14ac:dyDescent="0.35">
      <c r="A75" s="10">
        <v>2024</v>
      </c>
      <c r="B75" s="11" t="s">
        <v>63</v>
      </c>
      <c r="C75" s="11" t="s">
        <v>108</v>
      </c>
      <c r="D75" s="11" t="s">
        <v>65</v>
      </c>
      <c r="E75" s="11" t="s">
        <v>121</v>
      </c>
      <c r="F75" s="11">
        <v>39155</v>
      </c>
      <c r="G75" s="11" t="s">
        <v>110</v>
      </c>
      <c r="H75" s="11" t="s">
        <v>26</v>
      </c>
      <c r="I75" s="12">
        <v>16656</v>
      </c>
      <c r="J75" s="13">
        <v>1.7704059800000001E-2</v>
      </c>
      <c r="K75" s="12">
        <v>294.87882070000001</v>
      </c>
      <c r="L75" s="12">
        <f t="shared" ca="1" si="2"/>
        <v>309.62276173500004</v>
      </c>
      <c r="M75" s="13">
        <f t="shared" ca="1" si="3"/>
        <v>1.8589262832312683E-2</v>
      </c>
      <c r="N75" s="14"/>
    </row>
    <row r="76" spans="1:14" ht="14.5" thickBot="1" x14ac:dyDescent="0.35">
      <c r="A76" s="10">
        <v>2024</v>
      </c>
      <c r="B76" s="11" t="s">
        <v>63</v>
      </c>
      <c r="C76" s="11" t="s">
        <v>114</v>
      </c>
      <c r="D76" s="11" t="s">
        <v>65</v>
      </c>
      <c r="E76" s="11" t="s">
        <v>122</v>
      </c>
      <c r="F76" s="11">
        <v>39005</v>
      </c>
      <c r="G76" s="11" t="s">
        <v>110</v>
      </c>
      <c r="H76" s="11" t="s">
        <v>26</v>
      </c>
      <c r="I76" s="12">
        <v>3785</v>
      </c>
      <c r="J76" s="13">
        <v>2.22836319E-2</v>
      </c>
      <c r="K76" s="12">
        <v>84.343546799999999</v>
      </c>
      <c r="L76" s="12">
        <f t="shared" ca="1" si="2"/>
        <v>91.934466012000001</v>
      </c>
      <c r="M76" s="13">
        <f t="shared" ca="1" si="3"/>
        <v>2.4289158787846765E-2</v>
      </c>
      <c r="N76" s="14"/>
    </row>
    <row r="77" spans="1:14" ht="14.5" thickBot="1" x14ac:dyDescent="0.35">
      <c r="A77" s="10">
        <v>2024</v>
      </c>
      <c r="B77" s="11" t="s">
        <v>63</v>
      </c>
      <c r="C77" s="11" t="s">
        <v>114</v>
      </c>
      <c r="D77" s="11" t="s">
        <v>65</v>
      </c>
      <c r="E77" s="11" t="s">
        <v>123</v>
      </c>
      <c r="F77" s="11">
        <v>39007</v>
      </c>
      <c r="G77" s="11" t="s">
        <v>110</v>
      </c>
      <c r="H77" s="11" t="s">
        <v>26</v>
      </c>
      <c r="I77" s="12">
        <v>7380</v>
      </c>
      <c r="J77" s="13">
        <v>9.6883439999999998E-3</v>
      </c>
      <c r="K77" s="12">
        <v>71.499979100000004</v>
      </c>
      <c r="L77" s="12">
        <f t="shared" ca="1" si="2"/>
        <v>85.084975129</v>
      </c>
      <c r="M77" s="13">
        <f t="shared" ca="1" si="3"/>
        <v>1.1529129421273713E-2</v>
      </c>
      <c r="N77" s="14"/>
    </row>
    <row r="78" spans="1:14" ht="14.5" thickBot="1" x14ac:dyDescent="0.35">
      <c r="A78" s="10">
        <v>2024</v>
      </c>
      <c r="B78" s="11" t="s">
        <v>63</v>
      </c>
      <c r="C78" s="11" t="s">
        <v>108</v>
      </c>
      <c r="D78" s="11" t="s">
        <v>65</v>
      </c>
      <c r="E78" s="11" t="s">
        <v>124</v>
      </c>
      <c r="F78" s="11">
        <v>39013</v>
      </c>
      <c r="G78" s="11" t="s">
        <v>110</v>
      </c>
      <c r="H78" s="11" t="s">
        <v>26</v>
      </c>
      <c r="I78" s="12">
        <v>3492</v>
      </c>
      <c r="J78" s="13">
        <v>3.3200020900000002E-2</v>
      </c>
      <c r="K78" s="12">
        <v>115.93447310000001</v>
      </c>
      <c r="L78" s="12">
        <f t="shared" ca="1" si="2"/>
        <v>125.20923094800001</v>
      </c>
      <c r="M78" s="13">
        <f t="shared" ca="1" si="3"/>
        <v>3.5856022608247426E-2</v>
      </c>
      <c r="N78" s="14"/>
    </row>
    <row r="79" spans="1:14" ht="14.5" thickBot="1" x14ac:dyDescent="0.35">
      <c r="A79" s="10">
        <v>2024</v>
      </c>
      <c r="B79" s="11" t="s">
        <v>63</v>
      </c>
      <c r="C79" s="11" t="s">
        <v>108</v>
      </c>
      <c r="D79" s="11" t="s">
        <v>65</v>
      </c>
      <c r="E79" s="11" t="s">
        <v>125</v>
      </c>
      <c r="F79" s="11">
        <v>39029</v>
      </c>
      <c r="G79" s="11" t="s">
        <v>110</v>
      </c>
      <c r="H79" s="11" t="s">
        <v>26</v>
      </c>
      <c r="I79" s="12">
        <v>7356</v>
      </c>
      <c r="J79" s="13">
        <v>2.5325539000000001E-2</v>
      </c>
      <c r="K79" s="12">
        <v>186.2946652</v>
      </c>
      <c r="L79" s="12">
        <f t="shared" ca="1" si="2"/>
        <v>216.10181163199999</v>
      </c>
      <c r="M79" s="13">
        <f t="shared" ca="1" si="3"/>
        <v>2.9377625289831431E-2</v>
      </c>
      <c r="N79" s="14"/>
    </row>
    <row r="80" spans="1:14" ht="14.5" thickBot="1" x14ac:dyDescent="0.35">
      <c r="A80" s="10">
        <v>2024</v>
      </c>
      <c r="B80" s="11" t="s">
        <v>63</v>
      </c>
      <c r="C80" s="11" t="s">
        <v>111</v>
      </c>
      <c r="D80" s="11" t="s">
        <v>65</v>
      </c>
      <c r="E80" s="11" t="s">
        <v>126</v>
      </c>
      <c r="F80" s="11">
        <v>39153</v>
      </c>
      <c r="G80" s="11" t="s">
        <v>110</v>
      </c>
      <c r="H80" s="11" t="s">
        <v>26</v>
      </c>
      <c r="I80" s="12">
        <v>45428</v>
      </c>
      <c r="J80" s="13">
        <v>1.54765489E-2</v>
      </c>
      <c r="K80" s="12">
        <v>703.06866360000004</v>
      </c>
      <c r="L80" s="12">
        <f t="shared" ca="1" si="2"/>
        <v>710.09935023600008</v>
      </c>
      <c r="M80" s="13">
        <f t="shared" ca="1" si="3"/>
        <v>1.5631314392797396E-2</v>
      </c>
      <c r="N80" s="14"/>
    </row>
    <row r="81" spans="1:14" ht="14.5" thickBot="1" x14ac:dyDescent="0.35">
      <c r="A81" s="10">
        <v>2024</v>
      </c>
      <c r="B81" s="11" t="s">
        <v>63</v>
      </c>
      <c r="C81" s="11" t="s">
        <v>114</v>
      </c>
      <c r="D81" s="11" t="s">
        <v>65</v>
      </c>
      <c r="E81" s="11" t="s">
        <v>127</v>
      </c>
      <c r="F81" s="11">
        <v>39139</v>
      </c>
      <c r="G81" s="11" t="s">
        <v>110</v>
      </c>
      <c r="H81" s="11" t="s">
        <v>26</v>
      </c>
      <c r="I81" s="12">
        <v>7367</v>
      </c>
      <c r="J81" s="13">
        <v>2.85555924E-2</v>
      </c>
      <c r="K81" s="12">
        <v>210.36904920000001</v>
      </c>
      <c r="L81" s="12">
        <f t="shared" ca="1" si="2"/>
        <v>225.09488264400002</v>
      </c>
      <c r="M81" s="13">
        <f t="shared" ca="1" si="3"/>
        <v>3.0554483866431385E-2</v>
      </c>
      <c r="N81" s="14"/>
    </row>
    <row r="82" spans="1:14" ht="14.5" thickBot="1" x14ac:dyDescent="0.35">
      <c r="A82" s="10">
        <v>2024</v>
      </c>
      <c r="B82" s="11" t="s">
        <v>63</v>
      </c>
      <c r="C82" s="11" t="s">
        <v>114</v>
      </c>
      <c r="D82" s="11" t="s">
        <v>65</v>
      </c>
      <c r="E82" s="11" t="s">
        <v>128</v>
      </c>
      <c r="F82" s="11">
        <v>39103</v>
      </c>
      <c r="G82" s="11" t="s">
        <v>110</v>
      </c>
      <c r="H82" s="11" t="s">
        <v>26</v>
      </c>
      <c r="I82" s="12">
        <v>13570</v>
      </c>
      <c r="J82" s="13">
        <v>1.54902149E-2</v>
      </c>
      <c r="K82" s="12">
        <v>210.20221660000001</v>
      </c>
      <c r="L82" s="12">
        <f t="shared" ca="1" si="2"/>
        <v>208.100194434</v>
      </c>
      <c r="M82" s="13">
        <f t="shared" ca="1" si="3"/>
        <v>1.5335312780692705E-2</v>
      </c>
      <c r="N82" s="14"/>
    </row>
    <row r="83" spans="1:14" ht="14.5" thickBot="1" x14ac:dyDescent="0.35">
      <c r="A83" s="10">
        <v>2024</v>
      </c>
      <c r="B83" s="11" t="s">
        <v>63</v>
      </c>
      <c r="C83" s="11" t="s">
        <v>114</v>
      </c>
      <c r="D83" s="11" t="s">
        <v>65</v>
      </c>
      <c r="E83" s="11" t="s">
        <v>129</v>
      </c>
      <c r="F83" s="11">
        <v>39055</v>
      </c>
      <c r="G83" s="11" t="s">
        <v>110</v>
      </c>
      <c r="H83" s="11" t="s">
        <v>26</v>
      </c>
      <c r="I83" s="12">
        <v>6653</v>
      </c>
      <c r="J83" s="13">
        <v>1.57767628E-2</v>
      </c>
      <c r="K83" s="12">
        <v>104.9628031</v>
      </c>
      <c r="L83" s="12">
        <f t="shared" ca="1" si="2"/>
        <v>112.31019931700001</v>
      </c>
      <c r="M83" s="13">
        <f t="shared" ca="1" si="3"/>
        <v>1.6881136226814971E-2</v>
      </c>
      <c r="N83" s="14"/>
    </row>
    <row r="84" spans="1:14" ht="14.5" thickBot="1" x14ac:dyDescent="0.35">
      <c r="A84" s="10">
        <v>2024</v>
      </c>
      <c r="B84" s="11" t="s">
        <v>63</v>
      </c>
      <c r="C84" s="11" t="s">
        <v>114</v>
      </c>
      <c r="D84" s="11" t="s">
        <v>65</v>
      </c>
      <c r="E84" s="11" t="s">
        <v>130</v>
      </c>
      <c r="F84" s="11">
        <v>39035</v>
      </c>
      <c r="G84" s="11" t="s">
        <v>110</v>
      </c>
      <c r="H84" s="11" t="s">
        <v>26</v>
      </c>
      <c r="I84" s="12">
        <v>78270</v>
      </c>
      <c r="J84" s="13">
        <v>1.55883636E-2</v>
      </c>
      <c r="K84" s="12">
        <v>1220.1012214</v>
      </c>
      <c r="L84" s="12">
        <f t="shared" ca="1" si="2"/>
        <v>1268.905270256</v>
      </c>
      <c r="M84" s="13">
        <f t="shared" ca="1" si="3"/>
        <v>1.6211898176261657E-2</v>
      </c>
      <c r="N84" s="14"/>
    </row>
    <row r="85" spans="1:14" ht="14.5" thickBot="1" x14ac:dyDescent="0.35">
      <c r="A85" s="10">
        <v>2024</v>
      </c>
      <c r="B85" s="11" t="s">
        <v>63</v>
      </c>
      <c r="C85" s="11" t="s">
        <v>111</v>
      </c>
      <c r="D85" s="11" t="s">
        <v>65</v>
      </c>
      <c r="E85" s="11" t="s">
        <v>131</v>
      </c>
      <c r="F85" s="11">
        <v>39133</v>
      </c>
      <c r="G85" s="11" t="s">
        <v>110</v>
      </c>
      <c r="H85" s="11" t="s">
        <v>26</v>
      </c>
      <c r="I85" s="12">
        <v>12701</v>
      </c>
      <c r="J85" s="13">
        <v>1.71484025E-2</v>
      </c>
      <c r="K85" s="12">
        <v>217.80186029999999</v>
      </c>
      <c r="L85" s="12">
        <f t="shared" ca="1" si="2"/>
        <v>246.11610213899996</v>
      </c>
      <c r="M85" s="13">
        <f t="shared" ca="1" si="3"/>
        <v>1.9377694838122978E-2</v>
      </c>
      <c r="N85" s="14"/>
    </row>
    <row r="86" spans="1:14" ht="14.5" thickBot="1" x14ac:dyDescent="0.35">
      <c r="A86" s="10">
        <v>2024</v>
      </c>
      <c r="B86" s="11" t="s">
        <v>63</v>
      </c>
      <c r="C86" s="11" t="s">
        <v>108</v>
      </c>
      <c r="D86" s="11" t="s">
        <v>65</v>
      </c>
      <c r="E86" s="11" t="s">
        <v>132</v>
      </c>
      <c r="F86" s="11">
        <v>39099</v>
      </c>
      <c r="G86" s="11" t="s">
        <v>110</v>
      </c>
      <c r="H86" s="11" t="s">
        <v>26</v>
      </c>
      <c r="I86" s="12">
        <v>18822</v>
      </c>
      <c r="J86" s="13">
        <v>1.7797233199999998E-2</v>
      </c>
      <c r="K86" s="12">
        <v>334.97952309999999</v>
      </c>
      <c r="L86" s="12">
        <f t="shared" ca="1" si="2"/>
        <v>321.58034217599999</v>
      </c>
      <c r="M86" s="13">
        <f t="shared" ca="1" si="3"/>
        <v>1.7085343862288809E-2</v>
      </c>
      <c r="N86" s="14"/>
    </row>
    <row r="87" spans="1:14" ht="14.5" thickBot="1" x14ac:dyDescent="0.35">
      <c r="A87" s="10">
        <v>2024</v>
      </c>
      <c r="B87" s="11" t="s">
        <v>63</v>
      </c>
      <c r="C87" s="11" t="s">
        <v>133</v>
      </c>
      <c r="D87" s="11" t="s">
        <v>134</v>
      </c>
      <c r="E87" s="11" t="s">
        <v>135</v>
      </c>
      <c r="F87" s="11">
        <v>21201</v>
      </c>
      <c r="G87" s="11" t="s">
        <v>136</v>
      </c>
      <c r="H87" s="11" t="s">
        <v>26</v>
      </c>
      <c r="I87" s="12">
        <v>89</v>
      </c>
      <c r="J87" s="13">
        <v>7.0882656E-3</v>
      </c>
      <c r="K87" s="12">
        <v>0.63085559999999996</v>
      </c>
      <c r="L87" s="12">
        <f t="shared" ca="1" si="2"/>
        <v>0.72548393999999994</v>
      </c>
      <c r="M87" s="13">
        <f t="shared" ca="1" si="3"/>
        <v>8.1515049438202238E-3</v>
      </c>
      <c r="N87" s="14"/>
    </row>
    <row r="88" spans="1:14" ht="14.5" thickBot="1" x14ac:dyDescent="0.35">
      <c r="A88" s="10">
        <v>2024</v>
      </c>
      <c r="B88" s="11" t="s">
        <v>63</v>
      </c>
      <c r="C88" s="11" t="s">
        <v>133</v>
      </c>
      <c r="D88" s="11" t="s">
        <v>134</v>
      </c>
      <c r="E88" s="11" t="s">
        <v>137</v>
      </c>
      <c r="F88" s="11">
        <v>21081</v>
      </c>
      <c r="G88" s="11" t="s">
        <v>136</v>
      </c>
      <c r="H88" s="11" t="s">
        <v>26</v>
      </c>
      <c r="I88" s="12">
        <v>1932</v>
      </c>
      <c r="J88" s="13">
        <v>5.7160468000000001E-3</v>
      </c>
      <c r="K88" s="12">
        <v>11.043402499999999</v>
      </c>
      <c r="L88" s="12">
        <f t="shared" ca="1" si="2"/>
        <v>12.920780924999999</v>
      </c>
      <c r="M88" s="13">
        <f t="shared" ca="1" si="3"/>
        <v>6.6877748059006202E-3</v>
      </c>
      <c r="N88" s="14"/>
    </row>
    <row r="89" spans="1:14" ht="14.5" thickBot="1" x14ac:dyDescent="0.35">
      <c r="A89" s="10">
        <v>2024</v>
      </c>
      <c r="B89" s="11" t="s">
        <v>63</v>
      </c>
      <c r="C89" s="11" t="s">
        <v>133</v>
      </c>
      <c r="D89" s="11" t="s">
        <v>134</v>
      </c>
      <c r="E89" s="11" t="s">
        <v>138</v>
      </c>
      <c r="F89" s="11">
        <v>21191</v>
      </c>
      <c r="G89" s="11" t="s">
        <v>136</v>
      </c>
      <c r="H89" s="11" t="s">
        <v>26</v>
      </c>
      <c r="I89" s="12">
        <v>1171</v>
      </c>
      <c r="J89" s="13">
        <v>6.6664786000000002E-3</v>
      </c>
      <c r="K89" s="12">
        <v>7.8064463999999996</v>
      </c>
      <c r="L89" s="12">
        <f t="shared" ca="1" si="2"/>
        <v>7.4941885439999991</v>
      </c>
      <c r="M89" s="13">
        <f t="shared" ca="1" si="3"/>
        <v>6.3998194227156266E-3</v>
      </c>
      <c r="N89" s="14"/>
    </row>
    <row r="90" spans="1:14" ht="14.5" thickBot="1" x14ac:dyDescent="0.35">
      <c r="A90" s="10">
        <v>2024</v>
      </c>
      <c r="B90" s="11" t="s">
        <v>63</v>
      </c>
      <c r="C90" s="11" t="s">
        <v>133</v>
      </c>
      <c r="D90" s="11" t="s">
        <v>134</v>
      </c>
      <c r="E90" s="11" t="s">
        <v>112</v>
      </c>
      <c r="F90" s="11">
        <v>21041</v>
      </c>
      <c r="G90" s="11" t="s">
        <v>136</v>
      </c>
      <c r="H90" s="11" t="s">
        <v>26</v>
      </c>
      <c r="I90" s="12">
        <v>667</v>
      </c>
      <c r="J90" s="13">
        <v>1.7177635600000001E-2</v>
      </c>
      <c r="K90" s="12">
        <v>11.457483</v>
      </c>
      <c r="L90" s="12">
        <f t="shared" ca="1" si="2"/>
        <v>10.884608849999999</v>
      </c>
      <c r="M90" s="13">
        <f t="shared" ca="1" si="3"/>
        <v>1.6318753898050972E-2</v>
      </c>
      <c r="N90" s="14"/>
    </row>
    <row r="91" spans="1:14" ht="14.5" thickBot="1" x14ac:dyDescent="0.35">
      <c r="A91" s="10">
        <v>2024</v>
      </c>
      <c r="B91" s="11" t="s">
        <v>63</v>
      </c>
      <c r="C91" s="11" t="s">
        <v>133</v>
      </c>
      <c r="D91" s="11" t="s">
        <v>134</v>
      </c>
      <c r="E91" s="11" t="s">
        <v>139</v>
      </c>
      <c r="F91" s="11">
        <v>21015</v>
      </c>
      <c r="G91" s="11" t="s">
        <v>136</v>
      </c>
      <c r="H91" s="11" t="s">
        <v>26</v>
      </c>
      <c r="I91" s="12">
        <v>8464</v>
      </c>
      <c r="J91" s="13">
        <v>6.2984004000000001E-3</v>
      </c>
      <c r="K91" s="12">
        <v>53.309660899999997</v>
      </c>
      <c r="L91" s="12">
        <f t="shared" ca="1" si="2"/>
        <v>51.177274463999993</v>
      </c>
      <c r="M91" s="13">
        <f t="shared" ca="1" si="3"/>
        <v>6.0464643742911143E-3</v>
      </c>
      <c r="N91" s="14"/>
    </row>
    <row r="92" spans="1:14" ht="14.5" thickBot="1" x14ac:dyDescent="0.35">
      <c r="A92" s="10">
        <v>2024</v>
      </c>
      <c r="B92" s="11" t="s">
        <v>63</v>
      </c>
      <c r="C92" s="11" t="s">
        <v>133</v>
      </c>
      <c r="D92" s="11" t="s">
        <v>134</v>
      </c>
      <c r="E92" s="11" t="s">
        <v>140</v>
      </c>
      <c r="F92" s="11">
        <v>21077</v>
      </c>
      <c r="G92" s="11" t="s">
        <v>136</v>
      </c>
      <c r="H92" s="11" t="s">
        <v>26</v>
      </c>
      <c r="I92" s="12">
        <v>558</v>
      </c>
      <c r="J92" s="13">
        <v>1.13306517E-2</v>
      </c>
      <c r="K92" s="12">
        <v>6.3225037000000004</v>
      </c>
      <c r="L92" s="12">
        <f t="shared" ca="1" si="2"/>
        <v>6.7650789590000011</v>
      </c>
      <c r="M92" s="13">
        <f t="shared" ca="1" si="3"/>
        <v>1.2123797417562726E-2</v>
      </c>
      <c r="N92" s="14"/>
    </row>
    <row r="93" spans="1:14" ht="14.5" thickBot="1" x14ac:dyDescent="0.35">
      <c r="A93" s="10">
        <v>2024</v>
      </c>
      <c r="B93" s="11" t="s">
        <v>63</v>
      </c>
      <c r="C93" s="11" t="s">
        <v>133</v>
      </c>
      <c r="D93" s="11" t="s">
        <v>134</v>
      </c>
      <c r="E93" s="11" t="s">
        <v>141</v>
      </c>
      <c r="F93" s="11">
        <v>21037</v>
      </c>
      <c r="G93" s="11" t="s">
        <v>136</v>
      </c>
      <c r="H93" s="11" t="s">
        <v>26</v>
      </c>
      <c r="I93" s="12">
        <v>6176</v>
      </c>
      <c r="J93" s="13">
        <v>7.8757529999999992E-3</v>
      </c>
      <c r="K93" s="12">
        <v>48.640650299999997</v>
      </c>
      <c r="L93" s="12">
        <f t="shared" ca="1" si="2"/>
        <v>47.181430790999997</v>
      </c>
      <c r="M93" s="13">
        <f t="shared" ca="1" si="3"/>
        <v>7.6394803741904136E-3</v>
      </c>
      <c r="N93" s="14"/>
    </row>
    <row r="94" spans="1:14" ht="14.5" thickBot="1" x14ac:dyDescent="0.35">
      <c r="A94" s="10">
        <v>2024</v>
      </c>
      <c r="B94" s="11" t="s">
        <v>63</v>
      </c>
      <c r="C94" s="11" t="s">
        <v>133</v>
      </c>
      <c r="D94" s="11" t="s">
        <v>134</v>
      </c>
      <c r="E94" s="11" t="s">
        <v>142</v>
      </c>
      <c r="F94" s="11">
        <v>21117</v>
      </c>
      <c r="G94" s="11" t="s">
        <v>136</v>
      </c>
      <c r="H94" s="11" t="s">
        <v>26</v>
      </c>
      <c r="I94" s="12">
        <v>10980</v>
      </c>
      <c r="J94" s="13">
        <v>8.0362061000000002E-3</v>
      </c>
      <c r="K94" s="12">
        <v>88.237543500000001</v>
      </c>
      <c r="L94" s="12">
        <f t="shared" ca="1" si="2"/>
        <v>84.70804176</v>
      </c>
      <c r="M94" s="13">
        <f t="shared" ca="1" si="3"/>
        <v>7.714757901639344E-3</v>
      </c>
      <c r="N94" s="14"/>
    </row>
    <row r="95" spans="1:14" ht="14.5" thickBot="1" x14ac:dyDescent="0.35">
      <c r="A95" s="10">
        <v>2024</v>
      </c>
      <c r="B95" s="11" t="s">
        <v>63</v>
      </c>
      <c r="C95" s="11" t="s">
        <v>133</v>
      </c>
      <c r="D95" s="11" t="s">
        <v>134</v>
      </c>
      <c r="E95" s="11" t="s">
        <v>143</v>
      </c>
      <c r="F95" s="11">
        <v>21023</v>
      </c>
      <c r="G95" s="11" t="s">
        <v>136</v>
      </c>
      <c r="H95" s="11" t="s">
        <v>26</v>
      </c>
      <c r="I95" s="12">
        <v>539</v>
      </c>
      <c r="J95" s="13">
        <v>1.82401968E-2</v>
      </c>
      <c r="K95" s="12">
        <v>9.8314661000000001</v>
      </c>
      <c r="L95" s="12">
        <f t="shared" ca="1" si="2"/>
        <v>10.519668727000001</v>
      </c>
      <c r="M95" s="13">
        <f t="shared" ca="1" si="3"/>
        <v>1.9517010625231913E-2</v>
      </c>
      <c r="N95" s="14"/>
    </row>
    <row r="96" spans="1:14" ht="14.5" thickBot="1" x14ac:dyDescent="0.35">
      <c r="A96" s="10">
        <v>2024</v>
      </c>
      <c r="B96" s="11" t="s">
        <v>63</v>
      </c>
      <c r="C96" s="11" t="s">
        <v>133</v>
      </c>
      <c r="D96" s="11" t="s">
        <v>134</v>
      </c>
      <c r="E96" s="11" t="s">
        <v>109</v>
      </c>
      <c r="F96" s="11">
        <v>21097</v>
      </c>
      <c r="G96" s="11" t="s">
        <v>136</v>
      </c>
      <c r="H96" s="11" t="s">
        <v>26</v>
      </c>
      <c r="I96" s="12">
        <v>1238</v>
      </c>
      <c r="J96" s="13">
        <v>9.4807568000000002E-3</v>
      </c>
      <c r="K96" s="12">
        <v>11.7371769</v>
      </c>
      <c r="L96" s="12">
        <f t="shared" ca="1" si="2"/>
        <v>11.502433362</v>
      </c>
      <c r="M96" s="13">
        <f t="shared" ca="1" si="3"/>
        <v>9.2911416494345714E-3</v>
      </c>
      <c r="N96" s="14"/>
    </row>
    <row r="97" spans="1:14" ht="14.5" thickBot="1" x14ac:dyDescent="0.35">
      <c r="A97" s="10">
        <v>2024</v>
      </c>
      <c r="B97" s="11" t="s">
        <v>63</v>
      </c>
      <c r="C97" s="11" t="s">
        <v>133</v>
      </c>
      <c r="D97" s="11" t="s">
        <v>134</v>
      </c>
      <c r="E97" s="11" t="s">
        <v>144</v>
      </c>
      <c r="F97" s="11">
        <v>21161</v>
      </c>
      <c r="G97" s="11" t="s">
        <v>136</v>
      </c>
      <c r="H97" s="11" t="s">
        <v>26</v>
      </c>
      <c r="I97" s="12">
        <v>1159</v>
      </c>
      <c r="J97" s="13">
        <v>1.7748545599999999E-2</v>
      </c>
      <c r="K97" s="12">
        <v>20.570564399999999</v>
      </c>
      <c r="L97" s="12">
        <f t="shared" ca="1" si="2"/>
        <v>19.542036179999997</v>
      </c>
      <c r="M97" s="13">
        <f t="shared" ca="1" si="3"/>
        <v>1.6861118360655736E-2</v>
      </c>
      <c r="N97" s="14"/>
    </row>
    <row r="98" spans="1:14" ht="14.5" thickBot="1" x14ac:dyDescent="0.35">
      <c r="A98" s="10">
        <v>2024</v>
      </c>
      <c r="B98" s="11" t="s">
        <v>63</v>
      </c>
      <c r="C98" s="11" t="s">
        <v>145</v>
      </c>
      <c r="D98" s="11" t="s">
        <v>134</v>
      </c>
      <c r="E98" s="11" t="s">
        <v>146</v>
      </c>
      <c r="F98" s="11">
        <v>21047</v>
      </c>
      <c r="G98" s="11" t="s">
        <v>147</v>
      </c>
      <c r="H98" s="11" t="s">
        <v>26</v>
      </c>
      <c r="I98" s="12">
        <v>2522</v>
      </c>
      <c r="J98" s="13">
        <v>1.6009255699999999E-2</v>
      </c>
      <c r="K98" s="12">
        <v>40.3753429</v>
      </c>
      <c r="L98" s="12">
        <f t="shared" ca="1" si="2"/>
        <v>48.046658050999994</v>
      </c>
      <c r="M98" s="13">
        <f t="shared" ca="1" si="3"/>
        <v>1.9051014294607451E-2</v>
      </c>
      <c r="N98" s="14"/>
    </row>
    <row r="99" spans="1:14" ht="14.5" thickBot="1" x14ac:dyDescent="0.35">
      <c r="A99" s="10">
        <v>2024</v>
      </c>
      <c r="B99" s="11" t="s">
        <v>63</v>
      </c>
      <c r="C99" s="11" t="s">
        <v>145</v>
      </c>
      <c r="D99" s="11" t="s">
        <v>134</v>
      </c>
      <c r="E99" s="11" t="s">
        <v>148</v>
      </c>
      <c r="F99" s="11">
        <v>21163</v>
      </c>
      <c r="G99" s="11" t="s">
        <v>147</v>
      </c>
      <c r="H99" s="11" t="s">
        <v>26</v>
      </c>
      <c r="I99" s="12">
        <v>1440</v>
      </c>
      <c r="J99" s="13">
        <v>8.9378632999999996E-3</v>
      </c>
      <c r="K99" s="12">
        <v>12.8705231</v>
      </c>
      <c r="L99" s="12">
        <f t="shared" ca="1" si="2"/>
        <v>12.484407406999999</v>
      </c>
      <c r="M99" s="13">
        <f t="shared" ca="1" si="3"/>
        <v>8.6697273659722216E-3</v>
      </c>
      <c r="N99" s="14"/>
    </row>
    <row r="100" spans="1:14" ht="14.5" thickBot="1" x14ac:dyDescent="0.35">
      <c r="A100" s="10">
        <v>2024</v>
      </c>
      <c r="B100" s="11" t="s">
        <v>63</v>
      </c>
      <c r="C100" s="11" t="s">
        <v>145</v>
      </c>
      <c r="D100" s="11" t="s">
        <v>134</v>
      </c>
      <c r="E100" s="11" t="s">
        <v>149</v>
      </c>
      <c r="F100" s="11">
        <v>21219</v>
      </c>
      <c r="G100" s="11" t="s">
        <v>147</v>
      </c>
      <c r="H100" s="11" t="s">
        <v>26</v>
      </c>
      <c r="I100" s="12">
        <v>544</v>
      </c>
      <c r="J100" s="13">
        <v>1.4569262100000001E-2</v>
      </c>
      <c r="K100" s="12">
        <v>7.9256786000000004</v>
      </c>
      <c r="L100" s="12">
        <f t="shared" ca="1" si="2"/>
        <v>9.5108143199999997</v>
      </c>
      <c r="M100" s="13">
        <f t="shared" ca="1" si="3"/>
        <v>1.748311455882353E-2</v>
      </c>
      <c r="N100" s="14"/>
    </row>
    <row r="101" spans="1:14" ht="14.5" thickBot="1" x14ac:dyDescent="0.35">
      <c r="A101" s="10">
        <v>2024</v>
      </c>
      <c r="B101" s="11" t="s">
        <v>63</v>
      </c>
      <c r="C101" s="11" t="s">
        <v>145</v>
      </c>
      <c r="D101" s="11" t="s">
        <v>134</v>
      </c>
      <c r="E101" s="11" t="s">
        <v>150</v>
      </c>
      <c r="F101" s="11">
        <v>21149</v>
      </c>
      <c r="G101" s="11" t="s">
        <v>147</v>
      </c>
      <c r="H101" s="11" t="s">
        <v>26</v>
      </c>
      <c r="I101" s="12">
        <v>675</v>
      </c>
      <c r="J101" s="13">
        <v>7.2018878999999996E-3</v>
      </c>
      <c r="K101" s="12">
        <v>4.8612744000000001</v>
      </c>
      <c r="L101" s="12">
        <f t="shared" ca="1" si="2"/>
        <v>4.9098871439999998</v>
      </c>
      <c r="M101" s="13">
        <f t="shared" ca="1" si="3"/>
        <v>7.2739068800000001E-3</v>
      </c>
      <c r="N101" s="14"/>
    </row>
    <row r="102" spans="1:14" ht="14.5" thickBot="1" x14ac:dyDescent="0.35">
      <c r="A102" s="10">
        <v>2024</v>
      </c>
      <c r="B102" s="11" t="s">
        <v>63</v>
      </c>
      <c r="C102" s="11" t="s">
        <v>145</v>
      </c>
      <c r="D102" s="11" t="s">
        <v>134</v>
      </c>
      <c r="E102" s="11" t="s">
        <v>151</v>
      </c>
      <c r="F102" s="11">
        <v>21061</v>
      </c>
      <c r="G102" s="11" t="s">
        <v>147</v>
      </c>
      <c r="H102" s="11" t="s">
        <v>26</v>
      </c>
      <c r="I102" s="12">
        <v>754</v>
      </c>
      <c r="J102" s="13">
        <v>8.6905614999999992E-3</v>
      </c>
      <c r="K102" s="12">
        <v>6.5526833</v>
      </c>
      <c r="L102" s="12">
        <f t="shared" ca="1" si="2"/>
        <v>7.1424247970000003</v>
      </c>
      <c r="M102" s="13">
        <f t="shared" ca="1" si="3"/>
        <v>9.4727119323607424E-3</v>
      </c>
      <c r="N102" s="14"/>
    </row>
    <row r="103" spans="1:14" ht="14.5" thickBot="1" x14ac:dyDescent="0.35">
      <c r="A103" s="10">
        <v>2024</v>
      </c>
      <c r="B103" s="11" t="s">
        <v>63</v>
      </c>
      <c r="C103" s="11" t="s">
        <v>145</v>
      </c>
      <c r="D103" s="11" t="s">
        <v>134</v>
      </c>
      <c r="E103" s="11" t="s">
        <v>74</v>
      </c>
      <c r="F103" s="11">
        <v>21093</v>
      </c>
      <c r="G103" s="11" t="s">
        <v>147</v>
      </c>
      <c r="H103" s="11" t="s">
        <v>26</v>
      </c>
      <c r="I103" s="12">
        <v>5045</v>
      </c>
      <c r="J103" s="13">
        <v>1.0968929000000001E-2</v>
      </c>
      <c r="K103" s="12">
        <v>55.338246900000001</v>
      </c>
      <c r="L103" s="12">
        <f t="shared" ca="1" si="2"/>
        <v>56.445011837999999</v>
      </c>
      <c r="M103" s="13">
        <f t="shared" ca="1" si="3"/>
        <v>1.1188307599207135E-2</v>
      </c>
      <c r="N103" s="14"/>
    </row>
    <row r="104" spans="1:14" ht="14.5" thickBot="1" x14ac:dyDescent="0.35">
      <c r="A104" s="10">
        <v>2024</v>
      </c>
      <c r="B104" s="11" t="s">
        <v>63</v>
      </c>
      <c r="C104" s="11" t="s">
        <v>145</v>
      </c>
      <c r="D104" s="11" t="s">
        <v>134</v>
      </c>
      <c r="E104" s="11" t="s">
        <v>152</v>
      </c>
      <c r="F104" s="11">
        <v>21123</v>
      </c>
      <c r="G104" s="11" t="s">
        <v>147</v>
      </c>
      <c r="H104" s="11" t="s">
        <v>26</v>
      </c>
      <c r="I104" s="12">
        <v>842</v>
      </c>
      <c r="J104" s="13">
        <v>1.72529274E-2</v>
      </c>
      <c r="K104" s="12">
        <v>14.526964899999999</v>
      </c>
      <c r="L104" s="12">
        <f t="shared" ca="1" si="2"/>
        <v>16.706009634999997</v>
      </c>
      <c r="M104" s="13">
        <f t="shared" ca="1" si="3"/>
        <v>1.9840866549881233E-2</v>
      </c>
      <c r="N104" s="14"/>
    </row>
    <row r="105" spans="1:14" ht="14.5" thickBot="1" x14ac:dyDescent="0.35">
      <c r="A105" s="10">
        <v>2024</v>
      </c>
      <c r="B105" s="11" t="s">
        <v>63</v>
      </c>
      <c r="C105" s="11" t="s">
        <v>145</v>
      </c>
      <c r="D105" s="11" t="s">
        <v>134</v>
      </c>
      <c r="E105" s="11" t="s">
        <v>97</v>
      </c>
      <c r="F105" s="11">
        <v>21141</v>
      </c>
      <c r="G105" s="11" t="s">
        <v>147</v>
      </c>
      <c r="H105" s="11" t="s">
        <v>26</v>
      </c>
      <c r="I105" s="12">
        <v>1660</v>
      </c>
      <c r="J105" s="13">
        <v>1.49847149E-2</v>
      </c>
      <c r="K105" s="12">
        <v>24.874626800000001</v>
      </c>
      <c r="L105" s="12">
        <f t="shared" ca="1" si="2"/>
        <v>24.874626800000001</v>
      </c>
      <c r="M105" s="13">
        <f t="shared" ca="1" si="3"/>
        <v>1.4984714939759038E-2</v>
      </c>
      <c r="N105" s="14"/>
    </row>
    <row r="106" spans="1:14" ht="14.5" thickBot="1" x14ac:dyDescent="0.35">
      <c r="A106" s="10">
        <v>2024</v>
      </c>
      <c r="B106" s="11" t="s">
        <v>63</v>
      </c>
      <c r="C106" s="11" t="s">
        <v>145</v>
      </c>
      <c r="D106" s="11" t="s">
        <v>134</v>
      </c>
      <c r="E106" s="11" t="s">
        <v>93</v>
      </c>
      <c r="F106" s="11">
        <v>21031</v>
      </c>
      <c r="G106" s="11" t="s">
        <v>147</v>
      </c>
      <c r="H106" s="11" t="s">
        <v>26</v>
      </c>
      <c r="I106" s="12">
        <v>934</v>
      </c>
      <c r="J106" s="13">
        <v>1.2880419800000001E-2</v>
      </c>
      <c r="K106" s="12">
        <v>12.0303121</v>
      </c>
      <c r="L106" s="12">
        <f t="shared" ca="1" si="2"/>
        <v>12.270918342</v>
      </c>
      <c r="M106" s="13">
        <f t="shared" ca="1" si="3"/>
        <v>1.3138028203426124E-2</v>
      </c>
      <c r="N106" s="14"/>
    </row>
    <row r="107" spans="1:14" ht="14.5" thickBot="1" x14ac:dyDescent="0.35">
      <c r="A107" s="10">
        <v>2024</v>
      </c>
      <c r="B107" s="11" t="s">
        <v>63</v>
      </c>
      <c r="C107" s="11" t="s">
        <v>145</v>
      </c>
      <c r="D107" s="11" t="s">
        <v>134</v>
      </c>
      <c r="E107" s="11" t="s">
        <v>153</v>
      </c>
      <c r="F107" s="11">
        <v>21177</v>
      </c>
      <c r="G107" s="11" t="s">
        <v>147</v>
      </c>
      <c r="H107" s="11" t="s">
        <v>26</v>
      </c>
      <c r="I107" s="12">
        <v>1958</v>
      </c>
      <c r="J107" s="13">
        <v>8.2684824000000007E-3</v>
      </c>
      <c r="K107" s="12">
        <v>16.189688499999999</v>
      </c>
      <c r="L107" s="12">
        <f t="shared" ca="1" si="2"/>
        <v>17.161069810000001</v>
      </c>
      <c r="M107" s="13">
        <f t="shared" ca="1" si="3"/>
        <v>8.7645913227783461E-3</v>
      </c>
      <c r="N107" s="14"/>
    </row>
    <row r="108" spans="1:14" ht="14.5" thickBot="1" x14ac:dyDescent="0.35">
      <c r="A108" s="10">
        <v>2024</v>
      </c>
      <c r="B108" s="11" t="s">
        <v>63</v>
      </c>
      <c r="C108" s="11" t="s">
        <v>145</v>
      </c>
      <c r="D108" s="11" t="s">
        <v>134</v>
      </c>
      <c r="E108" s="11" t="s">
        <v>154</v>
      </c>
      <c r="F108" s="11">
        <v>21225</v>
      </c>
      <c r="G108" s="11" t="s">
        <v>147</v>
      </c>
      <c r="H108" s="11" t="s">
        <v>26</v>
      </c>
      <c r="I108" s="12">
        <v>644</v>
      </c>
      <c r="J108" s="13">
        <v>1.4194612000000001E-2</v>
      </c>
      <c r="K108" s="12">
        <v>9.1413300999999993</v>
      </c>
      <c r="L108" s="12">
        <f t="shared" ca="1" si="2"/>
        <v>10.512529614999998</v>
      </c>
      <c r="M108" s="13">
        <f t="shared" ca="1" si="3"/>
        <v>1.6323803749999997E-2</v>
      </c>
      <c r="N108" s="14"/>
    </row>
    <row r="109" spans="1:14" ht="14.5" thickBot="1" x14ac:dyDescent="0.35">
      <c r="A109" s="10">
        <v>2024</v>
      </c>
      <c r="B109" s="11" t="s">
        <v>63</v>
      </c>
      <c r="C109" s="11" t="s">
        <v>145</v>
      </c>
      <c r="D109" s="11" t="s">
        <v>134</v>
      </c>
      <c r="E109" s="11" t="s">
        <v>155</v>
      </c>
      <c r="F109" s="11">
        <v>21027</v>
      </c>
      <c r="G109" s="11" t="s">
        <v>147</v>
      </c>
      <c r="H109" s="11" t="s">
        <v>26</v>
      </c>
      <c r="I109" s="12">
        <v>1079</v>
      </c>
      <c r="J109" s="13">
        <v>1.5599078400000001E-2</v>
      </c>
      <c r="K109" s="12">
        <v>16.8314056</v>
      </c>
      <c r="L109" s="12">
        <f t="shared" ca="1" si="2"/>
        <v>18.514546160000002</v>
      </c>
      <c r="M109" s="13">
        <f t="shared" ca="1" si="3"/>
        <v>1.7158986246524562E-2</v>
      </c>
      <c r="N109" s="14"/>
    </row>
    <row r="110" spans="1:14" ht="14.5" thickBot="1" x14ac:dyDescent="0.35">
      <c r="A110" s="10">
        <v>2024</v>
      </c>
      <c r="B110" s="11" t="s">
        <v>63</v>
      </c>
      <c r="C110" s="11" t="s">
        <v>145</v>
      </c>
      <c r="D110" s="11" t="s">
        <v>134</v>
      </c>
      <c r="E110" s="11" t="s">
        <v>156</v>
      </c>
      <c r="F110" s="11">
        <v>21101</v>
      </c>
      <c r="G110" s="11" t="s">
        <v>147</v>
      </c>
      <c r="H110" s="11" t="s">
        <v>26</v>
      </c>
      <c r="I110" s="12">
        <v>2979</v>
      </c>
      <c r="J110" s="13">
        <v>1.1430262199999999E-2</v>
      </c>
      <c r="K110" s="12">
        <v>34.050751200000001</v>
      </c>
      <c r="L110" s="12">
        <f t="shared" ca="1" si="2"/>
        <v>35.072273736</v>
      </c>
      <c r="M110" s="13">
        <f t="shared" ca="1" si="3"/>
        <v>1.1773170102719032E-2</v>
      </c>
      <c r="N110" s="14"/>
    </row>
    <row r="111" spans="1:14" ht="14.5" thickBot="1" x14ac:dyDescent="0.35">
      <c r="A111" s="10">
        <v>2024</v>
      </c>
      <c r="B111" s="11" t="s">
        <v>63</v>
      </c>
      <c r="C111" s="11" t="s">
        <v>145</v>
      </c>
      <c r="D111" s="11" t="s">
        <v>134</v>
      </c>
      <c r="E111" s="11" t="s">
        <v>157</v>
      </c>
      <c r="F111" s="11">
        <v>21099</v>
      </c>
      <c r="G111" s="11" t="s">
        <v>147</v>
      </c>
      <c r="H111" s="11" t="s">
        <v>26</v>
      </c>
      <c r="I111" s="12">
        <v>1062</v>
      </c>
      <c r="J111" s="13">
        <v>1.13444645E-2</v>
      </c>
      <c r="K111" s="12">
        <v>12.047821300000001</v>
      </c>
      <c r="L111" s="12">
        <f t="shared" ca="1" si="2"/>
        <v>13.011647004000002</v>
      </c>
      <c r="M111" s="13">
        <f t="shared" ca="1" si="3"/>
        <v>1.2252021661016951E-2</v>
      </c>
      <c r="N111" s="14"/>
    </row>
    <row r="112" spans="1:14" ht="14.5" thickBot="1" x14ac:dyDescent="0.35">
      <c r="A112" s="10">
        <v>2024</v>
      </c>
      <c r="B112" s="11" t="s">
        <v>63</v>
      </c>
      <c r="C112" s="11" t="s">
        <v>145</v>
      </c>
      <c r="D112" s="11" t="s">
        <v>134</v>
      </c>
      <c r="E112" s="11" t="s">
        <v>158</v>
      </c>
      <c r="F112" s="11">
        <v>21145</v>
      </c>
      <c r="G112" s="11" t="s">
        <v>147</v>
      </c>
      <c r="H112" s="11" t="s">
        <v>26</v>
      </c>
      <c r="I112" s="12">
        <v>3817</v>
      </c>
      <c r="J112" s="13">
        <v>1.1513310000000001E-2</v>
      </c>
      <c r="K112" s="12">
        <v>43.946304400000002</v>
      </c>
      <c r="L112" s="12">
        <f t="shared" ca="1" si="2"/>
        <v>52.735565280000003</v>
      </c>
      <c r="M112" s="13">
        <f t="shared" ca="1" si="3"/>
        <v>1.3815972040869795E-2</v>
      </c>
      <c r="N112" s="14"/>
    </row>
    <row r="113" spans="1:14" ht="14.5" thickBot="1" x14ac:dyDescent="0.35">
      <c r="A113" s="10">
        <v>2024</v>
      </c>
      <c r="B113" s="11" t="s">
        <v>63</v>
      </c>
      <c r="C113" s="11" t="s">
        <v>145</v>
      </c>
      <c r="D113" s="11" t="s">
        <v>134</v>
      </c>
      <c r="E113" s="11" t="s">
        <v>159</v>
      </c>
      <c r="F113" s="11">
        <v>21009</v>
      </c>
      <c r="G113" s="11" t="s">
        <v>147</v>
      </c>
      <c r="H113" s="11" t="s">
        <v>26</v>
      </c>
      <c r="I113" s="12">
        <v>2598</v>
      </c>
      <c r="J113" s="13">
        <v>1.5781698699999999E-2</v>
      </c>
      <c r="K113" s="12">
        <v>41.0008531</v>
      </c>
      <c r="L113" s="12">
        <f t="shared" ca="1" si="2"/>
        <v>41.820870161999999</v>
      </c>
      <c r="M113" s="13">
        <f t="shared" ca="1" si="3"/>
        <v>1.6097332625866049E-2</v>
      </c>
      <c r="N113" s="14"/>
    </row>
    <row r="114" spans="1:14" ht="14.5" thickBot="1" x14ac:dyDescent="0.35">
      <c r="A114" s="10">
        <v>2024</v>
      </c>
      <c r="B114" s="11" t="s">
        <v>63</v>
      </c>
      <c r="C114" s="11" t="s">
        <v>145</v>
      </c>
      <c r="D114" s="11" t="s">
        <v>134</v>
      </c>
      <c r="E114" s="11" t="s">
        <v>160</v>
      </c>
      <c r="F114" s="11">
        <v>21233</v>
      </c>
      <c r="G114" s="11" t="s">
        <v>147</v>
      </c>
      <c r="H114" s="11" t="s">
        <v>26</v>
      </c>
      <c r="I114" s="12">
        <v>856</v>
      </c>
      <c r="J114" s="13">
        <v>7.8113675000000002E-3</v>
      </c>
      <c r="K114" s="12">
        <v>6.6865306000000002</v>
      </c>
      <c r="L114" s="12">
        <f t="shared" ca="1" si="2"/>
        <v>6.7533959060000006</v>
      </c>
      <c r="M114" s="13">
        <f t="shared" ca="1" si="3"/>
        <v>7.8894811985981313E-3</v>
      </c>
      <c r="N114" s="14"/>
    </row>
    <row r="115" spans="1:14" ht="14.5" thickBot="1" x14ac:dyDescent="0.35">
      <c r="A115" s="10">
        <v>2024</v>
      </c>
      <c r="B115" s="11" t="s">
        <v>63</v>
      </c>
      <c r="C115" s="11" t="s">
        <v>145</v>
      </c>
      <c r="D115" s="11" t="s">
        <v>134</v>
      </c>
      <c r="E115" s="11" t="s">
        <v>101</v>
      </c>
      <c r="F115" s="11">
        <v>21227</v>
      </c>
      <c r="G115" s="11" t="s">
        <v>147</v>
      </c>
      <c r="H115" s="11" t="s">
        <v>26</v>
      </c>
      <c r="I115" s="12">
        <v>5007</v>
      </c>
      <c r="J115" s="13">
        <v>1.7229168199999999E-2</v>
      </c>
      <c r="K115" s="12">
        <v>86.266445300000001</v>
      </c>
      <c r="L115" s="12">
        <f t="shared" ca="1" si="2"/>
        <v>91.442432018000005</v>
      </c>
      <c r="M115" s="13">
        <f t="shared" ca="1" si="3"/>
        <v>1.8262918317954863E-2</v>
      </c>
      <c r="N115" s="14"/>
    </row>
    <row r="116" spans="1:14" ht="14.5" thickBot="1" x14ac:dyDescent="0.35">
      <c r="A116" s="10">
        <v>2024</v>
      </c>
      <c r="B116" s="11" t="s">
        <v>63</v>
      </c>
      <c r="C116" s="11" t="s">
        <v>145</v>
      </c>
      <c r="D116" s="11" t="s">
        <v>134</v>
      </c>
      <c r="E116" s="11" t="s">
        <v>161</v>
      </c>
      <c r="F116" s="11">
        <v>21107</v>
      </c>
      <c r="G116" s="11" t="s">
        <v>147</v>
      </c>
      <c r="H116" s="11" t="s">
        <v>26</v>
      </c>
      <c r="I116" s="12">
        <v>2681</v>
      </c>
      <c r="J116" s="13">
        <v>1.13986937E-2</v>
      </c>
      <c r="K116" s="12">
        <v>30.559897899999999</v>
      </c>
      <c r="L116" s="12">
        <f t="shared" ca="1" si="2"/>
        <v>33.310288710999998</v>
      </c>
      <c r="M116" s="13">
        <f t="shared" ca="1" si="3"/>
        <v>1.2424576169712794E-2</v>
      </c>
      <c r="N116" s="14"/>
    </row>
    <row r="117" spans="1:14" ht="14.5" thickBot="1" x14ac:dyDescent="0.35">
      <c r="A117" s="10">
        <v>2024</v>
      </c>
      <c r="B117" s="11" t="s">
        <v>63</v>
      </c>
      <c r="C117" s="11" t="s">
        <v>145</v>
      </c>
      <c r="D117" s="11" t="s">
        <v>134</v>
      </c>
      <c r="E117" s="11" t="s">
        <v>162</v>
      </c>
      <c r="F117" s="11">
        <v>21085</v>
      </c>
      <c r="G117" s="11" t="s">
        <v>147</v>
      </c>
      <c r="H117" s="11" t="s">
        <v>26</v>
      </c>
      <c r="I117" s="12">
        <v>1603</v>
      </c>
      <c r="J117" s="13">
        <v>1.04474628E-2</v>
      </c>
      <c r="K117" s="12">
        <v>16.747282899999998</v>
      </c>
      <c r="L117" s="12">
        <f t="shared" ca="1" si="2"/>
        <v>18.924429676999996</v>
      </c>
      <c r="M117" s="13">
        <f t="shared" ca="1" si="3"/>
        <v>1.1805632986275729E-2</v>
      </c>
      <c r="N117" s="14"/>
    </row>
    <row r="118" spans="1:14" ht="14.5" thickBot="1" x14ac:dyDescent="0.35">
      <c r="A118" s="10">
        <v>2024</v>
      </c>
      <c r="B118" s="11" t="s">
        <v>63</v>
      </c>
      <c r="C118" s="11" t="s">
        <v>145</v>
      </c>
      <c r="D118" s="11" t="s">
        <v>134</v>
      </c>
      <c r="E118" s="11" t="s">
        <v>163</v>
      </c>
      <c r="F118" s="11">
        <v>21183</v>
      </c>
      <c r="G118" s="11" t="s">
        <v>147</v>
      </c>
      <c r="H118" s="11" t="s">
        <v>26</v>
      </c>
      <c r="I118" s="12">
        <v>1591</v>
      </c>
      <c r="J118" s="13">
        <v>1.04623489E-2</v>
      </c>
      <c r="K118" s="12">
        <v>16.6455971</v>
      </c>
      <c r="L118" s="12">
        <f t="shared" ca="1" si="2"/>
        <v>19.475348606999997</v>
      </c>
      <c r="M118" s="13">
        <f t="shared" ca="1" si="3"/>
        <v>1.2240948213073538E-2</v>
      </c>
      <c r="N118" s="14"/>
    </row>
    <row r="119" spans="1:14" ht="14.5" thickBot="1" x14ac:dyDescent="0.35">
      <c r="A119" s="10">
        <v>2024</v>
      </c>
      <c r="B119" s="11" t="s">
        <v>63</v>
      </c>
      <c r="C119" s="11" t="s">
        <v>145</v>
      </c>
      <c r="D119" s="11" t="s">
        <v>134</v>
      </c>
      <c r="E119" s="11" t="s">
        <v>75</v>
      </c>
      <c r="F119" s="11">
        <v>21091</v>
      </c>
      <c r="G119" s="11" t="s">
        <v>147</v>
      </c>
      <c r="H119" s="11" t="s">
        <v>26</v>
      </c>
      <c r="I119" s="12">
        <v>439</v>
      </c>
      <c r="J119" s="13">
        <v>1.01037019E-2</v>
      </c>
      <c r="K119" s="12">
        <v>4.4355251000000004</v>
      </c>
      <c r="L119" s="12">
        <f t="shared" ca="1" si="2"/>
        <v>5.0564986139999997</v>
      </c>
      <c r="M119" s="13">
        <f t="shared" ca="1" si="3"/>
        <v>1.1518220077448746E-2</v>
      </c>
      <c r="N119" s="14"/>
    </row>
    <row r="120" spans="1:14" ht="14.5" thickBot="1" x14ac:dyDescent="0.35">
      <c r="A120" s="10">
        <v>2024</v>
      </c>
      <c r="B120" s="11" t="s">
        <v>63</v>
      </c>
      <c r="C120" s="11" t="s">
        <v>164</v>
      </c>
      <c r="D120" s="11" t="s">
        <v>134</v>
      </c>
      <c r="E120" s="11" t="s">
        <v>165</v>
      </c>
      <c r="F120" s="11">
        <v>21207</v>
      </c>
      <c r="G120" s="11" t="s">
        <v>166</v>
      </c>
      <c r="H120" s="11" t="s">
        <v>26</v>
      </c>
      <c r="I120" s="12">
        <v>1032</v>
      </c>
      <c r="J120" s="13">
        <v>1.12262015E-2</v>
      </c>
      <c r="K120" s="12">
        <v>11.585439900000001</v>
      </c>
      <c r="L120" s="12">
        <f t="shared" ca="1" si="2"/>
        <v>12.396420693000001</v>
      </c>
      <c r="M120" s="13">
        <f t="shared" ca="1" si="3"/>
        <v>1.2012035555232559E-2</v>
      </c>
      <c r="N120" s="14"/>
    </row>
    <row r="121" spans="1:14" ht="14.5" thickBot="1" x14ac:dyDescent="0.35">
      <c r="A121" s="10">
        <v>2024</v>
      </c>
      <c r="B121" s="11" t="s">
        <v>63</v>
      </c>
      <c r="C121" s="11" t="s">
        <v>164</v>
      </c>
      <c r="D121" s="11" t="s">
        <v>134</v>
      </c>
      <c r="E121" s="11" t="s">
        <v>167</v>
      </c>
      <c r="F121" s="11">
        <v>21151</v>
      </c>
      <c r="G121" s="11" t="s">
        <v>166</v>
      </c>
      <c r="H121" s="11" t="s">
        <v>26</v>
      </c>
      <c r="I121" s="12">
        <v>5419</v>
      </c>
      <c r="J121" s="13">
        <v>1.1942755399999999E-2</v>
      </c>
      <c r="K121" s="12">
        <v>64.717791700000006</v>
      </c>
      <c r="L121" s="12">
        <f t="shared" ca="1" si="2"/>
        <v>76.366994206000001</v>
      </c>
      <c r="M121" s="13">
        <f t="shared" ca="1" si="3"/>
        <v>1.4092451412806791E-2</v>
      </c>
      <c r="N121" s="14"/>
    </row>
    <row r="122" spans="1:14" ht="14.5" thickBot="1" x14ac:dyDescent="0.35">
      <c r="A122" s="10">
        <v>2024</v>
      </c>
      <c r="B122" s="11" t="s">
        <v>63</v>
      </c>
      <c r="C122" s="11" t="s">
        <v>164</v>
      </c>
      <c r="D122" s="11" t="s">
        <v>134</v>
      </c>
      <c r="E122" s="11" t="s">
        <v>168</v>
      </c>
      <c r="F122" s="11">
        <v>21017</v>
      </c>
      <c r="G122" s="11" t="s">
        <v>166</v>
      </c>
      <c r="H122" s="11" t="s">
        <v>26</v>
      </c>
      <c r="I122" s="12">
        <v>1424</v>
      </c>
      <c r="J122" s="13">
        <v>1.4274126999999999E-2</v>
      </c>
      <c r="K122" s="12">
        <v>20.3263569</v>
      </c>
      <c r="L122" s="12">
        <f t="shared" ca="1" si="2"/>
        <v>23.172046865999999</v>
      </c>
      <c r="M122" s="13">
        <f t="shared" ca="1" si="3"/>
        <v>1.6272504821629213E-2</v>
      </c>
      <c r="N122" s="14"/>
    </row>
    <row r="123" spans="1:14" ht="14.5" thickBot="1" x14ac:dyDescent="0.35">
      <c r="A123" s="10">
        <v>2024</v>
      </c>
      <c r="B123" s="11" t="s">
        <v>63</v>
      </c>
      <c r="C123" s="11" t="s">
        <v>164</v>
      </c>
      <c r="D123" s="11" t="s">
        <v>134</v>
      </c>
      <c r="E123" s="11" t="s">
        <v>169</v>
      </c>
      <c r="F123" s="11">
        <v>21067</v>
      </c>
      <c r="G123" s="11" t="s">
        <v>166</v>
      </c>
      <c r="H123" s="11" t="s">
        <v>26</v>
      </c>
      <c r="I123" s="12">
        <v>13921</v>
      </c>
      <c r="J123" s="13">
        <v>1.1452548700000001E-2</v>
      </c>
      <c r="K123" s="12">
        <v>159.43093039999999</v>
      </c>
      <c r="L123" s="12">
        <f t="shared" ca="1" si="2"/>
        <v>162.61954900800001</v>
      </c>
      <c r="M123" s="13">
        <f t="shared" ca="1" si="3"/>
        <v>1.168159967013864E-2</v>
      </c>
      <c r="N123" s="14"/>
    </row>
    <row r="124" spans="1:14" ht="14.5" thickBot="1" x14ac:dyDescent="0.35">
      <c r="A124" s="10">
        <v>2024</v>
      </c>
      <c r="B124" s="11" t="s">
        <v>63</v>
      </c>
      <c r="C124" s="11" t="s">
        <v>164</v>
      </c>
      <c r="D124" s="11" t="s">
        <v>134</v>
      </c>
      <c r="E124" s="11" t="s">
        <v>103</v>
      </c>
      <c r="F124" s="11">
        <v>21173</v>
      </c>
      <c r="G124" s="11" t="s">
        <v>166</v>
      </c>
      <c r="H124" s="11" t="s">
        <v>26</v>
      </c>
      <c r="I124" s="12">
        <v>2028</v>
      </c>
      <c r="J124" s="13">
        <v>1.12563261E-2</v>
      </c>
      <c r="K124" s="12">
        <v>22.827829300000001</v>
      </c>
      <c r="L124" s="12">
        <f t="shared" ca="1" si="2"/>
        <v>24.882333937000002</v>
      </c>
      <c r="M124" s="13">
        <f t="shared" ca="1" si="3"/>
        <v>1.226939543244576E-2</v>
      </c>
      <c r="N124" s="14"/>
    </row>
    <row r="125" spans="1:14" ht="14.5" thickBot="1" x14ac:dyDescent="0.35">
      <c r="A125" s="10">
        <v>2024</v>
      </c>
      <c r="B125" s="11" t="s">
        <v>63</v>
      </c>
      <c r="C125" s="11" t="s">
        <v>164</v>
      </c>
      <c r="D125" s="11" t="s">
        <v>134</v>
      </c>
      <c r="E125" s="11" t="s">
        <v>170</v>
      </c>
      <c r="F125" s="11">
        <v>21199</v>
      </c>
      <c r="G125" s="11" t="s">
        <v>166</v>
      </c>
      <c r="H125" s="11" t="s">
        <v>26</v>
      </c>
      <c r="I125" s="12">
        <v>4892</v>
      </c>
      <c r="J125" s="13">
        <v>1.4313672600000001E-2</v>
      </c>
      <c r="K125" s="12">
        <v>70.022486599999993</v>
      </c>
      <c r="L125" s="12">
        <f t="shared" ca="1" si="2"/>
        <v>68.622036867999995</v>
      </c>
      <c r="M125" s="13">
        <f t="shared" ca="1" si="3"/>
        <v>1.4027399196238756E-2</v>
      </c>
      <c r="N125" s="14"/>
    </row>
    <row r="126" spans="1:14" ht="14.5" thickBot="1" x14ac:dyDescent="0.35">
      <c r="A126" s="10">
        <v>2024</v>
      </c>
      <c r="B126" s="11" t="s">
        <v>63</v>
      </c>
      <c r="C126" s="11" t="s">
        <v>164</v>
      </c>
      <c r="D126" s="11" t="s">
        <v>134</v>
      </c>
      <c r="E126" s="11" t="s">
        <v>116</v>
      </c>
      <c r="F126" s="11">
        <v>21231</v>
      </c>
      <c r="G126" s="11" t="s">
        <v>166</v>
      </c>
      <c r="H126" s="11" t="s">
        <v>26</v>
      </c>
      <c r="I126" s="12">
        <v>1388</v>
      </c>
      <c r="J126" s="13">
        <v>1.7289987900000001E-2</v>
      </c>
      <c r="K126" s="12">
        <v>23.998503199999998</v>
      </c>
      <c r="L126" s="12">
        <f t="shared" ca="1" si="2"/>
        <v>28.558218807999996</v>
      </c>
      <c r="M126" s="13">
        <f t="shared" ca="1" si="3"/>
        <v>2.0575085596541785E-2</v>
      </c>
      <c r="N126" s="14"/>
    </row>
    <row r="127" spans="1:14" ht="14.5" thickBot="1" x14ac:dyDescent="0.35">
      <c r="A127" s="10">
        <v>2024</v>
      </c>
      <c r="B127" s="11" t="s">
        <v>63</v>
      </c>
      <c r="C127" s="11" t="s">
        <v>164</v>
      </c>
      <c r="D127" s="11" t="s">
        <v>134</v>
      </c>
      <c r="E127" s="11" t="s">
        <v>171</v>
      </c>
      <c r="F127" s="11">
        <v>21181</v>
      </c>
      <c r="G127" s="11" t="s">
        <v>166</v>
      </c>
      <c r="H127" s="11" t="s">
        <v>26</v>
      </c>
      <c r="I127" s="12">
        <v>465</v>
      </c>
      <c r="J127" s="13">
        <v>1.51194408E-2</v>
      </c>
      <c r="K127" s="12">
        <v>7.0305400000000002</v>
      </c>
      <c r="L127" s="12">
        <f t="shared" ca="1" si="2"/>
        <v>7.2414562</v>
      </c>
      <c r="M127" s="13">
        <f t="shared" ca="1" si="3"/>
        <v>1.5573024086021505E-2</v>
      </c>
      <c r="N127" s="14"/>
    </row>
    <row r="128" spans="1:14" ht="14.5" thickBot="1" x14ac:dyDescent="0.35">
      <c r="A128" s="10">
        <v>2024</v>
      </c>
      <c r="B128" s="11" t="s">
        <v>63</v>
      </c>
      <c r="C128" s="11" t="s">
        <v>164</v>
      </c>
      <c r="D128" s="11" t="s">
        <v>134</v>
      </c>
      <c r="E128" s="11" t="s">
        <v>172</v>
      </c>
      <c r="F128" s="11">
        <v>21125</v>
      </c>
      <c r="G128" s="11" t="s">
        <v>166</v>
      </c>
      <c r="H128" s="11" t="s">
        <v>26</v>
      </c>
      <c r="I128" s="12">
        <v>4697</v>
      </c>
      <c r="J128" s="13">
        <v>9.9230303999999995E-3</v>
      </c>
      <c r="K128" s="12">
        <v>46.608473799999999</v>
      </c>
      <c r="L128" s="12">
        <f t="shared" ca="1" si="2"/>
        <v>44.744134847999995</v>
      </c>
      <c r="M128" s="13">
        <f t="shared" ca="1" si="3"/>
        <v>9.5261091862891192E-3</v>
      </c>
      <c r="N128" s="14"/>
    </row>
    <row r="129" spans="1:14" ht="14.5" thickBot="1" x14ac:dyDescent="0.35">
      <c r="A129" s="10">
        <v>2024</v>
      </c>
      <c r="B129" s="11" t="s">
        <v>63</v>
      </c>
      <c r="C129" s="11" t="s">
        <v>164</v>
      </c>
      <c r="D129" s="11" t="s">
        <v>134</v>
      </c>
      <c r="E129" s="11" t="s">
        <v>173</v>
      </c>
      <c r="F129" s="11">
        <v>21217</v>
      </c>
      <c r="G129" s="11" t="s">
        <v>166</v>
      </c>
      <c r="H129" s="11" t="s">
        <v>26</v>
      </c>
      <c r="I129" s="12">
        <v>1489</v>
      </c>
      <c r="J129" s="13">
        <v>1.9580626100000002E-2</v>
      </c>
      <c r="K129" s="12">
        <v>29.1555523</v>
      </c>
      <c r="L129" s="12">
        <f t="shared" ca="1" si="2"/>
        <v>30.321774392000002</v>
      </c>
      <c r="M129" s="13">
        <f t="shared" ca="1" si="3"/>
        <v>2.0363851169912694E-2</v>
      </c>
      <c r="N129" s="14"/>
    </row>
    <row r="130" spans="1:14" ht="14.5" thickBot="1" x14ac:dyDescent="0.35">
      <c r="A130" s="10">
        <v>2024</v>
      </c>
      <c r="B130" s="11" t="s">
        <v>63</v>
      </c>
      <c r="C130" s="11" t="s">
        <v>164</v>
      </c>
      <c r="D130" s="11" t="s">
        <v>134</v>
      </c>
      <c r="E130" s="11" t="s">
        <v>174</v>
      </c>
      <c r="F130" s="11">
        <v>21239</v>
      </c>
      <c r="G130" s="11" t="s">
        <v>166</v>
      </c>
      <c r="H130" s="11" t="s">
        <v>26</v>
      </c>
      <c r="I130" s="12">
        <v>1751</v>
      </c>
      <c r="J130" s="13">
        <v>1.4577350899999999E-2</v>
      </c>
      <c r="K130" s="12">
        <v>25.524941299999998</v>
      </c>
      <c r="L130" s="12">
        <f t="shared" ca="1" si="2"/>
        <v>30.629929559999997</v>
      </c>
      <c r="M130" s="13">
        <f t="shared" ca="1" si="3"/>
        <v>1.7492820993717875E-2</v>
      </c>
      <c r="N130" s="14"/>
    </row>
    <row r="131" spans="1:14" ht="14.5" thickBot="1" x14ac:dyDescent="0.35">
      <c r="A131" s="10">
        <v>2024</v>
      </c>
      <c r="B131" s="11" t="s">
        <v>63</v>
      </c>
      <c r="C131" s="11" t="s">
        <v>164</v>
      </c>
      <c r="D131" s="11" t="s">
        <v>134</v>
      </c>
      <c r="E131" s="11" t="s">
        <v>175</v>
      </c>
      <c r="F131" s="11">
        <v>21005</v>
      </c>
      <c r="G131" s="11" t="s">
        <v>166</v>
      </c>
      <c r="H131" s="11" t="s">
        <v>26</v>
      </c>
      <c r="I131" s="12">
        <v>1399</v>
      </c>
      <c r="J131" s="13">
        <v>1.4702299699999999E-2</v>
      </c>
      <c r="K131" s="12">
        <v>20.568517199999999</v>
      </c>
      <c r="L131" s="12">
        <f t="shared" ref="L131:L190" ca="1" si="4">K131*(RANDBETWEEN(95,120)/100)</f>
        <v>20.774202371999998</v>
      </c>
      <c r="M131" s="13">
        <f t="shared" ref="M131:M190" ca="1" si="5">L131/I131</f>
        <v>1.4849322639027876E-2</v>
      </c>
      <c r="N131" s="14"/>
    </row>
    <row r="132" spans="1:14" ht="14.5" thickBot="1" x14ac:dyDescent="0.35">
      <c r="A132" s="10">
        <v>2024</v>
      </c>
      <c r="B132" s="11" t="s">
        <v>63</v>
      </c>
      <c r="C132" s="11" t="s">
        <v>164</v>
      </c>
      <c r="D132" s="11" t="s">
        <v>134</v>
      </c>
      <c r="E132" s="11" t="s">
        <v>98</v>
      </c>
      <c r="F132" s="11">
        <v>21049</v>
      </c>
      <c r="G132" s="11" t="s">
        <v>166</v>
      </c>
      <c r="H132" s="11" t="s">
        <v>26</v>
      </c>
      <c r="I132" s="12">
        <v>2667</v>
      </c>
      <c r="J132" s="13">
        <v>1.83360082E-2</v>
      </c>
      <c r="K132" s="12">
        <v>48.902133800000001</v>
      </c>
      <c r="L132" s="12">
        <f t="shared" ca="1" si="4"/>
        <v>50.369197814000003</v>
      </c>
      <c r="M132" s="13">
        <f t="shared" ca="1" si="5"/>
        <v>1.8886088419197603E-2</v>
      </c>
      <c r="N132" s="14"/>
    </row>
    <row r="133" spans="1:14" ht="14.5" thickBot="1" x14ac:dyDescent="0.35">
      <c r="A133" s="10">
        <v>2024</v>
      </c>
      <c r="B133" s="11" t="s">
        <v>63</v>
      </c>
      <c r="C133" s="11" t="s">
        <v>164</v>
      </c>
      <c r="D133" s="11" t="s">
        <v>134</v>
      </c>
      <c r="E133" s="11" t="s">
        <v>176</v>
      </c>
      <c r="F133" s="11">
        <v>21147</v>
      </c>
      <c r="G133" s="11" t="s">
        <v>166</v>
      </c>
      <c r="H133" s="11" t="s">
        <v>26</v>
      </c>
      <c r="I133" s="12">
        <v>1073</v>
      </c>
      <c r="J133" s="13">
        <v>1.27554352E-2</v>
      </c>
      <c r="K133" s="12">
        <v>13.6865819</v>
      </c>
      <c r="L133" s="12">
        <f t="shared" ca="1" si="4"/>
        <v>16.42389828</v>
      </c>
      <c r="M133" s="13">
        <f t="shared" ca="1" si="5"/>
        <v>1.5306522162162162E-2</v>
      </c>
      <c r="N133" s="14"/>
    </row>
    <row r="134" spans="1:14" ht="14.5" thickBot="1" x14ac:dyDescent="0.35">
      <c r="A134" s="10">
        <v>2024</v>
      </c>
      <c r="B134" s="11" t="s">
        <v>63</v>
      </c>
      <c r="C134" s="11" t="s">
        <v>164</v>
      </c>
      <c r="D134" s="11" t="s">
        <v>134</v>
      </c>
      <c r="E134" s="11" t="s">
        <v>177</v>
      </c>
      <c r="F134" s="11">
        <v>21113</v>
      </c>
      <c r="G134" s="11" t="s">
        <v>166</v>
      </c>
      <c r="H134" s="11" t="s">
        <v>26</v>
      </c>
      <c r="I134" s="12">
        <v>3155</v>
      </c>
      <c r="J134" s="13">
        <v>1.12999456E-2</v>
      </c>
      <c r="K134" s="12">
        <v>35.651328499999998</v>
      </c>
      <c r="L134" s="12">
        <f t="shared" ca="1" si="4"/>
        <v>39.572974635000001</v>
      </c>
      <c r="M134" s="13">
        <f t="shared" ca="1" si="5"/>
        <v>1.2542939662440571E-2</v>
      </c>
      <c r="N134" s="14"/>
    </row>
    <row r="135" spans="1:14" ht="14.5" thickBot="1" x14ac:dyDescent="0.35">
      <c r="A135" s="10">
        <v>2024</v>
      </c>
      <c r="B135" s="11" t="s">
        <v>63</v>
      </c>
      <c r="C135" s="11" t="s">
        <v>164</v>
      </c>
      <c r="D135" s="11" t="s">
        <v>134</v>
      </c>
      <c r="E135" s="11" t="s">
        <v>178</v>
      </c>
      <c r="F135" s="11">
        <v>21073</v>
      </c>
      <c r="G135" s="11" t="s">
        <v>166</v>
      </c>
      <c r="H135" s="11" t="s">
        <v>26</v>
      </c>
      <c r="I135" s="12">
        <v>2524</v>
      </c>
      <c r="J135" s="13">
        <v>1.7332301000000001E-2</v>
      </c>
      <c r="K135" s="12">
        <v>43.7467276</v>
      </c>
      <c r="L135" s="12">
        <f t="shared" ca="1" si="4"/>
        <v>52.496073119999998</v>
      </c>
      <c r="M135" s="13">
        <f t="shared" ca="1" si="5"/>
        <v>2.0798761141045959E-2</v>
      </c>
      <c r="N135" s="14"/>
    </row>
    <row r="136" spans="1:14" ht="14.5" thickBot="1" x14ac:dyDescent="0.35">
      <c r="A136" s="10">
        <v>2024</v>
      </c>
      <c r="B136" s="11" t="s">
        <v>63</v>
      </c>
      <c r="C136" s="11" t="s">
        <v>164</v>
      </c>
      <c r="D136" s="11" t="s">
        <v>134</v>
      </c>
      <c r="E136" s="11" t="s">
        <v>179</v>
      </c>
      <c r="F136" s="11">
        <v>21235</v>
      </c>
      <c r="G136" s="11" t="s">
        <v>166</v>
      </c>
      <c r="H136" s="11" t="s">
        <v>26</v>
      </c>
      <c r="I136" s="12">
        <v>2431</v>
      </c>
      <c r="J136" s="13">
        <v>1.13846629E-2</v>
      </c>
      <c r="K136" s="12">
        <v>27.676115599999999</v>
      </c>
      <c r="L136" s="12">
        <f t="shared" ca="1" si="4"/>
        <v>26.569070975999999</v>
      </c>
      <c r="M136" s="13">
        <f t="shared" ca="1" si="5"/>
        <v>1.0929276419580419E-2</v>
      </c>
      <c r="N136" s="14"/>
    </row>
    <row r="137" spans="1:14" ht="14.5" thickBot="1" x14ac:dyDescent="0.35">
      <c r="A137" s="10">
        <v>2024</v>
      </c>
      <c r="B137" s="11" t="s">
        <v>63</v>
      </c>
      <c r="C137" s="11" t="s">
        <v>164</v>
      </c>
      <c r="D137" s="11" t="s">
        <v>134</v>
      </c>
      <c r="E137" s="11" t="s">
        <v>180</v>
      </c>
      <c r="F137" s="11">
        <v>21209</v>
      </c>
      <c r="G137" s="11" t="s">
        <v>166</v>
      </c>
      <c r="H137" s="11" t="s">
        <v>26</v>
      </c>
      <c r="I137" s="12">
        <v>2887</v>
      </c>
      <c r="J137" s="13">
        <v>1.46759284E-2</v>
      </c>
      <c r="K137" s="12">
        <v>42.369405299999997</v>
      </c>
      <c r="L137" s="12">
        <f t="shared" ca="1" si="4"/>
        <v>40.674629087999996</v>
      </c>
      <c r="M137" s="13">
        <f t="shared" ca="1" si="5"/>
        <v>1.408889126705923E-2</v>
      </c>
      <c r="N137" s="14"/>
    </row>
    <row r="138" spans="1:14" ht="14.5" thickBot="1" x14ac:dyDescent="0.35">
      <c r="A138" s="10">
        <v>2024</v>
      </c>
      <c r="B138" s="11" t="s">
        <v>63</v>
      </c>
      <c r="C138" s="11" t="s">
        <v>181</v>
      </c>
      <c r="D138" s="11" t="s">
        <v>134</v>
      </c>
      <c r="E138" s="11" t="s">
        <v>182</v>
      </c>
      <c r="F138" s="11">
        <v>21223</v>
      </c>
      <c r="G138" s="11" t="s">
        <v>183</v>
      </c>
      <c r="H138" s="11" t="s">
        <v>26</v>
      </c>
      <c r="I138" s="12">
        <v>489</v>
      </c>
      <c r="J138" s="13">
        <v>1.91009883E-2</v>
      </c>
      <c r="K138" s="12">
        <v>9.3403832999999992</v>
      </c>
      <c r="L138" s="12">
        <f t="shared" ca="1" si="4"/>
        <v>9.3403832999999992</v>
      </c>
      <c r="M138" s="13">
        <f t="shared" ca="1" si="5"/>
        <v>1.9100988343558282E-2</v>
      </c>
      <c r="N138" s="14"/>
    </row>
    <row r="139" spans="1:14" ht="14.5" thickBot="1" x14ac:dyDescent="0.35">
      <c r="A139" s="10">
        <v>2024</v>
      </c>
      <c r="B139" s="11" t="s">
        <v>63</v>
      </c>
      <c r="C139" s="11" t="s">
        <v>181</v>
      </c>
      <c r="D139" s="11" t="s">
        <v>134</v>
      </c>
      <c r="E139" s="11" t="s">
        <v>184</v>
      </c>
      <c r="F139" s="11">
        <v>21029</v>
      </c>
      <c r="G139" s="11" t="s">
        <v>183</v>
      </c>
      <c r="H139" s="11" t="s">
        <v>26</v>
      </c>
      <c r="I139" s="12">
        <v>4809</v>
      </c>
      <c r="J139" s="13">
        <v>1.0011158799999999E-2</v>
      </c>
      <c r="K139" s="12">
        <v>48.1436627</v>
      </c>
      <c r="L139" s="12">
        <f t="shared" ca="1" si="4"/>
        <v>54.402338850999996</v>
      </c>
      <c r="M139" s="13">
        <f t="shared" ca="1" si="5"/>
        <v>1.1312609451237262E-2</v>
      </c>
      <c r="N139" s="14"/>
    </row>
    <row r="140" spans="1:14" ht="14.5" thickBot="1" x14ac:dyDescent="0.35">
      <c r="A140" s="10">
        <v>2024</v>
      </c>
      <c r="B140" s="11" t="s">
        <v>63</v>
      </c>
      <c r="C140" s="11" t="s">
        <v>181</v>
      </c>
      <c r="D140" s="11" t="s">
        <v>134</v>
      </c>
      <c r="E140" s="11" t="s">
        <v>119</v>
      </c>
      <c r="F140" s="11">
        <v>21111</v>
      </c>
      <c r="G140" s="11" t="s">
        <v>183</v>
      </c>
      <c r="H140" s="11" t="s">
        <v>26</v>
      </c>
      <c r="I140" s="12">
        <v>39029</v>
      </c>
      <c r="J140" s="13">
        <v>7.1802169000000004E-3</v>
      </c>
      <c r="K140" s="12">
        <v>280.23668579999998</v>
      </c>
      <c r="L140" s="12">
        <f t="shared" ca="1" si="4"/>
        <v>333.48165610199993</v>
      </c>
      <c r="M140" s="13">
        <f t="shared" ca="1" si="5"/>
        <v>8.5444581234979094E-3</v>
      </c>
      <c r="N140" s="14"/>
    </row>
    <row r="141" spans="1:14" ht="14.5" thickBot="1" x14ac:dyDescent="0.35">
      <c r="A141" s="10">
        <v>2024</v>
      </c>
      <c r="B141" s="11" t="s">
        <v>63</v>
      </c>
      <c r="C141" s="11" t="s">
        <v>181</v>
      </c>
      <c r="D141" s="11" t="s">
        <v>134</v>
      </c>
      <c r="E141" s="11" t="s">
        <v>91</v>
      </c>
      <c r="F141" s="11">
        <v>21211</v>
      </c>
      <c r="G141" s="11" t="s">
        <v>183</v>
      </c>
      <c r="H141" s="11" t="s">
        <v>26</v>
      </c>
      <c r="I141" s="12">
        <v>2136</v>
      </c>
      <c r="J141" s="13">
        <v>1.6668406300000001E-2</v>
      </c>
      <c r="K141" s="12">
        <v>35.603715899999997</v>
      </c>
      <c r="L141" s="12">
        <f t="shared" ca="1" si="4"/>
        <v>37.739938854000002</v>
      </c>
      <c r="M141" s="13">
        <f t="shared" ca="1" si="5"/>
        <v>1.7668510699438204E-2</v>
      </c>
      <c r="N141" s="14"/>
    </row>
    <row r="142" spans="1:14" ht="14.5" thickBot="1" x14ac:dyDescent="0.35">
      <c r="A142" s="10">
        <v>2024</v>
      </c>
      <c r="B142" s="11" t="s">
        <v>63</v>
      </c>
      <c r="C142" s="11" t="s">
        <v>181</v>
      </c>
      <c r="D142" s="11" t="s">
        <v>134</v>
      </c>
      <c r="E142" s="11" t="s">
        <v>185</v>
      </c>
      <c r="F142" s="11">
        <v>21185</v>
      </c>
      <c r="G142" s="11" t="s">
        <v>183</v>
      </c>
      <c r="H142" s="11" t="s">
        <v>26</v>
      </c>
      <c r="I142" s="12">
        <v>2285</v>
      </c>
      <c r="J142" s="13">
        <v>9.4186961999999999E-3</v>
      </c>
      <c r="K142" s="12">
        <v>21.521720699999999</v>
      </c>
      <c r="L142" s="12">
        <f t="shared" ca="1" si="4"/>
        <v>25.826064839999997</v>
      </c>
      <c r="M142" s="13">
        <f t="shared" ca="1" si="5"/>
        <v>1.1302435378555797E-2</v>
      </c>
      <c r="N142" s="14"/>
    </row>
    <row r="143" spans="1:14" ht="14.5" thickBot="1" x14ac:dyDescent="0.35">
      <c r="A143" s="10">
        <v>2024</v>
      </c>
      <c r="B143" s="11" t="s">
        <v>63</v>
      </c>
      <c r="C143" s="11" t="s">
        <v>181</v>
      </c>
      <c r="D143" s="11" t="s">
        <v>134</v>
      </c>
      <c r="E143" s="11" t="s">
        <v>78</v>
      </c>
      <c r="F143" s="11">
        <v>21103</v>
      </c>
      <c r="G143" s="11" t="s">
        <v>183</v>
      </c>
      <c r="H143" s="11" t="s">
        <v>26</v>
      </c>
      <c r="I143" s="12">
        <v>996</v>
      </c>
      <c r="J143" s="13">
        <v>1.7634054400000002E-2</v>
      </c>
      <c r="K143" s="12">
        <v>17.563518200000001</v>
      </c>
      <c r="L143" s="12">
        <f t="shared" ca="1" si="4"/>
        <v>19.144234838000003</v>
      </c>
      <c r="M143" s="13">
        <f t="shared" ca="1" si="5"/>
        <v>1.9221119315261048E-2</v>
      </c>
      <c r="N143" s="14"/>
    </row>
    <row r="144" spans="1:14" ht="14.5" thickBot="1" x14ac:dyDescent="0.35">
      <c r="A144" s="10">
        <v>2024</v>
      </c>
      <c r="B144" s="11" t="s">
        <v>63</v>
      </c>
      <c r="C144" s="11" t="s">
        <v>181</v>
      </c>
      <c r="D144" s="11" t="s">
        <v>134</v>
      </c>
      <c r="E144" s="11" t="s">
        <v>186</v>
      </c>
      <c r="F144" s="11">
        <v>21179</v>
      </c>
      <c r="G144" s="11" t="s">
        <v>183</v>
      </c>
      <c r="H144" s="11" t="s">
        <v>26</v>
      </c>
      <c r="I144" s="12">
        <v>2539</v>
      </c>
      <c r="J144" s="13">
        <v>1.1045206300000001E-2</v>
      </c>
      <c r="K144" s="12">
        <v>28.043778799999998</v>
      </c>
      <c r="L144" s="12">
        <f t="shared" ca="1" si="4"/>
        <v>32.250345619999997</v>
      </c>
      <c r="M144" s="13">
        <f t="shared" ca="1" si="5"/>
        <v>1.2701987246947617E-2</v>
      </c>
      <c r="N144" s="14"/>
    </row>
    <row r="145" spans="1:14" ht="14.5" thickBot="1" x14ac:dyDescent="0.35">
      <c r="A145" s="10">
        <v>2024</v>
      </c>
      <c r="B145" s="11" t="s">
        <v>63</v>
      </c>
      <c r="C145" s="11" t="s">
        <v>181</v>
      </c>
      <c r="D145" s="11" t="s">
        <v>134</v>
      </c>
      <c r="E145" s="11" t="s">
        <v>187</v>
      </c>
      <c r="F145" s="11">
        <v>21215</v>
      </c>
      <c r="G145" s="11" t="s">
        <v>183</v>
      </c>
      <c r="H145" s="11" t="s">
        <v>26</v>
      </c>
      <c r="I145" s="12">
        <v>907</v>
      </c>
      <c r="J145" s="13">
        <v>1.3747987200000001E-2</v>
      </c>
      <c r="K145" s="12">
        <v>12.469424399999999</v>
      </c>
      <c r="L145" s="12">
        <f t="shared" ca="1" si="4"/>
        <v>12.469424399999999</v>
      </c>
      <c r="M145" s="13">
        <f t="shared" ca="1" si="5"/>
        <v>1.3747987210584343E-2</v>
      </c>
      <c r="N145" s="14"/>
    </row>
    <row r="146" spans="1:14" ht="14.5" thickBot="1" x14ac:dyDescent="0.35">
      <c r="A146" s="10">
        <v>2024</v>
      </c>
      <c r="B146" s="11" t="s">
        <v>63</v>
      </c>
      <c r="C146" s="11" t="s">
        <v>188</v>
      </c>
      <c r="D146" s="11" t="s">
        <v>134</v>
      </c>
      <c r="E146" s="11" t="s">
        <v>189</v>
      </c>
      <c r="F146" s="11">
        <v>21043</v>
      </c>
      <c r="G146" s="11" t="s">
        <v>190</v>
      </c>
      <c r="H146" s="11" t="s">
        <v>26</v>
      </c>
      <c r="I146" s="12">
        <v>1842</v>
      </c>
      <c r="J146" s="13">
        <v>1.8345637099999999E-2</v>
      </c>
      <c r="K146" s="12">
        <v>33.792663500000003</v>
      </c>
      <c r="L146" s="12">
        <f t="shared" ca="1" si="4"/>
        <v>39.537416295</v>
      </c>
      <c r="M146" s="13">
        <f t="shared" ca="1" si="5"/>
        <v>2.1464395382736156E-2</v>
      </c>
      <c r="N146" s="14"/>
    </row>
    <row r="147" spans="1:14" ht="14.5" thickBot="1" x14ac:dyDescent="0.35">
      <c r="A147" s="10">
        <v>2024</v>
      </c>
      <c r="B147" s="11" t="s">
        <v>63</v>
      </c>
      <c r="C147" s="11" t="s">
        <v>188</v>
      </c>
      <c r="D147" s="11" t="s">
        <v>134</v>
      </c>
      <c r="E147" s="11" t="s">
        <v>191</v>
      </c>
      <c r="F147" s="11">
        <v>21019</v>
      </c>
      <c r="G147" s="11" t="s">
        <v>190</v>
      </c>
      <c r="H147" s="11" t="s">
        <v>26</v>
      </c>
      <c r="I147" s="12">
        <v>2700</v>
      </c>
      <c r="J147" s="13">
        <v>3.2068498500000001E-2</v>
      </c>
      <c r="K147" s="12">
        <v>86.584945899999994</v>
      </c>
      <c r="L147" s="12">
        <f t="shared" ca="1" si="4"/>
        <v>100.43853724399999</v>
      </c>
      <c r="M147" s="13">
        <f t="shared" ca="1" si="5"/>
        <v>3.7199458238518515E-2</v>
      </c>
      <c r="N147" s="14"/>
    </row>
    <row r="148" spans="1:14" ht="14.5" thickBot="1" x14ac:dyDescent="0.35">
      <c r="A148" s="10">
        <v>2024</v>
      </c>
      <c r="B148" s="11" t="s">
        <v>63</v>
      </c>
      <c r="C148" s="11" t="s">
        <v>188</v>
      </c>
      <c r="D148" s="11" t="s">
        <v>134</v>
      </c>
      <c r="E148" s="11" t="s">
        <v>192</v>
      </c>
      <c r="F148" s="11">
        <v>21135</v>
      </c>
      <c r="G148" s="11" t="s">
        <v>190</v>
      </c>
      <c r="H148" s="11" t="s">
        <v>26</v>
      </c>
      <c r="I148" s="12">
        <v>899</v>
      </c>
      <c r="J148" s="13">
        <v>1.98187968E-2</v>
      </c>
      <c r="K148" s="12">
        <v>17.817098300000001</v>
      </c>
      <c r="L148" s="12">
        <f t="shared" ca="1" si="4"/>
        <v>20.667834028000001</v>
      </c>
      <c r="M148" s="13">
        <f t="shared" ca="1" si="5"/>
        <v>2.2989804258064517E-2</v>
      </c>
      <c r="N148" s="14"/>
    </row>
    <row r="149" spans="1:14" ht="14.5" thickBot="1" x14ac:dyDescent="0.35">
      <c r="A149" s="10">
        <v>2024</v>
      </c>
      <c r="B149" s="11" t="s">
        <v>63</v>
      </c>
      <c r="C149" s="11" t="s">
        <v>188</v>
      </c>
      <c r="D149" s="11" t="s">
        <v>134</v>
      </c>
      <c r="E149" s="11" t="s">
        <v>193</v>
      </c>
      <c r="F149" s="11">
        <v>21205</v>
      </c>
      <c r="G149" s="11" t="s">
        <v>190</v>
      </c>
      <c r="H149" s="11" t="s">
        <v>26</v>
      </c>
      <c r="I149" s="12">
        <v>1357</v>
      </c>
      <c r="J149" s="13">
        <v>1.74268414E-2</v>
      </c>
      <c r="K149" s="12">
        <v>23.6482238</v>
      </c>
      <c r="L149" s="12">
        <f t="shared" ca="1" si="4"/>
        <v>23.884706038000001</v>
      </c>
      <c r="M149" s="13">
        <f t="shared" ca="1" si="5"/>
        <v>1.7601109829034636E-2</v>
      </c>
      <c r="N149" s="14"/>
    </row>
    <row r="150" spans="1:14" ht="14.5" thickBot="1" x14ac:dyDescent="0.35">
      <c r="A150" s="10">
        <v>2024</v>
      </c>
      <c r="B150" s="11" t="s">
        <v>63</v>
      </c>
      <c r="C150" s="11" t="s">
        <v>188</v>
      </c>
      <c r="D150" s="11" t="s">
        <v>134</v>
      </c>
      <c r="E150" s="11" t="s">
        <v>194</v>
      </c>
      <c r="F150" s="11">
        <v>21089</v>
      </c>
      <c r="G150" s="11" t="s">
        <v>190</v>
      </c>
      <c r="H150" s="11" t="s">
        <v>26</v>
      </c>
      <c r="I150" s="12">
        <v>2159</v>
      </c>
      <c r="J150" s="13">
        <v>3.1087027499999999E-2</v>
      </c>
      <c r="K150" s="12">
        <v>67.116892300000004</v>
      </c>
      <c r="L150" s="12">
        <f t="shared" ca="1" si="4"/>
        <v>80.540270759999999</v>
      </c>
      <c r="M150" s="13">
        <f t="shared" ca="1" si="5"/>
        <v>3.7304432959703565E-2</v>
      </c>
      <c r="N150" s="14"/>
    </row>
    <row r="151" spans="1:14" ht="14.5" thickBot="1" x14ac:dyDescent="0.35">
      <c r="A151" s="10">
        <v>2024</v>
      </c>
      <c r="B151" s="11" t="s">
        <v>63</v>
      </c>
      <c r="C151" s="11" t="s">
        <v>195</v>
      </c>
      <c r="D151" s="11" t="s">
        <v>134</v>
      </c>
      <c r="E151" s="11" t="s">
        <v>196</v>
      </c>
      <c r="F151" s="11">
        <v>21121</v>
      </c>
      <c r="G151" s="11" t="s">
        <v>197</v>
      </c>
      <c r="H151" s="11" t="s">
        <v>26</v>
      </c>
      <c r="I151" s="12">
        <v>2222</v>
      </c>
      <c r="J151" s="13">
        <v>5.1023053000000002E-3</v>
      </c>
      <c r="K151" s="12">
        <v>11.3373224</v>
      </c>
      <c r="L151" s="12">
        <f t="shared" ca="1" si="4"/>
        <v>12.47105464</v>
      </c>
      <c r="M151" s="13">
        <f t="shared" ca="1" si="5"/>
        <v>5.6125358415841584E-3</v>
      </c>
      <c r="N151" s="14"/>
    </row>
    <row r="152" spans="1:14" ht="14.5" thickBot="1" x14ac:dyDescent="0.35">
      <c r="A152" s="10">
        <v>2024</v>
      </c>
      <c r="B152" s="11" t="s">
        <v>63</v>
      </c>
      <c r="C152" s="11" t="s">
        <v>195</v>
      </c>
      <c r="D152" s="11" t="s">
        <v>134</v>
      </c>
      <c r="E152" s="11" t="s">
        <v>198</v>
      </c>
      <c r="F152" s="11">
        <v>21071</v>
      </c>
      <c r="G152" s="11" t="s">
        <v>197</v>
      </c>
      <c r="H152" s="11" t="s">
        <v>26</v>
      </c>
      <c r="I152" s="12">
        <v>3472</v>
      </c>
      <c r="J152" s="13">
        <v>5.0506177000000001E-3</v>
      </c>
      <c r="K152" s="12">
        <v>17.535744699999999</v>
      </c>
      <c r="L152" s="12">
        <f t="shared" ca="1" si="4"/>
        <v>17.185029805999999</v>
      </c>
      <c r="M152" s="13">
        <f t="shared" ca="1" si="5"/>
        <v>4.9496053588709678E-3</v>
      </c>
      <c r="N152" s="14"/>
    </row>
    <row r="153" spans="1:14" ht="14.5" thickBot="1" x14ac:dyDescent="0.35">
      <c r="A153" s="10">
        <v>2024</v>
      </c>
      <c r="B153" s="11" t="s">
        <v>63</v>
      </c>
      <c r="C153" s="11" t="s">
        <v>195</v>
      </c>
      <c r="D153" s="11" t="s">
        <v>134</v>
      </c>
      <c r="E153" s="11" t="s">
        <v>199</v>
      </c>
      <c r="F153" s="11">
        <v>21133</v>
      </c>
      <c r="G153" s="11" t="s">
        <v>197</v>
      </c>
      <c r="H153" s="11" t="s">
        <v>26</v>
      </c>
      <c r="I153" s="12">
        <v>2127</v>
      </c>
      <c r="J153" s="13">
        <v>4.2184924E-3</v>
      </c>
      <c r="K153" s="12">
        <v>8.9727333999999992</v>
      </c>
      <c r="L153" s="12">
        <f t="shared" ca="1" si="4"/>
        <v>10.408370743999999</v>
      </c>
      <c r="M153" s="13">
        <f t="shared" ca="1" si="5"/>
        <v>4.8934512195580628E-3</v>
      </c>
      <c r="N153" s="14"/>
    </row>
    <row r="154" spans="1:14" ht="14.5" thickBot="1" x14ac:dyDescent="0.35">
      <c r="A154" s="10">
        <v>2024</v>
      </c>
      <c r="B154" s="11" t="s">
        <v>63</v>
      </c>
      <c r="C154" s="11" t="s">
        <v>195</v>
      </c>
      <c r="D154" s="11" t="s">
        <v>134</v>
      </c>
      <c r="E154" s="11" t="s">
        <v>200</v>
      </c>
      <c r="F154" s="11">
        <v>21119</v>
      </c>
      <c r="G154" s="11" t="s">
        <v>197</v>
      </c>
      <c r="H154" s="11" t="s">
        <v>26</v>
      </c>
      <c r="I154" s="12">
        <v>1178</v>
      </c>
      <c r="J154" s="13">
        <v>4.1174439E-3</v>
      </c>
      <c r="K154" s="12">
        <v>4.8503489000000002</v>
      </c>
      <c r="L154" s="12">
        <f t="shared" ca="1" si="4"/>
        <v>5.3353837900000007</v>
      </c>
      <c r="M154" s="13">
        <f t="shared" ca="1" si="5"/>
        <v>4.5291882767402383E-3</v>
      </c>
      <c r="N154" s="14"/>
    </row>
    <row r="155" spans="1:14" ht="14.5" thickBot="1" x14ac:dyDescent="0.35">
      <c r="A155" s="10">
        <v>2024</v>
      </c>
      <c r="B155" s="11" t="s">
        <v>63</v>
      </c>
      <c r="C155" s="11" t="s">
        <v>195</v>
      </c>
      <c r="D155" s="11" t="s">
        <v>134</v>
      </c>
      <c r="E155" s="11" t="s">
        <v>201</v>
      </c>
      <c r="F155" s="11">
        <v>21159</v>
      </c>
      <c r="G155" s="11" t="s">
        <v>197</v>
      </c>
      <c r="H155" s="11" t="s">
        <v>26</v>
      </c>
      <c r="I155" s="12">
        <v>914</v>
      </c>
      <c r="J155" s="13">
        <v>4.9064412999999998E-3</v>
      </c>
      <c r="K155" s="12">
        <v>4.4844873999999999</v>
      </c>
      <c r="L155" s="12">
        <f t="shared" ca="1" si="4"/>
        <v>4.6190220220000002</v>
      </c>
      <c r="M155" s="13">
        <f t="shared" ca="1" si="5"/>
        <v>5.0536345973741801E-3</v>
      </c>
      <c r="N155" s="14"/>
    </row>
    <row r="156" spans="1:14" ht="14.5" thickBot="1" x14ac:dyDescent="0.35">
      <c r="A156" s="10">
        <v>2024</v>
      </c>
      <c r="B156" s="11" t="s">
        <v>63</v>
      </c>
      <c r="C156" s="11" t="s">
        <v>195</v>
      </c>
      <c r="D156" s="11" t="s">
        <v>134</v>
      </c>
      <c r="E156" s="11" t="s">
        <v>202</v>
      </c>
      <c r="F156" s="11">
        <v>21195</v>
      </c>
      <c r="G156" s="11" t="s">
        <v>197</v>
      </c>
      <c r="H156" s="11" t="s">
        <v>26</v>
      </c>
      <c r="I156" s="12">
        <v>5446</v>
      </c>
      <c r="J156" s="13">
        <v>9.3662867000000004E-3</v>
      </c>
      <c r="K156" s="12">
        <v>51.008797199999997</v>
      </c>
      <c r="L156" s="12">
        <f t="shared" ca="1" si="4"/>
        <v>58.150028807999988</v>
      </c>
      <c r="M156" s="13">
        <f t="shared" ca="1" si="5"/>
        <v>1.0677566802791036E-2</v>
      </c>
      <c r="N156" s="14"/>
    </row>
    <row r="157" spans="1:14" ht="14.5" thickBot="1" x14ac:dyDescent="0.35">
      <c r="A157" s="10">
        <v>2024</v>
      </c>
      <c r="B157" s="11" t="s">
        <v>63</v>
      </c>
      <c r="C157" s="11" t="s">
        <v>145</v>
      </c>
      <c r="D157" s="11" t="s">
        <v>134</v>
      </c>
      <c r="E157" s="11" t="s">
        <v>158</v>
      </c>
      <c r="F157" s="11">
        <v>21145</v>
      </c>
      <c r="G157" s="11" t="s">
        <v>203</v>
      </c>
      <c r="H157" s="11" t="s">
        <v>204</v>
      </c>
      <c r="I157" s="12">
        <v>3817</v>
      </c>
      <c r="J157" s="13">
        <v>5.4064230000000003E-4</v>
      </c>
      <c r="K157" s="12">
        <v>2.0636315000000001</v>
      </c>
      <c r="L157" s="12">
        <f t="shared" ca="1" si="4"/>
        <v>2.0636315000000001</v>
      </c>
      <c r="M157" s="13">
        <f t="shared" ca="1" si="5"/>
        <v>5.4064225831805079E-4</v>
      </c>
      <c r="N157" s="14"/>
    </row>
    <row r="158" spans="1:14" ht="14.5" thickBot="1" x14ac:dyDescent="0.35">
      <c r="A158" s="10">
        <v>2024</v>
      </c>
      <c r="B158" s="11" t="s">
        <v>63</v>
      </c>
      <c r="C158" s="11" t="s">
        <v>181</v>
      </c>
      <c r="D158" s="11" t="s">
        <v>134</v>
      </c>
      <c r="E158" s="11" t="s">
        <v>119</v>
      </c>
      <c r="F158" s="11">
        <v>21111</v>
      </c>
      <c r="G158" s="11" t="s">
        <v>203</v>
      </c>
      <c r="H158" s="11" t="s">
        <v>204</v>
      </c>
      <c r="I158" s="12">
        <v>39029</v>
      </c>
      <c r="J158" s="13">
        <v>5.6067050000000005E-4</v>
      </c>
      <c r="K158" s="12">
        <v>21.882407400000002</v>
      </c>
      <c r="L158" s="12">
        <f t="shared" ca="1" si="4"/>
        <v>26.258888880000001</v>
      </c>
      <c r="M158" s="13">
        <f t="shared" ca="1" si="5"/>
        <v>6.7280455251223447E-4</v>
      </c>
      <c r="N158" s="14"/>
    </row>
    <row r="159" spans="1:14" ht="14.5" thickBot="1" x14ac:dyDescent="0.35">
      <c r="A159" s="10">
        <v>2024</v>
      </c>
      <c r="B159" s="11" t="s">
        <v>63</v>
      </c>
      <c r="C159" s="11" t="s">
        <v>188</v>
      </c>
      <c r="D159" s="11" t="s">
        <v>134</v>
      </c>
      <c r="E159" s="11" t="s">
        <v>193</v>
      </c>
      <c r="F159" s="11">
        <v>21205</v>
      </c>
      <c r="G159" s="11" t="s">
        <v>203</v>
      </c>
      <c r="H159" s="11" t="s">
        <v>204</v>
      </c>
      <c r="I159" s="12">
        <v>1357</v>
      </c>
      <c r="J159" s="13">
        <v>3.3019249999999999E-4</v>
      </c>
      <c r="K159" s="12">
        <v>0.4480712</v>
      </c>
      <c r="L159" s="12">
        <f t="shared" ca="1" si="4"/>
        <v>0.53320472799999996</v>
      </c>
      <c r="M159" s="13">
        <f t="shared" ca="1" si="5"/>
        <v>3.9292905526897563E-4</v>
      </c>
      <c r="N159" s="14"/>
    </row>
    <row r="160" spans="1:14" ht="14.5" thickBot="1" x14ac:dyDescent="0.35">
      <c r="A160" s="10">
        <v>2024</v>
      </c>
      <c r="B160" s="11" t="s">
        <v>63</v>
      </c>
      <c r="C160" s="11" t="s">
        <v>133</v>
      </c>
      <c r="D160" s="11" t="s">
        <v>134</v>
      </c>
      <c r="E160" s="11" t="s">
        <v>142</v>
      </c>
      <c r="F160" s="11">
        <v>21117</v>
      </c>
      <c r="G160" s="11" t="s">
        <v>203</v>
      </c>
      <c r="H160" s="11" t="s">
        <v>204</v>
      </c>
      <c r="I160" s="12">
        <v>10980</v>
      </c>
      <c r="J160" s="13">
        <v>4.6740969999999998E-4</v>
      </c>
      <c r="K160" s="12">
        <v>5.1321582000000001</v>
      </c>
      <c r="L160" s="12">
        <f t="shared" ca="1" si="4"/>
        <v>5.1321582000000001</v>
      </c>
      <c r="M160" s="13">
        <f t="shared" ca="1" si="5"/>
        <v>4.6740967213114757E-4</v>
      </c>
      <c r="N160" s="14"/>
    </row>
    <row r="161" spans="1:14" ht="14.5" thickBot="1" x14ac:dyDescent="0.35">
      <c r="A161" s="10">
        <v>2024</v>
      </c>
      <c r="B161" s="11" t="s">
        <v>63</v>
      </c>
      <c r="C161" s="11" t="s">
        <v>188</v>
      </c>
      <c r="D161" s="11" t="s">
        <v>134</v>
      </c>
      <c r="E161" s="11" t="s">
        <v>192</v>
      </c>
      <c r="F161" s="11">
        <v>21135</v>
      </c>
      <c r="G161" s="11" t="s">
        <v>203</v>
      </c>
      <c r="H161" s="11" t="s">
        <v>204</v>
      </c>
      <c r="I161" s="12">
        <v>899</v>
      </c>
      <c r="J161" s="13">
        <v>4.9544110000000004E-4</v>
      </c>
      <c r="K161" s="12">
        <v>0.44540150000000001</v>
      </c>
      <c r="L161" s="12">
        <f t="shared" ca="1" si="4"/>
        <v>0.45876354499999999</v>
      </c>
      <c r="M161" s="13">
        <f t="shared" ca="1" si="5"/>
        <v>5.10304276974416E-4</v>
      </c>
      <c r="N161" s="14"/>
    </row>
    <row r="162" spans="1:14" ht="14.5" thickBot="1" x14ac:dyDescent="0.35">
      <c r="A162" s="10">
        <v>2024</v>
      </c>
      <c r="B162" s="11" t="s">
        <v>63</v>
      </c>
      <c r="C162" s="11" t="s">
        <v>145</v>
      </c>
      <c r="D162" s="11" t="s">
        <v>134</v>
      </c>
      <c r="E162" s="11" t="s">
        <v>74</v>
      </c>
      <c r="F162" s="11">
        <v>21093</v>
      </c>
      <c r="G162" s="11" t="s">
        <v>203</v>
      </c>
      <c r="H162" s="11" t="s">
        <v>204</v>
      </c>
      <c r="I162" s="12">
        <v>5045</v>
      </c>
      <c r="J162" s="13">
        <v>1.2016380999999999E-3</v>
      </c>
      <c r="K162" s="12">
        <v>6.0622641000000002</v>
      </c>
      <c r="L162" s="12">
        <f t="shared" ca="1" si="4"/>
        <v>6.3047546640000007</v>
      </c>
      <c r="M162" s="13">
        <f t="shared" ca="1" si="5"/>
        <v>1.2497036003964322E-3</v>
      </c>
      <c r="N162" s="14"/>
    </row>
    <row r="163" spans="1:14" ht="14.5" thickBot="1" x14ac:dyDescent="0.35">
      <c r="A163" s="10">
        <v>2024</v>
      </c>
      <c r="B163" s="11" t="s">
        <v>63</v>
      </c>
      <c r="C163" s="11" t="s">
        <v>145</v>
      </c>
      <c r="D163" s="11" t="s">
        <v>134</v>
      </c>
      <c r="E163" s="11" t="s">
        <v>101</v>
      </c>
      <c r="F163" s="11">
        <v>21227</v>
      </c>
      <c r="G163" s="11" t="s">
        <v>203</v>
      </c>
      <c r="H163" s="11" t="s">
        <v>204</v>
      </c>
      <c r="I163" s="12">
        <v>5007</v>
      </c>
      <c r="J163" s="13">
        <v>1.3625117999999999E-3</v>
      </c>
      <c r="K163" s="12">
        <v>6.8220964999999998</v>
      </c>
      <c r="L163" s="12">
        <f t="shared" ca="1" si="4"/>
        <v>6.8903174649999999</v>
      </c>
      <c r="M163" s="13">
        <f t="shared" ca="1" si="5"/>
        <v>1.3761369013381266E-3</v>
      </c>
      <c r="N163" s="14"/>
    </row>
    <row r="164" spans="1:14" ht="14.5" thickBot="1" x14ac:dyDescent="0.35">
      <c r="A164" s="10">
        <v>2024</v>
      </c>
      <c r="B164" s="11" t="s">
        <v>63</v>
      </c>
      <c r="C164" s="11" t="s">
        <v>145</v>
      </c>
      <c r="D164" s="11" t="s">
        <v>134</v>
      </c>
      <c r="E164" s="11" t="s">
        <v>162</v>
      </c>
      <c r="F164" s="11">
        <v>21085</v>
      </c>
      <c r="G164" s="11" t="s">
        <v>203</v>
      </c>
      <c r="H164" s="11" t="s">
        <v>204</v>
      </c>
      <c r="I164" s="12">
        <v>1603</v>
      </c>
      <c r="J164" s="13">
        <v>6.3935420000000003E-4</v>
      </c>
      <c r="K164" s="12">
        <v>1.0248847000000001</v>
      </c>
      <c r="L164" s="12">
        <f t="shared" ca="1" si="4"/>
        <v>0.98388931200000007</v>
      </c>
      <c r="M164" s="13">
        <f t="shared" ca="1" si="5"/>
        <v>6.1377998253275118E-4</v>
      </c>
      <c r="N164" s="14"/>
    </row>
    <row r="165" spans="1:14" ht="14.5" thickBot="1" x14ac:dyDescent="0.35">
      <c r="A165" s="10">
        <v>2024</v>
      </c>
      <c r="B165" s="11" t="s">
        <v>63</v>
      </c>
      <c r="C165" s="11" t="s">
        <v>133</v>
      </c>
      <c r="D165" s="11" t="s">
        <v>134</v>
      </c>
      <c r="E165" s="11" t="s">
        <v>141</v>
      </c>
      <c r="F165" s="11">
        <v>21037</v>
      </c>
      <c r="G165" s="11" t="s">
        <v>203</v>
      </c>
      <c r="H165" s="11" t="s">
        <v>204</v>
      </c>
      <c r="I165" s="12">
        <v>6176</v>
      </c>
      <c r="J165" s="13">
        <v>3.7596480000000001E-4</v>
      </c>
      <c r="K165" s="12">
        <v>2.3219588</v>
      </c>
      <c r="L165" s="12">
        <f t="shared" ca="1" si="4"/>
        <v>2.5077155040000001</v>
      </c>
      <c r="M165" s="13">
        <f t="shared" ca="1" si="5"/>
        <v>4.0604201813471504E-4</v>
      </c>
      <c r="N165" s="14"/>
    </row>
    <row r="166" spans="1:14" ht="14.5" thickBot="1" x14ac:dyDescent="0.35">
      <c r="A166" s="10">
        <v>2024</v>
      </c>
      <c r="B166" s="11" t="s">
        <v>63</v>
      </c>
      <c r="C166" s="11" t="s">
        <v>133</v>
      </c>
      <c r="D166" s="11" t="s">
        <v>134</v>
      </c>
      <c r="E166" s="11" t="s">
        <v>112</v>
      </c>
      <c r="F166" s="11">
        <v>21041</v>
      </c>
      <c r="G166" s="11" t="s">
        <v>203</v>
      </c>
      <c r="H166" s="11" t="s">
        <v>204</v>
      </c>
      <c r="I166" s="12">
        <v>667</v>
      </c>
      <c r="J166" s="13">
        <v>5.1954870000000002E-4</v>
      </c>
      <c r="K166" s="12">
        <v>0.34653899999999999</v>
      </c>
      <c r="L166" s="12">
        <f t="shared" ca="1" si="4"/>
        <v>0.39158906999999993</v>
      </c>
      <c r="M166" s="13">
        <f t="shared" ca="1" si="5"/>
        <v>5.8709005997001492E-4</v>
      </c>
      <c r="N166" s="14"/>
    </row>
    <row r="167" spans="1:14" ht="14.5" thickBot="1" x14ac:dyDescent="0.35">
      <c r="A167" s="10">
        <v>2024</v>
      </c>
      <c r="B167" s="11" t="s">
        <v>63</v>
      </c>
      <c r="C167" s="11" t="s">
        <v>164</v>
      </c>
      <c r="D167" s="11" t="s">
        <v>134</v>
      </c>
      <c r="E167" s="11" t="s">
        <v>169</v>
      </c>
      <c r="F167" s="11">
        <v>21067</v>
      </c>
      <c r="G167" s="11" t="s">
        <v>203</v>
      </c>
      <c r="H167" s="11" t="s">
        <v>204</v>
      </c>
      <c r="I167" s="12">
        <v>13921</v>
      </c>
      <c r="J167" s="13">
        <v>5.4241800000000002E-4</v>
      </c>
      <c r="K167" s="12">
        <v>7.5510016000000002</v>
      </c>
      <c r="L167" s="12">
        <f t="shared" ca="1" si="4"/>
        <v>7.2489615359999995</v>
      </c>
      <c r="M167" s="13">
        <f t="shared" ca="1" si="5"/>
        <v>5.2072132289347024E-4</v>
      </c>
      <c r="N167" s="14"/>
    </row>
    <row r="168" spans="1:14" ht="14.5" thickBot="1" x14ac:dyDescent="0.35">
      <c r="A168" s="10">
        <v>2024</v>
      </c>
      <c r="B168" s="11" t="s">
        <v>63</v>
      </c>
      <c r="C168" s="11" t="s">
        <v>133</v>
      </c>
      <c r="D168" s="11" t="s">
        <v>134</v>
      </c>
      <c r="E168" s="11" t="s">
        <v>138</v>
      </c>
      <c r="F168" s="11">
        <v>21191</v>
      </c>
      <c r="G168" s="11" t="s">
        <v>203</v>
      </c>
      <c r="H168" s="11" t="s">
        <v>204</v>
      </c>
      <c r="I168" s="12">
        <v>1171</v>
      </c>
      <c r="J168" s="13">
        <v>2.730613E-4</v>
      </c>
      <c r="K168" s="12">
        <v>0.3197547</v>
      </c>
      <c r="L168" s="12">
        <f t="shared" ca="1" si="4"/>
        <v>0.38370564000000001</v>
      </c>
      <c r="M168" s="13">
        <f t="shared" ca="1" si="5"/>
        <v>3.2767347566182753E-4</v>
      </c>
      <c r="N168" s="14"/>
    </row>
    <row r="169" spans="1:14" ht="14.5" thickBot="1" x14ac:dyDescent="0.35">
      <c r="A169" s="10">
        <v>2024</v>
      </c>
      <c r="B169" s="11" t="s">
        <v>63</v>
      </c>
      <c r="C169" s="11" t="s">
        <v>164</v>
      </c>
      <c r="D169" s="11" t="s">
        <v>134</v>
      </c>
      <c r="E169" s="11" t="s">
        <v>167</v>
      </c>
      <c r="F169" s="11">
        <v>21151</v>
      </c>
      <c r="G169" s="11" t="s">
        <v>203</v>
      </c>
      <c r="H169" s="11" t="s">
        <v>204</v>
      </c>
      <c r="I169" s="12">
        <v>5419</v>
      </c>
      <c r="J169" s="13">
        <v>3.7915319999999998E-4</v>
      </c>
      <c r="K169" s="12">
        <v>2.0546313</v>
      </c>
      <c r="L169" s="12">
        <f t="shared" ca="1" si="4"/>
        <v>2.1779091780000002</v>
      </c>
      <c r="M169" s="13">
        <f t="shared" ca="1" si="5"/>
        <v>4.0190241336039863E-4</v>
      </c>
      <c r="N169" s="14"/>
    </row>
    <row r="170" spans="1:14" ht="14.5" thickBot="1" x14ac:dyDescent="0.35">
      <c r="A170" s="10">
        <v>2024</v>
      </c>
      <c r="B170" s="11" t="s">
        <v>63</v>
      </c>
      <c r="C170" s="11" t="s">
        <v>145</v>
      </c>
      <c r="D170" s="11" t="s">
        <v>134</v>
      </c>
      <c r="E170" s="11" t="s">
        <v>146</v>
      </c>
      <c r="F170" s="11">
        <v>21047</v>
      </c>
      <c r="G170" s="11" t="s">
        <v>203</v>
      </c>
      <c r="H170" s="11" t="s">
        <v>204</v>
      </c>
      <c r="I170" s="12">
        <v>2522</v>
      </c>
      <c r="J170" s="13">
        <v>1.3563239000000001E-3</v>
      </c>
      <c r="K170" s="12">
        <v>3.4206487999999999</v>
      </c>
      <c r="L170" s="12">
        <f t="shared" ca="1" si="4"/>
        <v>3.8311266560000004</v>
      </c>
      <c r="M170" s="13">
        <f t="shared" ca="1" si="5"/>
        <v>1.5190827343378272E-3</v>
      </c>
      <c r="N170" s="14"/>
    </row>
    <row r="171" spans="1:14" ht="14.5" thickBot="1" x14ac:dyDescent="0.35">
      <c r="A171" s="10">
        <v>2024</v>
      </c>
      <c r="B171" s="11" t="s">
        <v>63</v>
      </c>
      <c r="C171" s="11" t="s">
        <v>133</v>
      </c>
      <c r="D171" s="11" t="s">
        <v>134</v>
      </c>
      <c r="E171" s="11" t="s">
        <v>140</v>
      </c>
      <c r="F171" s="11">
        <v>21077</v>
      </c>
      <c r="G171" s="11" t="s">
        <v>203</v>
      </c>
      <c r="H171" s="11" t="s">
        <v>204</v>
      </c>
      <c r="I171" s="12">
        <v>558</v>
      </c>
      <c r="J171" s="13">
        <v>4.5079119999999999E-4</v>
      </c>
      <c r="K171" s="12">
        <v>0.25154149999999997</v>
      </c>
      <c r="L171" s="12">
        <f t="shared" ca="1" si="4"/>
        <v>0.24902608499999998</v>
      </c>
      <c r="M171" s="13">
        <f t="shared" ca="1" si="5"/>
        <v>4.4628330645161285E-4</v>
      </c>
      <c r="N171" s="14"/>
    </row>
    <row r="172" spans="1:14" ht="14.5" thickBot="1" x14ac:dyDescent="0.35">
      <c r="A172" s="10">
        <v>2024</v>
      </c>
      <c r="B172" s="11" t="s">
        <v>63</v>
      </c>
      <c r="C172" s="11" t="s">
        <v>188</v>
      </c>
      <c r="D172" s="11" t="s">
        <v>134</v>
      </c>
      <c r="E172" s="11" t="s">
        <v>189</v>
      </c>
      <c r="F172" s="11">
        <v>21043</v>
      </c>
      <c r="G172" s="11" t="s">
        <v>203</v>
      </c>
      <c r="H172" s="11" t="s">
        <v>204</v>
      </c>
      <c r="I172" s="12">
        <v>1842</v>
      </c>
      <c r="J172" s="13">
        <v>6.9557910000000002E-4</v>
      </c>
      <c r="K172" s="12">
        <v>1.2812568</v>
      </c>
      <c r="L172" s="12">
        <f t="shared" ca="1" si="4"/>
        <v>1.2812568</v>
      </c>
      <c r="M172" s="13">
        <f t="shared" ca="1" si="5"/>
        <v>6.9557915309446255E-4</v>
      </c>
      <c r="N172" s="14"/>
    </row>
    <row r="173" spans="1:14" ht="14.5" thickBot="1" x14ac:dyDescent="0.35">
      <c r="A173" s="10">
        <v>2024</v>
      </c>
      <c r="B173" s="11" t="s">
        <v>63</v>
      </c>
      <c r="C173" s="11" t="s">
        <v>164</v>
      </c>
      <c r="D173" s="11" t="s">
        <v>134</v>
      </c>
      <c r="E173" s="11" t="s">
        <v>170</v>
      </c>
      <c r="F173" s="11">
        <v>21199</v>
      </c>
      <c r="G173" s="11" t="s">
        <v>203</v>
      </c>
      <c r="H173" s="11" t="s">
        <v>204</v>
      </c>
      <c r="I173" s="12">
        <v>4892</v>
      </c>
      <c r="J173" s="13">
        <v>8.3877379999999996E-4</v>
      </c>
      <c r="K173" s="12">
        <v>4.1032812999999999</v>
      </c>
      <c r="L173" s="12">
        <f t="shared" ca="1" si="4"/>
        <v>4.2674125519999997</v>
      </c>
      <c r="M173" s="13">
        <f t="shared" ca="1" si="5"/>
        <v>8.7232472444807841E-4</v>
      </c>
      <c r="N173" s="14"/>
    </row>
    <row r="174" spans="1:14" ht="14.5" thickBot="1" x14ac:dyDescent="0.35">
      <c r="A174" s="10">
        <v>2024</v>
      </c>
      <c r="B174" s="11" t="s">
        <v>63</v>
      </c>
      <c r="C174" s="11" t="s">
        <v>133</v>
      </c>
      <c r="D174" s="11" t="s">
        <v>134</v>
      </c>
      <c r="E174" s="11" t="s">
        <v>137</v>
      </c>
      <c r="F174" s="11">
        <v>21081</v>
      </c>
      <c r="G174" s="11" t="s">
        <v>203</v>
      </c>
      <c r="H174" s="11" t="s">
        <v>204</v>
      </c>
      <c r="I174" s="12">
        <v>1932</v>
      </c>
      <c r="J174" s="13">
        <v>2.497442E-4</v>
      </c>
      <c r="K174" s="12">
        <v>0.48250569999999998</v>
      </c>
      <c r="L174" s="12">
        <f t="shared" ca="1" si="4"/>
        <v>0.47768064299999996</v>
      </c>
      <c r="M174" s="13">
        <f t="shared" ca="1" si="5"/>
        <v>2.4724670962732919E-4</v>
      </c>
      <c r="N174" s="14"/>
    </row>
    <row r="175" spans="1:14" ht="14.5" thickBot="1" x14ac:dyDescent="0.35">
      <c r="A175" s="10">
        <v>2024</v>
      </c>
      <c r="B175" s="11" t="s">
        <v>63</v>
      </c>
      <c r="C175" s="11" t="s">
        <v>133</v>
      </c>
      <c r="D175" s="11" t="s">
        <v>134</v>
      </c>
      <c r="E175" s="11" t="s">
        <v>143</v>
      </c>
      <c r="F175" s="11">
        <v>21023</v>
      </c>
      <c r="G175" s="11" t="s">
        <v>203</v>
      </c>
      <c r="H175" s="11" t="s">
        <v>204</v>
      </c>
      <c r="I175" s="12">
        <v>539</v>
      </c>
      <c r="J175" s="13">
        <v>2.7397370000000002E-4</v>
      </c>
      <c r="K175" s="12">
        <v>0.14767179999999999</v>
      </c>
      <c r="L175" s="12">
        <f t="shared" ca="1" si="4"/>
        <v>0.14176492799999998</v>
      </c>
      <c r="M175" s="13">
        <f t="shared" ca="1" si="5"/>
        <v>2.6301470871985152E-4</v>
      </c>
      <c r="N175" s="14"/>
    </row>
    <row r="176" spans="1:14" ht="14.5" thickBot="1" x14ac:dyDescent="0.35">
      <c r="A176" s="10">
        <v>2024</v>
      </c>
      <c r="B176" s="11" t="s">
        <v>63</v>
      </c>
      <c r="C176" s="11" t="s">
        <v>133</v>
      </c>
      <c r="D176" s="11" t="s">
        <v>134</v>
      </c>
      <c r="E176" s="11" t="s">
        <v>139</v>
      </c>
      <c r="F176" s="11">
        <v>21015</v>
      </c>
      <c r="G176" s="11" t="s">
        <v>203</v>
      </c>
      <c r="H176" s="11" t="s">
        <v>204</v>
      </c>
      <c r="I176" s="12">
        <v>8464</v>
      </c>
      <c r="J176" s="13">
        <v>3.4384520000000003E-4</v>
      </c>
      <c r="K176" s="12">
        <v>2.9103059999999998</v>
      </c>
      <c r="L176" s="12">
        <f t="shared" ca="1" si="4"/>
        <v>2.7938937599999996</v>
      </c>
      <c r="M176" s="13">
        <f t="shared" ca="1" si="5"/>
        <v>3.3009141776937614E-4</v>
      </c>
      <c r="N176" s="14"/>
    </row>
    <row r="177" spans="1:14" ht="14.5" thickBot="1" x14ac:dyDescent="0.35">
      <c r="A177" s="10">
        <v>2024</v>
      </c>
      <c r="B177" s="11" t="s">
        <v>63</v>
      </c>
      <c r="C177" s="11" t="s">
        <v>88</v>
      </c>
      <c r="D177" s="11" t="s">
        <v>65</v>
      </c>
      <c r="E177" s="11" t="s">
        <v>103</v>
      </c>
      <c r="F177" s="11">
        <v>39113</v>
      </c>
      <c r="G177" s="11" t="s">
        <v>205</v>
      </c>
      <c r="H177" s="11" t="s">
        <v>204</v>
      </c>
      <c r="I177" s="12">
        <v>43317</v>
      </c>
      <c r="J177" s="13">
        <v>2.8614059999999998E-4</v>
      </c>
      <c r="K177" s="12">
        <v>12.3947544</v>
      </c>
      <c r="L177" s="12">
        <f t="shared" ca="1" si="4"/>
        <v>14.006072472</v>
      </c>
      <c r="M177" s="13">
        <f t="shared" ca="1" si="5"/>
        <v>3.2333893095089688E-4</v>
      </c>
      <c r="N177" s="14"/>
    </row>
    <row r="178" spans="1:14" ht="14.5" thickBot="1" x14ac:dyDescent="0.35">
      <c r="A178" s="10">
        <v>2024</v>
      </c>
      <c r="B178" s="11" t="s">
        <v>63</v>
      </c>
      <c r="C178" s="11" t="s">
        <v>114</v>
      </c>
      <c r="D178" s="11" t="s">
        <v>65</v>
      </c>
      <c r="E178" s="11" t="s">
        <v>120</v>
      </c>
      <c r="F178" s="11">
        <v>39093</v>
      </c>
      <c r="G178" s="11" t="s">
        <v>205</v>
      </c>
      <c r="H178" s="11" t="s">
        <v>204</v>
      </c>
      <c r="I178" s="12">
        <v>20348</v>
      </c>
      <c r="J178" s="13">
        <v>4.9839800000000005E-4</v>
      </c>
      <c r="K178" s="12">
        <v>10.141401800000001</v>
      </c>
      <c r="L178" s="12">
        <f t="shared" ca="1" si="4"/>
        <v>12.169682160000001</v>
      </c>
      <c r="M178" s="13">
        <f t="shared" ca="1" si="5"/>
        <v>5.9807755848240618E-4</v>
      </c>
      <c r="N178" s="14"/>
    </row>
    <row r="179" spans="1:14" ht="14.5" thickBot="1" x14ac:dyDescent="0.35">
      <c r="A179" s="10">
        <v>2024</v>
      </c>
      <c r="B179" s="11" t="s">
        <v>63</v>
      </c>
      <c r="C179" s="11" t="s">
        <v>114</v>
      </c>
      <c r="D179" s="11" t="s">
        <v>65</v>
      </c>
      <c r="E179" s="11" t="s">
        <v>130</v>
      </c>
      <c r="F179" s="11">
        <v>39035</v>
      </c>
      <c r="G179" s="11" t="s">
        <v>205</v>
      </c>
      <c r="H179" s="11" t="s">
        <v>204</v>
      </c>
      <c r="I179" s="12">
        <v>78270</v>
      </c>
      <c r="J179" s="13">
        <v>3.1283709999999998E-4</v>
      </c>
      <c r="K179" s="12">
        <v>24.485757799999998</v>
      </c>
      <c r="L179" s="12">
        <f t="shared" ca="1" si="4"/>
        <v>25.954903267999999</v>
      </c>
      <c r="M179" s="13">
        <f t="shared" ca="1" si="5"/>
        <v>3.3160729868404238E-4</v>
      </c>
      <c r="N179" s="14"/>
    </row>
    <row r="180" spans="1:14" ht="14.5" thickBot="1" x14ac:dyDescent="0.35">
      <c r="A180" s="10">
        <v>2024</v>
      </c>
      <c r="B180" s="11" t="s">
        <v>63</v>
      </c>
      <c r="C180" s="11" t="s">
        <v>206</v>
      </c>
      <c r="D180" s="11" t="s">
        <v>65</v>
      </c>
      <c r="E180" s="11" t="s">
        <v>178</v>
      </c>
      <c r="F180" s="11">
        <v>39049</v>
      </c>
      <c r="G180" s="11" t="s">
        <v>205</v>
      </c>
      <c r="H180" s="11" t="s">
        <v>204</v>
      </c>
      <c r="I180" s="12">
        <v>52587</v>
      </c>
      <c r="J180" s="13">
        <v>6.9702239999999997E-4</v>
      </c>
      <c r="K180" s="12">
        <v>36.654318400000001</v>
      </c>
      <c r="L180" s="12">
        <f t="shared" ca="1" si="4"/>
        <v>36.287775216</v>
      </c>
      <c r="M180" s="13">
        <f t="shared" ca="1" si="5"/>
        <v>6.9005220332021226E-4</v>
      </c>
      <c r="N180" s="14"/>
    </row>
    <row r="181" spans="1:14" ht="14.5" thickBot="1" x14ac:dyDescent="0.35">
      <c r="A181" s="10">
        <v>2024</v>
      </c>
      <c r="B181" s="11" t="s">
        <v>63</v>
      </c>
      <c r="C181" s="11" t="s">
        <v>111</v>
      </c>
      <c r="D181" s="11" t="s">
        <v>65</v>
      </c>
      <c r="E181" s="11" t="s">
        <v>117</v>
      </c>
      <c r="F181" s="11">
        <v>39151</v>
      </c>
      <c r="G181" s="11" t="s">
        <v>205</v>
      </c>
      <c r="H181" s="11" t="s">
        <v>204</v>
      </c>
      <c r="I181" s="12">
        <v>36520</v>
      </c>
      <c r="J181" s="13">
        <v>5.5742279999999996E-4</v>
      </c>
      <c r="K181" s="12">
        <v>20.357080499999999</v>
      </c>
      <c r="L181" s="12">
        <f t="shared" ca="1" si="4"/>
        <v>22.392788549999999</v>
      </c>
      <c r="M181" s="13">
        <f t="shared" ca="1" si="5"/>
        <v>6.1316507530120477E-4</v>
      </c>
      <c r="N181" s="14"/>
    </row>
    <row r="182" spans="1:14" ht="14.5" thickBot="1" x14ac:dyDescent="0.35">
      <c r="A182" s="10">
        <v>2024</v>
      </c>
      <c r="B182" s="11" t="s">
        <v>63</v>
      </c>
      <c r="C182" s="11" t="s">
        <v>108</v>
      </c>
      <c r="D182" s="11" t="s">
        <v>65</v>
      </c>
      <c r="E182" s="11" t="s">
        <v>121</v>
      </c>
      <c r="F182" s="11">
        <v>39155</v>
      </c>
      <c r="G182" s="11" t="s">
        <v>205</v>
      </c>
      <c r="H182" s="11" t="s">
        <v>204</v>
      </c>
      <c r="I182" s="12">
        <v>16656</v>
      </c>
      <c r="J182" s="13">
        <v>2.102471E-4</v>
      </c>
      <c r="K182" s="12">
        <v>3.5018758999999999</v>
      </c>
      <c r="L182" s="12">
        <f t="shared" ca="1" si="4"/>
        <v>4.0621760439999992</v>
      </c>
      <c r="M182" s="13">
        <f t="shared" ca="1" si="5"/>
        <v>2.4388665009606144E-4</v>
      </c>
      <c r="N182" s="14"/>
    </row>
    <row r="183" spans="1:14" ht="14.5" thickBot="1" x14ac:dyDescent="0.35">
      <c r="A183" s="10">
        <v>2024</v>
      </c>
      <c r="B183" s="11" t="s">
        <v>63</v>
      </c>
      <c r="C183" s="11" t="s">
        <v>64</v>
      </c>
      <c r="D183" s="11" t="s">
        <v>65</v>
      </c>
      <c r="E183" s="11" t="s">
        <v>82</v>
      </c>
      <c r="F183" s="11">
        <v>39095</v>
      </c>
      <c r="G183" s="11" t="s">
        <v>205</v>
      </c>
      <c r="H183" s="11" t="s">
        <v>204</v>
      </c>
      <c r="I183" s="12">
        <v>22080</v>
      </c>
      <c r="J183" s="13">
        <v>9.6483319999999997E-4</v>
      </c>
      <c r="K183" s="12">
        <v>21.303516299999998</v>
      </c>
      <c r="L183" s="12">
        <f t="shared" ca="1" si="4"/>
        <v>20.238340484999998</v>
      </c>
      <c r="M183" s="13">
        <f t="shared" ca="1" si="5"/>
        <v>9.1659150747282604E-4</v>
      </c>
      <c r="N183" s="14"/>
    </row>
    <row r="184" spans="1:14" ht="14.5" thickBot="1" x14ac:dyDescent="0.35">
      <c r="A184" s="10">
        <v>2024</v>
      </c>
      <c r="B184" s="11" t="s">
        <v>63</v>
      </c>
      <c r="C184" s="11" t="s">
        <v>92</v>
      </c>
      <c r="D184" s="11" t="s">
        <v>65</v>
      </c>
      <c r="E184" s="11" t="s">
        <v>102</v>
      </c>
      <c r="F184" s="11">
        <v>39061</v>
      </c>
      <c r="G184" s="11" t="s">
        <v>205</v>
      </c>
      <c r="H184" s="11" t="s">
        <v>204</v>
      </c>
      <c r="I184" s="12">
        <v>46112</v>
      </c>
      <c r="J184" s="13">
        <v>4.9856580000000002E-4</v>
      </c>
      <c r="K184" s="12">
        <v>22.989865200000001</v>
      </c>
      <c r="L184" s="12">
        <f t="shared" ca="1" si="4"/>
        <v>26.668243631999999</v>
      </c>
      <c r="M184" s="13">
        <f t="shared" ca="1" si="5"/>
        <v>5.7833630360860509E-4</v>
      </c>
      <c r="N184" s="14"/>
    </row>
    <row r="185" spans="1:14" ht="14.5" thickBot="1" x14ac:dyDescent="0.35">
      <c r="A185" s="10">
        <v>2024</v>
      </c>
      <c r="B185" s="11" t="s">
        <v>63</v>
      </c>
      <c r="C185" s="11" t="s">
        <v>114</v>
      </c>
      <c r="D185" s="11" t="s">
        <v>65</v>
      </c>
      <c r="E185" s="11" t="s">
        <v>115</v>
      </c>
      <c r="F185" s="11">
        <v>39085</v>
      </c>
      <c r="G185" s="11" t="s">
        <v>205</v>
      </c>
      <c r="H185" s="11" t="s">
        <v>204</v>
      </c>
      <c r="I185" s="12">
        <v>19297</v>
      </c>
      <c r="J185" s="13">
        <v>2.4865500000000002E-4</v>
      </c>
      <c r="K185" s="12">
        <v>4.7982953999999998</v>
      </c>
      <c r="L185" s="12">
        <f t="shared" ca="1" si="4"/>
        <v>5.4700567559999991</v>
      </c>
      <c r="M185" s="13">
        <f t="shared" ca="1" si="5"/>
        <v>2.8346669202466702E-4</v>
      </c>
      <c r="N185" s="14"/>
    </row>
    <row r="186" spans="1:14" ht="14.5" thickBot="1" x14ac:dyDescent="0.35">
      <c r="A186" s="10">
        <v>2024</v>
      </c>
      <c r="B186" s="11" t="s">
        <v>63</v>
      </c>
      <c r="C186" s="11" t="s">
        <v>92</v>
      </c>
      <c r="D186" s="11" t="s">
        <v>65</v>
      </c>
      <c r="E186" s="11" t="s">
        <v>93</v>
      </c>
      <c r="F186" s="11">
        <v>39017</v>
      </c>
      <c r="G186" s="11" t="s">
        <v>205</v>
      </c>
      <c r="H186" s="11" t="s">
        <v>204</v>
      </c>
      <c r="I186" s="12">
        <v>22205</v>
      </c>
      <c r="J186" s="13">
        <v>5.0253240000000001E-4</v>
      </c>
      <c r="K186" s="12">
        <v>11.158731700000001</v>
      </c>
      <c r="L186" s="12">
        <f t="shared" ca="1" si="4"/>
        <v>12.497779504000002</v>
      </c>
      <c r="M186" s="13">
        <f t="shared" ca="1" si="5"/>
        <v>5.6283627579374021E-4</v>
      </c>
      <c r="N186" s="14"/>
    </row>
    <row r="187" spans="1:14" ht="14.5" thickBot="1" x14ac:dyDescent="0.35">
      <c r="A187" s="10">
        <v>2024</v>
      </c>
      <c r="B187" s="11" t="s">
        <v>63</v>
      </c>
      <c r="C187" s="11" t="s">
        <v>108</v>
      </c>
      <c r="D187" s="11" t="s">
        <v>65</v>
      </c>
      <c r="E187" s="11" t="s">
        <v>132</v>
      </c>
      <c r="F187" s="11">
        <v>39099</v>
      </c>
      <c r="G187" s="11" t="s">
        <v>205</v>
      </c>
      <c r="H187" s="11" t="s">
        <v>204</v>
      </c>
      <c r="I187" s="12">
        <v>18822</v>
      </c>
      <c r="J187" s="13">
        <v>3.2459410000000002E-4</v>
      </c>
      <c r="K187" s="12">
        <v>6.1095097999999997</v>
      </c>
      <c r="L187" s="12">
        <f t="shared" ca="1" si="4"/>
        <v>7.3314117599999991</v>
      </c>
      <c r="M187" s="13">
        <f t="shared" ca="1" si="5"/>
        <v>3.8951289767293588E-4</v>
      </c>
      <c r="N187" s="14"/>
    </row>
    <row r="188" spans="1:14" ht="14.5" thickBot="1" x14ac:dyDescent="0.35">
      <c r="A188" s="10">
        <v>2024</v>
      </c>
      <c r="B188" s="11" t="s">
        <v>63</v>
      </c>
      <c r="C188" s="11" t="s">
        <v>111</v>
      </c>
      <c r="D188" s="11" t="s">
        <v>65</v>
      </c>
      <c r="E188" s="11" t="s">
        <v>126</v>
      </c>
      <c r="F188" s="11">
        <v>39153</v>
      </c>
      <c r="G188" s="11" t="s">
        <v>205</v>
      </c>
      <c r="H188" s="11" t="s">
        <v>204</v>
      </c>
      <c r="I188" s="12">
        <v>45428</v>
      </c>
      <c r="J188" s="13">
        <v>5.230384E-4</v>
      </c>
      <c r="K188" s="12">
        <v>23.7605866</v>
      </c>
      <c r="L188" s="12">
        <f t="shared" ca="1" si="4"/>
        <v>23.047769001999999</v>
      </c>
      <c r="M188" s="13">
        <f t="shared" ca="1" si="5"/>
        <v>5.0734720881394737E-4</v>
      </c>
      <c r="N188" s="14"/>
    </row>
    <row r="189" spans="1:14" ht="14.5" thickBot="1" x14ac:dyDescent="0.35">
      <c r="A189" s="10">
        <v>2024</v>
      </c>
      <c r="B189" s="11" t="s">
        <v>63</v>
      </c>
      <c r="C189" s="11" t="s">
        <v>206</v>
      </c>
      <c r="D189" s="11" t="s">
        <v>65</v>
      </c>
      <c r="E189" s="11" t="s">
        <v>207</v>
      </c>
      <c r="F189" s="11">
        <v>39119</v>
      </c>
      <c r="G189" s="11" t="s">
        <v>208</v>
      </c>
      <c r="H189" s="11" t="s">
        <v>26</v>
      </c>
      <c r="I189" s="12">
        <v>5050</v>
      </c>
      <c r="J189" s="13">
        <v>2.68857796E-2</v>
      </c>
      <c r="K189" s="12">
        <v>135.7731872</v>
      </c>
      <c r="L189" s="12">
        <f t="shared" ca="1" si="4"/>
        <v>138.488650944</v>
      </c>
      <c r="M189" s="13">
        <f t="shared" ca="1" si="5"/>
        <v>2.7423495236435644E-2</v>
      </c>
      <c r="N189" s="14"/>
    </row>
    <row r="190" spans="1:14" ht="14.5" thickBot="1" x14ac:dyDescent="0.35">
      <c r="A190" s="10">
        <v>2024</v>
      </c>
      <c r="B190" s="11" t="s">
        <v>63</v>
      </c>
      <c r="C190" s="11" t="s">
        <v>206</v>
      </c>
      <c r="D190" s="11" t="s">
        <v>65</v>
      </c>
      <c r="E190" s="11" t="s">
        <v>209</v>
      </c>
      <c r="F190" s="11">
        <v>39041</v>
      </c>
      <c r="G190" s="11" t="s">
        <v>208</v>
      </c>
      <c r="H190" s="11" t="s">
        <v>26</v>
      </c>
      <c r="I190" s="12">
        <v>8242</v>
      </c>
      <c r="J190" s="13">
        <v>1.5646696099999999E-2</v>
      </c>
      <c r="K190" s="12">
        <v>128.96006890000001</v>
      </c>
      <c r="L190" s="12">
        <f t="shared" ca="1" si="4"/>
        <v>139.27687441200001</v>
      </c>
      <c r="M190" s="13">
        <f t="shared" ca="1" si="5"/>
        <v>1.6898431741324924E-2</v>
      </c>
      <c r="N19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E907-B768-40A1-9F40-0D9DD6CF6ED6}">
  <dimension ref="B2:D5"/>
  <sheetViews>
    <sheetView workbookViewId="0">
      <selection activeCell="C3" sqref="C3"/>
    </sheetView>
  </sheetViews>
  <sheetFormatPr defaultRowHeight="14.5" x14ac:dyDescent="0.35"/>
  <cols>
    <col min="2" max="2" width="13.1796875" bestFit="1" customWidth="1"/>
    <col min="3" max="3" width="19.90625" bestFit="1" customWidth="1"/>
    <col min="4" max="4" width="20.26953125" bestFit="1" customWidth="1"/>
  </cols>
  <sheetData>
    <row r="2" spans="2:4" x14ac:dyDescent="0.35">
      <c r="B2" s="4" t="s">
        <v>215</v>
      </c>
      <c r="C2" t="s">
        <v>217</v>
      </c>
      <c r="D2" t="s">
        <v>218</v>
      </c>
    </row>
    <row r="3" spans="2:4" x14ac:dyDescent="0.35">
      <c r="B3" s="5" t="s">
        <v>21</v>
      </c>
      <c r="C3" s="6">
        <v>4156.4103990000003</v>
      </c>
      <c r="D3" s="6">
        <v>4402.3835368060008</v>
      </c>
    </row>
    <row r="4" spans="2:4" x14ac:dyDescent="0.35">
      <c r="B4" s="5" t="s">
        <v>63</v>
      </c>
      <c r="C4" s="6">
        <v>12524.424702600005</v>
      </c>
      <c r="D4" s="6">
        <v>13498.895387756998</v>
      </c>
    </row>
    <row r="5" spans="2:4" x14ac:dyDescent="0.35">
      <c r="B5" s="5" t="s">
        <v>216</v>
      </c>
      <c r="C5" s="6">
        <v>16680.835101600005</v>
      </c>
      <c r="D5" s="6">
        <v>17901.278924562997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62452c-613c-415e-997e-6e5ed0a8296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6BFC8CC805741AA44F808CFBC1E46" ma:contentTypeVersion="7" ma:contentTypeDescription="Create a new document." ma:contentTypeScope="" ma:versionID="fd7b00fde453e0941370e7b4fc0279e9">
  <xsd:schema xmlns:xsd="http://www.w3.org/2001/XMLSchema" xmlns:xs="http://www.w3.org/2001/XMLSchema" xmlns:p="http://schemas.microsoft.com/office/2006/metadata/properties" xmlns:ns3="0f62452c-613c-415e-997e-6e5ed0a8296e" xmlns:ns4="31c281a2-5ff5-48bd-b3b5-6435cb62eb1f" targetNamespace="http://schemas.microsoft.com/office/2006/metadata/properties" ma:root="true" ma:fieldsID="c95d38c3f6e41c3f15c25896c9dccbac" ns3:_="" ns4:_="">
    <xsd:import namespace="0f62452c-613c-415e-997e-6e5ed0a8296e"/>
    <xsd:import namespace="31c281a2-5ff5-48bd-b3b5-6435cb62eb1f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2452c-613c-415e-997e-6e5ed0a8296e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c281a2-5ff5-48bd-b3b5-6435cb62eb1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DA7F3E-90A3-4A68-A8A1-E51B185BF8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1c281a2-5ff5-48bd-b3b5-6435cb62eb1f"/>
    <ds:schemaRef ds:uri="0f62452c-613c-415e-997e-6e5ed0a8296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463152-6720-456F-AE23-E9A8A8E0BD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5F1F0D-30B2-4113-9A1C-1309E4364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62452c-613c-415e-997e-6e5ed0a8296e"/>
    <ds:schemaRef ds:uri="31c281a2-5ff5-48bd-b3b5-6435cb62e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Data Adjustments</vt:lpstr>
      <vt:lpstr>Sim Data 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Lake, Ryan</dc:creator>
  <cp:lastModifiedBy>Manoj P</cp:lastModifiedBy>
  <dcterms:created xsi:type="dcterms:W3CDTF">2023-12-19T20:54:45Z</dcterms:created>
  <dcterms:modified xsi:type="dcterms:W3CDTF">2023-12-27T10:32:27Z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cdf243-b9b0-4f63-8694-76742e4201b7_Enabled">
    <vt:lpwstr>true</vt:lpwstr>
  </property>
  <property fmtid="{D5CDD505-2E9C-101B-9397-08002B2CF9AE}" pid="3" name="MSIP_Label_1ecdf243-b9b0-4f63-8694-76742e4201b7_SetDate">
    <vt:lpwstr>2023-12-19T20:54:51Z</vt:lpwstr>
  </property>
  <property fmtid="{D5CDD505-2E9C-101B-9397-08002B2CF9AE}" pid="4" name="MSIP_Label_1ecdf243-b9b0-4f63-8694-76742e4201b7_Method">
    <vt:lpwstr>Standard</vt:lpwstr>
  </property>
  <property fmtid="{D5CDD505-2E9C-101B-9397-08002B2CF9AE}" pid="5" name="MSIP_Label_1ecdf243-b9b0-4f63-8694-76742e4201b7_Name">
    <vt:lpwstr>Proprietary general</vt:lpwstr>
  </property>
  <property fmtid="{D5CDD505-2E9C-101B-9397-08002B2CF9AE}" pid="6" name="MSIP_Label_1ecdf243-b9b0-4f63-8694-76742e4201b7_SiteId">
    <vt:lpwstr>fabb61b8-3afe-4e75-b934-a47f782b8cd7</vt:lpwstr>
  </property>
  <property fmtid="{D5CDD505-2E9C-101B-9397-08002B2CF9AE}" pid="7" name="MSIP_Label_1ecdf243-b9b0-4f63-8694-76742e4201b7_ActionId">
    <vt:lpwstr>a39f123b-67cf-44ad-9971-93612d5e662f</vt:lpwstr>
  </property>
  <property fmtid="{D5CDD505-2E9C-101B-9397-08002B2CF9AE}" pid="8" name="MSIP_Label_1ecdf243-b9b0-4f63-8694-76742e4201b7_ContentBits">
    <vt:lpwstr>0</vt:lpwstr>
  </property>
  <property fmtid="{D5CDD505-2E9C-101B-9397-08002B2CF9AE}" pid="9" name="ContentTypeId">
    <vt:lpwstr>0x0101004776BFC8CC805741AA44F808CFBC1E46</vt:lpwstr>
  </property>
</Properties>
</file>