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Sheet1!$A$5:$Q$23</definedName>
  </definedNames>
  <calcPr calcId="125725"/>
</workbook>
</file>

<file path=xl/calcChain.xml><?xml version="1.0" encoding="utf-8"?>
<calcChain xmlns="http://schemas.openxmlformats.org/spreadsheetml/2006/main">
  <c r="Q31" i="1"/>
  <c r="Q6"/>
  <c r="M31"/>
  <c r="D31"/>
  <c r="D10"/>
</calcChain>
</file>

<file path=xl/sharedStrings.xml><?xml version="1.0" encoding="utf-8"?>
<sst xmlns="http://schemas.openxmlformats.org/spreadsheetml/2006/main" count="86" uniqueCount="62">
  <si>
    <t>Invoice Overdue</t>
  </si>
  <si>
    <t>Invoice Clear</t>
  </si>
  <si>
    <t>Invoice No.</t>
  </si>
  <si>
    <t>Party's Name</t>
  </si>
  <si>
    <t xml:space="preserve">Invoice Date </t>
  </si>
  <si>
    <t>Pmt Term-Cash/Cheque</t>
  </si>
  <si>
    <t>Pmt Due Date</t>
  </si>
  <si>
    <t>Difference</t>
  </si>
  <si>
    <t>Cr/Dr Amount (If Any)</t>
  </si>
  <si>
    <t>Details of Cr/Dr</t>
  </si>
  <si>
    <t>Days Taken for Payment</t>
  </si>
  <si>
    <t>Status of Invoice(Paid /Due)</t>
  </si>
  <si>
    <t>Overdue Status(Yes/No)</t>
  </si>
  <si>
    <t>N.O. D   (From Invoice Date)</t>
  </si>
  <si>
    <t>For Financial Year 2020-21</t>
  </si>
  <si>
    <t>Party's Payment Tracking Sheet</t>
  </si>
  <si>
    <t>Payment Amt Paid</t>
  </si>
  <si>
    <t>Payment        Amt Paid  Date</t>
  </si>
  <si>
    <t>Cheque No.</t>
  </si>
  <si>
    <t>Bank Name</t>
  </si>
  <si>
    <t>Cheque</t>
  </si>
  <si>
    <t>HTHS/20-21/806</t>
  </si>
  <si>
    <t>HARYANA TOOLS &amp; HARDWARE STORE</t>
  </si>
  <si>
    <t>HTHS/20-21/968</t>
  </si>
  <si>
    <t>HTHS/20-21/958</t>
  </si>
  <si>
    <t>HTHS/20-21/993</t>
  </si>
  <si>
    <t>BUILD SCAFF</t>
  </si>
  <si>
    <t>36/2020-21</t>
  </si>
  <si>
    <t>37/2020-21</t>
  </si>
  <si>
    <t>34/2020-21</t>
  </si>
  <si>
    <t>38/2020-21</t>
  </si>
  <si>
    <t>39/2020-21</t>
  </si>
  <si>
    <t>40/2020-21</t>
  </si>
  <si>
    <t>19/2020-21</t>
  </si>
  <si>
    <t>41/2020-21</t>
  </si>
  <si>
    <t>43/2020-21</t>
  </si>
  <si>
    <t>B.R. BHATIA TRADERS</t>
  </si>
  <si>
    <t>2020-21-/454</t>
  </si>
  <si>
    <t>R.S. STEEL</t>
  </si>
  <si>
    <t>RAJSTHAN GAS AGENCY</t>
  </si>
  <si>
    <t>RIDHI SIDHI WELD PVT. LTD.</t>
  </si>
  <si>
    <t>HTHS/20-21/1131</t>
  </si>
  <si>
    <t>HTHS/20-21/1146</t>
  </si>
  <si>
    <t>HTHS/20-21/1084</t>
  </si>
  <si>
    <t>HTHS/20-21/1440</t>
  </si>
  <si>
    <t>HTHS/20-21/1348</t>
  </si>
  <si>
    <t>HTHS/20-21/1232</t>
  </si>
  <si>
    <t>HTHS/20-21/1194</t>
  </si>
  <si>
    <t>(Invoice + Tax) Amt</t>
  </si>
  <si>
    <t>ANGEL ENTERPRISES</t>
  </si>
  <si>
    <t>68/2020-21</t>
  </si>
  <si>
    <t>59/2020-21</t>
  </si>
  <si>
    <t>61/2020-21</t>
  </si>
  <si>
    <t>IT CARE AND SPARES</t>
  </si>
  <si>
    <t>MITTAL HARDWARE</t>
  </si>
  <si>
    <t xml:space="preserve">R.S. STEEL </t>
  </si>
  <si>
    <t>ROYAL COMPUTERS</t>
  </si>
  <si>
    <t>RCA-729</t>
  </si>
  <si>
    <t>RAJASTHAN GAS AGENCY</t>
  </si>
  <si>
    <t>SAIFI &amp; COMPANY</t>
  </si>
  <si>
    <t>THE NAINITAL BANK LTD.</t>
  </si>
  <si>
    <t>Total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</si>
</sst>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.00_);\(0.00\)"/>
    <numFmt numFmtId="166" formatCode="[$-409]d\-mmm\-yy;@"/>
    <numFmt numFmtId="167" formatCode="0.00;[Red]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3" borderId="1" xfId="0" applyFill="1" applyBorder="1"/>
    <xf numFmtId="0" fontId="0" fillId="3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15" fontId="0" fillId="3" borderId="1" xfId="0" applyNumberFormat="1" applyFill="1" applyBorder="1"/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3" borderId="1" xfId="0" applyNumberFormat="1" applyFill="1" applyBorder="1"/>
    <xf numFmtId="167" fontId="0" fillId="3" borderId="1" xfId="0" applyNumberFormat="1" applyFill="1" applyBorder="1"/>
    <xf numFmtId="165" fontId="0" fillId="3" borderId="1" xfId="0" applyNumberFormat="1" applyFill="1" applyBorder="1"/>
    <xf numFmtId="2" fontId="0" fillId="3" borderId="1" xfId="0" applyNumberFormat="1" applyFill="1" applyBorder="1"/>
    <xf numFmtId="0" fontId="5" fillId="3" borderId="1" xfId="0" applyFont="1" applyFill="1" applyBorder="1"/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5" fontId="0" fillId="4" borderId="1" xfId="0" applyNumberFormat="1" applyFill="1" applyBorder="1"/>
    <xf numFmtId="0" fontId="1" fillId="3" borderId="5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15" fontId="0" fillId="5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15" fontId="0" fillId="6" borderId="1" xfId="0" applyNumberFormat="1" applyFill="1" applyBorder="1"/>
    <xf numFmtId="166" fontId="0" fillId="5" borderId="1" xfId="0" applyNumberFormat="1" applyFill="1" applyBorder="1"/>
    <xf numFmtId="0" fontId="1" fillId="6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gray125"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59"/>
  <sheetViews>
    <sheetView tabSelected="1" workbookViewId="0">
      <pane ySplit="5" topLeftCell="A6" activePane="bottomLeft" state="frozen"/>
      <selection pane="bottomLeft" activeCell="G13" sqref="G13"/>
    </sheetView>
  </sheetViews>
  <sheetFormatPr defaultRowHeight="15"/>
  <cols>
    <col min="1" max="1" width="16.140625" bestFit="1" customWidth="1"/>
    <col min="2" max="2" width="35.28515625" bestFit="1" customWidth="1"/>
    <col min="3" max="3" width="12.42578125" bestFit="1" customWidth="1"/>
    <col min="4" max="4" width="11.5703125" customWidth="1"/>
    <col min="5" max="6" width="13.28515625" customWidth="1"/>
    <col min="7" max="7" width="23.140625" bestFit="1" customWidth="1"/>
    <col min="8" max="8" width="13.28515625" bestFit="1" customWidth="1"/>
    <col min="9" max="10" width="12.5703125" customWidth="1"/>
    <col min="11" max="11" width="11.42578125" customWidth="1"/>
    <col min="12" max="12" width="10.42578125" bestFit="1" customWidth="1"/>
    <col min="13" max="13" width="14.140625" customWidth="1"/>
    <col min="14" max="14" width="7.85546875" customWidth="1"/>
    <col min="15" max="15" width="12" customWidth="1"/>
    <col min="16" max="16" width="15.42578125" customWidth="1"/>
    <col min="17" max="17" width="14.28515625" customWidth="1"/>
    <col min="19" max="19" width="23.140625" bestFit="1" customWidth="1"/>
  </cols>
  <sheetData>
    <row r="2" spans="1:19" ht="27" customHeight="1">
      <c r="A2" s="7" t="s">
        <v>15</v>
      </c>
      <c r="B2" s="8"/>
      <c r="C2" s="8"/>
      <c r="D2" s="9"/>
      <c r="E2" s="1"/>
      <c r="F2" s="1"/>
      <c r="G2" s="1"/>
      <c r="H2" s="1"/>
      <c r="I2" s="10" t="s">
        <v>14</v>
      </c>
      <c r="J2" s="11"/>
      <c r="K2" s="11"/>
      <c r="L2" s="11"/>
      <c r="M2" s="12"/>
      <c r="N2" s="1"/>
      <c r="O2" s="1"/>
      <c r="P2" s="1"/>
      <c r="Q2" s="1"/>
    </row>
    <row r="3" spans="1:19">
      <c r="A3" s="37"/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S3" s="2"/>
    </row>
    <row r="4" spans="1:19">
      <c r="A4" s="38"/>
      <c r="B4" s="4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45" customHeight="1">
      <c r="A5" s="5" t="s">
        <v>2</v>
      </c>
      <c r="B5" s="5" t="s">
        <v>3</v>
      </c>
      <c r="C5" s="5" t="s">
        <v>4</v>
      </c>
      <c r="D5" s="5" t="s">
        <v>48</v>
      </c>
      <c r="E5" s="5" t="s">
        <v>5</v>
      </c>
      <c r="F5" s="5" t="s">
        <v>18</v>
      </c>
      <c r="G5" s="5" t="s">
        <v>19</v>
      </c>
      <c r="H5" s="5" t="s">
        <v>6</v>
      </c>
      <c r="I5" s="5" t="s">
        <v>13</v>
      </c>
      <c r="J5" s="5" t="s">
        <v>16</v>
      </c>
      <c r="K5" s="5" t="s">
        <v>17</v>
      </c>
      <c r="L5" s="5" t="s">
        <v>7</v>
      </c>
      <c r="M5" s="5" t="s">
        <v>8</v>
      </c>
      <c r="N5" s="5" t="s">
        <v>9</v>
      </c>
      <c r="O5" s="5" t="s">
        <v>10</v>
      </c>
      <c r="P5" s="5" t="s">
        <v>11</v>
      </c>
      <c r="Q5" s="5" t="s">
        <v>12</v>
      </c>
      <c r="S5" s="29"/>
    </row>
    <row r="6" spans="1:19">
      <c r="A6" s="33" t="s">
        <v>21</v>
      </c>
      <c r="B6" s="34" t="s">
        <v>22</v>
      </c>
      <c r="C6" s="35">
        <v>44026</v>
      </c>
      <c r="D6" s="34">
        <v>3843</v>
      </c>
      <c r="E6" s="34" t="s">
        <v>20</v>
      </c>
      <c r="F6" s="34">
        <v>659703</v>
      </c>
      <c r="G6" s="34" t="s">
        <v>60</v>
      </c>
      <c r="H6" s="35">
        <v>44068</v>
      </c>
      <c r="I6" s="35"/>
      <c r="J6" s="34">
        <v>5227</v>
      </c>
      <c r="K6" s="35">
        <v>44068</v>
      </c>
      <c r="L6" s="34"/>
      <c r="M6" s="34"/>
      <c r="N6" s="34"/>
      <c r="O6" s="34"/>
      <c r="P6" s="34"/>
      <c r="Q6" s="34" t="str">
        <f>IF(L6=0,"NO","YES")</f>
        <v>NO</v>
      </c>
    </row>
    <row r="7" spans="1:19">
      <c r="A7" s="33" t="s">
        <v>23</v>
      </c>
      <c r="B7" s="34" t="s">
        <v>22</v>
      </c>
      <c r="C7" s="35">
        <v>44037</v>
      </c>
      <c r="D7" s="34">
        <v>1652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9">
      <c r="A8" s="33" t="s">
        <v>24</v>
      </c>
      <c r="B8" s="34" t="s">
        <v>22</v>
      </c>
      <c r="C8" s="35">
        <v>44037</v>
      </c>
      <c r="D8" s="34">
        <v>1357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19">
      <c r="A9" s="33" t="s">
        <v>25</v>
      </c>
      <c r="B9" s="34" t="s">
        <v>22</v>
      </c>
      <c r="C9" s="35">
        <v>44040</v>
      </c>
      <c r="D9" s="34">
        <v>1841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 spans="1:19">
      <c r="A10" s="16"/>
      <c r="B10" s="2"/>
      <c r="C10" s="28" t="s">
        <v>61</v>
      </c>
      <c r="D10" s="2">
        <f>SUM(D6:D9)</f>
        <v>8693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>
      <c r="A11" s="17" t="s">
        <v>27</v>
      </c>
      <c r="B11" s="14" t="s">
        <v>26</v>
      </c>
      <c r="C11" s="6">
        <v>44026</v>
      </c>
      <c r="D11" s="13">
        <v>104548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>
      <c r="A12" s="17" t="s">
        <v>28</v>
      </c>
      <c r="B12" s="14" t="s">
        <v>26</v>
      </c>
      <c r="C12" s="6">
        <v>44026</v>
      </c>
      <c r="D12" s="2">
        <v>87792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9">
      <c r="A13" s="17" t="s">
        <v>29</v>
      </c>
      <c r="B13" s="14" t="s">
        <v>26</v>
      </c>
      <c r="C13" s="6">
        <v>44026</v>
      </c>
      <c r="D13" s="2">
        <v>396952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9">
      <c r="A14" s="17" t="s">
        <v>30</v>
      </c>
      <c r="B14" s="14" t="s">
        <v>26</v>
      </c>
      <c r="C14" s="6">
        <v>44027</v>
      </c>
      <c r="D14" s="2">
        <v>98176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9">
      <c r="A15" s="17" t="s">
        <v>31</v>
      </c>
      <c r="B15" s="14" t="s">
        <v>26</v>
      </c>
      <c r="C15" s="6">
        <v>44027</v>
      </c>
      <c r="D15" s="2">
        <v>118236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9">
      <c r="A16" s="17" t="s">
        <v>32</v>
      </c>
      <c r="B16" s="14" t="s">
        <v>26</v>
      </c>
      <c r="C16" s="6">
        <v>44027</v>
      </c>
      <c r="D16" s="2">
        <v>220660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17" t="s">
        <v>33</v>
      </c>
      <c r="B17" s="14" t="s">
        <v>26</v>
      </c>
      <c r="C17" s="6">
        <v>44027</v>
      </c>
      <c r="D17" s="2">
        <v>221745.6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17" t="s">
        <v>34</v>
      </c>
      <c r="B18" s="14" t="s">
        <v>26</v>
      </c>
      <c r="C18" s="6">
        <v>44028</v>
      </c>
      <c r="D18" s="2">
        <v>677556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17" t="s">
        <v>35</v>
      </c>
      <c r="B19" s="14" t="s">
        <v>26</v>
      </c>
      <c r="C19" s="6">
        <v>44033</v>
      </c>
      <c r="D19" s="2">
        <v>168504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16" t="s">
        <v>37</v>
      </c>
      <c r="B20" s="4" t="s">
        <v>36</v>
      </c>
      <c r="C20" s="6">
        <v>44039</v>
      </c>
      <c r="D20" s="2">
        <v>5313.54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16">
        <v>200</v>
      </c>
      <c r="B21" s="2" t="s">
        <v>38</v>
      </c>
      <c r="C21" s="6">
        <v>44039</v>
      </c>
      <c r="D21" s="2">
        <v>1045.48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16">
        <v>176</v>
      </c>
      <c r="B22" s="15" t="s">
        <v>39</v>
      </c>
      <c r="C22" s="6">
        <v>44039</v>
      </c>
      <c r="D22" s="2">
        <v>5428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16">
        <v>56</v>
      </c>
      <c r="B23" s="15" t="s">
        <v>40</v>
      </c>
      <c r="C23" s="6">
        <v>44034</v>
      </c>
      <c r="D23" s="2">
        <v>85862.7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30" t="s">
        <v>41</v>
      </c>
      <c r="B24" s="31" t="s">
        <v>22</v>
      </c>
      <c r="C24" s="32">
        <v>44050</v>
      </c>
      <c r="D24" s="31">
        <v>1239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>
      <c r="A25" s="30" t="s">
        <v>42</v>
      </c>
      <c r="B25" s="31" t="s">
        <v>22</v>
      </c>
      <c r="C25" s="32">
        <v>44051</v>
      </c>
      <c r="D25" s="31">
        <v>1652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>
      <c r="A26" s="30" t="s">
        <v>43</v>
      </c>
      <c r="B26" s="31" t="s">
        <v>22</v>
      </c>
      <c r="C26" s="32">
        <v>44053</v>
      </c>
      <c r="D26" s="31">
        <v>1126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>
      <c r="A27" s="30" t="s">
        <v>47</v>
      </c>
      <c r="B27" s="31" t="s">
        <v>22</v>
      </c>
      <c r="C27" s="36">
        <v>44055</v>
      </c>
      <c r="D27" s="31">
        <v>5227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>
      <c r="A28" s="30" t="s">
        <v>46</v>
      </c>
      <c r="B28" s="31" t="s">
        <v>22</v>
      </c>
      <c r="C28" s="36">
        <v>44060</v>
      </c>
      <c r="D28" s="31">
        <v>1221.3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>
      <c r="A29" s="30" t="s">
        <v>45</v>
      </c>
      <c r="B29" s="31" t="s">
        <v>22</v>
      </c>
      <c r="C29" s="32">
        <v>44068</v>
      </c>
      <c r="D29" s="31">
        <v>2195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>
      <c r="A30" s="30" t="s">
        <v>44</v>
      </c>
      <c r="B30" s="31" t="s">
        <v>22</v>
      </c>
      <c r="C30" s="36">
        <v>44074</v>
      </c>
      <c r="D30" s="31">
        <v>5720.64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>
      <c r="A31" s="25"/>
      <c r="B31" s="2"/>
      <c r="C31" s="19" t="s">
        <v>61</v>
      </c>
      <c r="D31" s="2">
        <f>SUM(D24:D30)</f>
        <v>18380.939999999999</v>
      </c>
      <c r="E31" s="2" t="s">
        <v>20</v>
      </c>
      <c r="F31" s="2">
        <v>659712</v>
      </c>
      <c r="G31" s="2" t="s">
        <v>60</v>
      </c>
      <c r="H31" s="2"/>
      <c r="I31" s="2"/>
      <c r="J31" s="2">
        <v>5721</v>
      </c>
      <c r="K31" s="2"/>
      <c r="L31" s="2"/>
      <c r="M31" s="2">
        <f>SUM(D31,3466,-J31)</f>
        <v>16125.939999999999</v>
      </c>
      <c r="N31" s="2"/>
      <c r="O31" s="2"/>
      <c r="P31" s="2"/>
      <c r="Q31" s="2" t="str">
        <f>IF(M31=0,"NO","YES")</f>
        <v>YES</v>
      </c>
    </row>
    <row r="32" spans="1:17">
      <c r="A32" s="16"/>
      <c r="B32" s="2" t="s">
        <v>49</v>
      </c>
      <c r="C32" s="6">
        <v>44067</v>
      </c>
      <c r="D32" s="2">
        <v>210000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24" t="s">
        <v>51</v>
      </c>
      <c r="B33" s="4" t="s">
        <v>26</v>
      </c>
      <c r="C33" s="19">
        <v>44055</v>
      </c>
      <c r="D33" s="2">
        <v>163312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27" t="s">
        <v>52</v>
      </c>
      <c r="B34" s="4" t="s">
        <v>26</v>
      </c>
      <c r="C34" s="19">
        <v>44059</v>
      </c>
      <c r="D34" s="2">
        <v>302552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27" t="s">
        <v>50</v>
      </c>
      <c r="B35" s="4" t="s">
        <v>26</v>
      </c>
      <c r="C35" s="19">
        <v>44069</v>
      </c>
      <c r="D35" s="2">
        <v>134992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25">
        <v>1367</v>
      </c>
      <c r="B36" s="4" t="s">
        <v>53</v>
      </c>
      <c r="C36" s="19">
        <v>44069</v>
      </c>
      <c r="D36" s="22">
        <v>2400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25">
        <v>225</v>
      </c>
      <c r="B37" s="2" t="s">
        <v>54</v>
      </c>
      <c r="C37" s="19">
        <v>44064</v>
      </c>
      <c r="D37" s="3">
        <v>1888</v>
      </c>
      <c r="E37" s="2"/>
      <c r="F37" s="3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26">
        <v>282</v>
      </c>
      <c r="B38" s="15" t="s">
        <v>55</v>
      </c>
      <c r="C38" s="23">
        <v>282</v>
      </c>
      <c r="D38" s="2">
        <v>1880.92</v>
      </c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16" t="s">
        <v>57</v>
      </c>
      <c r="B39" s="2" t="s">
        <v>56</v>
      </c>
      <c r="C39" s="6">
        <v>44060</v>
      </c>
      <c r="D39" s="2">
        <v>29500</v>
      </c>
      <c r="E39" s="2"/>
      <c r="F39" s="2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25">
        <v>240</v>
      </c>
      <c r="B40" s="2" t="s">
        <v>58</v>
      </c>
      <c r="C40" s="19">
        <v>44074</v>
      </c>
      <c r="D40" s="2">
        <v>15930</v>
      </c>
      <c r="E40" s="2"/>
      <c r="F40" s="2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25">
        <v>5</v>
      </c>
      <c r="B41" s="2" t="s">
        <v>59</v>
      </c>
      <c r="C41" s="19">
        <v>44059</v>
      </c>
      <c r="D41" s="2">
        <v>48300</v>
      </c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>
      <c r="A42" s="16"/>
      <c r="B42" s="20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>
      <c r="A43" s="18"/>
      <c r="B43" s="3"/>
      <c r="C43" s="3"/>
      <c r="D43" s="3"/>
      <c r="E43" s="3"/>
      <c r="F43" s="3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>
      <c r="A44" s="16"/>
      <c r="B44" s="19"/>
      <c r="C44" s="21"/>
      <c r="D44" s="2"/>
      <c r="E44" s="20"/>
      <c r="F44" s="2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>
      <c r="A45" s="16"/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>
      <c r="A46" s="16"/>
      <c r="B46" s="1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>
      <c r="A47" s="16"/>
      <c r="B47" s="1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>
      <c r="A48" s="16"/>
      <c r="B48" s="1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>
      <c r="A49" s="16"/>
      <c r="B49" s="1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>
      <c r="A50" s="16"/>
      <c r="B50" s="1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>
      <c r="A51" s="1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>
      <c r="A52" s="1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>
      <c r="A53" s="1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</sheetData>
  <autoFilter ref="A5:Q23"/>
  <mergeCells count="2">
    <mergeCell ref="A2:D2"/>
    <mergeCell ref="I2:M2"/>
  </mergeCells>
  <conditionalFormatting sqref="Q6">
    <cfRule type="cellIs" dxfId="0" priority="2" operator="equal">
      <formula>IF($L$6=0,"YES","NO")</formula>
    </cfRule>
    <cfRule type="cellIs" dxfId="1" priority="1" operator="equal">
      <formula>IF($L$6=0,"NO","YES")</formula>
    </cfRule>
  </conditionalFormatting>
  <dataValidations count="2">
    <dataValidation type="list" allowBlank="1" showInputMessage="1" showErrorMessage="1" sqref="E6:E41">
      <formula1>$S$3:$S$5</formula1>
    </dataValidation>
    <dataValidation type="list" allowBlank="1" showInputMessage="1" showErrorMessage="1" sqref="G6:G44">
      <formula1>$S$3:$S$4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P0142</dc:creator>
  <cp:lastModifiedBy>om</cp:lastModifiedBy>
  <dcterms:created xsi:type="dcterms:W3CDTF">2021-03-04T06:03:27Z</dcterms:created>
  <dcterms:modified xsi:type="dcterms:W3CDTF">2021-03-06T11:31:28Z</dcterms:modified>
</cp:coreProperties>
</file>