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broul\OneDrive\Desktop\Excel Project\"/>
    </mc:Choice>
  </mc:AlternateContent>
  <xr:revisionPtr revIDLastSave="0" documentId="13_ncr:1_{883FC15F-AE4D-4B47-91CC-BE4FE307154F}" xr6:coauthVersionLast="47" xr6:coauthVersionMax="47" xr10:uidLastSave="{00000000-0000-0000-0000-000000000000}"/>
  <bookViews>
    <workbookView xWindow="-120" yWindow="-120" windowWidth="29040" windowHeight="15720" activeTab="1" xr2:uid="{7F7E1DDE-3781-814A-825E-072C922D74F6}"/>
  </bookViews>
  <sheets>
    <sheet name="Raw_Data" sheetId="3" r:id="rId1"/>
    <sheet name="Cleaned_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9" i="3" l="1"/>
  <c r="I28" i="3"/>
  <c r="I27" i="3"/>
  <c r="I26" i="3"/>
  <c r="I25" i="3"/>
  <c r="I24" i="3"/>
  <c r="I23" i="3"/>
  <c r="I22" i="3"/>
  <c r="I21" i="3"/>
  <c r="I20" i="3"/>
  <c r="I19" i="3"/>
  <c r="I18" i="3"/>
  <c r="I17" i="3"/>
  <c r="I16" i="3"/>
  <c r="I15" i="3"/>
  <c r="I14" i="3"/>
  <c r="I13" i="3"/>
  <c r="I12" i="3"/>
  <c r="I11" i="3"/>
  <c r="I10" i="3"/>
  <c r="I9" i="3"/>
  <c r="I8" i="3"/>
  <c r="I7" i="3"/>
  <c r="I6" i="3"/>
  <c r="I5" i="3"/>
  <c r="I4" i="3"/>
  <c r="I3" i="3"/>
  <c r="I2" i="3"/>
  <c r="K2" i="2" a="1"/>
  <c r="K2" i="2" s="1"/>
  <c r="K3" i="2" a="1"/>
  <c r="K3" i="2" s="1"/>
  <c r="K4" i="2" a="1"/>
  <c r="K4" i="2" s="1"/>
  <c r="K5" i="2" a="1"/>
  <c r="K5" i="2" s="1"/>
  <c r="K6" i="2" a="1"/>
  <c r="K6" i="2" s="1"/>
  <c r="K7" i="2" a="1"/>
  <c r="K7" i="2" s="1"/>
  <c r="K8" i="2" a="1"/>
  <c r="K8" i="2" s="1"/>
  <c r="K9" i="2" a="1"/>
  <c r="K9" i="2" s="1"/>
  <c r="K10" i="2" a="1"/>
  <c r="K10" i="2" s="1"/>
  <c r="K11" i="2" a="1"/>
  <c r="K11" i="2" s="1"/>
  <c r="K12" i="2" a="1"/>
  <c r="K12" i="2" s="1"/>
  <c r="K13" i="2" a="1"/>
  <c r="K13" i="2" s="1"/>
  <c r="K14" i="2" a="1"/>
  <c r="K14" i="2" s="1"/>
  <c r="K15" i="2" a="1"/>
  <c r="K15" i="2" s="1"/>
  <c r="K16" i="2" a="1"/>
  <c r="K16" i="2" s="1"/>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s="1"/>
  <c r="J3" i="2"/>
  <c r="J4" i="2"/>
  <c r="J5" i="2"/>
  <c r="J6" i="2"/>
  <c r="J7" i="2"/>
  <c r="J8" i="2"/>
  <c r="J9" i="2"/>
  <c r="J10" i="2"/>
  <c r="J11" i="2"/>
  <c r="J12" i="2"/>
  <c r="J13" i="2"/>
  <c r="J14" i="2"/>
  <c r="J15" i="2"/>
  <c r="J16" i="2"/>
  <c r="J17" i="2"/>
  <c r="J18" i="2"/>
  <c r="J19" i="2"/>
  <c r="J20" i="2"/>
  <c r="J21" i="2"/>
  <c r="J22" i="2"/>
  <c r="J23" i="2"/>
  <c r="J24" i="2"/>
  <c r="J25" i="2"/>
  <c r="J26" i="2"/>
  <c r="J27" i="2"/>
  <c r="J28" i="2"/>
  <c r="J29" i="2"/>
  <c r="J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0"/>
        </ext>
      </extLst>
    </bk>
    <bk>
      <extLst>
        <ext uri="{3e2802c4-a4d2-4d8b-9148-e3be6c30e623}">
          <xlrd:rvb i="4"/>
        </ext>
      </extLst>
    </bk>
    <bk>
      <extLst>
        <ext uri="{3e2802c4-a4d2-4d8b-9148-e3be6c30e623}">
          <xlrd:rvb i="106"/>
        </ext>
      </extLst>
    </bk>
    <bk>
      <extLst>
        <ext uri="{3e2802c4-a4d2-4d8b-9148-e3be6c30e623}">
          <xlrd:rvb i="83"/>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<sst xmlns="http://schemas.openxmlformats.org/spreadsheetml/2006/main" count="243" uniqueCount="95">
  <si>
    <t>Date</t>
  </si>
  <si>
    <t>Contact</t>
  </si>
  <si>
    <t>Revenue</t>
  </si>
  <si>
    <t>Profit</t>
  </si>
  <si>
    <t>Profit Margin</t>
  </si>
  <si>
    <t>Client</t>
  </si>
  <si>
    <t>Department</t>
  </si>
  <si>
    <t>Nyla Novak</t>
  </si>
  <si>
    <t>Kylee Townsend</t>
  </si>
  <si>
    <t>Nora Rollins</t>
  </si>
  <si>
    <t>Lucia Mckay</t>
  </si>
  <si>
    <t>Mik Naam</t>
  </si>
  <si>
    <t>Payment</t>
  </si>
  <si>
    <t>Card</t>
  </si>
  <si>
    <t>PayPal</t>
  </si>
  <si>
    <t>Check</t>
  </si>
  <si>
    <t>Transfer</t>
  </si>
  <si>
    <t xml:space="preserve">AMAZON.COM, INC. </t>
  </si>
  <si>
    <t xml:space="preserve">TESLA, INC. </t>
  </si>
  <si>
    <t xml:space="preserve">NETFLIX, INC. </t>
  </si>
  <si>
    <t xml:space="preserve">THE PROCTER &amp; GAMBLE COMPANY </t>
  </si>
  <si>
    <t xml:space="preserve">THE GOLDMAN SACHS GROUP, INC. </t>
  </si>
  <si>
    <t xml:space="preserve">JPMORGAN CHASE &amp; CO. </t>
  </si>
  <si>
    <t xml:space="preserve">MORGAN STANLEY </t>
  </si>
  <si>
    <t xml:space="preserve">CITIGROUP INC. </t>
  </si>
  <si>
    <t xml:space="preserve">BANK OF AMERICA CORPORATION </t>
  </si>
  <si>
    <t xml:space="preserve">WALMART INC. </t>
  </si>
  <si>
    <t xml:space="preserve">TARGET CORPORATION </t>
  </si>
  <si>
    <t xml:space="preserve">COSTCO WHOLESALE CORPORATION </t>
  </si>
  <si>
    <t xml:space="preserve">MCDONALD'S CORPORATION </t>
  </si>
  <si>
    <t xml:space="preserve">EXXON MOBIL CORPORATION </t>
  </si>
  <si>
    <t xml:space="preserve">VERIZON COMMUNICATIONS INC. </t>
  </si>
  <si>
    <t xml:space="preserve">THE HOME DEPOT, INC. </t>
  </si>
  <si>
    <t xml:space="preserve">CISCO SYSTEMS, INC. </t>
  </si>
  <si>
    <t xml:space="preserve">CHEVRON CORPORATION </t>
  </si>
  <si>
    <t xml:space="preserve">AT&amp;T INC. </t>
  </si>
  <si>
    <t xml:space="preserve">INTEL CORPORATION </t>
  </si>
  <si>
    <t xml:space="preserve">GENERAL MOTORS COMPANY </t>
  </si>
  <si>
    <t xml:space="preserve">MICROSOFT CORPORATION </t>
  </si>
  <si>
    <t xml:space="preserve">COMCAST CORPORATION </t>
  </si>
  <si>
    <t xml:space="preserve">DELL TECHNOLOGIES INC. </t>
  </si>
  <si>
    <t xml:space="preserve">JOHNSON &amp; JOHNSON </t>
  </si>
  <si>
    <t xml:space="preserve">FEDEX CORPORATION </t>
  </si>
  <si>
    <t xml:space="preserve">GENERAL ELECTRIC COMPANY </t>
  </si>
  <si>
    <t xml:space="preserve">LOCKHEED MARTIN CORPORATION </t>
  </si>
  <si>
    <t>Harley Fritz</t>
  </si>
  <si>
    <t>David Rasmussen</t>
  </si>
  <si>
    <t>Jordan Boone</t>
  </si>
  <si>
    <t>Conor Wise</t>
  </si>
  <si>
    <t>Alia Thornton</t>
  </si>
  <si>
    <t>Denzel Flores</t>
  </si>
  <si>
    <t>Arturo Moore</t>
  </si>
  <si>
    <t>Bryce Carpenter</t>
  </si>
  <si>
    <t>Id</t>
  </si>
  <si>
    <t>Bill Smith</t>
  </si>
  <si>
    <t>Ken Singh</t>
  </si>
  <si>
    <t>Ivan Hiney</t>
  </si>
  <si>
    <t>Jonha Ma</t>
  </si>
  <si>
    <t>Brendan Wallace</t>
  </si>
  <si>
    <t>Steven Michael</t>
  </si>
  <si>
    <t>Jose Roach</t>
  </si>
  <si>
    <t>Franklin Wrigt</t>
  </si>
  <si>
    <t>Bruno Cordova</t>
  </si>
  <si>
    <t>Jaylynn Napp</t>
  </si>
  <si>
    <t>Bruce Rich</t>
  </si>
  <si>
    <t>Jaidyn Andersen</t>
  </si>
  <si>
    <t>Mark Walm</t>
  </si>
  <si>
    <t>Harry Lee</t>
  </si>
  <si>
    <t>Josh Johnson</t>
  </si>
  <si>
    <t>Cloud Tech</t>
  </si>
  <si>
    <t>Strategy</t>
  </si>
  <si>
    <t>Operations</t>
  </si>
  <si>
    <t>Big Data</t>
  </si>
  <si>
    <t>State</t>
  </si>
  <si>
    <t>N/A</t>
  </si>
  <si>
    <t>Country/region</t>
  </si>
  <si>
    <t>Bill SmITH</t>
  </si>
  <si>
    <t>Cloud Tech_Texas</t>
  </si>
  <si>
    <t>KEN Singh</t>
  </si>
  <si>
    <t>Strategy_New York</t>
  </si>
  <si>
    <t>Operations_Florida</t>
  </si>
  <si>
    <t>IVAN HINEY</t>
  </si>
  <si>
    <t>JONha Ma</t>
  </si>
  <si>
    <t>BRENDAN Wallace</t>
  </si>
  <si>
    <t>Steven MIChael</t>
  </si>
  <si>
    <t>Big Data_California</t>
  </si>
  <si>
    <t>JoSE Roach</t>
  </si>
  <si>
    <t>Franklin WRIGT</t>
  </si>
  <si>
    <t>Bruno CordOVA</t>
  </si>
  <si>
    <t>jaylynn napp</t>
  </si>
  <si>
    <t>Bruce RICH</t>
  </si>
  <si>
    <t>Jaidyn ANDERSEN</t>
  </si>
  <si>
    <t>MARK WALM</t>
  </si>
  <si>
    <t>HARRY LEE</t>
  </si>
  <si>
    <t>JOSH 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</si>
</sst>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0" xfId="0" applyFont="1" applyAlignment="1">
      <alignment horizontal="center"/>
    </xf>
    <xf numFmtId="164" fontId="2" fillId="0" borderId="0" xfId="0" applyNumberFormat="1" applyFont="1" applyAlignment="1">
      <alignment horizontal="center"/>
    </xf>
    <xf numFmtId="164" fontId="0" fillId="0" borderId="0" xfId="0" applyNumberFormat="1"/>
    <xf numFmtId="49" fontId="2" fillId="0" borderId="0" xfId="0" applyNumberFormat="1" applyFont="1" applyAlignment="1">
      <alignment horizontal="center"/>
    </xf>
    <xf numFmtId="49" fontId="0" fillId="0" borderId="0" xfId="0" applyNumberFormat="1"/>
    <xf numFmtId="1" fontId="2" fillId="0" borderId="0" xfId="0" applyNumberFormat="1" applyFont="1" applyAlignment="1">
      <alignment horizontal="center"/>
    </xf>
    <xf numFmtId="1" fontId="0" fillId="0" borderId="0" xfId="0" applyNumberFormat="1" applyAlignment="1">
      <alignment horizontal="center"/>
    </xf>
    <xf numFmtId="1" fontId="0" fillId="0" borderId="0" xfId="0" applyNumberFormat="1"/>
    <xf numFmtId="9" fontId="2" fillId="0" borderId="0" xfId="1" applyFont="1" applyAlignment="1">
      <alignment horizontal="center"/>
    </xf>
    <xf numFmtId="9" fontId="0" fillId="0" borderId="0" xfId="1" applyFont="1"/>
    <xf numFmtId="9" fontId="0" fillId="0" borderId="0" xfId="1" applyFont="1" applyAlignment="1">
      <alignment horizontal="right"/>
    </xf>
    <xf numFmtId="0" fontId="0" fillId="0" borderId="0" xfId="0" applyAlignment="1">
      <alignment horizontal="right"/>
    </xf>
    <xf numFmtId="1" fontId="0" fillId="0" borderId="0" xfId="0" applyNumberFormat="1" applyAlignment="1">
      <alignment horizontal="right"/>
    </xf>
    <xf numFmtId="14" fontId="2" fillId="0" borderId="0" xfId="0" applyNumberFormat="1" applyFont="1" applyAlignment="1">
      <alignment horizontal="center"/>
    </xf>
    <xf numFmtId="14" fontId="0" fillId="0" borderId="0" xfId="0" applyNumberFormat="1"/>
    <xf numFmtId="0" fontId="0" fillId="0" borderId="0" xfId="0" applyAlignment="1">
      <alignment horizontal="center"/>
    </xf>
    <xf numFmtId="165" fontId="0" fillId="0" borderId="0" xfId="1" applyNumberFormat="1" applyFont="1"/>
  </cellXfs>
  <cellStyles count="2">
    <cellStyle name="Normal" xfId="0" builtinId="0"/>
    <cellStyle name="Percent" xfId="1" builtinId="5"/>
  </cellStyles>
  <dxfs count="5">
    <dxf>
      <font>
        <b val="0"/>
        <i val="0"/>
        <strike val="0"/>
        <condense val="0"/>
        <extend val="0"/>
        <outline val="0"/>
        <shadow val="0"/>
        <u val="none"/>
        <vertAlign val="baseline"/>
        <sz val="12"/>
        <color theme="1"/>
        <name val="Calibri"/>
        <family val="2"/>
        <scheme val="minor"/>
      </font>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30" formatCode="@"/>
    </dxf>
    <dxf>
      <numFmt numFmtId="164" formatCode="mm/d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ew%20York%20(state)" TargetMode="External"/><Relationship Id="rId3" Type="http://schemas.openxmlformats.org/officeDocument/2006/relationships/hyperlink" Target="https://www.bing.com/th?id=OSK.08d481ce2e6378c8b3492a5438438208&amp;qlt=95" TargetMode="External"/><Relationship Id="rId7" Type="http://schemas.openxmlformats.org/officeDocument/2006/relationships/hyperlink" Target="https://www.bing.com/th?id=OSK.cba7f275842a20f49b98d704e1366fd5&amp;qlt=95" TargetMode="External"/><Relationship Id="rId2" Type="http://schemas.openxmlformats.org/officeDocument/2006/relationships/hyperlink" Target="https://www.bing.com/images/search?form=xlimg&amp;q=Texas" TargetMode="External"/><Relationship Id="rId1" Type="http://schemas.openxmlformats.org/officeDocument/2006/relationships/hyperlink" Target="https://www.bing.com/th?id=OSK.64a722b3d40292398291610dc8c47d2c&amp;qlt=95" TargetMode="External"/><Relationship Id="rId6" Type="http://schemas.openxmlformats.org/officeDocument/2006/relationships/hyperlink" Target="https://www.bing.com/images/search?form=xlimg&amp;q=Florida" TargetMode="External"/><Relationship Id="rId5" Type="http://schemas.openxmlformats.org/officeDocument/2006/relationships/hyperlink" Target="https://www.bing.com/th?id=OSK.5c9644308dc1fc218d48a103b8cf93f9&amp;qlt=95" TargetMode="External"/><Relationship Id="rId4" Type="http://schemas.openxmlformats.org/officeDocument/2006/relationships/hyperlink" Target="https://www.bing.com/images/search?form=xlimg&amp;q=United%20State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9">
  <a r="2">
    <v t="r">9</v>
    <v t="r">10</v>
  </a>
  <a r="1">
    <v t="s">Central Time Zone</v>
  </a>
  <a r="4">
    <v t="r">56</v>
    <v t="r">57</v>
    <v t="r">58</v>
    <v t="r">59</v>
  </a>
  <a r="1">
    <v t="s">English language</v>
  </a>
  <a r="55">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0</v>
    <v t="r">117</v>
    <v t="r">118</v>
    <v t="r">119</v>
    <v t="r">120</v>
    <v t="r">121</v>
    <v t="r">122</v>
    <v t="r">123</v>
    <v t="r">124</v>
    <v t="r">125</v>
    <v t="r">126</v>
    <v t="r">127</v>
    <v t="r">128</v>
    <v t="r">129</v>
    <v t="r">130</v>
    <v t="r">131</v>
  </a>
  <a r="6">
    <v t="s">Samoa Time Zone</v>
    <v t="s">Atlantic Time Zone</v>
    <v t="s">Central Time Zone</v>
    <v t="s">Alaska Time Zone</v>
    <v t="s">Mountain Time Zone</v>
    <v t="s">Chamorro Time Zone</v>
  </a>
  <a r="2">
    <v t="r">146</v>
    <v t="r">147</v>
  </a>
  <a r="1">
    <v t="s">Eastern Time Zone</v>
  </a>
  <a r="4">
    <v t="r">178</v>
    <v t="r">179</v>
    <v t="r">180</v>
    <v t="r">181</v>
  </a>
</arrayData>
</file>

<file path=xl/richData/rdrichvalue.xml><?xml version="1.0" encoding="utf-8"?>
<rvData xmlns="http://schemas.microsoft.com/office/spreadsheetml/2017/richdata" count="202">
  <rv s="0">
    <v>536870912</v>
    <v>Texas</v>
    <v>00a23ccd-3344-461c-8b9f-c2bb55be5815</v>
    <v>en-US</v>
    <v>Map</v>
  </rv>
  <rv s="1">
    <fb>696241</fb>
    <v>11</v>
  </rv>
  <rv s="1">
    <fb>165853</fb>
    <v>11</v>
  </rv>
  <rv s="0">
    <v>536870912</v>
    <v>Austin</v>
    <v>afd7d7f6-01a2-401c-bb4d-59f7e34d585c</v>
    <v>en-US</v>
    <v>Map</v>
  </rv>
  <rv s="0">
    <v>536870912</v>
    <v>United States of America</v>
    <v>5232ed96-85b1-2edb-12c6-63e6c597a1de</v>
    <v>en-US</v>
    <v>Map</v>
  </rv>
  <rv s="1">
    <fb>9149196</fb>
    <v>11</v>
  </rv>
  <rv s="1">
    <fb>10753629</fb>
    <v>11</v>
  </rv>
  <rv s="2">
    <v>0</v>
    <v>9</v>
    <v>0</v>
    <v>7</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3">
    <v>0</v>
  </rv>
  <rv s="4">
    <v>https://www.bing.com/search?q=texas&amp;form=skydnc</v>
    <v>Learn more on Bing</v>
  </rv>
  <rv s="1">
    <fb>882</fb>
    <v>12</v>
  </rv>
  <rv s="1">
    <fb>53207</fb>
    <v>12</v>
  </rv>
  <rv s="1">
    <fb>136000</fb>
    <v>12</v>
  </rv>
  <rv s="1">
    <fb>2.84</fb>
    <v>13</v>
  </rv>
  <rv s="1">
    <fb>29145505</fb>
    <v>11</v>
  </rv>
  <rv s="1">
    <fb>0.10800000000000001</fb>
    <v>14</v>
  </rv>
  <rv s="1">
    <fb>0.11699999999999999</fb>
    <v>14</v>
  </rv>
  <rv s="1">
    <fb>0.01</fb>
    <v>15</v>
  </rv>
  <rv s="1">
    <fb>4.7E-2</fb>
    <v>14</v>
  </rv>
  <rv s="1">
    <fb>0.27600000000000002</fb>
    <v>14</v>
  </rv>
  <rv s="1">
    <fb>0.125</fb>
    <v>14</v>
  </rv>
  <rv s="1">
    <fb>0.16600000000000001</fb>
    <v>14</v>
  </rv>
  <rv s="1">
    <fb>0.81900000000000006</fb>
    <v>14</v>
  </rv>
  <rv s="1">
    <fb>0.38799999999999996</fb>
    <v>14</v>
  </rv>
  <rv s="1">
    <fb>0.64300000000000002</fb>
    <v>14</v>
  </rv>
  <rv s="1">
    <fb>1E-3</fb>
    <v>14</v>
  </rv>
  <rv s="1">
    <fb>8.1000000000000003E-2</fb>
    <v>14</v>
  </rv>
  <rv s="1">
    <fb>1.9E-2</fb>
    <v>14</v>
  </rv>
  <rv s="1">
    <fb>0.26300000000000001</fb>
    <v>14</v>
  </rv>
  <rv s="1">
    <fb>7.2000000000000008E-2</fb>
    <v>14</v>
  </rv>
  <rv s="1">
    <fb>0.79700000000000004</fb>
    <v>14</v>
  </rv>
  <rv s="3">
    <v>1</v>
  </rv>
  <rv s="5">
    <v>#VALUE!</v>
    <v>en-US</v>
    <v>00a23ccd-3344-461c-8b9f-c2bb55be5815</v>
    <v>536870912</v>
    <v>1</v>
    <v>4</v>
    <v>5</v>
    <v>Texas</v>
    <v>7</v>
    <v>8</v>
    <v>Map</v>
    <v>9</v>
    <v>10</v>
    <v>US-TX</v>
    <v>1</v>
    <v>2</v>
    <v>3</v>
    <v>4</v>
    <v>Texas is the most populous state in the South Central region of the United States. It borders Louisiana to the east, Arkansas to the northeast, Oklahoma to the north, New Mexico to the west, and the Mexican states of Chihuahua, Coahuila, Nuevo ...</v>
    <v>5</v>
    <v>6</v>
    <v>7</v>
    <v>8</v>
    <v>11</v>
    <v>12</v>
    <v>13</v>
    <v>14</v>
    <v>15</v>
    <v>Texas</v>
    <v>16</v>
    <v>17</v>
    <v>18</v>
    <v>19</v>
    <v>20</v>
    <v>21</v>
    <v>22</v>
    <v>23</v>
    <v>24</v>
    <v>25</v>
    <v>26</v>
    <v>27</v>
    <v>28</v>
    <v>29</v>
    <v>30</v>
    <v>31</v>
    <v>32</v>
    <v>33</v>
    <v>34</v>
    <v>Texas</v>
    <v>mdp/vdpid/33145</v>
  </rv>
  <rv s="1">
    <fb>0.44369067999501505</fb>
    <v>14</v>
  </rv>
  <rv s="1">
    <fb>9826675</fb>
    <v>11</v>
  </rv>
  <rv s="1">
    <fb>1359000</fb>
    <v>11</v>
  </rv>
  <rv s="1">
    <fb>11.6</fb>
    <v>13</v>
  </rv>
  <rv s="1">
    <fb>1</fb>
    <v>34</v>
  </rv>
  <rv s="0">
    <v>536870912</v>
    <v>Washington, D.C.</v>
    <v>216726d1-8987-06d3-5eff-823da05c3d3c</v>
    <v>en-US</v>
    <v>Map</v>
  </rv>
  <rv s="1">
    <fb>5006302.0769999996</fb>
    <v>11</v>
  </rv>
  <rv s="1">
    <fb>117.244195476228</fb>
    <v>35</v>
  </rv>
  <rv s="1">
    <fb>7.4999999999999997E-2</fb>
    <v>14</v>
  </rv>
  <rv s="1">
    <fb>12993.961824772699</fb>
    <v>11</v>
  </rv>
  <rv s="1">
    <fb>1.7295</fb>
    <v>13</v>
  </rv>
  <rv s="1">
    <fb>0.339297856663409</fb>
    <v>14</v>
  </rv>
  <rv s="1">
    <fb>82.427828245269197</fb>
    <v>36</v>
  </rv>
  <rv s="1">
    <fb>0.71</fb>
    <v>37</v>
  </rv>
  <rv s="1">
    <fb>21427700000000</fb>
    <v>12</v>
  </rv>
  <rv s="1">
    <fb>1.0182144</fb>
    <v>14</v>
  </rv>
  <rv s="1">
    <fb>0.88167390000000001</fb>
    <v>14</v>
  </rv>
  <rv s="2">
    <v>1</v>
    <v>9</v>
    <v>18</v>
    <v>7</v>
    <v>0</v>
    <v>Image of United States</v>
  </rv>
  <rv s="1">
    <fb>5.6</fb>
    <v>36</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Kevin McCarthy (Speaker)</v>
    <v>deb3b1b0-ed4c-206d-2f27-d94f7f833250</v>
    <v>en-US</v>
    <v>Generic</v>
  </rv>
  <rv s="0">
    <v>805306368</v>
    <v>John Roberts (Chief justice)</v>
    <v>af7f7f4b-fd5b-867d-e108-4b6ecf118076</v>
    <v>en-US</v>
    <v>Generic</v>
  </rv>
  <rv s="3">
    <v>2</v>
  </rv>
  <rv s="4">
    <v>https://www.bing.com/search?q=united+states&amp;form=skydnc</v>
    <v>Learn more on Bing</v>
  </rv>
  <rv s="1">
    <fb>78.539024390243895</fb>
    <v>36</v>
  </rv>
  <rv s="1">
    <fb>30436313050000</fb>
    <v>12</v>
  </rv>
  <rv s="1">
    <fb>19</fb>
    <v>36</v>
  </rv>
  <rv s="1">
    <fb>7.25</fb>
    <v>37</v>
  </rv>
  <rv s="3">
    <v>3</v>
  </rv>
  <rv s="1">
    <fb>0.1108387988</fb>
    <v>14</v>
  </rv>
  <rv s="1">
    <fb>2.6120000000000001</fb>
    <v>13</v>
  </rv>
  <rv s="1">
    <fb>331893745</fb>
    <v>11</v>
  </rv>
  <rv s="1">
    <fb>0.22600000000000001</fb>
    <v>14</v>
  </rv>
  <rv s="1">
    <fb>0.30499999999999999</fb>
    <v>14</v>
  </rv>
  <rv s="1">
    <fb>0.46799999999999997</fb>
    <v>14</v>
  </rv>
  <rv s="1">
    <fb>1.7000000000000001E-2</fb>
    <v>14</v>
  </rv>
  <rv s="1">
    <fb>5.0999999999999997E-2</fb>
    <v>14</v>
  </rv>
  <rv s="1">
    <fb>0.10300000000000001</fb>
    <v>14</v>
  </rv>
  <rv s="1">
    <fb>0.153</fb>
    <v>14</v>
  </rv>
  <rv s="1">
    <fb>0.62048999786377002</fb>
    <v>14</v>
  </rv>
  <rv s="0">
    <v>536870912</v>
    <v>Alabama</v>
    <v>376f8b06-52f6-4e72-a31d-311a3563e645</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Carolina</v>
    <v>9e2bf053-dd80-4646-8f26-65075e7085c0</v>
    <v>en-US</v>
    <v>Map</v>
  </rv>
  <rv s="0">
    <v>536870912</v>
    <v>North Dakota</v>
    <v>77fbc744-3efe-4aa9-9e8e-f8034f06b941</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Carolina</v>
    <v>810015e8-b10b-4232-9e2c-de87a67bd26e</v>
    <v>en-US</v>
    <v>Map</v>
  </rv>
  <rv s="0">
    <v>536870912</v>
    <v>South Dakota</v>
    <v>9cee0b65-d357-479e-a066-31c634648f47</v>
    <v>en-US</v>
    <v>Map</v>
  </rv>
  <rv s="0">
    <v>536870912</v>
    <v>Tennessee</v>
    <v>9bbc9c72-1bf1-4ef6-b66d-a6cdef70f4f3</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Guam</v>
    <v>f842c067-b461-3084-6a3b-6c6c7431fc9a</v>
    <v>en-US</v>
    <v>Map</v>
  </rv>
  <rv s="0">
    <v>536870912</v>
    <v>Northern Mariana Islands</v>
    <v>f4475436-adda-9ff0-b5fe-6c3dff0e26be</v>
    <v>en-US</v>
    <v>Map</v>
  </rv>
  <rv s="0">
    <v>536870912</v>
    <v>Puerto Rico</v>
    <v>72752f4d-11d3-5470-b64e-b9e012b0520f</v>
    <v>en-US</v>
    <v>Map</v>
  </rv>
  <rv s="0">
    <v>536870912</v>
    <v>United States Virgin Islands</v>
    <v>38bd827b-bc00-140e-85be-46a96078429c</v>
    <v>en-US</v>
    <v>Map</v>
  </rv>
  <rv s="0">
    <v>536870912</v>
    <v>Alaska</v>
    <v>31c4c7a1-54e7-4306-ac9b-f1b02e85bda5</v>
    <v>en-US</v>
    <v>Map</v>
  </rv>
  <rv s="0">
    <v>536870912</v>
    <v>Arizona</v>
    <v>bf973f46-5962-4997-a7ba-a05f1aa2a9f9</v>
    <v>en-US</v>
    <v>Map</v>
  </rv>
  <rv s="0">
    <v>536870912</v>
    <v>Delaware</v>
    <v>8ad617cc-3d7a-4b3c-a787-098de959ccc4</v>
    <v>en-US</v>
    <v>Map</v>
  </rv>
  <rv s="3">
    <v>4</v>
  </rv>
  <rv s="1">
    <fb>9.5866513904898809E-2</fb>
    <v>14</v>
  </rv>
  <rv s="3">
    <v>5</v>
  </rv>
  <rv s="1">
    <fb>0.36599999999999999</fb>
    <v>14</v>
  </rv>
  <rv s="1">
    <fb>0.14699999999999999</fb>
    <v>38</v>
  </rv>
  <rv s="1">
    <fb>270663028</fb>
    <v>11</v>
  </rv>
  <rv s="6">
    <v>#VALUE!</v>
    <v>en-US</v>
    <v>5232ed96-85b1-2edb-12c6-63e6c597a1de</v>
    <v>536870912</v>
    <v>1</v>
    <v>31</v>
    <v>32</v>
    <v>United States</v>
    <v>7</v>
    <v>8</v>
    <v>Map</v>
    <v>9</v>
    <v>33</v>
    <v>US</v>
    <v>36</v>
    <v>37</v>
    <v>38</v>
    <v>39</v>
    <v>40</v>
    <v>41</v>
    <v>42</v>
    <v>43</v>
    <v>44</v>
    <v>USD</v>
    <v>The United States of America, commonly known as the United States or America, is a country primarily located in North America. It is a federation of 50 states, a federal capital district, and 326 Indian reservations. Outside the union of states, ...</v>
    <v>45</v>
    <v>46</v>
    <v>47</v>
    <v>48</v>
    <v>49</v>
    <v>50</v>
    <v>51</v>
    <v>52</v>
    <v>53</v>
    <v>54</v>
    <v>55</v>
    <v>60</v>
    <v>61</v>
    <v>62</v>
    <v>63</v>
    <v>64</v>
    <v>65</v>
    <v>United States</v>
    <v>The Star-Spangled Banner</v>
    <v>66</v>
    <v>the United States of America</v>
    <v>67</v>
    <v>68</v>
    <v>69</v>
    <v>70</v>
    <v>71</v>
    <v>72</v>
    <v>73</v>
    <v>74</v>
    <v>75</v>
    <v>76</v>
    <v>77</v>
    <v>132</v>
    <v>133</v>
    <v>134</v>
    <v>135</v>
    <v>136</v>
    <v>United States</v>
    <v>137</v>
    <v>mdp/vdpid/244</v>
  </rv>
  <rv s="1">
    <fb>170304</fb>
    <v>11</v>
  </rv>
  <rv s="1">
    <fb>116240</fb>
    <v>11</v>
  </rv>
  <rv s="0">
    <v>536870912</v>
    <v>Tallahassee</v>
    <v>fe8036d9-2764-4483-9405-f07a59b69915</v>
    <v>en-US</v>
    <v>Map</v>
  </rv>
  <rv s="1">
    <fb>7300494</fb>
    <v>11</v>
  </rv>
  <rv s="1">
    <fb>9301642</fb>
    <v>11</v>
  </rv>
  <rv s="2">
    <v>2</v>
    <v>9</v>
    <v>39</v>
    <v>7</v>
    <v>0</v>
    <v>Image of Florida</v>
  </rv>
  <rv s="0">
    <v>536870912</v>
    <v>Jacksonville</v>
    <v>8bd6021b-ea7f-4470-a29b-042b1c82e07f</v>
    <v>en-US</v>
    <v>Map</v>
  </rv>
  <rv s="0">
    <v>805306368</v>
    <v>Ron DeSantis (Governor)</v>
    <v>1ed346c3-9ad7-8e78-ae55-5ed54b15749a</v>
    <v>en-US</v>
    <v>Generic</v>
  </rv>
  <rv s="0">
    <v>805306368</v>
    <v>Jeanette Nuñez (Lieutenant governor)</v>
    <v>521859d8-c46c-b08b-cb47-7344118c3236</v>
    <v>en-US</v>
    <v>Generic</v>
  </rv>
  <rv s="3">
    <v>6</v>
  </rv>
  <rv s="4">
    <v>https://www.bing.com/search?q=florida&amp;form=skydnc</v>
    <v>Learn more on Bing</v>
  </rv>
  <rv s="1">
    <fb>1002</fb>
    <v>12</v>
  </rv>
  <rv s="1">
    <fb>47507</fb>
    <v>12</v>
  </rv>
  <rv s="1">
    <fb>159000</fb>
    <v>12</v>
  </rv>
  <rv s="1">
    <fb>2.63</fb>
    <v>13</v>
  </rv>
  <rv s="1">
    <fb>21538187</fb>
    <v>11</v>
  </rv>
  <rv s="1">
    <fb>9.6000000000000002E-2</fb>
    <v>14</v>
  </rv>
  <rv s="1">
    <fb>0.19399999999999998</fb>
    <v>14</v>
  </rv>
  <rv s="1">
    <fb>5.0000000000000001E-3</fb>
    <v>15</v>
  </rv>
  <rv s="1">
    <fb>2.7999999999999997E-2</fb>
    <v>14</v>
  </rv>
  <rv s="1">
    <fb>0.27300000000000002</fb>
    <v>14</v>
  </rv>
  <rv s="1">
    <fb>0.16800000000000001</fb>
    <v>14</v>
  </rv>
  <rv s="1">
    <fb>0.19699999999999998</fb>
    <v>14</v>
  </rv>
  <rv s="1">
    <fb>0.86900000000000011</fb>
    <v>14</v>
  </rv>
  <rv s="1">
    <fb>0.245</fb>
    <v>14</v>
  </rv>
  <rv s="1">
    <fb>0.58799999999999997</fb>
    <v>14</v>
  </rv>
  <rv s="1">
    <fb>8.5000000000000006E-2</fb>
    <v>14</v>
  </rv>
  <rv s="1">
    <fb>0.02</fb>
    <v>14</v>
  </rv>
  <rv s="1">
    <fb>0.20300000000000001</fb>
    <v>14</v>
  </rv>
  <rv s="1">
    <fb>5.4000000000000006E-2</fb>
    <v>14</v>
  </rv>
  <rv s="1">
    <fb>0.77700000000000002</fb>
    <v>14</v>
  </rv>
  <rv s="3">
    <v>7</v>
  </rv>
  <rv s="7">
    <v>#VALUE!</v>
    <v>en-US</v>
    <v>5fece3f4-e8e8-4159-843e-f725a930ad50</v>
    <v>536870912</v>
    <v>1</v>
    <v>42</v>
    <v>43</v>
    <v>Florida</v>
    <v>7</v>
    <v>8</v>
    <v>Map</v>
    <v>9</v>
    <v>10</v>
    <v>US-FL</v>
    <v>139</v>
    <v>140</v>
    <v>141</v>
    <v>4</v>
    <v>Florida is a state in the Southeastern region of the United States. It borders the Gulf of Mexico to the west, Alabama to the northwest, Georgia to the north, the Atlantic Ocean to the east, and the Straits of Florida and Cuba to the south. ...</v>
    <v>142</v>
    <v>143</v>
    <v>144</v>
    <v>145</v>
    <v>148</v>
    <v>149</v>
    <v>150</v>
    <v>151</v>
    <v>152</v>
    <v>Florida</v>
    <v>66</v>
    <v>153</v>
    <v>154</v>
    <v>155</v>
    <v>156</v>
    <v>157</v>
    <v>158</v>
    <v>159</v>
    <v>160</v>
    <v>161</v>
    <v>162</v>
    <v>163</v>
    <v>164</v>
    <v>28</v>
    <v>165</v>
    <v>166</v>
    <v>167</v>
    <v>168</v>
    <v>169</v>
    <v>170</v>
    <v>Florida</v>
    <v>mdp/vdpid/11032</v>
  </rv>
  <rv s="1">
    <fb>141300</fb>
    <v>11</v>
  </rv>
  <rv s="1">
    <fb>33711</fb>
    <v>11</v>
  </rv>
  <rv s="0">
    <v>536870912</v>
    <v>Albany</v>
    <v>62ca8245-972e-448d-af38-345d4a958798</v>
    <v>en-US</v>
    <v>Map</v>
  </rv>
  <rv s="1">
    <fb>7262279</fb>
    <v>11</v>
  </rv>
  <rv s="1">
    <fb>8231687</fb>
    <v>11</v>
  </rv>
  <rv s="2">
    <v>3</v>
    <v>9</v>
    <v>44</v>
    <v>7</v>
    <v>0</v>
    <v>Image of New York</v>
  </rv>
  <rv s="0">
    <v>805306368</v>
    <v>Kathy Hochul (Governor)</v>
    <v>df92839d-3205-3454-b70c-aeefc37041a6</v>
    <v>en-US</v>
    <v>Generic</v>
  </rv>
  <rv s="0">
    <v>805306368</v>
    <v>Antonio Delgado (Lieutenant governor)</v>
    <v>c20a119d-42bf-2146-a5a5-f4ec19b8a648</v>
    <v>en-US</v>
    <v>Generic</v>
  </rv>
  <rv s="0">
    <v>805306368</v>
    <v>Chuck Schumer (Senate)</v>
    <v>d606edaa-bebe-be4b-5e66-17b8a58806b2</v>
    <v>en-US</v>
    <v>Generic</v>
  </rv>
  <rv s="0">
    <v>805306368</v>
    <v>Kirsten Gillibrand (Senate)</v>
    <v>ae592704-1bd7-e270-aa09-cb6ec83b3467</v>
    <v>en-US</v>
    <v>Generic</v>
  </rv>
  <rv s="3">
    <v>8</v>
  </rv>
  <rv s="4">
    <v>https://www.bing.com/search?q=new+york+state&amp;form=skydnc</v>
    <v>Learn more on Bing</v>
  </rv>
  <rv s="1">
    <fb>1132</fb>
    <v>12</v>
  </rv>
  <rv s="1">
    <fb>59269</fb>
    <v>12</v>
  </rv>
  <rv s="1">
    <fb>283400</fb>
    <v>12</v>
  </rv>
  <rv s="1">
    <fb>20201249</fb>
    <v>11</v>
  </rv>
  <rv s="1">
    <fb>0.15</fb>
    <v>14</v>
  </rv>
  <rv s="1">
    <fb>8.8000000000000009E-2</fb>
    <v>14</v>
  </rv>
  <rv s="1">
    <fb>0.34200000000000003</fb>
    <v>14</v>
  </rv>
  <rv s="1">
    <fb>0.17600000000000002</fb>
    <v>14</v>
  </rv>
  <rv s="1">
    <fb>0.22500000000000001</fb>
    <v>14</v>
  </rv>
  <rv s="1">
    <fb>0.85599999999999998</fb>
    <v>14</v>
  </rv>
  <rv s="1">
    <fb>0.188</fb>
    <v>14</v>
  </rv>
  <rv s="1">
    <fb>0.63300000000000001</fb>
    <v>14</v>
  </rv>
  <rv s="1">
    <fb>7.400000000000001E-2</fb>
    <v>14</v>
  </rv>
  <rv s="1">
    <fb>2.4E-2</fb>
    <v>14</v>
  </rv>
  <rv s="1">
    <fb>0.21299999999999999</fb>
    <v>14</v>
  </rv>
  <rv s="1">
    <fb>0.06</fb>
    <v>14</v>
  </rv>
  <rv s="1">
    <fb>0.70099999999999996</fb>
    <v>14</v>
  </rv>
  <rv s="5">
    <v>#VALUE!</v>
    <v>en-US</v>
    <v>caeb7b9a-f5d7-4686-8fb5-cf7628296b13</v>
    <v>536870912</v>
    <v>1</v>
    <v>47</v>
    <v>5</v>
    <v>New York</v>
    <v>7</v>
    <v>8</v>
    <v>Map</v>
    <v>9</v>
    <v>10</v>
    <v>US-NY</v>
    <v>172</v>
    <v>173</v>
    <v>174</v>
    <v>4</v>
    <v>New York, sometimes called New York State, is a state in the Northeastern region of the United States. A Mid-Atlantic state, New York borders New England, and has an international border with Canada. With almost 19.6 million residents, it is the ...</v>
    <v>175</v>
    <v>176</v>
    <v>177</v>
    <v>55</v>
    <v>182</v>
    <v>183</v>
    <v>184</v>
    <v>185</v>
    <v>186</v>
    <v>New York</v>
    <v>153</v>
    <v>187</v>
    <v>30</v>
    <v>188</v>
    <v>20</v>
    <v>189</v>
    <v>190</v>
    <v>191</v>
    <v>192</v>
    <v>193</v>
    <v>194</v>
    <v>195</v>
    <v>28</v>
    <v>196</v>
    <v>197</v>
    <v>198</v>
    <v>199</v>
    <v>200</v>
    <v>170</v>
    <v>New York</v>
    <v>mdp/vdpid/23161</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3">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48">
    <spb s="0">
      <v xml:space="preserve">Wikipedia	</v>
      <v xml:space="preserve">CC BY-SA 3.0	</v>
      <v xml:space="preserve">https://en.wikipedia.org/wiki/Texas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http://en.wikipedia.org/wiki/Texas	</v>
      <v xml:space="preserve">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1">
      <v>0</v>
      <v>0</v>
      <v>1</v>
      <v>0</v>
      <v>0</v>
      <v>0</v>
      <v>2</v>
      <v>0</v>
      <v>1</v>
      <v>0</v>
      <v>1</v>
      <v>3</v>
      <v>0</v>
      <v>1</v>
      <v>1</v>
      <v>1</v>
      <v>1</v>
      <v>3</v>
      <v>1</v>
      <v>1</v>
      <v>1</v>
      <v>1</v>
      <v>1</v>
      <v>1</v>
      <v>1</v>
      <v>1</v>
      <v>1</v>
      <v>3</v>
      <v>1</v>
      <v>1</v>
      <v>1</v>
      <v>1</v>
    </spb>
    <spb s="2">
      <v>0</v>
      <v>Name</v>
      <v>LearnMoreOnLink</v>
    </spb>
    <spb s="3">
      <v>0</v>
      <v>0</v>
      <v>0</v>
    </spb>
    <spb s="4">
      <v>6</v>
      <v>6</v>
      <v>6</v>
    </spb>
    <spb s="5">
      <v>1</v>
      <v>2</v>
    </spb>
    <spb s="6">
      <v>https://www.bing.com</v>
      <v>https://www.bing.com/th?id=Ga%5Cbing_yt.png&amp;w=100&amp;h=40&amp;c=0&amp;pid=0.1</v>
      <v>Powered by Bing</v>
    </spb>
    <spb s="7">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3</v>
    </spb>
    <spb s="8">
      <v>4</v>
    </spb>
    <spb s="8">
      <v>5</v>
    </spb>
    <spb s="8">
      <v>6</v>
    </spb>
    <spb s="8">
      <v>7</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9">
      <v>16</v>
      <v>17</v>
      <v>18</v>
      <v>18</v>
      <v>19</v>
      <v>18</v>
      <v>18</v>
      <v>18</v>
      <v>20</v>
      <v>18</v>
      <v>18</v>
      <v>20</v>
      <v>18</v>
      <v>18</v>
      <v>21</v>
      <v>17</v>
      <v>1</v>
      <v>22</v>
      <v>18</v>
      <v>1</v>
      <v>23</v>
      <v>24</v>
      <v>25</v>
      <v>1</v>
      <v>18</v>
      <v>1</v>
      <v>26</v>
      <v>27</v>
      <v>28</v>
      <v>29</v>
      <v>1</v>
      <v>17</v>
      <v>1</v>
      <v>1</v>
      <v>1</v>
      <v>1</v>
      <v>1</v>
      <v>1</v>
      <v>1</v>
      <v>1</v>
      <v>1</v>
      <v>1</v>
      <v>30</v>
    </spb>
    <spb s="2">
      <v>1</v>
      <v>Name</v>
      <v>LearnMoreOnLink</v>
    </spb>
    <spb s="10">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8</v>
    </spb>
    <spb s="8">
      <v>9</v>
    </spb>
    <spb s="8">
      <v>10</v>
    </spb>
    <spb s="8">
      <v>11</v>
    </spb>
    <spb s="8">
      <v>12</v>
    </spb>
    <spb s="0">
      <v xml:space="preserve">Wikipedia	</v>
      <v xml:space="preserve">CC BY-SA 3.0	</v>
      <v xml:space="preserve">https://en.wikipedia.org/wiki/Florida	</v>
      <v xml:space="preserve">https://creativecommons.org/licenses/by-sa/3.0	</v>
    </spb>
    <spb s="0">
      <v xml:space="preserve">Wikipedia	</v>
      <v xml:space="preserve">CC-BY-SA	</v>
      <v xml:space="preserve">http://en.wikipedia.org/wiki/Florida	</v>
      <v xml:space="preserve">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1">
      <v>39</v>
      <v>39</v>
      <v>1</v>
      <v>39</v>
      <v>39</v>
      <v>39</v>
      <v>40</v>
      <v>39</v>
      <v>1</v>
      <v>39</v>
      <v>1</v>
      <v>41</v>
      <v>39</v>
      <v>1</v>
      <v>1</v>
      <v>1</v>
      <v>1</v>
      <v>41</v>
      <v>1</v>
      <v>1</v>
      <v>1</v>
      <v>1</v>
      <v>1</v>
      <v>1</v>
      <v>1</v>
      <v>1</v>
      <v>1</v>
      <v>41</v>
      <v>1</v>
      <v>1</v>
      <v>1</v>
      <v>1</v>
    </spb>
    <spb s="2">
      <v>2</v>
      <v>Name</v>
      <v>LearnMoreOnLink</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
      <v>44</v>
      <v>44</v>
      <v>1</v>
      <v>44</v>
      <v>44</v>
      <v>44</v>
      <v>45</v>
      <v>44</v>
      <v>1</v>
      <v>44</v>
      <v>1</v>
      <v>46</v>
      <v>44</v>
      <v>1</v>
      <v>1</v>
      <v>1</v>
      <v>1</v>
      <v>46</v>
      <v>1</v>
      <v>1</v>
      <v>1</v>
      <v>1</v>
      <v>1</v>
      <v>1</v>
      <v>1</v>
      <v>1</v>
      <v>1</v>
      <v>46</v>
      <v>1</v>
      <v>1</v>
      <v>1</v>
      <v>1</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14" formatCode="0.00%"/>
    </x:dxf>
    <x:dxf>
      <x:numFmt numFmtId="2" formatCode="0.00"/>
    </x:dxf>
    <x:dxf>
      <x:numFmt numFmtId="0" formatCode="General"/>
    </x:dxf>
    <x:dxf>
      <x:numFmt numFmtId="13" formatCode="0%"/>
    </x:dxf>
    <x:dxf>
      <x:numFmt numFmtId="4" formatCode="#,##0.00"/>
    </x:dxf>
    <x:dxf>
      <x:numFmt numFmtId="1" formatCode="0"/>
    </x:dxf>
  </dxfs>
  <richProperties>
    <rPr n="IsTitleField" t="b"/>
    <rPr n="IsHeroField" t="b"/>
    <rPr n="NumberFormat" t="s"/>
  </richProperties>
  <richStyles>
    <rSty>
      <rpv i="0">1</rpv>
    </rSty>
    <rSty>
      <rpv i="1">1</rpv>
    </rSty>
    <rSty dxfid="0">
      <rpv i="2">#,##0</rpv>
    </rSty>
    <rSty dxfid="3">
      <rpv i="2">_([$$-en-US]* #,##0_);_([$$-en-US]* (#,##0);_([$$-en-US]* "-"_);_(@_)</rpv>
    </rSty>
    <rSty dxfid="2">
      <rpv i="2">0.00</rpv>
    </rSty>
    <rSty dxfid="1">
      <rpv i="2">0.0%</rpv>
    </rSty>
    <rSty dxfid="4"/>
    <rSty dxfid="6">
      <rpv i="2">0</rpv>
    </rSty>
    <rSty dxfid="5">
      <rpv i="2">#,##0.00</rpv>
    </rSty>
    <rSty dxfid="3">
      <rpv i="2">0.0</rpv>
    </rSty>
    <rSty dxfid="3">
      <rpv i="2">_([$$-en-US]* #,##0.00_);_([$$-en-US]* (#,##0.00);_([$$-en-US]* "-"??_);_(@_)</rpv>
    </rSty>
    <rSty dxfid="1"/>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3A9860D-B4F0-4DE6-860C-4419DE9488F1}" name="Table3" displayName="Table3" ref="A1:K29" totalsRowShown="0">
  <autoFilter ref="A1:K29" xr:uid="{F3A9860D-B4F0-4DE6-860C-4419DE9488F1}"/>
  <tableColumns count="11">
    <tableColumn id="1" xr3:uid="{88595603-1C56-4CC8-BF14-E44CFDFF49D7}" name="Id"/>
    <tableColumn id="2" xr3:uid="{674C6547-DBBC-4C79-BB45-086D023029AC}" name="Date" dataDxfId="4"/>
    <tableColumn id="3" xr3:uid="{69A7C8FF-6AAF-43B2-AF5A-57E7E73729D4}" name="Client"/>
    <tableColumn id="4" xr3:uid="{1147333D-9F53-4ECE-AFB6-5AD9BEA761B3}" name="Contact"/>
    <tableColumn id="5" xr3:uid="{8C8937E9-33D4-4910-B42D-3DA41B2B2237}" name="Department"/>
    <tableColumn id="6" xr3:uid="{8125CADB-01FE-4A29-8C56-5F262799187C}" name="State" dataDxfId="3"/>
    <tableColumn id="7" xr3:uid="{FAA46E32-81FE-462F-B68E-81EA6C332E31}" name="Payment"/>
    <tableColumn id="8" xr3:uid="{5524EAEA-E05B-4C29-A3D4-970D6E563538}" name="Revenue" dataDxfId="2"/>
    <tableColumn id="9" xr3:uid="{14571828-D64D-49B5-98E4-2F107275441D}" name="Profit" dataDxfId="1"/>
    <tableColumn id="10" xr3:uid="{C3791B55-D5B6-4D4F-8A06-664FA4AD21B7}" name="Profit Margin" dataDxfId="0" dataCellStyle="Percent">
      <calculatedColumnFormula>IFERROR(I2/H2,"N/A")</calculatedColumnFormula>
    </tableColumn>
    <tableColumn id="11" xr3:uid="{4A3E1E3C-81AD-4C1D-9E98-9CA1D1C7B28A}" name="Country/region">
      <calculatedColumnFormula array="1">_FV(Table3[[#This Row],[State]],"Country/region",TRUE)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BBE5-90FE-400D-8D4D-590EF7E1196A}">
  <dimension ref="A1:I29"/>
  <sheetViews>
    <sheetView workbookViewId="0"/>
  </sheetViews>
  <sheetFormatPr defaultRowHeight="15.75" x14ac:dyDescent="0.25"/>
  <sheetData>
    <row r="1" spans="1:9" x14ac:dyDescent="0.25">
      <c r="A1" s="1"/>
      <c r="B1" s="14" t="s">
        <v>0</v>
      </c>
      <c r="C1" s="1" t="s">
        <v>5</v>
      </c>
      <c r="D1" s="1" t="s">
        <v>1</v>
      </c>
      <c r="E1" s="1" t="s">
        <v>6</v>
      </c>
      <c r="F1" s="1" t="s">
        <v>12</v>
      </c>
      <c r="G1" s="1" t="s">
        <v>2</v>
      </c>
      <c r="H1" s="1" t="s">
        <v>3</v>
      </c>
      <c r="I1" s="1" t="s">
        <v>4</v>
      </c>
    </row>
    <row r="2" spans="1:9" x14ac:dyDescent="0.25">
      <c r="B2" s="15">
        <v>45076</v>
      </c>
      <c r="C2" t="s">
        <v>17</v>
      </c>
      <c r="D2" t="s">
        <v>76</v>
      </c>
      <c r="E2" t="s">
        <v>77</v>
      </c>
      <c r="F2" t="s">
        <v>16</v>
      </c>
      <c r="G2" s="16">
        <v>4500</v>
      </c>
      <c r="H2" s="16">
        <v>598</v>
      </c>
      <c r="I2" s="17">
        <f t="shared" ref="I2:I29" si="0">H2/G2</f>
        <v>0.13288888888888889</v>
      </c>
    </row>
    <row r="3" spans="1:9" x14ac:dyDescent="0.25">
      <c r="B3" s="15">
        <v>45076</v>
      </c>
      <c r="C3" t="s">
        <v>18</v>
      </c>
      <c r="D3" t="s">
        <v>78</v>
      </c>
      <c r="E3" t="s">
        <v>79</v>
      </c>
      <c r="F3" t="s">
        <v>14</v>
      </c>
      <c r="G3" s="16">
        <v>3800</v>
      </c>
      <c r="H3" s="16">
        <v>1045</v>
      </c>
      <c r="I3" s="17">
        <f t="shared" si="0"/>
        <v>0.27500000000000002</v>
      </c>
    </row>
    <row r="4" spans="1:9" x14ac:dyDescent="0.25">
      <c r="B4" s="15">
        <v>45076</v>
      </c>
      <c r="C4" t="s">
        <v>19</v>
      </c>
      <c r="D4" t="s">
        <v>45</v>
      </c>
      <c r="E4" t="s">
        <v>79</v>
      </c>
      <c r="G4" s="16">
        <v>3712.5</v>
      </c>
      <c r="H4" s="16">
        <v>1009</v>
      </c>
      <c r="I4" s="17">
        <f t="shared" si="0"/>
        <v>0.2717845117845118</v>
      </c>
    </row>
    <row r="5" spans="1:9" x14ac:dyDescent="0.25">
      <c r="B5" s="15">
        <v>45076</v>
      </c>
      <c r="C5" t="s">
        <v>20</v>
      </c>
      <c r="D5" t="s">
        <v>7</v>
      </c>
      <c r="E5" t="s">
        <v>80</v>
      </c>
      <c r="G5" s="16"/>
      <c r="H5" s="16">
        <v>779</v>
      </c>
      <c r="I5" s="17" t="e">
        <f t="shared" si="0"/>
        <v>#DIV/0!</v>
      </c>
    </row>
    <row r="6" spans="1:9" x14ac:dyDescent="0.25">
      <c r="B6" s="15">
        <v>45076</v>
      </c>
      <c r="C6" t="s">
        <v>21</v>
      </c>
      <c r="D6" t="s">
        <v>46</v>
      </c>
      <c r="E6" t="s">
        <v>80</v>
      </c>
      <c r="F6" t="s">
        <v>15</v>
      </c>
      <c r="G6" s="16">
        <v>5000</v>
      </c>
      <c r="H6" s="16">
        <v>684</v>
      </c>
      <c r="I6" s="17">
        <f t="shared" si="0"/>
        <v>0.1368</v>
      </c>
    </row>
    <row r="7" spans="1:9" x14ac:dyDescent="0.25">
      <c r="B7" s="15">
        <v>45077</v>
      </c>
      <c r="C7" t="s">
        <v>22</v>
      </c>
      <c r="D7" t="s">
        <v>81</v>
      </c>
      <c r="E7" t="s">
        <v>77</v>
      </c>
      <c r="F7" t="s">
        <v>16</v>
      </c>
      <c r="G7" s="16">
        <v>6100</v>
      </c>
      <c r="H7" s="16">
        <v>544</v>
      </c>
      <c r="I7" s="17">
        <f t="shared" si="0"/>
        <v>8.9180327868852466E-2</v>
      </c>
    </row>
    <row r="8" spans="1:9" x14ac:dyDescent="0.25">
      <c r="B8" s="15">
        <v>45077</v>
      </c>
      <c r="C8" t="s">
        <v>23</v>
      </c>
      <c r="D8" t="s">
        <v>82</v>
      </c>
      <c r="E8" t="s">
        <v>77</v>
      </c>
      <c r="F8" t="s">
        <v>16</v>
      </c>
      <c r="G8" s="16">
        <v>4625</v>
      </c>
      <c r="H8" s="16">
        <v>670</v>
      </c>
      <c r="I8" s="17">
        <f t="shared" si="0"/>
        <v>0.14486486486486486</v>
      </c>
    </row>
    <row r="9" spans="1:9" x14ac:dyDescent="0.25">
      <c r="B9" s="15">
        <v>45077</v>
      </c>
      <c r="C9" t="s">
        <v>24</v>
      </c>
      <c r="D9" t="s">
        <v>47</v>
      </c>
      <c r="E9" t="s">
        <v>77</v>
      </c>
      <c r="F9" t="s">
        <v>16</v>
      </c>
      <c r="G9" s="16">
        <v>3800</v>
      </c>
      <c r="H9" s="16">
        <v>2045</v>
      </c>
      <c r="I9" s="17">
        <f t="shared" si="0"/>
        <v>0.53815789473684206</v>
      </c>
    </row>
    <row r="10" spans="1:9" x14ac:dyDescent="0.25">
      <c r="B10" s="15">
        <v>45077</v>
      </c>
      <c r="C10" t="s">
        <v>25</v>
      </c>
      <c r="D10" t="s">
        <v>8</v>
      </c>
      <c r="E10" t="s">
        <v>77</v>
      </c>
      <c r="F10" t="s">
        <v>13</v>
      </c>
      <c r="G10" s="16">
        <v>3600</v>
      </c>
      <c r="H10" s="16">
        <v>1564</v>
      </c>
      <c r="I10" s="17">
        <f t="shared" si="0"/>
        <v>0.43444444444444447</v>
      </c>
    </row>
    <row r="11" spans="1:9" x14ac:dyDescent="0.25">
      <c r="B11" s="15">
        <v>45077</v>
      </c>
      <c r="C11" t="s">
        <v>26</v>
      </c>
      <c r="D11" t="s">
        <v>9</v>
      </c>
      <c r="E11" t="s">
        <v>77</v>
      </c>
      <c r="F11" t="s">
        <v>15</v>
      </c>
      <c r="G11" s="16">
        <v>5100</v>
      </c>
      <c r="H11" s="16">
        <v>1220</v>
      </c>
      <c r="I11" s="17">
        <f t="shared" si="0"/>
        <v>0.23921568627450981</v>
      </c>
    </row>
    <row r="12" spans="1:9" x14ac:dyDescent="0.25">
      <c r="B12" s="15">
        <v>45077</v>
      </c>
      <c r="C12" t="s">
        <v>27</v>
      </c>
      <c r="D12" t="s">
        <v>83</v>
      </c>
      <c r="E12" t="s">
        <v>77</v>
      </c>
      <c r="F12" t="s">
        <v>15</v>
      </c>
      <c r="G12" s="16">
        <v>4750</v>
      </c>
      <c r="H12" s="16">
        <v>1435</v>
      </c>
      <c r="I12" s="17">
        <f t="shared" si="0"/>
        <v>0.30210526315789471</v>
      </c>
    </row>
    <row r="13" spans="1:9" x14ac:dyDescent="0.25">
      <c r="B13" s="15">
        <v>45077</v>
      </c>
      <c r="C13" t="s">
        <v>28</v>
      </c>
      <c r="D13" t="s">
        <v>48</v>
      </c>
      <c r="E13" t="s">
        <v>80</v>
      </c>
      <c r="F13" t="s">
        <v>16</v>
      </c>
      <c r="G13" s="16">
        <v>6000</v>
      </c>
      <c r="H13" s="16">
        <v>998</v>
      </c>
      <c r="I13" s="17">
        <f t="shared" si="0"/>
        <v>0.16633333333333333</v>
      </c>
    </row>
    <row r="14" spans="1:9" x14ac:dyDescent="0.25">
      <c r="B14" s="15">
        <v>45077</v>
      </c>
      <c r="C14" t="s">
        <v>29</v>
      </c>
      <c r="D14" t="s">
        <v>84</v>
      </c>
      <c r="E14" t="s">
        <v>85</v>
      </c>
      <c r="F14" t="s">
        <v>15</v>
      </c>
      <c r="G14" s="16">
        <v>4500</v>
      </c>
      <c r="H14" s="16">
        <v>780</v>
      </c>
      <c r="I14" s="17">
        <f t="shared" si="0"/>
        <v>0.17333333333333334</v>
      </c>
    </row>
    <row r="15" spans="1:9" x14ac:dyDescent="0.25">
      <c r="B15" s="15">
        <v>45078</v>
      </c>
      <c r="C15" t="s">
        <v>30</v>
      </c>
      <c r="D15" t="s">
        <v>10</v>
      </c>
      <c r="E15" t="s">
        <v>85</v>
      </c>
      <c r="F15" t="s">
        <v>13</v>
      </c>
      <c r="G15" s="16"/>
      <c r="H15" s="16">
        <v>1044</v>
      </c>
      <c r="I15" s="17" t="e">
        <f t="shared" si="0"/>
        <v>#DIV/0!</v>
      </c>
    </row>
    <row r="16" spans="1:9" x14ac:dyDescent="0.25">
      <c r="B16" s="15">
        <v>45078</v>
      </c>
      <c r="C16" t="s">
        <v>31</v>
      </c>
      <c r="D16" t="s">
        <v>86</v>
      </c>
      <c r="E16" t="s">
        <v>85</v>
      </c>
      <c r="F16" t="s">
        <v>16</v>
      </c>
      <c r="G16" s="16">
        <v>3712.5</v>
      </c>
      <c r="H16" s="16">
        <v>1222</v>
      </c>
      <c r="I16" s="17">
        <f t="shared" si="0"/>
        <v>0.32915824915824915</v>
      </c>
    </row>
    <row r="17" spans="2:9" x14ac:dyDescent="0.25">
      <c r="B17" s="15">
        <v>45078</v>
      </c>
      <c r="C17" t="s">
        <v>32</v>
      </c>
      <c r="D17" t="s">
        <v>87</v>
      </c>
      <c r="E17" t="s">
        <v>85</v>
      </c>
      <c r="F17" t="s">
        <v>16</v>
      </c>
      <c r="G17" s="16">
        <v>4950</v>
      </c>
      <c r="H17" s="16">
        <v>1065</v>
      </c>
      <c r="I17" s="17">
        <f t="shared" si="0"/>
        <v>0.21515151515151515</v>
      </c>
    </row>
    <row r="18" spans="2:9" x14ac:dyDescent="0.25">
      <c r="B18" s="15">
        <v>45078</v>
      </c>
      <c r="C18" t="s">
        <v>33</v>
      </c>
      <c r="D18" t="s">
        <v>49</v>
      </c>
      <c r="E18" t="s">
        <v>80</v>
      </c>
      <c r="F18" t="s">
        <v>16</v>
      </c>
      <c r="G18" s="16">
        <v>4750</v>
      </c>
      <c r="H18" s="16">
        <v>810</v>
      </c>
      <c r="I18" s="17">
        <f t="shared" si="0"/>
        <v>0.17052631578947369</v>
      </c>
    </row>
    <row r="19" spans="2:9" x14ac:dyDescent="0.25">
      <c r="B19" s="15">
        <v>45078</v>
      </c>
      <c r="C19" t="s">
        <v>34</v>
      </c>
      <c r="D19" t="s">
        <v>50</v>
      </c>
      <c r="E19" t="s">
        <v>80</v>
      </c>
      <c r="F19" t="s">
        <v>16</v>
      </c>
      <c r="G19" s="16">
        <v>7320</v>
      </c>
      <c r="H19" s="16">
        <v>933</v>
      </c>
      <c r="I19" s="17">
        <f t="shared" si="0"/>
        <v>0.12745901639344262</v>
      </c>
    </row>
    <row r="20" spans="2:9" x14ac:dyDescent="0.25">
      <c r="B20" s="15">
        <v>45078</v>
      </c>
      <c r="C20" t="s">
        <v>35</v>
      </c>
      <c r="D20" t="s">
        <v>88</v>
      </c>
      <c r="E20" t="s">
        <v>85</v>
      </c>
      <c r="F20" t="s">
        <v>16</v>
      </c>
      <c r="G20" s="16">
        <v>5087.5</v>
      </c>
      <c r="H20" s="16">
        <v>655</v>
      </c>
      <c r="I20" s="17">
        <f t="shared" si="0"/>
        <v>0.12874692874692875</v>
      </c>
    </row>
    <row r="21" spans="2:9" x14ac:dyDescent="0.25">
      <c r="B21" s="15">
        <v>45078</v>
      </c>
      <c r="C21" t="s">
        <v>36</v>
      </c>
      <c r="D21" t="s">
        <v>89</v>
      </c>
      <c r="E21" t="s">
        <v>85</v>
      </c>
      <c r="F21" t="s">
        <v>16</v>
      </c>
      <c r="G21" s="16">
        <v>4500</v>
      </c>
      <c r="H21" s="16">
        <v>722</v>
      </c>
      <c r="I21" s="17">
        <f t="shared" si="0"/>
        <v>0.16044444444444445</v>
      </c>
    </row>
    <row r="22" spans="2:9" x14ac:dyDescent="0.25">
      <c r="B22" s="15">
        <v>45078</v>
      </c>
      <c r="C22" t="s">
        <v>37</v>
      </c>
      <c r="D22" t="s">
        <v>90</v>
      </c>
      <c r="E22" t="s">
        <v>85</v>
      </c>
      <c r="F22" t="s">
        <v>13</v>
      </c>
      <c r="G22" s="16">
        <v>4250</v>
      </c>
      <c r="H22" s="16">
        <v>901</v>
      </c>
      <c r="I22" s="17">
        <f t="shared" si="0"/>
        <v>0.21199999999999999</v>
      </c>
    </row>
    <row r="23" spans="2:9" x14ac:dyDescent="0.25">
      <c r="B23" s="15">
        <v>45079</v>
      </c>
      <c r="C23" t="s">
        <v>38</v>
      </c>
      <c r="D23" t="s">
        <v>51</v>
      </c>
      <c r="E23" t="s">
        <v>85</v>
      </c>
      <c r="F23" t="s">
        <v>14</v>
      </c>
      <c r="G23" s="16">
        <v>5250</v>
      </c>
      <c r="H23" s="16">
        <v>1349</v>
      </c>
      <c r="I23" s="17">
        <f t="shared" si="0"/>
        <v>0.25695238095238093</v>
      </c>
    </row>
    <row r="24" spans="2:9" x14ac:dyDescent="0.25">
      <c r="B24" s="15">
        <v>45079</v>
      </c>
      <c r="C24" t="s">
        <v>39</v>
      </c>
      <c r="D24" t="s">
        <v>52</v>
      </c>
      <c r="E24" t="s">
        <v>79</v>
      </c>
      <c r="F24" t="s">
        <v>14</v>
      </c>
      <c r="G24" s="16">
        <v>6500</v>
      </c>
      <c r="H24" s="16">
        <v>1288</v>
      </c>
      <c r="I24" s="17">
        <f t="shared" si="0"/>
        <v>0.19815384615384615</v>
      </c>
    </row>
    <row r="25" spans="2:9" x14ac:dyDescent="0.25">
      <c r="B25" s="15">
        <v>45079</v>
      </c>
      <c r="C25" t="s">
        <v>40</v>
      </c>
      <c r="D25" t="s">
        <v>91</v>
      </c>
      <c r="E25" t="s">
        <v>79</v>
      </c>
      <c r="F25" t="s">
        <v>14</v>
      </c>
      <c r="G25" s="16">
        <v>7500</v>
      </c>
      <c r="H25" s="16">
        <v>1664</v>
      </c>
      <c r="I25" s="17">
        <f t="shared" si="0"/>
        <v>0.22186666666666666</v>
      </c>
    </row>
    <row r="26" spans="2:9" x14ac:dyDescent="0.25">
      <c r="B26" s="15">
        <v>45079</v>
      </c>
      <c r="C26" t="s">
        <v>41</v>
      </c>
      <c r="D26" t="s">
        <v>92</v>
      </c>
      <c r="E26" t="s">
        <v>79</v>
      </c>
      <c r="F26" t="s">
        <v>16</v>
      </c>
      <c r="G26" s="16">
        <v>5500</v>
      </c>
      <c r="H26" s="16">
        <v>1320</v>
      </c>
      <c r="I26" s="17">
        <f t="shared" si="0"/>
        <v>0.24</v>
      </c>
    </row>
    <row r="27" spans="2:9" x14ac:dyDescent="0.25">
      <c r="B27" s="15">
        <v>45079</v>
      </c>
      <c r="C27" t="s">
        <v>42</v>
      </c>
      <c r="D27" t="s">
        <v>93</v>
      </c>
      <c r="E27" t="s">
        <v>79</v>
      </c>
      <c r="F27" t="s">
        <v>16</v>
      </c>
      <c r="G27" s="16">
        <v>4625</v>
      </c>
      <c r="H27" s="16">
        <v>1001</v>
      </c>
      <c r="I27" s="17">
        <f t="shared" si="0"/>
        <v>0.21643243243243243</v>
      </c>
    </row>
    <row r="28" spans="2:9" x14ac:dyDescent="0.25">
      <c r="B28" s="15">
        <v>45079</v>
      </c>
      <c r="C28" t="s">
        <v>43</v>
      </c>
      <c r="D28" t="s">
        <v>94</v>
      </c>
      <c r="E28" t="s">
        <v>79</v>
      </c>
      <c r="F28" t="s">
        <v>16</v>
      </c>
      <c r="G28" s="16">
        <v>4500</v>
      </c>
      <c r="H28" s="16">
        <v>960</v>
      </c>
      <c r="I28" s="17">
        <f t="shared" si="0"/>
        <v>0.21333333333333335</v>
      </c>
    </row>
    <row r="29" spans="2:9" x14ac:dyDescent="0.25">
      <c r="B29" s="15">
        <v>45079</v>
      </c>
      <c r="C29" t="s">
        <v>44</v>
      </c>
      <c r="D29" t="s">
        <v>11</v>
      </c>
      <c r="E29" t="s">
        <v>79</v>
      </c>
      <c r="F29" t="s">
        <v>13</v>
      </c>
      <c r="G29" s="16">
        <v>5400</v>
      </c>
      <c r="H29" s="16">
        <v>540</v>
      </c>
      <c r="I29" s="17">
        <f t="shared" si="0"/>
        <v>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7A31F-92F2-FA4A-B7ED-0F04A433817B}">
  <dimension ref="A1:K29"/>
  <sheetViews>
    <sheetView tabSelected="1" zoomScaleNormal="100" workbookViewId="0">
      <selection activeCell="M29" sqref="M29"/>
    </sheetView>
  </sheetViews>
  <sheetFormatPr defaultColWidth="11" defaultRowHeight="15.75" x14ac:dyDescent="0.25"/>
  <cols>
    <col min="1" max="1" width="6.5" customWidth="1"/>
    <col min="2" max="2" width="8.875" style="3" bestFit="1" customWidth="1"/>
    <col min="3" max="3" width="32.375" bestFit="1" customWidth="1"/>
    <col min="4" max="4" width="15.375" bestFit="1" customWidth="1"/>
    <col min="5" max="5" width="15.25" bestFit="1" customWidth="1"/>
    <col min="6" max="6" width="9.375" style="5" bestFit="1" customWidth="1"/>
    <col min="7" max="7" width="12.5" bestFit="1" customWidth="1"/>
    <col min="8" max="8" width="12.25" style="8" bestFit="1" customWidth="1"/>
    <col min="9" max="9" width="9.75" style="8" bestFit="1" customWidth="1"/>
    <col min="10" max="10" width="16.375" style="10" bestFit="1" customWidth="1"/>
    <col min="11" max="11" width="15.875" customWidth="1"/>
  </cols>
  <sheetData>
    <row r="1" spans="1:11" s="1" customFormat="1" x14ac:dyDescent="0.25">
      <c r="A1" s="1" t="s">
        <v>53</v>
      </c>
      <c r="B1" s="2" t="s">
        <v>0</v>
      </c>
      <c r="C1" s="1" t="s">
        <v>5</v>
      </c>
      <c r="D1" s="1" t="s">
        <v>1</v>
      </c>
      <c r="E1" s="1" t="s">
        <v>6</v>
      </c>
      <c r="F1" s="4" t="s">
        <v>73</v>
      </c>
      <c r="G1" s="1" t="s">
        <v>12</v>
      </c>
      <c r="H1" s="6" t="s">
        <v>2</v>
      </c>
      <c r="I1" s="6" t="s">
        <v>3</v>
      </c>
      <c r="J1" s="9" t="s">
        <v>4</v>
      </c>
      <c r="K1" s="1" t="s">
        <v>75</v>
      </c>
    </row>
    <row r="2" spans="1:11" x14ac:dyDescent="0.25">
      <c r="A2">
        <v>1</v>
      </c>
      <c r="B2" s="3">
        <v>45076</v>
      </c>
      <c r="C2" t="s">
        <v>17</v>
      </c>
      <c r="D2" t="s">
        <v>54</v>
      </c>
      <c r="E2" t="s">
        <v>69</v>
      </c>
      <c r="F2" s="5" t="e" vm="1">
        <v>#VALUE!</v>
      </c>
      <c r="G2" t="s">
        <v>16</v>
      </c>
      <c r="H2" s="7">
        <v>4500</v>
      </c>
      <c r="I2" s="7">
        <v>598</v>
      </c>
      <c r="J2" s="10">
        <f>IFERROR(I2/H2,"N/A")</f>
        <v>0.13288888888888889</v>
      </c>
      <c r="K2" t="e" cm="1" vm="2">
        <f t="array" aca="1" ref="K2" ca="1">_FV(Table3[[#This Row],[State]],"Country/region",TRUE)</f>
        <v>#VALUE!</v>
      </c>
    </row>
    <row r="3" spans="1:11" x14ac:dyDescent="0.25">
      <c r="A3">
        <v>2</v>
      </c>
      <c r="B3" s="3">
        <v>45076</v>
      </c>
      <c r="C3" t="s">
        <v>18</v>
      </c>
      <c r="D3" t="s">
        <v>55</v>
      </c>
      <c r="E3" t="s">
        <v>70</v>
      </c>
      <c r="F3" s="5" t="e" vm="3">
        <v>#VALUE!</v>
      </c>
      <c r="G3" t="s">
        <v>14</v>
      </c>
      <c r="H3" s="7">
        <v>3800</v>
      </c>
      <c r="I3" s="7">
        <v>1045</v>
      </c>
      <c r="J3" s="10">
        <f t="shared" ref="J3:J29" si="0">IFERROR(I3/H3,"N/A")</f>
        <v>0.27500000000000002</v>
      </c>
      <c r="K3" t="e" cm="1" vm="2">
        <f t="array" aca="1" ref="K3" ca="1">_FV(Table3[[#This Row],[State]],"Country/region",TRUE)</f>
        <v>#VALUE!</v>
      </c>
    </row>
    <row r="4" spans="1:11" x14ac:dyDescent="0.25">
      <c r="A4">
        <v>3</v>
      </c>
      <c r="B4" s="3">
        <v>45076</v>
      </c>
      <c r="C4" t="s">
        <v>19</v>
      </c>
      <c r="D4" t="s">
        <v>45</v>
      </c>
      <c r="E4" t="s">
        <v>70</v>
      </c>
      <c r="F4" s="5" t="e" vm="3">
        <v>#VALUE!</v>
      </c>
      <c r="G4" s="12" t="s">
        <v>74</v>
      </c>
      <c r="H4" s="7">
        <v>3712.5</v>
      </c>
      <c r="I4" s="7">
        <v>1009</v>
      </c>
      <c r="J4" s="10">
        <f t="shared" si="0"/>
        <v>0.2717845117845118</v>
      </c>
      <c r="K4" t="e" cm="1" vm="2">
        <f t="array" aca="1" ref="K4" ca="1">_FV(Table3[[#This Row],[State]],"Country/region",TRUE)</f>
        <v>#VALUE!</v>
      </c>
    </row>
    <row r="5" spans="1:11" x14ac:dyDescent="0.25">
      <c r="A5">
        <v>4</v>
      </c>
      <c r="B5" s="3">
        <v>45076</v>
      </c>
      <c r="C5" t="s">
        <v>20</v>
      </c>
      <c r="D5" t="s">
        <v>7</v>
      </c>
      <c r="E5" t="s">
        <v>71</v>
      </c>
      <c r="F5" s="5" t="e" vm="4">
        <v>#VALUE!</v>
      </c>
      <c r="G5" s="12" t="s">
        <v>74</v>
      </c>
      <c r="H5" s="13" t="s">
        <v>74</v>
      </c>
      <c r="I5" s="7">
        <v>779</v>
      </c>
      <c r="J5" s="11" t="str">
        <f t="shared" si="0"/>
        <v>N/A</v>
      </c>
      <c r="K5" t="e" cm="1" vm="2">
        <f t="array" aca="1" ref="K5" ca="1">_FV(Table3[[#This Row],[State]],"Country/region",TRUE)</f>
        <v>#VALUE!</v>
      </c>
    </row>
    <row r="6" spans="1:11" x14ac:dyDescent="0.25">
      <c r="A6">
        <v>5</v>
      </c>
      <c r="B6" s="3">
        <v>45076</v>
      </c>
      <c r="C6" t="s">
        <v>21</v>
      </c>
      <c r="D6" t="s">
        <v>46</v>
      </c>
      <c r="E6" t="s">
        <v>71</v>
      </c>
      <c r="F6" s="5" t="e" vm="4">
        <v>#VALUE!</v>
      </c>
      <c r="G6" t="s">
        <v>15</v>
      </c>
      <c r="H6" s="7">
        <v>5000</v>
      </c>
      <c r="I6" s="7">
        <v>684</v>
      </c>
      <c r="J6" s="10">
        <f t="shared" si="0"/>
        <v>0.1368</v>
      </c>
      <c r="K6" t="e" cm="1" vm="2">
        <f t="array" aca="1" ref="K6" ca="1">_FV(Table3[[#This Row],[State]],"Country/region",TRUE)</f>
        <v>#VALUE!</v>
      </c>
    </row>
    <row r="7" spans="1:11" x14ac:dyDescent="0.25">
      <c r="A7">
        <v>6</v>
      </c>
      <c r="B7" s="3">
        <v>45077</v>
      </c>
      <c r="C7" t="s">
        <v>22</v>
      </c>
      <c r="D7" t="s">
        <v>56</v>
      </c>
      <c r="E7" t="s">
        <v>69</v>
      </c>
      <c r="F7" s="5" t="e" vm="1">
        <v>#VALUE!</v>
      </c>
      <c r="G7" t="s">
        <v>16</v>
      </c>
      <c r="H7" s="7">
        <v>6100</v>
      </c>
      <c r="I7" s="7">
        <v>544</v>
      </c>
      <c r="J7" s="10">
        <f t="shared" si="0"/>
        <v>8.9180327868852466E-2</v>
      </c>
      <c r="K7" t="e" cm="1" vm="2">
        <f t="array" aca="1" ref="K7" ca="1">_FV(Table3[[#This Row],[State]],"Country/region",TRUE)</f>
        <v>#VALUE!</v>
      </c>
    </row>
    <row r="8" spans="1:11" x14ac:dyDescent="0.25">
      <c r="A8">
        <v>7</v>
      </c>
      <c r="B8" s="3">
        <v>45077</v>
      </c>
      <c r="C8" t="s">
        <v>23</v>
      </c>
      <c r="D8" t="s">
        <v>57</v>
      </c>
      <c r="E8" t="s">
        <v>69</v>
      </c>
      <c r="F8" s="5" t="e" vm="1">
        <v>#VALUE!</v>
      </c>
      <c r="G8" t="s">
        <v>16</v>
      </c>
      <c r="H8" s="7">
        <v>4625</v>
      </c>
      <c r="I8" s="7">
        <v>670</v>
      </c>
      <c r="J8" s="10">
        <f t="shared" si="0"/>
        <v>0.14486486486486486</v>
      </c>
      <c r="K8" t="e" cm="1" vm="2">
        <f t="array" aca="1" ref="K8" ca="1">_FV(Table3[[#This Row],[State]],"Country/region",TRUE)</f>
        <v>#VALUE!</v>
      </c>
    </row>
    <row r="9" spans="1:11" x14ac:dyDescent="0.25">
      <c r="A9">
        <v>8</v>
      </c>
      <c r="B9" s="3">
        <v>45077</v>
      </c>
      <c r="C9" t="s">
        <v>24</v>
      </c>
      <c r="D9" t="s">
        <v>47</v>
      </c>
      <c r="E9" t="s">
        <v>69</v>
      </c>
      <c r="F9" s="5" t="e" vm="1">
        <v>#VALUE!</v>
      </c>
      <c r="G9" t="s">
        <v>16</v>
      </c>
      <c r="H9" s="7">
        <v>3800</v>
      </c>
      <c r="I9" s="7">
        <v>2045</v>
      </c>
      <c r="J9" s="10">
        <f t="shared" si="0"/>
        <v>0.53815789473684206</v>
      </c>
      <c r="K9" t="e" cm="1" vm="2">
        <f t="array" aca="1" ref="K9" ca="1">_FV(Table3[[#This Row],[State]],"Country/region",TRUE)</f>
        <v>#VALUE!</v>
      </c>
    </row>
    <row r="10" spans="1:11" x14ac:dyDescent="0.25">
      <c r="A10">
        <v>9</v>
      </c>
      <c r="B10" s="3">
        <v>45077</v>
      </c>
      <c r="C10" t="s">
        <v>25</v>
      </c>
      <c r="D10" t="s">
        <v>8</v>
      </c>
      <c r="E10" t="s">
        <v>69</v>
      </c>
      <c r="F10" s="5" t="e" vm="3">
        <v>#VALUE!</v>
      </c>
      <c r="G10" t="s">
        <v>13</v>
      </c>
      <c r="H10" s="7">
        <v>3600</v>
      </c>
      <c r="I10" s="7">
        <v>1564</v>
      </c>
      <c r="J10" s="10">
        <f t="shared" si="0"/>
        <v>0.43444444444444447</v>
      </c>
      <c r="K10" t="e" cm="1" vm="2">
        <f t="array" aca="1" ref="K10" ca="1">_FV(Table3[[#This Row],[State]],"Country/region",TRUE)</f>
        <v>#VALUE!</v>
      </c>
    </row>
    <row r="11" spans="1:11" x14ac:dyDescent="0.25">
      <c r="A11">
        <v>10</v>
      </c>
      <c r="B11" s="3">
        <v>45077</v>
      </c>
      <c r="C11" t="s">
        <v>26</v>
      </c>
      <c r="D11" t="s">
        <v>9</v>
      </c>
      <c r="E11" t="s">
        <v>69</v>
      </c>
      <c r="F11" s="5" t="e" vm="3">
        <v>#VALUE!</v>
      </c>
      <c r="G11" t="s">
        <v>15</v>
      </c>
      <c r="H11" s="7">
        <v>5100</v>
      </c>
      <c r="I11" s="7">
        <v>1220</v>
      </c>
      <c r="J11" s="10">
        <f t="shared" si="0"/>
        <v>0.23921568627450981</v>
      </c>
      <c r="K11" t="e" cm="1" vm="2">
        <f t="array" aca="1" ref="K11" ca="1">_FV(Table3[[#This Row],[State]],"Country/region",TRUE)</f>
        <v>#VALUE!</v>
      </c>
    </row>
    <row r="12" spans="1:11" x14ac:dyDescent="0.25">
      <c r="A12">
        <v>11</v>
      </c>
      <c r="B12" s="3">
        <v>45077</v>
      </c>
      <c r="C12" t="s">
        <v>27</v>
      </c>
      <c r="D12" t="s">
        <v>58</v>
      </c>
      <c r="E12" t="s">
        <v>69</v>
      </c>
      <c r="F12" s="5" t="e" vm="4">
        <v>#VALUE!</v>
      </c>
      <c r="G12" t="s">
        <v>15</v>
      </c>
      <c r="H12" s="7">
        <v>4750</v>
      </c>
      <c r="I12" s="7">
        <v>1435</v>
      </c>
      <c r="J12" s="10">
        <f t="shared" si="0"/>
        <v>0.30210526315789471</v>
      </c>
      <c r="K12" t="e" cm="1" vm="2">
        <f t="array" aca="1" ref="K12" ca="1">_FV(Table3[[#This Row],[State]],"Country/region",TRUE)</f>
        <v>#VALUE!</v>
      </c>
    </row>
    <row r="13" spans="1:11" x14ac:dyDescent="0.25">
      <c r="A13">
        <v>12</v>
      </c>
      <c r="B13" s="3">
        <v>45077</v>
      </c>
      <c r="C13" t="s">
        <v>28</v>
      </c>
      <c r="D13" t="s">
        <v>48</v>
      </c>
      <c r="E13" t="s">
        <v>71</v>
      </c>
      <c r="F13" s="5" t="e" vm="4">
        <v>#VALUE!</v>
      </c>
      <c r="G13" t="s">
        <v>16</v>
      </c>
      <c r="H13" s="7">
        <v>6000</v>
      </c>
      <c r="I13" s="7">
        <v>998</v>
      </c>
      <c r="J13" s="10">
        <f t="shared" si="0"/>
        <v>0.16633333333333333</v>
      </c>
      <c r="K13" t="e" cm="1" vm="2">
        <f t="array" aca="1" ref="K13" ca="1">_FV(Table3[[#This Row],[State]],"Country/region",TRUE)</f>
        <v>#VALUE!</v>
      </c>
    </row>
    <row r="14" spans="1:11" x14ac:dyDescent="0.25">
      <c r="A14">
        <v>13</v>
      </c>
      <c r="B14" s="3">
        <v>45077</v>
      </c>
      <c r="C14" t="s">
        <v>29</v>
      </c>
      <c r="D14" t="s">
        <v>59</v>
      </c>
      <c r="E14" t="s">
        <v>72</v>
      </c>
      <c r="F14" s="5" t="e" vm="1">
        <v>#VALUE!</v>
      </c>
      <c r="G14" t="s">
        <v>15</v>
      </c>
      <c r="H14" s="7">
        <v>4500</v>
      </c>
      <c r="I14" s="7">
        <v>780</v>
      </c>
      <c r="J14" s="10">
        <f t="shared" si="0"/>
        <v>0.17333333333333334</v>
      </c>
      <c r="K14" t="e" cm="1" vm="2">
        <f t="array" aca="1" ref="K14" ca="1">_FV(Table3[[#This Row],[State]],"Country/region",TRUE)</f>
        <v>#VALUE!</v>
      </c>
    </row>
    <row r="15" spans="1:11" x14ac:dyDescent="0.25">
      <c r="A15">
        <v>14</v>
      </c>
      <c r="B15" s="3">
        <v>45078</v>
      </c>
      <c r="C15" t="s">
        <v>30</v>
      </c>
      <c r="D15" t="s">
        <v>10</v>
      </c>
      <c r="E15" t="s">
        <v>72</v>
      </c>
      <c r="F15" s="5" t="e" vm="1">
        <v>#VALUE!</v>
      </c>
      <c r="G15" t="s">
        <v>13</v>
      </c>
      <c r="H15" s="13" t="s">
        <v>74</v>
      </c>
      <c r="I15" s="7">
        <v>1044</v>
      </c>
      <c r="J15" s="11" t="str">
        <f t="shared" si="0"/>
        <v>N/A</v>
      </c>
      <c r="K15" t="e" cm="1" vm="2">
        <f t="array" aca="1" ref="K15" ca="1">_FV(Table3[[#This Row],[State]],"Country/region",TRUE)</f>
        <v>#VALUE!</v>
      </c>
    </row>
    <row r="16" spans="1:11" x14ac:dyDescent="0.25">
      <c r="A16">
        <v>15</v>
      </c>
      <c r="B16" s="3">
        <v>45078</v>
      </c>
      <c r="C16" t="s">
        <v>31</v>
      </c>
      <c r="D16" t="s">
        <v>60</v>
      </c>
      <c r="E16" t="s">
        <v>72</v>
      </c>
      <c r="F16" s="5" t="e" vm="1">
        <v>#VALUE!</v>
      </c>
      <c r="G16" t="s">
        <v>16</v>
      </c>
      <c r="H16" s="7">
        <v>3712.5</v>
      </c>
      <c r="I16" s="7">
        <v>1222</v>
      </c>
      <c r="J16" s="10">
        <f t="shared" si="0"/>
        <v>0.32915824915824915</v>
      </c>
      <c r="K16" t="e" cm="1" vm="2">
        <f t="array" aca="1" ref="K16" ca="1">_FV(Table3[[#This Row],[State]],"Country/region",TRUE)</f>
        <v>#VALUE!</v>
      </c>
    </row>
    <row r="17" spans="1:11" x14ac:dyDescent="0.25">
      <c r="A17">
        <v>16</v>
      </c>
      <c r="B17" s="3">
        <v>45078</v>
      </c>
      <c r="C17" t="s">
        <v>32</v>
      </c>
      <c r="D17" t="s">
        <v>61</v>
      </c>
      <c r="E17" t="s">
        <v>72</v>
      </c>
      <c r="F17" s="5" t="e" vm="3">
        <v>#VALUE!</v>
      </c>
      <c r="G17" t="s">
        <v>16</v>
      </c>
      <c r="H17" s="7">
        <v>4950</v>
      </c>
      <c r="I17" s="7">
        <v>1065</v>
      </c>
      <c r="J17" s="10">
        <f t="shared" si="0"/>
        <v>0.21515151515151515</v>
      </c>
      <c r="K17" t="e" cm="1" vm="2">
        <f t="array" aca="1" ref="K17" ca="1">_FV(Table3[[#This Row],[State]],"Country/region",TRUE)</f>
        <v>#VALUE!</v>
      </c>
    </row>
    <row r="18" spans="1:11" x14ac:dyDescent="0.25">
      <c r="A18">
        <v>17</v>
      </c>
      <c r="B18" s="3">
        <v>45078</v>
      </c>
      <c r="C18" t="s">
        <v>33</v>
      </c>
      <c r="D18" t="s">
        <v>49</v>
      </c>
      <c r="E18" t="s">
        <v>71</v>
      </c>
      <c r="F18" s="5" t="e" vm="3">
        <v>#VALUE!</v>
      </c>
      <c r="G18" t="s">
        <v>16</v>
      </c>
      <c r="H18" s="7">
        <v>4750</v>
      </c>
      <c r="I18" s="7">
        <v>810</v>
      </c>
      <c r="J18" s="10">
        <f t="shared" si="0"/>
        <v>0.17052631578947369</v>
      </c>
      <c r="K18" t="e" cm="1" vm="2">
        <f t="array" aca="1" ref="K18" ca="1">_FV(Table3[[#This Row],[State]],"Country/region",TRUE)</f>
        <v>#VALUE!</v>
      </c>
    </row>
    <row r="19" spans="1:11" x14ac:dyDescent="0.25">
      <c r="A19">
        <v>18</v>
      </c>
      <c r="B19" s="3">
        <v>45078</v>
      </c>
      <c r="C19" t="s">
        <v>34</v>
      </c>
      <c r="D19" t="s">
        <v>50</v>
      </c>
      <c r="E19" t="s">
        <v>71</v>
      </c>
      <c r="F19" s="5" t="e" vm="4">
        <v>#VALUE!</v>
      </c>
      <c r="G19" t="s">
        <v>16</v>
      </c>
      <c r="H19" s="7">
        <v>7320</v>
      </c>
      <c r="I19" s="7">
        <v>933</v>
      </c>
      <c r="J19" s="10">
        <f t="shared" si="0"/>
        <v>0.12745901639344262</v>
      </c>
      <c r="K19" t="e" cm="1" vm="2">
        <f t="array" aca="1" ref="K19" ca="1">_FV(Table3[[#This Row],[State]],"Country/region",TRUE)</f>
        <v>#VALUE!</v>
      </c>
    </row>
    <row r="20" spans="1:11" x14ac:dyDescent="0.25">
      <c r="A20">
        <v>19</v>
      </c>
      <c r="B20" s="3">
        <v>45078</v>
      </c>
      <c r="C20" t="s">
        <v>35</v>
      </c>
      <c r="D20" t="s">
        <v>62</v>
      </c>
      <c r="E20" t="s">
        <v>72</v>
      </c>
      <c r="F20" s="5" t="e" vm="4">
        <v>#VALUE!</v>
      </c>
      <c r="G20" t="s">
        <v>16</v>
      </c>
      <c r="H20" s="7">
        <v>5087.5</v>
      </c>
      <c r="I20" s="7">
        <v>655</v>
      </c>
      <c r="J20" s="10">
        <f t="shared" si="0"/>
        <v>0.12874692874692875</v>
      </c>
      <c r="K20" t="e" cm="1" vm="2">
        <f t="array" aca="1" ref="K20" ca="1">_FV(Table3[[#This Row],[State]],"Country/region",TRUE)</f>
        <v>#VALUE!</v>
      </c>
    </row>
    <row r="21" spans="1:11" x14ac:dyDescent="0.25">
      <c r="A21">
        <v>20</v>
      </c>
      <c r="B21" s="3">
        <v>45078</v>
      </c>
      <c r="C21" t="s">
        <v>36</v>
      </c>
      <c r="D21" t="s">
        <v>63</v>
      </c>
      <c r="E21" t="s">
        <v>72</v>
      </c>
      <c r="F21" s="5" t="e" vm="1">
        <v>#VALUE!</v>
      </c>
      <c r="G21" t="s">
        <v>16</v>
      </c>
      <c r="H21" s="7">
        <v>4500</v>
      </c>
      <c r="I21" s="7">
        <v>722</v>
      </c>
      <c r="J21" s="10">
        <f t="shared" si="0"/>
        <v>0.16044444444444445</v>
      </c>
      <c r="K21" t="e" cm="1" vm="2">
        <f t="array" aca="1" ref="K21" ca="1">_FV(Table3[[#This Row],[State]],"Country/region",TRUE)</f>
        <v>#VALUE!</v>
      </c>
    </row>
    <row r="22" spans="1:11" x14ac:dyDescent="0.25">
      <c r="A22">
        <v>21</v>
      </c>
      <c r="B22" s="3">
        <v>45078</v>
      </c>
      <c r="C22" t="s">
        <v>37</v>
      </c>
      <c r="D22" t="s">
        <v>64</v>
      </c>
      <c r="E22" t="s">
        <v>72</v>
      </c>
      <c r="F22" s="5" t="e" vm="1">
        <v>#VALUE!</v>
      </c>
      <c r="G22" t="s">
        <v>13</v>
      </c>
      <c r="H22" s="7">
        <v>4250</v>
      </c>
      <c r="I22" s="7">
        <v>901</v>
      </c>
      <c r="J22" s="10">
        <f t="shared" si="0"/>
        <v>0.21199999999999999</v>
      </c>
      <c r="K22" t="e" cm="1" vm="2">
        <f t="array" aca="1" ref="K22" ca="1">_FV(Table3[[#This Row],[State]],"Country/region",TRUE)</f>
        <v>#VALUE!</v>
      </c>
    </row>
    <row r="23" spans="1:11" x14ac:dyDescent="0.25">
      <c r="A23">
        <v>22</v>
      </c>
      <c r="B23" s="3">
        <v>45079</v>
      </c>
      <c r="C23" t="s">
        <v>38</v>
      </c>
      <c r="D23" t="s">
        <v>51</v>
      </c>
      <c r="E23" t="s">
        <v>72</v>
      </c>
      <c r="F23" s="5" t="e" vm="1">
        <v>#VALUE!</v>
      </c>
      <c r="G23" t="s">
        <v>14</v>
      </c>
      <c r="H23" s="7">
        <v>5250</v>
      </c>
      <c r="I23" s="7">
        <v>1349</v>
      </c>
      <c r="J23" s="10">
        <f t="shared" si="0"/>
        <v>0.25695238095238093</v>
      </c>
      <c r="K23" t="e" cm="1" vm="2">
        <f t="array" aca="1" ref="K23" ca="1">_FV(Table3[[#This Row],[State]],"Country/region",TRUE)</f>
        <v>#VALUE!</v>
      </c>
    </row>
    <row r="24" spans="1:11" x14ac:dyDescent="0.25">
      <c r="A24">
        <v>23</v>
      </c>
      <c r="B24" s="3">
        <v>45079</v>
      </c>
      <c r="C24" t="s">
        <v>39</v>
      </c>
      <c r="D24" t="s">
        <v>52</v>
      </c>
      <c r="E24" t="s">
        <v>70</v>
      </c>
      <c r="F24" s="5" t="e" vm="3">
        <v>#VALUE!</v>
      </c>
      <c r="G24" t="s">
        <v>14</v>
      </c>
      <c r="H24" s="7">
        <v>6500</v>
      </c>
      <c r="I24" s="7">
        <v>1288</v>
      </c>
      <c r="J24" s="10">
        <f t="shared" si="0"/>
        <v>0.19815384615384615</v>
      </c>
      <c r="K24" t="e" cm="1" vm="2">
        <f t="array" aca="1" ref="K24" ca="1">_FV(Table3[[#This Row],[State]],"Country/region",TRUE)</f>
        <v>#VALUE!</v>
      </c>
    </row>
    <row r="25" spans="1:11" x14ac:dyDescent="0.25">
      <c r="A25">
        <v>24</v>
      </c>
      <c r="B25" s="3">
        <v>45079</v>
      </c>
      <c r="C25" t="s">
        <v>40</v>
      </c>
      <c r="D25" t="s">
        <v>65</v>
      </c>
      <c r="E25" t="s">
        <v>70</v>
      </c>
      <c r="F25" s="5" t="e" vm="3">
        <v>#VALUE!</v>
      </c>
      <c r="G25" t="s">
        <v>14</v>
      </c>
      <c r="H25" s="7">
        <v>7500</v>
      </c>
      <c r="I25" s="7">
        <v>1664</v>
      </c>
      <c r="J25" s="10">
        <f t="shared" si="0"/>
        <v>0.22186666666666666</v>
      </c>
      <c r="K25" t="e" cm="1" vm="2">
        <f t="array" aca="1" ref="K25" ca="1">_FV(Table3[[#This Row],[State]],"Country/region",TRUE)</f>
        <v>#VALUE!</v>
      </c>
    </row>
    <row r="26" spans="1:11" x14ac:dyDescent="0.25">
      <c r="A26">
        <v>25</v>
      </c>
      <c r="B26" s="3">
        <v>45079</v>
      </c>
      <c r="C26" t="s">
        <v>41</v>
      </c>
      <c r="D26" t="s">
        <v>66</v>
      </c>
      <c r="E26" t="s">
        <v>70</v>
      </c>
      <c r="F26" s="5" t="e" vm="4">
        <v>#VALUE!</v>
      </c>
      <c r="G26" t="s">
        <v>16</v>
      </c>
      <c r="H26" s="7">
        <v>5500</v>
      </c>
      <c r="I26" s="7">
        <v>1320</v>
      </c>
      <c r="J26" s="10">
        <f t="shared" si="0"/>
        <v>0.24</v>
      </c>
      <c r="K26" t="e" cm="1" vm="2">
        <f t="array" aca="1" ref="K26" ca="1">_FV(Table3[[#This Row],[State]],"Country/region",TRUE)</f>
        <v>#VALUE!</v>
      </c>
    </row>
    <row r="27" spans="1:11" x14ac:dyDescent="0.25">
      <c r="A27">
        <v>26</v>
      </c>
      <c r="B27" s="3">
        <v>45079</v>
      </c>
      <c r="C27" t="s">
        <v>42</v>
      </c>
      <c r="D27" t="s">
        <v>67</v>
      </c>
      <c r="E27" t="s">
        <v>70</v>
      </c>
      <c r="F27" s="5" t="e" vm="4">
        <v>#VALUE!</v>
      </c>
      <c r="G27" t="s">
        <v>16</v>
      </c>
      <c r="H27" s="7">
        <v>4625</v>
      </c>
      <c r="I27" s="7">
        <v>1001</v>
      </c>
      <c r="J27" s="10">
        <f t="shared" si="0"/>
        <v>0.21643243243243243</v>
      </c>
      <c r="K27" t="e" cm="1" vm="2">
        <f t="array" aca="1" ref="K27" ca="1">_FV(Table3[[#This Row],[State]],"Country/region",TRUE)</f>
        <v>#VALUE!</v>
      </c>
    </row>
    <row r="28" spans="1:11" x14ac:dyDescent="0.25">
      <c r="A28">
        <v>27</v>
      </c>
      <c r="B28" s="3">
        <v>45079</v>
      </c>
      <c r="C28" t="s">
        <v>43</v>
      </c>
      <c r="D28" t="s">
        <v>68</v>
      </c>
      <c r="E28" t="s">
        <v>70</v>
      </c>
      <c r="F28" s="5" t="e" vm="1">
        <v>#VALUE!</v>
      </c>
      <c r="G28" t="s">
        <v>16</v>
      </c>
      <c r="H28" s="7">
        <v>4500</v>
      </c>
      <c r="I28" s="7">
        <v>960</v>
      </c>
      <c r="J28" s="10">
        <f t="shared" si="0"/>
        <v>0.21333333333333335</v>
      </c>
      <c r="K28" t="e" cm="1" vm="2">
        <f t="array" aca="1" ref="K28" ca="1">_FV(Table3[[#This Row],[State]],"Country/region",TRUE)</f>
        <v>#VALUE!</v>
      </c>
    </row>
    <row r="29" spans="1:11" x14ac:dyDescent="0.25">
      <c r="A29">
        <v>28</v>
      </c>
      <c r="B29" s="3">
        <v>45079</v>
      </c>
      <c r="C29" t="s">
        <v>44</v>
      </c>
      <c r="D29" t="s">
        <v>11</v>
      </c>
      <c r="E29" t="s">
        <v>70</v>
      </c>
      <c r="F29" s="5" t="e" vm="1">
        <v>#VALUE!</v>
      </c>
      <c r="G29" t="s">
        <v>13</v>
      </c>
      <c r="H29" s="7">
        <v>5400</v>
      </c>
      <c r="I29" s="7">
        <v>540</v>
      </c>
      <c r="J29" s="10">
        <f t="shared" si="0"/>
        <v>0.1</v>
      </c>
      <c r="K29" t="e" cm="1" vm="2">
        <f t="array" aca="1" ref="K29" ca="1">_FV(Table3[[#This Row],[State]],"Country/region",TRUE)</f>
        <v>#VALUE!</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Raw_Data</vt:lpstr>
      <vt:lpstr>Cleaned_Data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langui brou</cp:lastModifiedBy>
  <dcterms:created xsi:type="dcterms:W3CDTF">2023-05-29T07:26:35Z</dcterms:created>
  <dcterms:modified xsi:type="dcterms:W3CDTF">2024-12-09T14:35:35Z</dcterms:modified>
</cp:coreProperties>
</file>