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Data Analytics\"/>
    </mc:Choice>
  </mc:AlternateContent>
  <xr:revisionPtr revIDLastSave="0" documentId="8_{593ED42B-4EF2-488A-B3D9-8E4E62D2BBC4}" xr6:coauthVersionLast="47" xr6:coauthVersionMax="47" xr10:uidLastSave="{00000000-0000-0000-0000-000000000000}"/>
  <bookViews>
    <workbookView xWindow="-108" yWindow="-108" windowWidth="23256" windowHeight="12456" xr2:uid="{D1B20D67-5623-4BFE-B2AE-2F92481C0A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6" i="1" l="1"/>
  <c r="S87" i="1"/>
  <c r="S88" i="1"/>
  <c r="S89" i="1"/>
  <c r="S90" i="1"/>
  <c r="S91" i="1"/>
  <c r="S92" i="1"/>
  <c r="S93" i="1"/>
  <c r="S94" i="1"/>
  <c r="S85" i="1"/>
  <c r="O94" i="1"/>
  <c r="P94" i="1" s="1"/>
  <c r="R94" i="1" s="1"/>
  <c r="O93" i="1"/>
  <c r="Q93" i="1" s="1"/>
  <c r="O92" i="1"/>
  <c r="Q92" i="1" s="1"/>
  <c r="O91" i="1"/>
  <c r="Q91" i="1" s="1"/>
  <c r="O90" i="1"/>
  <c r="Q90" i="1" s="1"/>
  <c r="O89" i="1"/>
  <c r="Q89" i="1" s="1"/>
  <c r="O88" i="1"/>
  <c r="P88" i="1" s="1"/>
  <c r="R88" i="1" s="1"/>
  <c r="O87" i="1"/>
  <c r="Q87" i="1" s="1"/>
  <c r="O86" i="1"/>
  <c r="P86" i="1" s="1"/>
  <c r="R86" i="1" s="1"/>
  <c r="O85" i="1"/>
  <c r="Q85" i="1" s="1"/>
  <c r="O81" i="1"/>
  <c r="Q81" i="1" s="1"/>
  <c r="O80" i="1"/>
  <c r="Q80" i="1" s="1"/>
  <c r="O79" i="1"/>
  <c r="Q79" i="1" s="1"/>
  <c r="O78" i="1"/>
  <c r="Q78" i="1" s="1"/>
  <c r="O77" i="1"/>
  <c r="Q77" i="1" s="1"/>
  <c r="O76" i="1"/>
  <c r="P76" i="1" s="1"/>
  <c r="O75" i="1"/>
  <c r="Q75" i="1" s="1"/>
  <c r="O74" i="1"/>
  <c r="Q74" i="1" s="1"/>
  <c r="O73" i="1"/>
  <c r="Q73" i="1" s="1"/>
  <c r="O72" i="1"/>
  <c r="Q72" i="1" s="1"/>
  <c r="P60" i="1"/>
  <c r="O66" i="1"/>
  <c r="Q66" i="1" s="1"/>
  <c r="O65" i="1"/>
  <c r="Q65" i="1" s="1"/>
  <c r="O64" i="1"/>
  <c r="Q64" i="1" s="1"/>
  <c r="O63" i="1"/>
  <c r="Q63" i="1" s="1"/>
  <c r="O62" i="1"/>
  <c r="Q62" i="1" s="1"/>
  <c r="O61" i="1"/>
  <c r="Q61" i="1" s="1"/>
  <c r="O60" i="1"/>
  <c r="Q60" i="1" s="1"/>
  <c r="O59" i="1"/>
  <c r="Q59" i="1" s="1"/>
  <c r="O58" i="1"/>
  <c r="Q58" i="1" s="1"/>
  <c r="O57" i="1"/>
  <c r="Q57" i="1" s="1"/>
  <c r="O53" i="1"/>
  <c r="P53" i="1" s="1"/>
  <c r="O52" i="1"/>
  <c r="P52" i="1" s="1"/>
  <c r="O51" i="1"/>
  <c r="P51" i="1" s="1"/>
  <c r="O50" i="1"/>
  <c r="P50" i="1" s="1"/>
  <c r="O49" i="1"/>
  <c r="P49" i="1" s="1"/>
  <c r="O48" i="1"/>
  <c r="P48" i="1" s="1"/>
  <c r="O47" i="1"/>
  <c r="P47" i="1" s="1"/>
  <c r="O46" i="1"/>
  <c r="P46" i="1" s="1"/>
  <c r="O45" i="1"/>
  <c r="P45" i="1" s="1"/>
  <c r="O44" i="1"/>
  <c r="P44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31" i="1"/>
  <c r="P31" i="1" s="1"/>
  <c r="P89" i="1" l="1"/>
  <c r="R89" i="1" s="1"/>
  <c r="Q86" i="1"/>
  <c r="P64" i="1"/>
  <c r="P61" i="1"/>
  <c r="P57" i="1"/>
  <c r="P59" i="1"/>
  <c r="Q76" i="1"/>
  <c r="P66" i="1"/>
  <c r="P58" i="1"/>
  <c r="P65" i="1"/>
  <c r="P79" i="1"/>
  <c r="P63" i="1"/>
  <c r="P62" i="1"/>
  <c r="P74" i="1"/>
  <c r="Q94" i="1"/>
  <c r="P90" i="1"/>
  <c r="R90" i="1" s="1"/>
  <c r="P85" i="1"/>
  <c r="R85" i="1" s="1"/>
  <c r="Q88" i="1"/>
  <c r="P91" i="1"/>
  <c r="R91" i="1" s="1"/>
  <c r="P92" i="1"/>
  <c r="R92" i="1" s="1"/>
  <c r="P87" i="1"/>
  <c r="R87" i="1" s="1"/>
  <c r="P93" i="1"/>
  <c r="R93" i="1" s="1"/>
  <c r="P72" i="1"/>
  <c r="P80" i="1"/>
  <c r="P78" i="1"/>
  <c r="P81" i="1"/>
  <c r="P77" i="1"/>
  <c r="P75" i="1"/>
  <c r="P73" i="1"/>
</calcChain>
</file>

<file path=xl/sharedStrings.xml><?xml version="1.0" encoding="utf-8"?>
<sst xmlns="http://schemas.openxmlformats.org/spreadsheetml/2006/main" count="167" uniqueCount="61">
  <si>
    <t xml:space="preserve">Case Study 2: Student Grade Analysis Scenario: </t>
  </si>
  <si>
    <t xml:space="preserve">You are a teacher analyzing student grades for a class and need to identify students who need extra support. </t>
  </si>
  <si>
    <t xml:space="preserve">Tasks: </t>
  </si>
  <si>
    <t>a.</t>
  </si>
  <si>
    <t>Format the cells containing student names, subjects, and grades.</t>
  </si>
  <si>
    <t>b.</t>
  </si>
  <si>
    <t xml:space="preserve">Apply a different font color and background color to distinguish between headers and data. </t>
  </si>
  <si>
    <t>c.</t>
  </si>
  <si>
    <t>Use conditional formatting to highlight students who scored below a certain grade threshold (e.g., below 70%).</t>
  </si>
  <si>
    <t>d.</t>
  </si>
  <si>
    <t>Apply a red fill color to cells with low grades.</t>
  </si>
  <si>
    <t>e.</t>
  </si>
  <si>
    <t xml:space="preserve">Create a pie chart to visualize the distribution of grades across different subjects. </t>
  </si>
  <si>
    <t>f.</t>
  </si>
  <si>
    <t xml:space="preserve">Customize the chart colors and labels. </t>
  </si>
  <si>
    <t>g.</t>
  </si>
  <si>
    <t xml:space="preserve">Apply conditional formatting to the pie chart to highlight subjects where the majority of students scored below average. </t>
  </si>
  <si>
    <t>h.</t>
  </si>
  <si>
    <t xml:space="preserve">Analyze the data to identify students who need additional assistance based on their grades and subject performance. </t>
  </si>
  <si>
    <t>i.</t>
  </si>
  <si>
    <t>Prepare a summary report highlighting areas for improvement and share it with relevant stakeholders.</t>
  </si>
  <si>
    <t>S. No.</t>
  </si>
  <si>
    <t>Student Name</t>
  </si>
  <si>
    <t xml:space="preserve">  Test 1 </t>
  </si>
  <si>
    <t xml:space="preserve">  Test 2 </t>
  </si>
  <si>
    <t xml:space="preserve">  Test 3 </t>
  </si>
  <si>
    <t xml:space="preserve">  Test 4 </t>
  </si>
  <si>
    <t xml:space="preserve">  Test 6 </t>
  </si>
  <si>
    <t xml:space="preserve">  Test 7 </t>
  </si>
  <si>
    <t xml:space="preserve">  Test 8 </t>
  </si>
  <si>
    <t>Ramesh</t>
  </si>
  <si>
    <t>Sanjana</t>
  </si>
  <si>
    <t>Mahesh</t>
  </si>
  <si>
    <t>Kawal</t>
  </si>
  <si>
    <t>Rohit</t>
  </si>
  <si>
    <t>Namish</t>
  </si>
  <si>
    <t>Geeta</t>
  </si>
  <si>
    <t>Mahima</t>
  </si>
  <si>
    <t>Radhika</t>
  </si>
  <si>
    <t>Jai</t>
  </si>
  <si>
    <t>STUDENT TABLE</t>
  </si>
  <si>
    <t>Format the cells containing students name, subjects and grades.</t>
  </si>
  <si>
    <t xml:space="preserve">  Maths </t>
  </si>
  <si>
    <t xml:space="preserve">  English </t>
  </si>
  <si>
    <t xml:space="preserve">  SST </t>
  </si>
  <si>
    <t xml:space="preserve">  CS </t>
  </si>
  <si>
    <t xml:space="preserve">  Hindi </t>
  </si>
  <si>
    <t xml:space="preserve">  Physics </t>
  </si>
  <si>
    <t xml:space="preserve">  Chemistry </t>
  </si>
  <si>
    <t>Grades</t>
  </si>
  <si>
    <t>Total</t>
  </si>
  <si>
    <t>Apply a different font color and background color to distinguish between</t>
  </si>
  <si>
    <t>headers and data .</t>
  </si>
  <si>
    <t xml:space="preserve">Use conditional formatting to highlight students who scored below a certain </t>
  </si>
  <si>
    <t>Percentage</t>
  </si>
  <si>
    <t>grade threshold (e.g., below 80%).</t>
  </si>
  <si>
    <t>Create a pie chart to visualize the distribution of grades across different subjects.</t>
  </si>
  <si>
    <t>No. of Students</t>
  </si>
  <si>
    <t>Central Angle</t>
  </si>
  <si>
    <t>Customize the chart colors and labels.</t>
  </si>
  <si>
    <r>
      <rPr>
        <b/>
        <sz val="12"/>
        <color theme="1"/>
        <rFont val="Calibri"/>
        <family val="2"/>
        <scheme val="minor"/>
      </rPr>
      <t>Apply conditional formatting to the pie chart to highlight subjects where the majority of students scored below average</t>
    </r>
    <r>
      <rPr>
        <sz val="11"/>
        <color theme="1"/>
        <rFont val="Calibri"/>
        <family val="2"/>
        <scheme val="minor"/>
      </rPr>
      <t xml:space="preserve">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</si>
</sst>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D08E"/>
        <bgColor rgb="FF000000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4" fillId="2" borderId="5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5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5" fillId="0" borderId="8" xfId="0" applyFont="1" applyBorder="1" applyAlignment="1">
      <alignment horizontal="center"/>
    </xf>
    <xf numFmtId="0" fontId="6" fillId="0" borderId="0" xfId="0" applyFont="1"/>
    <xf numFmtId="0" fontId="8" fillId="0" borderId="0" xfId="0" applyFont="1"/>
    <xf numFmtId="0" fontId="1" fillId="0" borderId="0" xfId="0" applyFont="1"/>
    <xf numFmtId="0" fontId="5" fillId="0" borderId="9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5" fillId="0" borderId="10" xfId="0" applyFont="1" applyBorder="1" applyAlignment="1">
      <alignment horizontal="center"/>
    </xf>
    <xf numFmtId="9" fontId="7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9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</cellXfs>
  <cellStyles count="1">
    <cellStyle name="Normal" xfId="0" builtinId="0"/>
  </cellStyles>
  <dxfs count="77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1"/>
          <c:tx>
            <c:strRef>
              <c:f>Sheet1!$S$84</c:f>
              <c:strCache>
                <c:ptCount val="1"/>
                <c:pt idx="0">
                  <c:v>Central Angle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Sheet1!$F$85:$Q$94</c15:sqref>
                  </c15:fullRef>
                  <c15:levelRef>
                    <c15:sqref>Sheet1!$G$85:$G$94</c15:sqref>
                  </c15:levelRef>
                </c:ext>
              </c:extLst>
              <c:f>Sheet1!$G$85:$G$94</c:f>
              <c:strCache>
                <c:ptCount val="10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</c:strCache>
            </c:strRef>
          </c:cat>
          <c:val>
            <c:numRef>
              <c:f>Sheet1!$S$85:$S$94</c:f>
              <c:numCache>
                <c:formatCode>General</c:formatCode>
                <c:ptCount val="10"/>
                <c:pt idx="0">
                  <c:v>52.199999999999996</c:v>
                </c:pt>
                <c:pt idx="1">
                  <c:v>42.428571428571431</c:v>
                </c:pt>
                <c:pt idx="2">
                  <c:v>54.685714285714283</c:v>
                </c:pt>
                <c:pt idx="3">
                  <c:v>50.485714285714288</c:v>
                </c:pt>
                <c:pt idx="4">
                  <c:v>47.571428571428569</c:v>
                </c:pt>
                <c:pt idx="5">
                  <c:v>52.45714285714287</c:v>
                </c:pt>
                <c:pt idx="6">
                  <c:v>55.714285714285715</c:v>
                </c:pt>
                <c:pt idx="7">
                  <c:v>49.028571428571418</c:v>
                </c:pt>
                <c:pt idx="8">
                  <c:v>53.571428571428569</c:v>
                </c:pt>
                <c:pt idx="9">
                  <c:v>56.742857142857147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7F-4B37-A39E-BFDF7A07C33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Sheet1!$R$84</c15:sqref>
                        </c15:formulaRef>
                      </c:ext>
                    </c:extLst>
                    <c:strCache>
                      <c:ptCount val="1"/>
                      <c:pt idx="0">
                        <c:v>No. of Students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Sheet1!$F$85:$Q$94</c15:sqref>
                        </c15:fullRef>
                        <c15:levelRef>
                          <c15:sqref>Sheet1!$G$85:$G$94</c15:sqref>
                        </c15:levelRef>
                        <c15:formulaRef>
                          <c15:sqref>Sheet1!$G$85:$G$94</c15:sqref>
                        </c15:formulaRef>
                      </c:ext>
                    </c:extLst>
                    <c:strCache>
                      <c:ptCount val="10"/>
                      <c:pt idx="0">
                        <c:v>Ramesh</c:v>
                      </c:pt>
                      <c:pt idx="1">
                        <c:v>Sanjana</c:v>
                      </c:pt>
                      <c:pt idx="2">
                        <c:v>Mahesh</c:v>
                      </c:pt>
                      <c:pt idx="3">
                        <c:v>Kawal</c:v>
                      </c:pt>
                      <c:pt idx="4">
                        <c:v>Rohit</c:v>
                      </c:pt>
                      <c:pt idx="5">
                        <c:v>Namish</c:v>
                      </c:pt>
                      <c:pt idx="6">
                        <c:v>Geeta</c:v>
                      </c:pt>
                      <c:pt idx="7">
                        <c:v>Mahima</c:v>
                      </c:pt>
                      <c:pt idx="8">
                        <c:v>Radhika</c:v>
                      </c:pt>
                      <c:pt idx="9">
                        <c:v>Jai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Sheet1!$R$85:$R$94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8.6999999999999993</c:v>
                      </c:pt>
                      <c:pt idx="1">
                        <c:v>7.0714285714285712</c:v>
                      </c:pt>
                      <c:pt idx="2">
                        <c:v>9.1142857142857139</c:v>
                      </c:pt>
                      <c:pt idx="3">
                        <c:v>8.4142857142857146</c:v>
                      </c:pt>
                      <c:pt idx="4">
                        <c:v>7.9285714285714279</c:v>
                      </c:pt>
                      <c:pt idx="5">
                        <c:v>8.7428571428571438</c:v>
                      </c:pt>
                      <c:pt idx="6">
                        <c:v>9.2857142857142865</c:v>
                      </c:pt>
                      <c:pt idx="7">
                        <c:v>8.1714285714285708</c:v>
                      </c:pt>
                      <c:pt idx="8">
                        <c:v>8.9285714285714288</c:v>
                      </c:pt>
                      <c:pt idx="9">
                        <c:v>9.4571428571428573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77F-4B37-A39E-BFDF7A07C330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410509471153644"/>
          <c:y val="0.89635976353818614"/>
          <c:w val="0.69178981057692712"/>
          <c:h val="8.76443643204724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Sheet1!$R$84</c:f>
              <c:strCache>
                <c:ptCount val="1"/>
                <c:pt idx="0">
                  <c:v>No. of Students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Sheet1!$F$85:$Q$94</c15:sqref>
                  </c15:fullRef>
                  <c15:levelRef>
                    <c15:sqref>Sheet1!$G$85:$G$94</c15:sqref>
                  </c15:levelRef>
                </c:ext>
              </c:extLst>
              <c:f>Sheet1!$G$85:$G$94</c:f>
              <c:strCache>
                <c:ptCount val="10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</c:strCache>
            </c:strRef>
          </c:cat>
          <c:val>
            <c:numRef>
              <c:f>Sheet1!$R$85:$R$94</c:f>
              <c:numCache>
                <c:formatCode>0.00</c:formatCode>
                <c:ptCount val="10"/>
                <c:pt idx="0">
                  <c:v>8.6999999999999993</c:v>
                </c:pt>
                <c:pt idx="1">
                  <c:v>7.0714285714285712</c:v>
                </c:pt>
                <c:pt idx="2">
                  <c:v>9.1142857142857139</c:v>
                </c:pt>
                <c:pt idx="3">
                  <c:v>8.4142857142857146</c:v>
                </c:pt>
                <c:pt idx="4">
                  <c:v>7.9285714285714279</c:v>
                </c:pt>
                <c:pt idx="5">
                  <c:v>8.7428571428571438</c:v>
                </c:pt>
                <c:pt idx="6">
                  <c:v>9.2857142857142865</c:v>
                </c:pt>
                <c:pt idx="7">
                  <c:v>8.1714285714285708</c:v>
                </c:pt>
                <c:pt idx="8">
                  <c:v>8.9285714285714288</c:v>
                </c:pt>
                <c:pt idx="9">
                  <c:v>9.4571428571428573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9F-4847-A751-2295C9A657F7}"/>
            </c:ext>
          </c:extLst>
        </c:ser>
        <c:ser>
          <c:idx val="1"/>
          <c:order val="1"/>
          <c:tx>
            <c:strRef>
              <c:f>Sheet1!$S$84</c:f>
              <c:strCache>
                <c:ptCount val="1"/>
                <c:pt idx="0">
                  <c:v>Central Angle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Sheet1!$F$85:$Q$94</c15:sqref>
                  </c15:fullRef>
                  <c15:levelRef>
                    <c15:sqref>Sheet1!$G$85:$G$94</c15:sqref>
                  </c15:levelRef>
                </c:ext>
              </c:extLst>
              <c:f>Sheet1!$G$85:$G$94</c:f>
              <c:strCache>
                <c:ptCount val="10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</c:strCache>
            </c:strRef>
          </c:cat>
          <c:val>
            <c:numRef>
              <c:f>Sheet1!$S$85:$S$94</c:f>
              <c:numCache>
                <c:formatCode>General</c:formatCode>
                <c:ptCount val="10"/>
                <c:pt idx="0">
                  <c:v>52.199999999999996</c:v>
                </c:pt>
                <c:pt idx="1">
                  <c:v>42.428571428571431</c:v>
                </c:pt>
                <c:pt idx="2">
                  <c:v>54.685714285714283</c:v>
                </c:pt>
                <c:pt idx="3">
                  <c:v>50.485714285714288</c:v>
                </c:pt>
                <c:pt idx="4">
                  <c:v>47.571428571428569</c:v>
                </c:pt>
                <c:pt idx="5">
                  <c:v>52.45714285714287</c:v>
                </c:pt>
                <c:pt idx="6">
                  <c:v>55.714285714285715</c:v>
                </c:pt>
                <c:pt idx="7">
                  <c:v>49.028571428571418</c:v>
                </c:pt>
                <c:pt idx="8">
                  <c:v>53.571428571428569</c:v>
                </c:pt>
                <c:pt idx="9">
                  <c:v>56.742857142857147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9F-4847-A751-2295C9A65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03904656"/>
        <c:axId val="809516032"/>
        <c:axId val="0"/>
      </c:bar3DChart>
      <c:catAx>
        <c:axId val="90390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516032"/>
        <c:crosses val="autoZero"/>
        <c:auto val="1"/>
        <c:lblAlgn val="ctr"/>
        <c:lblOffset val="100"/>
        <c:noMultiLvlLbl val="0"/>
      </c:catAx>
      <c:valAx>
        <c:axId val="80951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90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1235177</xdr:colOff>
      <xdr:row>94</xdr:row>
      <xdr:rowOff>66367</xdr:rowOff>
    </xdr:from>
    <xdr:to>
      <xdr:col>15</xdr:col>
      <xdr:colOff>12291</xdr:colOff>
      <xdr:row>120</xdr:row>
      <xdr:rowOff>36870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D80E7C-483D-1A96-7BD1-8F797F0A1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602225</xdr:colOff>
      <xdr:row>95</xdr:row>
      <xdr:rowOff>36871</xdr:rowOff>
    </xdr:from>
    <xdr:to>
      <xdr:col>22</xdr:col>
      <xdr:colOff>24580</xdr:colOff>
      <xdr:row>119</xdr:row>
      <xdr:rowOff>159775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C48137-CCEF-7E0C-4327-EBCF72CA3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F6E4747-1A05-44C7-B8E3-5590235CC045}" name="Table5" displayName="Table5" ref="F43:P53" totalsRowShown="0" headerRowDxfId="63" dataDxfId="64" tableBorderDxfId="76">
  <tableColumns count="11">
    <tableColumn id="1" xr3:uid="{260ED8E1-8D65-49F2-B29C-EE5C9894C092}" name="S. No." dataDxfId="75"/>
    <tableColumn id="2" xr3:uid="{DF06F657-95B2-43DE-9510-25F6CC848A26}" name="Student Name" dataDxfId="74"/>
    <tableColumn id="3" xr3:uid="{89275499-403C-44EC-9029-79F16492C18D}" name="  Maths " dataDxfId="73"/>
    <tableColumn id="4" xr3:uid="{7134FF2E-ED88-4B47-98B7-DC89E5744827}" name="  English " dataDxfId="72"/>
    <tableColumn id="5" xr3:uid="{47BD9DCD-930F-4FD4-8063-9C99B6C5D579}" name="  SST " dataDxfId="71"/>
    <tableColumn id="6" xr3:uid="{18273D5E-4646-4CC7-9A63-35AA28AAE836}" name="  CS " dataDxfId="70"/>
    <tableColumn id="7" xr3:uid="{5EE5F14D-93CE-4F74-9CE9-EF479A82FA8B}" name="  Hindi " dataDxfId="69"/>
    <tableColumn id="8" xr3:uid="{2C530E80-60D6-4B59-BBE6-96975222E976}" name="  Physics " dataDxfId="68"/>
    <tableColumn id="9" xr3:uid="{345CA143-5C91-4310-B51F-4AF9B4AF254A}" name="  Chemistry " dataDxfId="67"/>
    <tableColumn id="10" xr3:uid="{C53AB88A-4A70-4458-8005-7CA480C923A8}" name="Total" dataDxfId="66">
      <calculatedColumnFormula>SUM(H44,I44,J44,K44,L44,M44,N44)</calculatedColumnFormula>
    </tableColumn>
    <tableColumn id="11" xr3:uid="{8A332BD2-66E1-4AAD-88E3-C8E4118E6670}" name="Grades" dataDxfId="65">
      <calculatedColumnFormula>IF(O44&gt;=700,"A+",IF(O44&gt;=600,"A",IF(O44&gt;=400,"B","C")))</calculatedColumnFormula>
    </tableColumn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E2365F8-6AC7-41A1-A5D3-B9F4E49EEE12}" name="Table57" displayName="Table57" ref="F56:Q66" totalsRowShown="0" headerRowDxfId="62" dataDxfId="61" tableBorderDxfId="60">
  <tableColumns count="12">
    <tableColumn id="1" xr3:uid="{639AFBAC-C559-4C18-8BE4-2F6769AF979B}" name="S. No." dataDxfId="59"/>
    <tableColumn id="2" xr3:uid="{4D410604-1DAF-4DE7-A3A5-F99A193EA0F4}" name="Student Name" dataDxfId="58"/>
    <tableColumn id="3" xr3:uid="{F0B8CE10-5357-4D0F-AD16-33EC920198D9}" name="  Maths " dataDxfId="57"/>
    <tableColumn id="4" xr3:uid="{F6B4DA83-2F8B-4795-A8CF-94FCEEAC7130}" name="  English " dataDxfId="56"/>
    <tableColumn id="5" xr3:uid="{7C319570-E391-4211-8F97-AF5E644A475F}" name="  SST " dataDxfId="55"/>
    <tableColumn id="6" xr3:uid="{D7C168AE-61B0-4633-9A49-B88E1E0AFF48}" name="  CS " dataDxfId="54"/>
    <tableColumn id="7" xr3:uid="{680FA965-360A-45B1-9AEC-9B0C84E1F401}" name="  Hindi " dataDxfId="53"/>
    <tableColumn id="8" xr3:uid="{E4FA5D57-94A5-4278-B293-20760F74F54B}" name="  Physics " dataDxfId="52"/>
    <tableColumn id="9" xr3:uid="{AF445109-9A16-4A13-B465-82EC4F56E59F}" name="  Chemistry " dataDxfId="51"/>
    <tableColumn id="10" xr3:uid="{8988732C-8C1B-4DCB-AE72-03926636FB55}" name="Total" dataDxfId="50">
      <calculatedColumnFormula>SUM(H57,I57,J57,K57,L57,M57,N57)</calculatedColumnFormula>
    </tableColumn>
    <tableColumn id="12" xr3:uid="{D7AC7806-1FE9-4C8E-B25F-F6293A83D279}" name="Percentage" dataDxfId="48">
      <calculatedColumnFormula>Table57[[#This Row],[Total]]/700</calculatedColumnFormula>
    </tableColumn>
    <tableColumn id="11" xr3:uid="{3B757BFC-8162-4F48-A53F-F06A8314CCA4}" name="Grades" dataDxfId="49">
      <calculatedColumnFormula>IF(O57&gt;=700,"A+",IF(O57&gt;=600,"A",IF(O57&gt;=400,"B","C")))</calculatedColumnFormula>
    </tableColumn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3B6BC4C-39D9-4B17-8FE3-539BF7A34F24}" name="Table578" displayName="Table578" ref="F71:Q81" totalsRowShown="0" headerRowDxfId="47" dataDxfId="46" tableBorderDxfId="45">
  <tableColumns count="12">
    <tableColumn id="1" xr3:uid="{9DED0D33-4519-4117-9096-DE6794AA382A}" name="S. No." dataDxfId="44"/>
    <tableColumn id="2" xr3:uid="{5A995664-F3D9-48A1-8ED1-1CFEE253B994}" name="Student Name" dataDxfId="43"/>
    <tableColumn id="3" xr3:uid="{19D1096B-1F94-49FE-BF83-AEE0102CA701}" name="  Maths " dataDxfId="42"/>
    <tableColumn id="4" xr3:uid="{0DF3433E-267D-409E-8BF4-A23DFB883FBD}" name="  English " dataDxfId="41"/>
    <tableColumn id="5" xr3:uid="{34B7CB47-92CE-4489-9667-EA7B04066E70}" name="  SST " dataDxfId="40"/>
    <tableColumn id="6" xr3:uid="{DC8D52C6-A35F-45E4-AE29-95D2C3CA1781}" name="  CS " dataDxfId="39"/>
    <tableColumn id="7" xr3:uid="{674594B9-C3CC-4E88-A12F-B60296B86150}" name="  Hindi " dataDxfId="38"/>
    <tableColumn id="8" xr3:uid="{A91AB8E3-9F5D-495E-929B-325F42C7D17D}" name="  Physics " dataDxfId="37"/>
    <tableColumn id="9" xr3:uid="{26AF89A7-EFF9-4CD8-B7BB-95FA9383972A}" name="  Chemistry " dataDxfId="36"/>
    <tableColumn id="10" xr3:uid="{81E1A5AA-B740-4FE1-B7DC-A709C61E16D5}" name="Total" dataDxfId="35">
      <calculatedColumnFormula>SUM(H72,I72,J72,K72,L72,M72,N72)</calculatedColumnFormula>
    </tableColumn>
    <tableColumn id="12" xr3:uid="{EC2BAF3B-02BD-42EA-95C7-A4A49F352C53}" name="Percentage" dataDxfId="34">
      <calculatedColumnFormula>Table578[[#This Row],[Total]]/700</calculatedColumnFormula>
    </tableColumn>
    <tableColumn id="11" xr3:uid="{F1509818-10D0-4D7F-83F9-C6D7AEA7ED9D}" name="Grades" dataDxfId="33">
      <calculatedColumnFormula>IF(O72&gt;=700,"A+",IF(O72&gt;=600,"A",IF(O72&gt;=400,"B","C")))</calculatedColumnFormula>
    </tableColumn>
  </tableColumns>
  <tableStyleInfo name="TableStyleMedium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CFA4110-2439-47A3-9B8F-0AEEFF3F3ED7}" name="Table5789" displayName="Table5789" ref="F84:S94" totalsRowShown="0" headerRowDxfId="16" dataDxfId="15" tableBorderDxfId="14">
  <tableColumns count="14">
    <tableColumn id="1" xr3:uid="{6E04A530-32C3-448F-86B8-4B6DD60DD623}" name="S. No." dataDxfId="13"/>
    <tableColumn id="2" xr3:uid="{7BB11B5C-622C-4C4B-9539-0B17C7ED02E5}" name="Student Name" dataDxfId="12"/>
    <tableColumn id="3" xr3:uid="{01DEDA4C-34FF-497D-AD7C-4624FE53D534}" name="  Maths " dataDxfId="11"/>
    <tableColumn id="4" xr3:uid="{F07DBF60-AC62-4790-8AC3-EE914E579339}" name="  English " dataDxfId="10"/>
    <tableColumn id="5" xr3:uid="{DFC5CF54-E8CC-4F8A-9245-FE41F55C1295}" name="  SST " dataDxfId="9"/>
    <tableColumn id="6" xr3:uid="{564BF8CE-B575-4B46-8620-9016A52B2F73}" name="  CS " dataDxfId="8"/>
    <tableColumn id="7" xr3:uid="{8158335B-74EB-4D5C-BACC-18FA36D78B1A}" name="  Hindi " dataDxfId="7"/>
    <tableColumn id="8" xr3:uid="{FE1A143E-30A6-4531-A977-3A0D95692438}" name="  Physics " dataDxfId="6"/>
    <tableColumn id="9" xr3:uid="{E20E46AC-1E3A-4370-A3C7-7F81993388AA}" name="  Chemistry " dataDxfId="5"/>
    <tableColumn id="10" xr3:uid="{6AAE21E7-45BA-4164-BC36-384D07D2B531}" name="Total" dataDxfId="4">
      <calculatedColumnFormula>SUM(H85,I85,J85,K85,L85,M85,N85)</calculatedColumnFormula>
    </tableColumn>
    <tableColumn id="12" xr3:uid="{98FD06AF-9991-4B1F-8A26-DA7EF14989C0}" name="Percentage" dataDxfId="3">
      <calculatedColumnFormula>Table5789[[#This Row],[Total]]/700</calculatedColumnFormula>
    </tableColumn>
    <tableColumn id="11" xr3:uid="{89EB0719-FB1C-4AE7-993A-4A703955DD2D}" name="Grades" dataDxfId="2">
      <calculatedColumnFormula>IF(O85&gt;=700,"A+",IF(O85&gt;=600,"A",IF(O85&gt;=400,"B","C")))</calculatedColumnFormula>
    </tableColumn>
    <tableColumn id="13" xr3:uid="{D784426D-0A03-4478-9B2C-3E2433D111C4}" name="No. of Students" dataDxfId="1">
      <calculatedColumnFormula>10*Table5789[[#This Row],[Percentage]]/100*100</calculatedColumnFormula>
    </tableColumn>
    <tableColumn id="14" xr3:uid="{B9272E91-82B5-43E6-919E-8BD64EC7F375}" name="Central Angle" dataDxfId="0">
      <calculatedColumnFormula>Table5789[[#This Row],[No. of Students]]/60*360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D54DF-0DC6-4D6D-8D94-6C61CAFE780F}">
  <dimension ref="D1:S94"/>
  <sheetViews>
    <sheetView tabSelected="1" zoomScale="41" zoomScaleNormal="53" workbookViewId="0">
      <selection activeCell="E91" sqref="E91"/>
    </sheetView>
  </sheetViews>
  <sheetFormatPr defaultRowHeight="14.4" x14ac:dyDescent="0.3"/>
  <cols>
    <col min="4" max="4" width="3" bestFit="1" customWidth="1"/>
    <col min="5" max="5" width="74.44140625" bestFit="1" customWidth="1"/>
    <col min="6" max="6" width="11.5546875" bestFit="1" customWidth="1"/>
    <col min="7" max="7" width="20.77734375" bestFit="1" customWidth="1"/>
    <col min="8" max="8" width="13.77734375" bestFit="1" customWidth="1"/>
    <col min="9" max="9" width="14.5546875" bestFit="1" customWidth="1"/>
    <col min="10" max="10" width="10.77734375" bestFit="1" customWidth="1"/>
    <col min="11" max="11" width="9.6640625" bestFit="1" customWidth="1"/>
    <col min="12" max="12" width="12.77734375" bestFit="1" customWidth="1"/>
    <col min="13" max="13" width="14.77734375" bestFit="1" customWidth="1"/>
    <col min="14" max="14" width="18" bestFit="1" customWidth="1"/>
    <col min="15" max="15" width="13.88671875" bestFit="1" customWidth="1"/>
    <col min="16" max="16" width="20.88671875" bestFit="1" customWidth="1"/>
    <col min="17" max="17" width="16.21875" bestFit="1" customWidth="1"/>
    <col min="18" max="18" width="25.88671875" bestFit="1" customWidth="1"/>
    <col min="19" max="19" width="23.5546875" bestFit="1" customWidth="1"/>
    <col min="21" max="21" width="10" bestFit="1" customWidth="1"/>
  </cols>
  <sheetData>
    <row r="1" spans="4:15" ht="15" thickBot="1" x14ac:dyDescent="0.35"/>
    <row r="2" spans="4:15" ht="21" x14ac:dyDescent="0.4">
      <c r="D2" s="1">
        <v>1</v>
      </c>
      <c r="E2" s="2" t="s">
        <v>0</v>
      </c>
      <c r="F2" s="2"/>
      <c r="G2" s="2"/>
      <c r="H2" s="2"/>
      <c r="I2" s="2"/>
      <c r="J2" s="2"/>
      <c r="K2" s="3"/>
      <c r="L2" s="3"/>
      <c r="M2" s="3"/>
      <c r="N2" s="3"/>
      <c r="O2" s="4"/>
    </row>
    <row r="3" spans="4:15" ht="18" x14ac:dyDescent="0.35">
      <c r="D3" s="5"/>
      <c r="E3" s="6" t="s">
        <v>1</v>
      </c>
      <c r="F3" s="6"/>
      <c r="G3" s="6"/>
      <c r="H3" s="6"/>
      <c r="I3" s="6"/>
      <c r="J3" s="6"/>
      <c r="K3" s="6"/>
      <c r="L3" s="6"/>
      <c r="M3" s="6"/>
      <c r="N3" s="6"/>
      <c r="O3" s="7"/>
    </row>
    <row r="4" spans="4:15" ht="18" x14ac:dyDescent="0.35">
      <c r="D4" s="5"/>
      <c r="E4" s="8" t="s">
        <v>2</v>
      </c>
      <c r="F4" s="8"/>
      <c r="G4" s="8"/>
      <c r="H4" s="8"/>
      <c r="I4" s="8"/>
      <c r="J4" s="8"/>
      <c r="K4" s="8"/>
      <c r="L4" s="8"/>
      <c r="M4" s="8"/>
      <c r="N4" s="8"/>
      <c r="O4" s="7"/>
    </row>
    <row r="5" spans="4:15" ht="18" x14ac:dyDescent="0.35">
      <c r="D5" s="9" t="s">
        <v>3</v>
      </c>
      <c r="E5" s="6" t="s">
        <v>4</v>
      </c>
      <c r="F5" s="6"/>
      <c r="G5" s="6"/>
      <c r="H5" s="6"/>
      <c r="I5" s="6"/>
      <c r="J5" s="6"/>
      <c r="K5" s="6"/>
      <c r="L5" s="6"/>
      <c r="M5" s="6"/>
      <c r="N5" s="8"/>
      <c r="O5" s="10"/>
    </row>
    <row r="6" spans="4:15" ht="18" x14ac:dyDescent="0.35">
      <c r="D6" s="9" t="s">
        <v>5</v>
      </c>
      <c r="E6" s="6" t="s">
        <v>6</v>
      </c>
      <c r="F6" s="6"/>
      <c r="G6" s="6"/>
      <c r="H6" s="6"/>
      <c r="I6" s="6"/>
      <c r="J6" s="6"/>
      <c r="K6" s="6"/>
      <c r="L6" s="6"/>
      <c r="M6" s="6"/>
      <c r="N6" s="6"/>
      <c r="O6" s="10"/>
    </row>
    <row r="7" spans="4:15" ht="18" x14ac:dyDescent="0.35">
      <c r="D7" s="9" t="s">
        <v>7</v>
      </c>
      <c r="E7" s="6" t="s">
        <v>8</v>
      </c>
      <c r="F7" s="6"/>
      <c r="G7" s="6"/>
      <c r="H7" s="6"/>
      <c r="I7" s="6"/>
      <c r="J7" s="6"/>
      <c r="K7" s="6"/>
      <c r="L7" s="6"/>
      <c r="M7" s="6"/>
      <c r="N7" s="6"/>
      <c r="O7" s="10"/>
    </row>
    <row r="8" spans="4:15" ht="18" x14ac:dyDescent="0.35">
      <c r="D8" s="9" t="s">
        <v>9</v>
      </c>
      <c r="E8" s="6" t="s">
        <v>10</v>
      </c>
      <c r="F8" s="6"/>
      <c r="G8" s="6"/>
      <c r="H8" s="6"/>
      <c r="I8" s="6"/>
      <c r="J8" s="6"/>
      <c r="K8" s="6"/>
      <c r="L8" s="6"/>
      <c r="M8" s="6"/>
      <c r="N8" s="8"/>
      <c r="O8" s="10"/>
    </row>
    <row r="9" spans="4:15" ht="18" x14ac:dyDescent="0.35">
      <c r="D9" s="9" t="s">
        <v>11</v>
      </c>
      <c r="E9" s="6" t="s">
        <v>12</v>
      </c>
      <c r="F9" s="6"/>
      <c r="G9" s="6"/>
      <c r="H9" s="6"/>
      <c r="I9" s="6"/>
      <c r="J9" s="6"/>
      <c r="K9" s="6"/>
      <c r="L9" s="6"/>
      <c r="M9" s="6"/>
      <c r="N9" s="6"/>
      <c r="O9" s="10"/>
    </row>
    <row r="10" spans="4:15" ht="18" x14ac:dyDescent="0.35">
      <c r="D10" s="9" t="s">
        <v>13</v>
      </c>
      <c r="E10" s="6" t="s">
        <v>14</v>
      </c>
      <c r="F10" s="6"/>
      <c r="G10" s="6"/>
      <c r="H10" s="6"/>
      <c r="I10" s="6"/>
      <c r="J10" s="6"/>
      <c r="K10" s="6"/>
      <c r="L10" s="6"/>
      <c r="M10" s="6"/>
      <c r="N10" s="8"/>
      <c r="O10" s="10"/>
    </row>
    <row r="11" spans="4:15" ht="18" x14ac:dyDescent="0.35">
      <c r="D11" s="9" t="s">
        <v>15</v>
      </c>
      <c r="E11" s="6" t="s">
        <v>16</v>
      </c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4:15" ht="18" x14ac:dyDescent="0.35">
      <c r="D12" s="9" t="s">
        <v>17</v>
      </c>
      <c r="E12" s="6" t="s">
        <v>18</v>
      </c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4:15" ht="18.600000000000001" thickBot="1" x14ac:dyDescent="0.4">
      <c r="D13" s="11" t="s">
        <v>19</v>
      </c>
      <c r="E13" s="12" t="s">
        <v>20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5" spans="4:15" ht="18" x14ac:dyDescent="0.35">
      <c r="F15" s="14" t="s">
        <v>21</v>
      </c>
      <c r="G15" s="14" t="s">
        <v>22</v>
      </c>
      <c r="H15" s="14" t="s">
        <v>23</v>
      </c>
      <c r="I15" s="14" t="s">
        <v>24</v>
      </c>
      <c r="J15" s="14" t="s">
        <v>25</v>
      </c>
      <c r="K15" s="14" t="s">
        <v>26</v>
      </c>
      <c r="L15" s="14" t="s">
        <v>27</v>
      </c>
      <c r="M15" s="14" t="s">
        <v>28</v>
      </c>
      <c r="N15" s="14" t="s">
        <v>29</v>
      </c>
    </row>
    <row r="16" spans="4:15" ht="18" x14ac:dyDescent="0.35">
      <c r="F16" s="14">
        <v>1</v>
      </c>
      <c r="G16" s="14" t="s">
        <v>30</v>
      </c>
      <c r="H16" s="14">
        <v>85</v>
      </c>
      <c r="I16" s="14">
        <v>90</v>
      </c>
      <c r="J16" s="14">
        <v>80</v>
      </c>
      <c r="K16" s="14">
        <v>85</v>
      </c>
      <c r="L16" s="14">
        <v>92</v>
      </c>
      <c r="M16" s="14">
        <v>87</v>
      </c>
      <c r="N16" s="14">
        <v>90</v>
      </c>
    </row>
    <row r="17" spans="4:16" ht="18" x14ac:dyDescent="0.35">
      <c r="F17" s="14">
        <v>2</v>
      </c>
      <c r="G17" s="14" t="s">
        <v>31</v>
      </c>
      <c r="H17" s="14">
        <v>70</v>
      </c>
      <c r="I17" s="14">
        <v>75</v>
      </c>
      <c r="J17" s="14">
        <v>65</v>
      </c>
      <c r="K17" s="14">
        <v>72</v>
      </c>
      <c r="L17" s="14">
        <v>68</v>
      </c>
      <c r="M17" s="14">
        <v>70</v>
      </c>
      <c r="N17" s="14">
        <v>75</v>
      </c>
    </row>
    <row r="18" spans="4:16" ht="18" x14ac:dyDescent="0.35">
      <c r="E18" s="13"/>
      <c r="F18" s="14">
        <v>3</v>
      </c>
      <c r="G18" s="14" t="s">
        <v>32</v>
      </c>
      <c r="H18" s="14">
        <v>92</v>
      </c>
      <c r="I18" s="14">
        <v>88</v>
      </c>
      <c r="J18" s="14">
        <v>95</v>
      </c>
      <c r="K18" s="14">
        <v>90</v>
      </c>
      <c r="L18" s="14">
        <v>93</v>
      </c>
      <c r="M18" s="14">
        <v>88</v>
      </c>
      <c r="N18" s="14">
        <v>92</v>
      </c>
    </row>
    <row r="19" spans="4:16" ht="18" x14ac:dyDescent="0.35">
      <c r="F19" s="14">
        <v>4</v>
      </c>
      <c r="G19" s="14" t="s">
        <v>33</v>
      </c>
      <c r="H19" s="14">
        <v>80</v>
      </c>
      <c r="I19" s="14">
        <v>82</v>
      </c>
      <c r="J19" s="14">
        <v>85</v>
      </c>
      <c r="K19" s="14">
        <v>88</v>
      </c>
      <c r="L19" s="14">
        <v>85</v>
      </c>
      <c r="M19" s="14">
        <v>83</v>
      </c>
      <c r="N19" s="14">
        <v>86</v>
      </c>
    </row>
    <row r="20" spans="4:16" ht="18" x14ac:dyDescent="0.35">
      <c r="F20" s="14">
        <v>5</v>
      </c>
      <c r="G20" s="14" t="s">
        <v>34</v>
      </c>
      <c r="H20" s="14">
        <v>75</v>
      </c>
      <c r="I20" s="14">
        <v>78</v>
      </c>
      <c r="J20" s="14">
        <v>80</v>
      </c>
      <c r="K20" s="14">
        <v>82</v>
      </c>
      <c r="L20" s="14">
        <v>78</v>
      </c>
      <c r="M20" s="14">
        <v>80</v>
      </c>
      <c r="N20" s="14">
        <v>82</v>
      </c>
    </row>
    <row r="21" spans="4:16" ht="25.8" x14ac:dyDescent="0.5">
      <c r="E21" s="15" t="s">
        <v>40</v>
      </c>
      <c r="F21" s="14">
        <v>6</v>
      </c>
      <c r="G21" s="14" t="s">
        <v>35</v>
      </c>
      <c r="H21" s="14">
        <v>85</v>
      </c>
      <c r="I21" s="14">
        <v>86</v>
      </c>
      <c r="J21" s="14">
        <v>88</v>
      </c>
      <c r="K21" s="14">
        <v>90</v>
      </c>
      <c r="L21" s="14">
        <v>88</v>
      </c>
      <c r="M21" s="14">
        <v>86</v>
      </c>
      <c r="N21" s="14">
        <v>89</v>
      </c>
    </row>
    <row r="22" spans="4:16" ht="18" x14ac:dyDescent="0.35">
      <c r="F22" s="14">
        <v>7</v>
      </c>
      <c r="G22" s="14" t="s">
        <v>36</v>
      </c>
      <c r="H22" s="14">
        <v>90</v>
      </c>
      <c r="I22" s="14">
        <v>92</v>
      </c>
      <c r="J22" s="14">
        <v>95</v>
      </c>
      <c r="K22" s="14">
        <v>92</v>
      </c>
      <c r="L22" s="14">
        <v>94</v>
      </c>
      <c r="M22" s="14">
        <v>92</v>
      </c>
      <c r="N22" s="14">
        <v>95</v>
      </c>
    </row>
    <row r="23" spans="4:16" ht="18" x14ac:dyDescent="0.35">
      <c r="F23" s="14">
        <v>8</v>
      </c>
      <c r="G23" s="14" t="s">
        <v>37</v>
      </c>
      <c r="H23" s="14">
        <v>78</v>
      </c>
      <c r="I23" s="14">
        <v>80</v>
      </c>
      <c r="J23" s="14">
        <v>82</v>
      </c>
      <c r="K23" s="14">
        <v>85</v>
      </c>
      <c r="L23" s="14">
        <v>80</v>
      </c>
      <c r="M23" s="14">
        <v>82</v>
      </c>
      <c r="N23" s="14">
        <v>85</v>
      </c>
    </row>
    <row r="24" spans="4:16" ht="18" x14ac:dyDescent="0.35">
      <c r="F24" s="14">
        <v>9</v>
      </c>
      <c r="G24" s="14" t="s">
        <v>38</v>
      </c>
      <c r="H24" s="14">
        <v>85</v>
      </c>
      <c r="I24" s="14">
        <v>88</v>
      </c>
      <c r="J24" s="14">
        <v>90</v>
      </c>
      <c r="K24" s="14">
        <v>92</v>
      </c>
      <c r="L24" s="14">
        <v>88</v>
      </c>
      <c r="M24" s="14">
        <v>90</v>
      </c>
      <c r="N24" s="14">
        <v>92</v>
      </c>
    </row>
    <row r="25" spans="4:16" ht="18" x14ac:dyDescent="0.35">
      <c r="F25" s="14">
        <v>10</v>
      </c>
      <c r="G25" s="14" t="s">
        <v>39</v>
      </c>
      <c r="H25" s="14">
        <v>92</v>
      </c>
      <c r="I25" s="14">
        <v>95</v>
      </c>
      <c r="J25" s="14">
        <v>98</v>
      </c>
      <c r="K25" s="14">
        <v>92</v>
      </c>
      <c r="L25" s="14">
        <v>95</v>
      </c>
      <c r="M25" s="14">
        <v>98</v>
      </c>
      <c r="N25" s="14">
        <v>92</v>
      </c>
    </row>
    <row r="30" spans="4:16" ht="18" x14ac:dyDescent="0.35">
      <c r="D30" s="17" t="s">
        <v>3</v>
      </c>
      <c r="E30" s="16" t="s">
        <v>41</v>
      </c>
      <c r="F30" s="14" t="s">
        <v>21</v>
      </c>
      <c r="G30" s="14" t="s">
        <v>22</v>
      </c>
      <c r="H30" s="14" t="s">
        <v>42</v>
      </c>
      <c r="I30" s="14" t="s">
        <v>43</v>
      </c>
      <c r="J30" s="14" t="s">
        <v>44</v>
      </c>
      <c r="K30" s="14" t="s">
        <v>45</v>
      </c>
      <c r="L30" s="14" t="s">
        <v>46</v>
      </c>
      <c r="M30" s="14" t="s">
        <v>47</v>
      </c>
      <c r="N30" s="14" t="s">
        <v>48</v>
      </c>
      <c r="O30" s="18" t="s">
        <v>50</v>
      </c>
      <c r="P30" s="18" t="s">
        <v>49</v>
      </c>
    </row>
    <row r="31" spans="4:16" ht="18" x14ac:dyDescent="0.35">
      <c r="F31" s="14">
        <v>1</v>
      </c>
      <c r="G31" s="14" t="s">
        <v>30</v>
      </c>
      <c r="H31" s="14">
        <v>85</v>
      </c>
      <c r="I31" s="14">
        <v>90</v>
      </c>
      <c r="J31" s="14">
        <v>80</v>
      </c>
      <c r="K31" s="14">
        <v>85</v>
      </c>
      <c r="L31" s="14">
        <v>92</v>
      </c>
      <c r="M31" s="14">
        <v>87</v>
      </c>
      <c r="N31" s="14">
        <v>90</v>
      </c>
      <c r="O31" s="19">
        <f>SUM(H31,I31,J31,K31,L31,M31,N31)</f>
        <v>609</v>
      </c>
      <c r="P31" s="19" t="str">
        <f>IF(O31&gt;=700,"A+",IF(O31&gt;=600,"A",IF(O31&gt;=400,"B","C")))</f>
        <v>A</v>
      </c>
    </row>
    <row r="32" spans="4:16" ht="18" x14ac:dyDescent="0.35">
      <c r="F32" s="14">
        <v>2</v>
      </c>
      <c r="G32" s="14" t="s">
        <v>31</v>
      </c>
      <c r="H32" s="14">
        <v>70</v>
      </c>
      <c r="I32" s="14">
        <v>75</v>
      </c>
      <c r="J32" s="14">
        <v>65</v>
      </c>
      <c r="K32" s="14">
        <v>72</v>
      </c>
      <c r="L32" s="14">
        <v>68</v>
      </c>
      <c r="M32" s="14">
        <v>70</v>
      </c>
      <c r="N32" s="14">
        <v>75</v>
      </c>
      <c r="O32" s="19">
        <f t="shared" ref="O32:O40" si="0">SUM(H32,I32,J32,K32,L32,M32,N32)</f>
        <v>495</v>
      </c>
      <c r="P32" s="19" t="str">
        <f t="shared" ref="P32:P40" si="1">IF(O32&gt;=700,"A+",IF(O32&gt;=600,"A",IF(O32&gt;=400,"B","C")))</f>
        <v>B</v>
      </c>
    </row>
    <row r="33" spans="4:16" ht="18" x14ac:dyDescent="0.35">
      <c r="F33" s="14">
        <v>3</v>
      </c>
      <c r="G33" s="14" t="s">
        <v>32</v>
      </c>
      <c r="H33" s="14">
        <v>92</v>
      </c>
      <c r="I33" s="14">
        <v>88</v>
      </c>
      <c r="J33" s="14">
        <v>95</v>
      </c>
      <c r="K33" s="14">
        <v>90</v>
      </c>
      <c r="L33" s="14">
        <v>93</v>
      </c>
      <c r="M33" s="14">
        <v>88</v>
      </c>
      <c r="N33" s="14">
        <v>92</v>
      </c>
      <c r="O33" s="19">
        <f t="shared" si="0"/>
        <v>638</v>
      </c>
      <c r="P33" s="19" t="str">
        <f t="shared" si="1"/>
        <v>A</v>
      </c>
    </row>
    <row r="34" spans="4:16" ht="18" x14ac:dyDescent="0.35">
      <c r="F34" s="14">
        <v>4</v>
      </c>
      <c r="G34" s="14" t="s">
        <v>33</v>
      </c>
      <c r="H34" s="14">
        <v>80</v>
      </c>
      <c r="I34" s="14">
        <v>82</v>
      </c>
      <c r="J34" s="14">
        <v>85</v>
      </c>
      <c r="K34" s="14">
        <v>88</v>
      </c>
      <c r="L34" s="14">
        <v>85</v>
      </c>
      <c r="M34" s="14">
        <v>83</v>
      </c>
      <c r="N34" s="14">
        <v>86</v>
      </c>
      <c r="O34" s="19">
        <f t="shared" si="0"/>
        <v>589</v>
      </c>
      <c r="P34" s="19" t="str">
        <f t="shared" si="1"/>
        <v>B</v>
      </c>
    </row>
    <row r="35" spans="4:16" ht="18" x14ac:dyDescent="0.35">
      <c r="F35" s="14">
        <v>5</v>
      </c>
      <c r="G35" s="14" t="s">
        <v>34</v>
      </c>
      <c r="H35" s="14">
        <v>75</v>
      </c>
      <c r="I35" s="14">
        <v>78</v>
      </c>
      <c r="J35" s="14">
        <v>80</v>
      </c>
      <c r="K35" s="14">
        <v>82</v>
      </c>
      <c r="L35" s="14">
        <v>78</v>
      </c>
      <c r="M35" s="14">
        <v>80</v>
      </c>
      <c r="N35" s="14">
        <v>82</v>
      </c>
      <c r="O35" s="19">
        <f t="shared" si="0"/>
        <v>555</v>
      </c>
      <c r="P35" s="19" t="str">
        <f t="shared" si="1"/>
        <v>B</v>
      </c>
    </row>
    <row r="36" spans="4:16" ht="18" x14ac:dyDescent="0.35">
      <c r="F36" s="14">
        <v>6</v>
      </c>
      <c r="G36" s="14" t="s">
        <v>35</v>
      </c>
      <c r="H36" s="14">
        <v>85</v>
      </c>
      <c r="I36" s="14">
        <v>86</v>
      </c>
      <c r="J36" s="14">
        <v>88</v>
      </c>
      <c r="K36" s="14">
        <v>90</v>
      </c>
      <c r="L36" s="14">
        <v>88</v>
      </c>
      <c r="M36" s="14">
        <v>86</v>
      </c>
      <c r="N36" s="14">
        <v>89</v>
      </c>
      <c r="O36" s="19">
        <f t="shared" si="0"/>
        <v>612</v>
      </c>
      <c r="P36" s="19" t="str">
        <f t="shared" si="1"/>
        <v>A</v>
      </c>
    </row>
    <row r="37" spans="4:16" ht="18" x14ac:dyDescent="0.35">
      <c r="F37" s="14">
        <v>7</v>
      </c>
      <c r="G37" s="14" t="s">
        <v>36</v>
      </c>
      <c r="H37" s="14">
        <v>90</v>
      </c>
      <c r="I37" s="14">
        <v>92</v>
      </c>
      <c r="J37" s="14">
        <v>95</v>
      </c>
      <c r="K37" s="14">
        <v>92</v>
      </c>
      <c r="L37" s="14">
        <v>94</v>
      </c>
      <c r="M37" s="14">
        <v>92</v>
      </c>
      <c r="N37" s="14">
        <v>95</v>
      </c>
      <c r="O37" s="19">
        <f t="shared" si="0"/>
        <v>650</v>
      </c>
      <c r="P37" s="19" t="str">
        <f t="shared" si="1"/>
        <v>A</v>
      </c>
    </row>
    <row r="38" spans="4:16" ht="18" x14ac:dyDescent="0.35">
      <c r="F38" s="14">
        <v>8</v>
      </c>
      <c r="G38" s="14" t="s">
        <v>37</v>
      </c>
      <c r="H38" s="14">
        <v>78</v>
      </c>
      <c r="I38" s="14">
        <v>80</v>
      </c>
      <c r="J38" s="14">
        <v>82</v>
      </c>
      <c r="K38" s="14">
        <v>85</v>
      </c>
      <c r="L38" s="14">
        <v>80</v>
      </c>
      <c r="M38" s="14">
        <v>82</v>
      </c>
      <c r="N38" s="14">
        <v>85</v>
      </c>
      <c r="O38" s="19">
        <f t="shared" si="0"/>
        <v>572</v>
      </c>
      <c r="P38" s="19" t="str">
        <f t="shared" si="1"/>
        <v>B</v>
      </c>
    </row>
    <row r="39" spans="4:16" ht="18" x14ac:dyDescent="0.35">
      <c r="F39" s="14">
        <v>9</v>
      </c>
      <c r="G39" s="14" t="s">
        <v>38</v>
      </c>
      <c r="H39" s="14">
        <v>85</v>
      </c>
      <c r="I39" s="14">
        <v>88</v>
      </c>
      <c r="J39" s="14">
        <v>90</v>
      </c>
      <c r="K39" s="14">
        <v>92</v>
      </c>
      <c r="L39" s="14">
        <v>88</v>
      </c>
      <c r="M39" s="14">
        <v>90</v>
      </c>
      <c r="N39" s="14">
        <v>92</v>
      </c>
      <c r="O39" s="19">
        <f t="shared" si="0"/>
        <v>625</v>
      </c>
      <c r="P39" s="19" t="str">
        <f t="shared" si="1"/>
        <v>A</v>
      </c>
    </row>
    <row r="40" spans="4:16" ht="18" x14ac:dyDescent="0.35">
      <c r="F40" s="14">
        <v>10</v>
      </c>
      <c r="G40" s="14" t="s">
        <v>39</v>
      </c>
      <c r="H40" s="14">
        <v>92</v>
      </c>
      <c r="I40" s="14">
        <v>95</v>
      </c>
      <c r="J40" s="14">
        <v>98</v>
      </c>
      <c r="K40" s="14">
        <v>92</v>
      </c>
      <c r="L40" s="14">
        <v>95</v>
      </c>
      <c r="M40" s="14">
        <v>98</v>
      </c>
      <c r="N40" s="14">
        <v>92</v>
      </c>
      <c r="O40" s="19">
        <f t="shared" si="0"/>
        <v>662</v>
      </c>
      <c r="P40" s="19" t="str">
        <f t="shared" si="1"/>
        <v>A</v>
      </c>
    </row>
    <row r="43" spans="4:16" ht="18" x14ac:dyDescent="0.35">
      <c r="D43" s="16" t="s">
        <v>5</v>
      </c>
      <c r="E43" s="16" t="s">
        <v>51</v>
      </c>
      <c r="F43" s="20" t="s">
        <v>21</v>
      </c>
      <c r="G43" s="14" t="s">
        <v>22</v>
      </c>
      <c r="H43" s="14" t="s">
        <v>42</v>
      </c>
      <c r="I43" s="14" t="s">
        <v>43</v>
      </c>
      <c r="J43" s="14" t="s">
        <v>44</v>
      </c>
      <c r="K43" s="14" t="s">
        <v>45</v>
      </c>
      <c r="L43" s="14" t="s">
        <v>46</v>
      </c>
      <c r="M43" s="14" t="s">
        <v>47</v>
      </c>
      <c r="N43" s="14" t="s">
        <v>48</v>
      </c>
      <c r="O43" s="18" t="s">
        <v>50</v>
      </c>
      <c r="P43" s="18" t="s">
        <v>49</v>
      </c>
    </row>
    <row r="44" spans="4:16" ht="18" x14ac:dyDescent="0.35">
      <c r="D44" s="16"/>
      <c r="E44" s="16" t="s">
        <v>52</v>
      </c>
      <c r="F44" s="20">
        <v>1</v>
      </c>
      <c r="G44" s="14" t="s">
        <v>30</v>
      </c>
      <c r="H44" s="14">
        <v>85</v>
      </c>
      <c r="I44" s="14">
        <v>90</v>
      </c>
      <c r="J44" s="14">
        <v>80</v>
      </c>
      <c r="K44" s="14">
        <v>85</v>
      </c>
      <c r="L44" s="14">
        <v>92</v>
      </c>
      <c r="M44" s="14">
        <v>87</v>
      </c>
      <c r="N44" s="14">
        <v>90</v>
      </c>
      <c r="O44" s="19">
        <f>SUM(H44,I44,J44,K44,L44,M44,N44)</f>
        <v>609</v>
      </c>
      <c r="P44" s="19" t="str">
        <f>IF(O44&gt;=700,"A+",IF(O44&gt;=600,"A",IF(O44&gt;=400,"B","C")))</f>
        <v>A</v>
      </c>
    </row>
    <row r="45" spans="4:16" ht="18" x14ac:dyDescent="0.35">
      <c r="F45" s="20">
        <v>2</v>
      </c>
      <c r="G45" s="14" t="s">
        <v>31</v>
      </c>
      <c r="H45" s="14">
        <v>70</v>
      </c>
      <c r="I45" s="14">
        <v>75</v>
      </c>
      <c r="J45" s="14">
        <v>65</v>
      </c>
      <c r="K45" s="14">
        <v>72</v>
      </c>
      <c r="L45" s="14">
        <v>68</v>
      </c>
      <c r="M45" s="14">
        <v>70</v>
      </c>
      <c r="N45" s="14">
        <v>75</v>
      </c>
      <c r="O45" s="19">
        <f t="shared" ref="O45:O53" si="2">SUM(H45,I45,J45,K45,L45,M45,N45)</f>
        <v>495</v>
      </c>
      <c r="P45" s="19" t="str">
        <f t="shared" ref="P45:P53" si="3">IF(O45&gt;=700,"A+",IF(O45&gt;=600,"A",IF(O45&gt;=400,"B","C")))</f>
        <v>B</v>
      </c>
    </row>
    <row r="46" spans="4:16" ht="18" x14ac:dyDescent="0.35">
      <c r="F46" s="20">
        <v>3</v>
      </c>
      <c r="G46" s="14" t="s">
        <v>32</v>
      </c>
      <c r="H46" s="14">
        <v>92</v>
      </c>
      <c r="I46" s="14">
        <v>88</v>
      </c>
      <c r="J46" s="14">
        <v>95</v>
      </c>
      <c r="K46" s="14">
        <v>90</v>
      </c>
      <c r="L46" s="14">
        <v>93</v>
      </c>
      <c r="M46" s="14">
        <v>88</v>
      </c>
      <c r="N46" s="14">
        <v>92</v>
      </c>
      <c r="O46" s="19">
        <f t="shared" si="2"/>
        <v>638</v>
      </c>
      <c r="P46" s="19" t="str">
        <f t="shared" si="3"/>
        <v>A</v>
      </c>
    </row>
    <row r="47" spans="4:16" ht="18" x14ac:dyDescent="0.35">
      <c r="F47" s="20">
        <v>4</v>
      </c>
      <c r="G47" s="14" t="s">
        <v>33</v>
      </c>
      <c r="H47" s="14">
        <v>80</v>
      </c>
      <c r="I47" s="14">
        <v>82</v>
      </c>
      <c r="J47" s="14">
        <v>85</v>
      </c>
      <c r="K47" s="14">
        <v>88</v>
      </c>
      <c r="L47" s="14">
        <v>85</v>
      </c>
      <c r="M47" s="14">
        <v>83</v>
      </c>
      <c r="N47" s="14">
        <v>86</v>
      </c>
      <c r="O47" s="19">
        <f t="shared" si="2"/>
        <v>589</v>
      </c>
      <c r="P47" s="19" t="str">
        <f t="shared" si="3"/>
        <v>B</v>
      </c>
    </row>
    <row r="48" spans="4:16" ht="18" x14ac:dyDescent="0.35">
      <c r="F48" s="20">
        <v>5</v>
      </c>
      <c r="G48" s="14" t="s">
        <v>34</v>
      </c>
      <c r="H48" s="14">
        <v>75</v>
      </c>
      <c r="I48" s="14">
        <v>78</v>
      </c>
      <c r="J48" s="14">
        <v>80</v>
      </c>
      <c r="K48" s="14">
        <v>82</v>
      </c>
      <c r="L48" s="14">
        <v>78</v>
      </c>
      <c r="M48" s="14">
        <v>80</v>
      </c>
      <c r="N48" s="14">
        <v>82</v>
      </c>
      <c r="O48" s="19">
        <f t="shared" si="2"/>
        <v>555</v>
      </c>
      <c r="P48" s="19" t="str">
        <f t="shared" si="3"/>
        <v>B</v>
      </c>
    </row>
    <row r="49" spans="4:17" ht="18" x14ac:dyDescent="0.35">
      <c r="F49" s="20">
        <v>6</v>
      </c>
      <c r="G49" s="14" t="s">
        <v>35</v>
      </c>
      <c r="H49" s="14">
        <v>85</v>
      </c>
      <c r="I49" s="14">
        <v>86</v>
      </c>
      <c r="J49" s="14">
        <v>88</v>
      </c>
      <c r="K49" s="14">
        <v>90</v>
      </c>
      <c r="L49" s="14">
        <v>88</v>
      </c>
      <c r="M49" s="14">
        <v>86</v>
      </c>
      <c r="N49" s="14">
        <v>89</v>
      </c>
      <c r="O49" s="19">
        <f t="shared" si="2"/>
        <v>612</v>
      </c>
      <c r="P49" s="19" t="str">
        <f t="shared" si="3"/>
        <v>A</v>
      </c>
    </row>
    <row r="50" spans="4:17" ht="18" x14ac:dyDescent="0.35">
      <c r="F50" s="20">
        <v>7</v>
      </c>
      <c r="G50" s="14" t="s">
        <v>36</v>
      </c>
      <c r="H50" s="14">
        <v>90</v>
      </c>
      <c r="I50" s="14">
        <v>92</v>
      </c>
      <c r="J50" s="14">
        <v>95</v>
      </c>
      <c r="K50" s="14">
        <v>92</v>
      </c>
      <c r="L50" s="14">
        <v>94</v>
      </c>
      <c r="M50" s="14">
        <v>92</v>
      </c>
      <c r="N50" s="14">
        <v>95</v>
      </c>
      <c r="O50" s="19">
        <f t="shared" si="2"/>
        <v>650</v>
      </c>
      <c r="P50" s="19" t="str">
        <f t="shared" si="3"/>
        <v>A</v>
      </c>
    </row>
    <row r="51" spans="4:17" ht="18" x14ac:dyDescent="0.35">
      <c r="F51" s="20">
        <v>8</v>
      </c>
      <c r="G51" s="14" t="s">
        <v>37</v>
      </c>
      <c r="H51" s="14">
        <v>78</v>
      </c>
      <c r="I51" s="14">
        <v>80</v>
      </c>
      <c r="J51" s="14">
        <v>82</v>
      </c>
      <c r="K51" s="14">
        <v>85</v>
      </c>
      <c r="L51" s="14">
        <v>80</v>
      </c>
      <c r="M51" s="14">
        <v>82</v>
      </c>
      <c r="N51" s="14">
        <v>85</v>
      </c>
      <c r="O51" s="19">
        <f t="shared" si="2"/>
        <v>572</v>
      </c>
      <c r="P51" s="19" t="str">
        <f t="shared" si="3"/>
        <v>B</v>
      </c>
    </row>
    <row r="52" spans="4:17" ht="18" x14ac:dyDescent="0.35">
      <c r="F52" s="20">
        <v>9</v>
      </c>
      <c r="G52" s="14" t="s">
        <v>38</v>
      </c>
      <c r="H52" s="14">
        <v>85</v>
      </c>
      <c r="I52" s="14">
        <v>88</v>
      </c>
      <c r="J52" s="14">
        <v>90</v>
      </c>
      <c r="K52" s="14">
        <v>92</v>
      </c>
      <c r="L52" s="14">
        <v>88</v>
      </c>
      <c r="M52" s="14">
        <v>90</v>
      </c>
      <c r="N52" s="14">
        <v>92</v>
      </c>
      <c r="O52" s="19">
        <f t="shared" si="2"/>
        <v>625</v>
      </c>
      <c r="P52" s="19" t="str">
        <f t="shared" si="3"/>
        <v>A</v>
      </c>
    </row>
    <row r="53" spans="4:17" ht="18" x14ac:dyDescent="0.35">
      <c r="F53" s="20">
        <v>10</v>
      </c>
      <c r="G53" s="14" t="s">
        <v>39</v>
      </c>
      <c r="H53" s="14">
        <v>92</v>
      </c>
      <c r="I53" s="14">
        <v>95</v>
      </c>
      <c r="J53" s="14">
        <v>98</v>
      </c>
      <c r="K53" s="14">
        <v>92</v>
      </c>
      <c r="L53" s="14">
        <v>95</v>
      </c>
      <c r="M53" s="14">
        <v>98</v>
      </c>
      <c r="N53" s="14">
        <v>92</v>
      </c>
      <c r="O53" s="19">
        <f t="shared" si="2"/>
        <v>662</v>
      </c>
      <c r="P53" s="19" t="str">
        <f t="shared" si="3"/>
        <v>A</v>
      </c>
    </row>
    <row r="56" spans="4:17" ht="18" x14ac:dyDescent="0.35">
      <c r="D56" s="16" t="s">
        <v>7</v>
      </c>
      <c r="E56" s="16" t="s">
        <v>53</v>
      </c>
      <c r="F56" s="20" t="s">
        <v>21</v>
      </c>
      <c r="G56" s="14" t="s">
        <v>22</v>
      </c>
      <c r="H56" s="14" t="s">
        <v>42</v>
      </c>
      <c r="I56" s="14" t="s">
        <v>43</v>
      </c>
      <c r="J56" s="14" t="s">
        <v>44</v>
      </c>
      <c r="K56" s="14" t="s">
        <v>45</v>
      </c>
      <c r="L56" s="14" t="s">
        <v>46</v>
      </c>
      <c r="M56" s="14" t="s">
        <v>47</v>
      </c>
      <c r="N56" s="14" t="s">
        <v>48</v>
      </c>
      <c r="O56" s="18" t="s">
        <v>50</v>
      </c>
      <c r="P56" s="18" t="s">
        <v>54</v>
      </c>
      <c r="Q56" s="18" t="s">
        <v>49</v>
      </c>
    </row>
    <row r="57" spans="4:17" ht="18" x14ac:dyDescent="0.35">
      <c r="D57" s="16"/>
      <c r="E57" s="16" t="s">
        <v>55</v>
      </c>
      <c r="F57" s="20">
        <v>1</v>
      </c>
      <c r="G57" s="14" t="s">
        <v>30</v>
      </c>
      <c r="H57" s="14">
        <v>85</v>
      </c>
      <c r="I57" s="14">
        <v>90</v>
      </c>
      <c r="J57" s="14">
        <v>80</v>
      </c>
      <c r="K57" s="14">
        <v>85</v>
      </c>
      <c r="L57" s="14">
        <v>92</v>
      </c>
      <c r="M57" s="14">
        <v>87</v>
      </c>
      <c r="N57" s="14">
        <v>90</v>
      </c>
      <c r="O57" s="19">
        <f>SUM(H57,I57,J57,K57,L57,M57,N57)</f>
        <v>609</v>
      </c>
      <c r="P57" s="21">
        <f>Table57[[#This Row],[Total]]/700</f>
        <v>0.87</v>
      </c>
      <c r="Q57" s="19" t="str">
        <f>IF(O57&gt;=700,"A+",IF(O57&gt;=600,"A",IF(O57&gt;=400,"B","C")))</f>
        <v>A</v>
      </c>
    </row>
    <row r="58" spans="4:17" ht="18" x14ac:dyDescent="0.35">
      <c r="F58" s="20">
        <v>2</v>
      </c>
      <c r="G58" s="14" t="s">
        <v>31</v>
      </c>
      <c r="H58" s="14">
        <v>70</v>
      </c>
      <c r="I58" s="14">
        <v>75</v>
      </c>
      <c r="J58" s="14">
        <v>65</v>
      </c>
      <c r="K58" s="14">
        <v>72</v>
      </c>
      <c r="L58" s="14">
        <v>68</v>
      </c>
      <c r="M58" s="14">
        <v>70</v>
      </c>
      <c r="N58" s="14">
        <v>75</v>
      </c>
      <c r="O58" s="19">
        <f t="shared" ref="O58:O66" si="4">SUM(H58,I58,J58,K58,L58,M58,N58)</f>
        <v>495</v>
      </c>
      <c r="P58" s="21">
        <f>Table57[[#This Row],[Total]]/700</f>
        <v>0.70714285714285718</v>
      </c>
      <c r="Q58" s="19" t="str">
        <f t="shared" ref="Q58:Q66" si="5">IF(O58&gt;=700,"A+",IF(O58&gt;=600,"A",IF(O58&gt;=400,"B","C")))</f>
        <v>B</v>
      </c>
    </row>
    <row r="59" spans="4:17" ht="18" x14ac:dyDescent="0.35">
      <c r="F59" s="20">
        <v>3</v>
      </c>
      <c r="G59" s="14" t="s">
        <v>32</v>
      </c>
      <c r="H59" s="14">
        <v>92</v>
      </c>
      <c r="I59" s="14">
        <v>88</v>
      </c>
      <c r="J59" s="14">
        <v>95</v>
      </c>
      <c r="K59" s="14">
        <v>90</v>
      </c>
      <c r="L59" s="14">
        <v>93</v>
      </c>
      <c r="M59" s="14">
        <v>88</v>
      </c>
      <c r="N59" s="14">
        <v>92</v>
      </c>
      <c r="O59" s="19">
        <f t="shared" si="4"/>
        <v>638</v>
      </c>
      <c r="P59" s="21">
        <f>Table57[[#This Row],[Total]]/700</f>
        <v>0.91142857142857148</v>
      </c>
      <c r="Q59" s="19" t="str">
        <f t="shared" si="5"/>
        <v>A</v>
      </c>
    </row>
    <row r="60" spans="4:17" ht="18" x14ac:dyDescent="0.35">
      <c r="F60" s="20">
        <v>4</v>
      </c>
      <c r="G60" s="14" t="s">
        <v>33</v>
      </c>
      <c r="H60" s="14">
        <v>80</v>
      </c>
      <c r="I60" s="14">
        <v>82</v>
      </c>
      <c r="J60" s="14">
        <v>85</v>
      </c>
      <c r="K60" s="14">
        <v>88</v>
      </c>
      <c r="L60" s="14">
        <v>85</v>
      </c>
      <c r="M60" s="14">
        <v>83</v>
      </c>
      <c r="N60" s="14">
        <v>86</v>
      </c>
      <c r="O60" s="19">
        <f t="shared" si="4"/>
        <v>589</v>
      </c>
      <c r="P60" s="21">
        <f>Table57[[#This Row],[Total]]/700</f>
        <v>0.84142857142857141</v>
      </c>
      <c r="Q60" s="19" t="str">
        <f t="shared" si="5"/>
        <v>B</v>
      </c>
    </row>
    <row r="61" spans="4:17" ht="18" x14ac:dyDescent="0.35">
      <c r="F61" s="20">
        <v>5</v>
      </c>
      <c r="G61" s="14" t="s">
        <v>34</v>
      </c>
      <c r="H61" s="14">
        <v>75</v>
      </c>
      <c r="I61" s="14">
        <v>78</v>
      </c>
      <c r="J61" s="14">
        <v>80</v>
      </c>
      <c r="K61" s="14">
        <v>82</v>
      </c>
      <c r="L61" s="14">
        <v>78</v>
      </c>
      <c r="M61" s="14">
        <v>80</v>
      </c>
      <c r="N61" s="14">
        <v>82</v>
      </c>
      <c r="O61" s="19">
        <f t="shared" si="4"/>
        <v>555</v>
      </c>
      <c r="P61" s="21">
        <f>Table57[[#This Row],[Total]]/700</f>
        <v>0.79285714285714282</v>
      </c>
      <c r="Q61" s="19" t="str">
        <f t="shared" si="5"/>
        <v>B</v>
      </c>
    </row>
    <row r="62" spans="4:17" ht="18" x14ac:dyDescent="0.35">
      <c r="F62" s="20">
        <v>6</v>
      </c>
      <c r="G62" s="14" t="s">
        <v>35</v>
      </c>
      <c r="H62" s="14">
        <v>85</v>
      </c>
      <c r="I62" s="14">
        <v>86</v>
      </c>
      <c r="J62" s="14">
        <v>88</v>
      </c>
      <c r="K62" s="14">
        <v>90</v>
      </c>
      <c r="L62" s="14">
        <v>88</v>
      </c>
      <c r="M62" s="14">
        <v>86</v>
      </c>
      <c r="N62" s="14">
        <v>89</v>
      </c>
      <c r="O62" s="19">
        <f t="shared" si="4"/>
        <v>612</v>
      </c>
      <c r="P62" s="21">
        <f>Table57[[#This Row],[Total]]/700</f>
        <v>0.87428571428571433</v>
      </c>
      <c r="Q62" s="19" t="str">
        <f t="shared" si="5"/>
        <v>A</v>
      </c>
    </row>
    <row r="63" spans="4:17" ht="18" x14ac:dyDescent="0.35">
      <c r="F63" s="20">
        <v>7</v>
      </c>
      <c r="G63" s="14" t="s">
        <v>36</v>
      </c>
      <c r="H63" s="14">
        <v>90</v>
      </c>
      <c r="I63" s="14">
        <v>92</v>
      </c>
      <c r="J63" s="14">
        <v>95</v>
      </c>
      <c r="K63" s="14">
        <v>92</v>
      </c>
      <c r="L63" s="14">
        <v>94</v>
      </c>
      <c r="M63" s="14">
        <v>92</v>
      </c>
      <c r="N63" s="14">
        <v>95</v>
      </c>
      <c r="O63" s="19">
        <f t="shared" si="4"/>
        <v>650</v>
      </c>
      <c r="P63" s="21">
        <f>Table57[[#This Row],[Total]]/700</f>
        <v>0.9285714285714286</v>
      </c>
      <c r="Q63" s="19" t="str">
        <f t="shared" si="5"/>
        <v>A</v>
      </c>
    </row>
    <row r="64" spans="4:17" ht="18" x14ac:dyDescent="0.35">
      <c r="F64" s="20">
        <v>8</v>
      </c>
      <c r="G64" s="14" t="s">
        <v>37</v>
      </c>
      <c r="H64" s="14">
        <v>78</v>
      </c>
      <c r="I64" s="14">
        <v>80</v>
      </c>
      <c r="J64" s="14">
        <v>82</v>
      </c>
      <c r="K64" s="14">
        <v>85</v>
      </c>
      <c r="L64" s="14">
        <v>80</v>
      </c>
      <c r="M64" s="14">
        <v>82</v>
      </c>
      <c r="N64" s="14">
        <v>85</v>
      </c>
      <c r="O64" s="19">
        <f t="shared" si="4"/>
        <v>572</v>
      </c>
      <c r="P64" s="21">
        <f>Table57[[#This Row],[Total]]/700</f>
        <v>0.81714285714285717</v>
      </c>
      <c r="Q64" s="19" t="str">
        <f t="shared" si="5"/>
        <v>B</v>
      </c>
    </row>
    <row r="65" spans="4:17" ht="18" x14ac:dyDescent="0.35">
      <c r="F65" s="20">
        <v>9</v>
      </c>
      <c r="G65" s="14" t="s">
        <v>38</v>
      </c>
      <c r="H65" s="14">
        <v>85</v>
      </c>
      <c r="I65" s="14">
        <v>88</v>
      </c>
      <c r="J65" s="14">
        <v>90</v>
      </c>
      <c r="K65" s="14">
        <v>92</v>
      </c>
      <c r="L65" s="14">
        <v>88</v>
      </c>
      <c r="M65" s="14">
        <v>90</v>
      </c>
      <c r="N65" s="14">
        <v>92</v>
      </c>
      <c r="O65" s="19">
        <f t="shared" si="4"/>
        <v>625</v>
      </c>
      <c r="P65" s="21">
        <f>Table57[[#This Row],[Total]]/700</f>
        <v>0.8928571428571429</v>
      </c>
      <c r="Q65" s="19" t="str">
        <f t="shared" si="5"/>
        <v>A</v>
      </c>
    </row>
    <row r="66" spans="4:17" ht="18" x14ac:dyDescent="0.35">
      <c r="F66" s="20">
        <v>10</v>
      </c>
      <c r="G66" s="14" t="s">
        <v>39</v>
      </c>
      <c r="H66" s="14">
        <v>92</v>
      </c>
      <c r="I66" s="14">
        <v>95</v>
      </c>
      <c r="J66" s="14">
        <v>98</v>
      </c>
      <c r="K66" s="14">
        <v>92</v>
      </c>
      <c r="L66" s="14">
        <v>95</v>
      </c>
      <c r="M66" s="14">
        <v>98</v>
      </c>
      <c r="N66" s="14">
        <v>92</v>
      </c>
      <c r="O66" s="19">
        <f t="shared" si="4"/>
        <v>662</v>
      </c>
      <c r="P66" s="21">
        <f>Table57[[#This Row],[Total]]/700</f>
        <v>0.94571428571428573</v>
      </c>
      <c r="Q66" s="19" t="str">
        <f t="shared" si="5"/>
        <v>A</v>
      </c>
    </row>
    <row r="71" spans="4:17" ht="18" x14ac:dyDescent="0.35">
      <c r="D71" s="16" t="s">
        <v>9</v>
      </c>
      <c r="E71" s="16" t="s">
        <v>10</v>
      </c>
      <c r="F71" s="20" t="s">
        <v>21</v>
      </c>
      <c r="G71" s="14" t="s">
        <v>22</v>
      </c>
      <c r="H71" s="14" t="s">
        <v>42</v>
      </c>
      <c r="I71" s="14" t="s">
        <v>43</v>
      </c>
      <c r="J71" s="14" t="s">
        <v>44</v>
      </c>
      <c r="K71" s="14" t="s">
        <v>45</v>
      </c>
      <c r="L71" s="14" t="s">
        <v>46</v>
      </c>
      <c r="M71" s="14" t="s">
        <v>47</v>
      </c>
      <c r="N71" s="14" t="s">
        <v>48</v>
      </c>
      <c r="O71" s="18" t="s">
        <v>50</v>
      </c>
      <c r="P71" s="18" t="s">
        <v>54</v>
      </c>
      <c r="Q71" s="18" t="s">
        <v>49</v>
      </c>
    </row>
    <row r="72" spans="4:17" ht="18" x14ac:dyDescent="0.35">
      <c r="F72" s="20">
        <v>1</v>
      </c>
      <c r="G72" s="14" t="s">
        <v>30</v>
      </c>
      <c r="H72" s="14">
        <v>85</v>
      </c>
      <c r="I72" s="14">
        <v>90</v>
      </c>
      <c r="J72" s="14">
        <v>80</v>
      </c>
      <c r="K72" s="14">
        <v>85</v>
      </c>
      <c r="L72" s="14">
        <v>92</v>
      </c>
      <c r="M72" s="14">
        <v>87</v>
      </c>
      <c r="N72" s="14">
        <v>90</v>
      </c>
      <c r="O72" s="19">
        <f>SUM(H72,I72,J72,K72,L72,M72,N72)</f>
        <v>609</v>
      </c>
      <c r="P72" s="21">
        <f>Table578[[#This Row],[Total]]/700</f>
        <v>0.87</v>
      </c>
      <c r="Q72" s="19" t="str">
        <f>IF(O72&gt;=700,"A+",IF(O72&gt;=600,"A",IF(O72&gt;=400,"B","C")))</f>
        <v>A</v>
      </c>
    </row>
    <row r="73" spans="4:17" ht="18" x14ac:dyDescent="0.35">
      <c r="F73" s="20">
        <v>2</v>
      </c>
      <c r="G73" s="14" t="s">
        <v>31</v>
      </c>
      <c r="H73" s="14">
        <v>70</v>
      </c>
      <c r="I73" s="14">
        <v>75</v>
      </c>
      <c r="J73" s="14">
        <v>65</v>
      </c>
      <c r="K73" s="14">
        <v>72</v>
      </c>
      <c r="L73" s="14">
        <v>68</v>
      </c>
      <c r="M73" s="14">
        <v>70</v>
      </c>
      <c r="N73" s="14">
        <v>75</v>
      </c>
      <c r="O73" s="19">
        <f t="shared" ref="O73:O81" si="6">SUM(H73,I73,J73,K73,L73,M73,N73)</f>
        <v>495</v>
      </c>
      <c r="P73" s="21">
        <f>Table578[[#This Row],[Total]]/700</f>
        <v>0.70714285714285718</v>
      </c>
      <c r="Q73" s="19" t="str">
        <f t="shared" ref="Q73:Q81" si="7">IF(O73&gt;=700,"A+",IF(O73&gt;=600,"A",IF(O73&gt;=400,"B","C")))</f>
        <v>B</v>
      </c>
    </row>
    <row r="74" spans="4:17" ht="18" x14ac:dyDescent="0.35">
      <c r="F74" s="20">
        <v>3</v>
      </c>
      <c r="G74" s="14" t="s">
        <v>32</v>
      </c>
      <c r="H74" s="14">
        <v>92</v>
      </c>
      <c r="I74" s="14">
        <v>88</v>
      </c>
      <c r="J74" s="14">
        <v>95</v>
      </c>
      <c r="K74" s="14">
        <v>90</v>
      </c>
      <c r="L74" s="14">
        <v>93</v>
      </c>
      <c r="M74" s="14">
        <v>88</v>
      </c>
      <c r="N74" s="14">
        <v>92</v>
      </c>
      <c r="O74" s="19">
        <f t="shared" si="6"/>
        <v>638</v>
      </c>
      <c r="P74" s="21">
        <f>Table578[[#This Row],[Total]]/700</f>
        <v>0.91142857142857148</v>
      </c>
      <c r="Q74" s="19" t="str">
        <f t="shared" si="7"/>
        <v>A</v>
      </c>
    </row>
    <row r="75" spans="4:17" ht="18" x14ac:dyDescent="0.35">
      <c r="F75" s="20">
        <v>4</v>
      </c>
      <c r="G75" s="14" t="s">
        <v>33</v>
      </c>
      <c r="H75" s="14">
        <v>80</v>
      </c>
      <c r="I75" s="14">
        <v>82</v>
      </c>
      <c r="J75" s="14">
        <v>85</v>
      </c>
      <c r="K75" s="14">
        <v>88</v>
      </c>
      <c r="L75" s="14">
        <v>85</v>
      </c>
      <c r="M75" s="14">
        <v>83</v>
      </c>
      <c r="N75" s="14">
        <v>86</v>
      </c>
      <c r="O75" s="19">
        <f t="shared" si="6"/>
        <v>589</v>
      </c>
      <c r="P75" s="21">
        <f>Table578[[#This Row],[Total]]/700</f>
        <v>0.84142857142857141</v>
      </c>
      <c r="Q75" s="19" t="str">
        <f t="shared" si="7"/>
        <v>B</v>
      </c>
    </row>
    <row r="76" spans="4:17" ht="18" x14ac:dyDescent="0.35">
      <c r="F76" s="20">
        <v>5</v>
      </c>
      <c r="G76" s="14" t="s">
        <v>34</v>
      </c>
      <c r="H76" s="14">
        <v>75</v>
      </c>
      <c r="I76" s="14">
        <v>78</v>
      </c>
      <c r="J76" s="14">
        <v>80</v>
      </c>
      <c r="K76" s="14">
        <v>82</v>
      </c>
      <c r="L76" s="14">
        <v>78</v>
      </c>
      <c r="M76" s="14">
        <v>80</v>
      </c>
      <c r="N76" s="14">
        <v>82</v>
      </c>
      <c r="O76" s="19">
        <f t="shared" si="6"/>
        <v>555</v>
      </c>
      <c r="P76" s="21">
        <f>Table578[[#This Row],[Total]]/700</f>
        <v>0.79285714285714282</v>
      </c>
      <c r="Q76" s="19" t="str">
        <f t="shared" si="7"/>
        <v>B</v>
      </c>
    </row>
    <row r="77" spans="4:17" ht="18" x14ac:dyDescent="0.35">
      <c r="F77" s="20">
        <v>6</v>
      </c>
      <c r="G77" s="14" t="s">
        <v>35</v>
      </c>
      <c r="H77" s="14">
        <v>85</v>
      </c>
      <c r="I77" s="14">
        <v>86</v>
      </c>
      <c r="J77" s="14">
        <v>88</v>
      </c>
      <c r="K77" s="14">
        <v>90</v>
      </c>
      <c r="L77" s="14">
        <v>88</v>
      </c>
      <c r="M77" s="14">
        <v>86</v>
      </c>
      <c r="N77" s="14">
        <v>89</v>
      </c>
      <c r="O77" s="19">
        <f t="shared" si="6"/>
        <v>612</v>
      </c>
      <c r="P77" s="21">
        <f>Table578[[#This Row],[Total]]/700</f>
        <v>0.87428571428571433</v>
      </c>
      <c r="Q77" s="19" t="str">
        <f t="shared" si="7"/>
        <v>A</v>
      </c>
    </row>
    <row r="78" spans="4:17" ht="18" x14ac:dyDescent="0.35">
      <c r="F78" s="20">
        <v>7</v>
      </c>
      <c r="G78" s="14" t="s">
        <v>36</v>
      </c>
      <c r="H78" s="14">
        <v>90</v>
      </c>
      <c r="I78" s="14">
        <v>92</v>
      </c>
      <c r="J78" s="14">
        <v>95</v>
      </c>
      <c r="K78" s="14">
        <v>92</v>
      </c>
      <c r="L78" s="14">
        <v>94</v>
      </c>
      <c r="M78" s="14">
        <v>92</v>
      </c>
      <c r="N78" s="14">
        <v>95</v>
      </c>
      <c r="O78" s="19">
        <f t="shared" si="6"/>
        <v>650</v>
      </c>
      <c r="P78" s="21">
        <f>Table578[[#This Row],[Total]]/700</f>
        <v>0.9285714285714286</v>
      </c>
      <c r="Q78" s="19" t="str">
        <f t="shared" si="7"/>
        <v>A</v>
      </c>
    </row>
    <row r="79" spans="4:17" ht="18" x14ac:dyDescent="0.35">
      <c r="F79" s="20">
        <v>8</v>
      </c>
      <c r="G79" s="14" t="s">
        <v>37</v>
      </c>
      <c r="H79" s="14">
        <v>78</v>
      </c>
      <c r="I79" s="14">
        <v>80</v>
      </c>
      <c r="J79" s="14">
        <v>82</v>
      </c>
      <c r="K79" s="14">
        <v>85</v>
      </c>
      <c r="L79" s="14">
        <v>80</v>
      </c>
      <c r="M79" s="14">
        <v>82</v>
      </c>
      <c r="N79" s="14">
        <v>85</v>
      </c>
      <c r="O79" s="19">
        <f t="shared" si="6"/>
        <v>572</v>
      </c>
      <c r="P79" s="21">
        <f>Table578[[#This Row],[Total]]/700</f>
        <v>0.81714285714285717</v>
      </c>
      <c r="Q79" s="19" t="str">
        <f t="shared" si="7"/>
        <v>B</v>
      </c>
    </row>
    <row r="80" spans="4:17" ht="18" x14ac:dyDescent="0.35">
      <c r="F80" s="20">
        <v>9</v>
      </c>
      <c r="G80" s="14" t="s">
        <v>38</v>
      </c>
      <c r="H80" s="14">
        <v>85</v>
      </c>
      <c r="I80" s="14">
        <v>88</v>
      </c>
      <c r="J80" s="14">
        <v>90</v>
      </c>
      <c r="K80" s="14">
        <v>92</v>
      </c>
      <c r="L80" s="14">
        <v>88</v>
      </c>
      <c r="M80" s="14">
        <v>90</v>
      </c>
      <c r="N80" s="14">
        <v>92</v>
      </c>
      <c r="O80" s="19">
        <f t="shared" si="6"/>
        <v>625</v>
      </c>
      <c r="P80" s="21">
        <f>Table578[[#This Row],[Total]]/700</f>
        <v>0.8928571428571429</v>
      </c>
      <c r="Q80" s="19" t="str">
        <f t="shared" si="7"/>
        <v>A</v>
      </c>
    </row>
    <row r="81" spans="4:19" ht="18" x14ac:dyDescent="0.35">
      <c r="F81" s="20">
        <v>10</v>
      </c>
      <c r="G81" s="14" t="s">
        <v>39</v>
      </c>
      <c r="H81" s="14">
        <v>92</v>
      </c>
      <c r="I81" s="14">
        <v>95</v>
      </c>
      <c r="J81" s="14">
        <v>98</v>
      </c>
      <c r="K81" s="14">
        <v>92</v>
      </c>
      <c r="L81" s="14">
        <v>95</v>
      </c>
      <c r="M81" s="14">
        <v>98</v>
      </c>
      <c r="N81" s="14">
        <v>92</v>
      </c>
      <c r="O81" s="19">
        <f t="shared" si="6"/>
        <v>662</v>
      </c>
      <c r="P81" s="21">
        <f>Table578[[#This Row],[Total]]/700</f>
        <v>0.94571428571428573</v>
      </c>
      <c r="Q81" s="19" t="str">
        <f t="shared" si="7"/>
        <v>A</v>
      </c>
    </row>
    <row r="84" spans="4:19" ht="18" x14ac:dyDescent="0.35">
      <c r="D84" s="16" t="s">
        <v>11</v>
      </c>
      <c r="E84" s="16" t="s">
        <v>56</v>
      </c>
      <c r="F84" s="20" t="s">
        <v>21</v>
      </c>
      <c r="G84" s="14" t="s">
        <v>22</v>
      </c>
      <c r="H84" s="14" t="s">
        <v>42</v>
      </c>
      <c r="I84" s="14" t="s">
        <v>43</v>
      </c>
      <c r="J84" s="14" t="s">
        <v>44</v>
      </c>
      <c r="K84" s="14" t="s">
        <v>45</v>
      </c>
      <c r="L84" s="14" t="s">
        <v>46</v>
      </c>
      <c r="M84" s="14" t="s">
        <v>47</v>
      </c>
      <c r="N84" s="14" t="s">
        <v>48</v>
      </c>
      <c r="O84" s="18" t="s">
        <v>50</v>
      </c>
      <c r="P84" s="18" t="s">
        <v>54</v>
      </c>
      <c r="Q84" s="18" t="s">
        <v>49</v>
      </c>
      <c r="R84" s="23" t="s">
        <v>57</v>
      </c>
      <c r="S84" s="23" t="s">
        <v>58</v>
      </c>
    </row>
    <row r="85" spans="4:19" ht="18" x14ac:dyDescent="0.35">
      <c r="D85" s="16" t="s">
        <v>13</v>
      </c>
      <c r="E85" s="16" t="s">
        <v>59</v>
      </c>
      <c r="F85" s="20">
        <v>1</v>
      </c>
      <c r="G85" s="14" t="s">
        <v>30</v>
      </c>
      <c r="H85" s="14">
        <v>85</v>
      </c>
      <c r="I85" s="14">
        <v>90</v>
      </c>
      <c r="J85" s="14">
        <v>80</v>
      </c>
      <c r="K85" s="14">
        <v>85</v>
      </c>
      <c r="L85" s="14">
        <v>92</v>
      </c>
      <c r="M85" s="14">
        <v>87</v>
      </c>
      <c r="N85" s="14">
        <v>90</v>
      </c>
      <c r="O85" s="19">
        <f>SUM(H85,I85,J85,K85,L85,M85,N85)</f>
        <v>609</v>
      </c>
      <c r="P85" s="21">
        <f>Table5789[[#This Row],[Total]]/700</f>
        <v>0.87</v>
      </c>
      <c r="Q85" s="19" t="str">
        <f>IF(O85&gt;=700,"A+",IF(O85&gt;=600,"A",IF(O85&gt;=400,"B","C")))</f>
        <v>A</v>
      </c>
      <c r="R85" s="24">
        <f>10*Table5789[[#This Row],[Percentage]]/100*100</f>
        <v>8.6999999999999993</v>
      </c>
      <c r="S85" s="22">
        <f>Table5789[[#This Row],[No. of Students]]/60*360</f>
        <v>52.199999999999996</v>
      </c>
    </row>
    <row r="86" spans="4:19" ht="18" x14ac:dyDescent="0.35">
      <c r="D86" s="16" t="s">
        <v>15</v>
      </c>
      <c r="E86" t="s">
        <v>60</v>
      </c>
      <c r="F86" s="20">
        <v>2</v>
      </c>
      <c r="G86" s="14" t="s">
        <v>31</v>
      </c>
      <c r="H86" s="14">
        <v>70</v>
      </c>
      <c r="I86" s="14">
        <v>75</v>
      </c>
      <c r="J86" s="14">
        <v>65</v>
      </c>
      <c r="K86" s="14">
        <v>72</v>
      </c>
      <c r="L86" s="14">
        <v>68</v>
      </c>
      <c r="M86" s="14">
        <v>70</v>
      </c>
      <c r="N86" s="14">
        <v>75</v>
      </c>
      <c r="O86" s="19">
        <f t="shared" ref="O86:O94" si="8">SUM(H86,I86,J86,K86,L86,M86,N86)</f>
        <v>495</v>
      </c>
      <c r="P86" s="21">
        <f>Table5789[[#This Row],[Total]]/700</f>
        <v>0.70714285714285718</v>
      </c>
      <c r="Q86" s="19" t="str">
        <f t="shared" ref="Q86:Q94" si="9">IF(O86&gt;=700,"A+",IF(O86&gt;=600,"A",IF(O86&gt;=400,"B","C")))</f>
        <v>B</v>
      </c>
      <c r="R86" s="24">
        <f>10*Table5789[[#This Row],[Percentage]]/100*100</f>
        <v>7.0714285714285712</v>
      </c>
      <c r="S86" s="22">
        <f>Table5789[[#This Row],[No. of Students]]/60*360</f>
        <v>42.428571428571431</v>
      </c>
    </row>
    <row r="87" spans="4:19" ht="18" x14ac:dyDescent="0.35">
      <c r="F87" s="20">
        <v>3</v>
      </c>
      <c r="G87" s="14" t="s">
        <v>32</v>
      </c>
      <c r="H87" s="14">
        <v>92</v>
      </c>
      <c r="I87" s="14">
        <v>88</v>
      </c>
      <c r="J87" s="14">
        <v>95</v>
      </c>
      <c r="K87" s="14">
        <v>90</v>
      </c>
      <c r="L87" s="14">
        <v>93</v>
      </c>
      <c r="M87" s="14">
        <v>88</v>
      </c>
      <c r="N87" s="14">
        <v>92</v>
      </c>
      <c r="O87" s="19">
        <f t="shared" si="8"/>
        <v>638</v>
      </c>
      <c r="P87" s="21">
        <f>Table5789[[#This Row],[Total]]/700</f>
        <v>0.91142857142857148</v>
      </c>
      <c r="Q87" s="19" t="str">
        <f t="shared" si="9"/>
        <v>A</v>
      </c>
      <c r="R87" s="24">
        <f>10*Table5789[[#This Row],[Percentage]]/100*100</f>
        <v>9.1142857142857139</v>
      </c>
      <c r="S87" s="22">
        <f>Table5789[[#This Row],[No. of Students]]/60*360</f>
        <v>54.685714285714283</v>
      </c>
    </row>
    <row r="88" spans="4:19" ht="18" x14ac:dyDescent="0.35">
      <c r="F88" s="20">
        <v>4</v>
      </c>
      <c r="G88" s="14" t="s">
        <v>33</v>
      </c>
      <c r="H88" s="14">
        <v>80</v>
      </c>
      <c r="I88" s="14">
        <v>82</v>
      </c>
      <c r="J88" s="14">
        <v>85</v>
      </c>
      <c r="K88" s="14">
        <v>88</v>
      </c>
      <c r="L88" s="14">
        <v>85</v>
      </c>
      <c r="M88" s="14">
        <v>83</v>
      </c>
      <c r="N88" s="14">
        <v>86</v>
      </c>
      <c r="O88" s="19">
        <f t="shared" si="8"/>
        <v>589</v>
      </c>
      <c r="P88" s="21">
        <f>Table5789[[#This Row],[Total]]/700</f>
        <v>0.84142857142857141</v>
      </c>
      <c r="Q88" s="19" t="str">
        <f t="shared" si="9"/>
        <v>B</v>
      </c>
      <c r="R88" s="24">
        <f>10*Table5789[[#This Row],[Percentage]]/100*100</f>
        <v>8.4142857142857146</v>
      </c>
      <c r="S88" s="22">
        <f>Table5789[[#This Row],[No. of Students]]/60*360</f>
        <v>50.485714285714288</v>
      </c>
    </row>
    <row r="89" spans="4:19" ht="18" x14ac:dyDescent="0.35">
      <c r="F89" s="20">
        <v>5</v>
      </c>
      <c r="G89" s="14" t="s">
        <v>34</v>
      </c>
      <c r="H89" s="14">
        <v>75</v>
      </c>
      <c r="I89" s="14">
        <v>78</v>
      </c>
      <c r="J89" s="14">
        <v>80</v>
      </c>
      <c r="K89" s="14">
        <v>82</v>
      </c>
      <c r="L89" s="14">
        <v>78</v>
      </c>
      <c r="M89" s="14">
        <v>80</v>
      </c>
      <c r="N89" s="14">
        <v>82</v>
      </c>
      <c r="O89" s="19">
        <f t="shared" si="8"/>
        <v>555</v>
      </c>
      <c r="P89" s="21">
        <f>Table5789[[#This Row],[Total]]/700</f>
        <v>0.79285714285714282</v>
      </c>
      <c r="Q89" s="19" t="str">
        <f t="shared" si="9"/>
        <v>B</v>
      </c>
      <c r="R89" s="24">
        <f>10*Table5789[[#This Row],[Percentage]]/100*100</f>
        <v>7.9285714285714279</v>
      </c>
      <c r="S89" s="22">
        <f>Table5789[[#This Row],[No. of Students]]/60*360</f>
        <v>47.571428571428569</v>
      </c>
    </row>
    <row r="90" spans="4:19" ht="18" x14ac:dyDescent="0.35">
      <c r="F90" s="20">
        <v>6</v>
      </c>
      <c r="G90" s="14" t="s">
        <v>35</v>
      </c>
      <c r="H90" s="14">
        <v>85</v>
      </c>
      <c r="I90" s="14">
        <v>86</v>
      </c>
      <c r="J90" s="14">
        <v>88</v>
      </c>
      <c r="K90" s="14">
        <v>90</v>
      </c>
      <c r="L90" s="14">
        <v>88</v>
      </c>
      <c r="M90" s="14">
        <v>86</v>
      </c>
      <c r="N90" s="14">
        <v>89</v>
      </c>
      <c r="O90" s="19">
        <f t="shared" si="8"/>
        <v>612</v>
      </c>
      <c r="P90" s="21">
        <f>Table5789[[#This Row],[Total]]/700</f>
        <v>0.87428571428571433</v>
      </c>
      <c r="Q90" s="19" t="str">
        <f t="shared" si="9"/>
        <v>A</v>
      </c>
      <c r="R90" s="24">
        <f>10*Table5789[[#This Row],[Percentage]]/100*100</f>
        <v>8.7428571428571438</v>
      </c>
      <c r="S90" s="22">
        <f>Table5789[[#This Row],[No. of Students]]/60*360</f>
        <v>52.45714285714287</v>
      </c>
    </row>
    <row r="91" spans="4:19" ht="18" x14ac:dyDescent="0.35">
      <c r="F91" s="20">
        <v>7</v>
      </c>
      <c r="G91" s="14" t="s">
        <v>36</v>
      </c>
      <c r="H91" s="14">
        <v>90</v>
      </c>
      <c r="I91" s="14">
        <v>92</v>
      </c>
      <c r="J91" s="14">
        <v>95</v>
      </c>
      <c r="K91" s="14">
        <v>92</v>
      </c>
      <c r="L91" s="14">
        <v>94</v>
      </c>
      <c r="M91" s="14">
        <v>92</v>
      </c>
      <c r="N91" s="14">
        <v>95</v>
      </c>
      <c r="O91" s="19">
        <f t="shared" si="8"/>
        <v>650</v>
      </c>
      <c r="P91" s="21">
        <f>Table5789[[#This Row],[Total]]/700</f>
        <v>0.9285714285714286</v>
      </c>
      <c r="Q91" s="19" t="str">
        <f t="shared" si="9"/>
        <v>A</v>
      </c>
      <c r="R91" s="24">
        <f>10*Table5789[[#This Row],[Percentage]]/100*100</f>
        <v>9.2857142857142865</v>
      </c>
      <c r="S91" s="22">
        <f>Table5789[[#This Row],[No. of Students]]/60*360</f>
        <v>55.714285714285715</v>
      </c>
    </row>
    <row r="92" spans="4:19" ht="18" x14ac:dyDescent="0.35">
      <c r="F92" s="20">
        <v>8</v>
      </c>
      <c r="G92" s="14" t="s">
        <v>37</v>
      </c>
      <c r="H92" s="14">
        <v>78</v>
      </c>
      <c r="I92" s="14">
        <v>80</v>
      </c>
      <c r="J92" s="14">
        <v>82</v>
      </c>
      <c r="K92" s="14">
        <v>85</v>
      </c>
      <c r="L92" s="14">
        <v>80</v>
      </c>
      <c r="M92" s="14">
        <v>82</v>
      </c>
      <c r="N92" s="14">
        <v>85</v>
      </c>
      <c r="O92" s="19">
        <f t="shared" si="8"/>
        <v>572</v>
      </c>
      <c r="P92" s="21">
        <f>Table5789[[#This Row],[Total]]/700</f>
        <v>0.81714285714285717</v>
      </c>
      <c r="Q92" s="19" t="str">
        <f t="shared" si="9"/>
        <v>B</v>
      </c>
      <c r="R92" s="24">
        <f>10*Table5789[[#This Row],[Percentage]]/100*100</f>
        <v>8.1714285714285708</v>
      </c>
      <c r="S92" s="22">
        <f>Table5789[[#This Row],[No. of Students]]/60*360</f>
        <v>49.028571428571418</v>
      </c>
    </row>
    <row r="93" spans="4:19" ht="18" x14ac:dyDescent="0.35">
      <c r="F93" s="20">
        <v>9</v>
      </c>
      <c r="G93" s="14" t="s">
        <v>38</v>
      </c>
      <c r="H93" s="14">
        <v>85</v>
      </c>
      <c r="I93" s="14">
        <v>88</v>
      </c>
      <c r="J93" s="14">
        <v>90</v>
      </c>
      <c r="K93" s="14">
        <v>92</v>
      </c>
      <c r="L93" s="14">
        <v>88</v>
      </c>
      <c r="M93" s="14">
        <v>90</v>
      </c>
      <c r="N93" s="14">
        <v>92</v>
      </c>
      <c r="O93" s="19">
        <f t="shared" si="8"/>
        <v>625</v>
      </c>
      <c r="P93" s="21">
        <f>Table5789[[#This Row],[Total]]/700</f>
        <v>0.8928571428571429</v>
      </c>
      <c r="Q93" s="19" t="str">
        <f t="shared" si="9"/>
        <v>A</v>
      </c>
      <c r="R93" s="24">
        <f>10*Table5789[[#This Row],[Percentage]]/100*100</f>
        <v>8.9285714285714288</v>
      </c>
      <c r="S93" s="22">
        <f>Table5789[[#This Row],[No. of Students]]/60*360</f>
        <v>53.571428571428569</v>
      </c>
    </row>
    <row r="94" spans="4:19" ht="18" x14ac:dyDescent="0.35">
      <c r="F94" s="20">
        <v>10</v>
      </c>
      <c r="G94" s="14" t="s">
        <v>39</v>
      </c>
      <c r="H94" s="14">
        <v>92</v>
      </c>
      <c r="I94" s="14">
        <v>95</v>
      </c>
      <c r="J94" s="14">
        <v>98</v>
      </c>
      <c r="K94" s="14">
        <v>92</v>
      </c>
      <c r="L94" s="14">
        <v>95</v>
      </c>
      <c r="M94" s="14">
        <v>98</v>
      </c>
      <c r="N94" s="14">
        <v>92</v>
      </c>
      <c r="O94" s="19">
        <f t="shared" si="8"/>
        <v>662</v>
      </c>
      <c r="P94" s="21">
        <f>Table5789[[#This Row],[Total]]/700</f>
        <v>0.94571428571428573</v>
      </c>
      <c r="Q94" s="19" t="str">
        <f t="shared" si="9"/>
        <v>A</v>
      </c>
      <c r="R94" s="24">
        <f>10*Table5789[[#This Row],[Percentage]]/100*100</f>
        <v>9.4571428571428573</v>
      </c>
      <c r="S94" s="22">
        <f>Table5789[[#This Row],[No. of Students]]/60*360</f>
        <v>56.742857142857147</v>
      </c>
    </row>
  </sheetData>
  <mergeCells count="10">
    <mergeCell ref="E10:M10"/>
    <mergeCell ref="E11:O11"/>
    <mergeCell ref="E12:O12"/>
    <mergeCell ref="E13:O13"/>
    <mergeCell ref="E3:N3"/>
    <mergeCell ref="E5:M5"/>
    <mergeCell ref="E6:N6"/>
    <mergeCell ref="E7:N7"/>
    <mergeCell ref="E8:M8"/>
    <mergeCell ref="E9:N9"/>
  </mergeCells>
  <conditionalFormatting sqref="P57:P66">
    <cfRule type="cellIs" dxfId="32" priority="17" operator="lessThan">
      <formula>0.8</formula>
    </cfRule>
    <cfRule type="cellIs" dxfId="31" priority="18" operator="lessThan">
      <formula>0.7</formula>
    </cfRule>
  </conditionalFormatting>
  <conditionalFormatting sqref="P72:P81">
    <cfRule type="cellIs" dxfId="30" priority="15" operator="lessThan">
      <formula>0.8</formula>
    </cfRule>
    <cfRule type="cellIs" dxfId="29" priority="16" operator="lessThan">
      <formula>0.7</formula>
    </cfRule>
  </conditionalFormatting>
  <conditionalFormatting sqref="Q72:Q81">
    <cfRule type="cellIs" dxfId="28" priority="9" operator="equal">
      <formula>"B"</formula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{CA185EDE-2075-45BF-B471-78A289086DEC}</x14:id>
        </ext>
      </extLst>
    </cfRule>
    <cfRule type="cellIs" dxfId="27" priority="11" operator="lessThan">
      <formula>0.8</formula>
    </cfRule>
    <cfRule type="aboveAverage" dxfId="26" priority="13" aboveAverage="0"/>
    <cfRule type="cellIs" dxfId="25" priority="14" operator="lessThan">
      <formula>"A"</formula>
    </cfRule>
  </conditionalFormatting>
  <conditionalFormatting sqref="Q73">
    <cfRule type="cellIs" dxfId="24" priority="12" operator="lessThan">
      <formula>"8$Q$72:$Q$81"</formula>
    </cfRule>
  </conditionalFormatting>
  <conditionalFormatting sqref="P85:P94">
    <cfRule type="cellIs" dxfId="23" priority="7" operator="lessThan">
      <formula>0.8</formula>
    </cfRule>
    <cfRule type="cellIs" dxfId="22" priority="8" operator="lessThan">
      <formula>0.7</formula>
    </cfRule>
  </conditionalFormatting>
  <conditionalFormatting sqref="Q85:Q94">
    <cfRule type="cellIs" dxfId="21" priority="1" operator="equal">
      <formula>"B"</formula>
    </cfRule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{978AD1E0-426D-48A0-981F-9C955D950707}</x14:id>
        </ext>
      </extLst>
    </cfRule>
    <cfRule type="cellIs" dxfId="20" priority="3" operator="lessThan">
      <formula>0.8</formula>
    </cfRule>
    <cfRule type="aboveAverage" dxfId="19" priority="5" aboveAverage="0"/>
    <cfRule type="cellIs" dxfId="18" priority="6" operator="lessThan">
      <formula>"A"</formula>
    </cfRule>
  </conditionalFormatting>
  <conditionalFormatting sqref="Q86">
    <cfRule type="cellIs" dxfId="17" priority="4" operator="lessThan">
      <formula>"8$Q$72:$Q$81"</formula>
    </cfRule>
  </conditionalFormatting>
  <pageMargins left="0.7" right="0.7" top="0.75" bottom="0.75" header="0.3" footer="0.3"/>
  <drawing r:id="rId1"/>
  <tableParts count="4">
    <tablePart r:id="rId2"/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185EDE-2075-45BF-B471-78A289086DE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Q72:Q81</xm:sqref>
        </x14:conditionalFormatting>
        <x14:conditionalFormatting xmlns:xm="http://schemas.microsoft.com/office/excel/2006/main">
          <x14:cfRule type="dataBar" id="{978AD1E0-426D-48A0-981F-9C955D95070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Q85:Q94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Mansi Ranjan</dc:creator>
  <cp:lastModifiedBy>Mansi Ranjan</cp:lastModifiedBy>
  <dcterms:created xsi:type="dcterms:W3CDTF">2024-03-10T16:08:11Z</dcterms:created>
  <dcterms:modified xsi:type="dcterms:W3CDTF">2024-03-10T17:54:43Z</dcterms:modified>
</cp:coreProperties>
</file>