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nsi\Downloads\"/>
    </mc:Choice>
  </mc:AlternateContent>
  <xr:revisionPtr revIDLastSave="0" documentId="13_ncr:1_{85AD7103-0209-436F-ADCC-4DEBECE203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3" i="1" l="1"/>
  <c r="B59" i="1" s="1"/>
  <c r="A53" i="1"/>
  <c r="B52" i="1"/>
  <c r="B58" i="1" s="1"/>
  <c r="A52" i="1"/>
  <c r="B51" i="1"/>
  <c r="B57" i="1" s="1"/>
  <c r="A51" i="1"/>
  <c r="B50" i="1"/>
  <c r="B56" i="1" s="1"/>
  <c r="A50" i="1"/>
  <c r="B24" i="1"/>
  <c r="B23" i="1"/>
  <c r="B22" i="1"/>
  <c r="B21" i="1"/>
  <c r="B20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<sst xmlns="http://schemas.openxmlformats.org/spreadsheetml/2006/main" count="15" uniqueCount="9">
  <si>
    <t>For Stern Volmer Plot</t>
  </si>
  <si>
    <t>Quencher concentration (μM)</t>
  </si>
  <si>
    <t>Fluorescence Intensity (RFU)</t>
  </si>
  <si>
    <t>Imax/I</t>
  </si>
  <si>
    <t>Imax/I-1</t>
  </si>
  <si>
    <t>For Benesi-Hildebrand plot</t>
  </si>
  <si>
    <t>1/[M]</t>
  </si>
  <si>
    <r>
      <t>F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-F(RFU)</t>
    </r>
  </si>
  <si>
    <t>F0/F0-F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</si>
</sst>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6C64024D-4E71-4AEC-9E88-82017BC517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Stern Volmer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[1]Sheet2!$A$65:$A$69</c:f>
              <c:numCache>
                <c:formatCode>General</c:formatCode>
                <c:ptCount val="5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xVal>
          <c:yVal>
            <c:numRef>
              <c:f>[1]Sheet2!$B$65:$B$69</c:f>
              <c:numCache>
                <c:formatCode>General</c:formatCode>
                <c:ptCount val="5"/>
                <c:pt idx="0">
                  <c:v>1</c:v>
                </c:pt>
                <c:pt idx="1">
                  <c:v>1.0056149999999999</c:v>
                </c:pt>
                <c:pt idx="2">
                  <c:v>1.2998959999999999</c:v>
                </c:pt>
                <c:pt idx="3">
                  <c:v>1.773965</c:v>
                </c:pt>
                <c:pt idx="4">
                  <c:v>2.567844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B2-403B-9D09-11D5C5376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221152"/>
        <c:axId val="378221632"/>
      </c:scatterChart>
      <c:valAx>
        <c:axId val="37822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21632"/>
        <c:crosses val="autoZero"/>
        <c:crossBetween val="midCat"/>
      </c:valAx>
      <c:valAx>
        <c:axId val="37822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2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[Q]</a:t>
            </a:r>
            <a:r>
              <a:rPr lang="en-US" baseline="0"/>
              <a:t> vs [Imax/I] - 1 plot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[1]Sheet2!$B$73</c:f>
              <c:strCache>
                <c:ptCount val="1"/>
                <c:pt idx="0">
                  <c:v>Imax/I-1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[1]Sheet2!$A$74:$A$78</c:f>
              <c:numCache>
                <c:formatCode>General</c:formatCode>
                <c:ptCount val="5"/>
                <c:pt idx="0">
                  <c:v>0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</c:numCache>
            </c:numRef>
          </c:xVal>
          <c:yVal>
            <c:numRef>
              <c:f>[1]Sheet2!$B$74:$B$78</c:f>
              <c:numCache>
                <c:formatCode>General</c:formatCode>
                <c:ptCount val="5"/>
                <c:pt idx="0">
                  <c:v>0</c:v>
                </c:pt>
                <c:pt idx="1">
                  <c:v>5.6149999999999256E-3</c:v>
                </c:pt>
                <c:pt idx="2">
                  <c:v>0.29989599999999994</c:v>
                </c:pt>
                <c:pt idx="3">
                  <c:v>0.77396500000000001</c:v>
                </c:pt>
                <c:pt idx="4">
                  <c:v>1.567844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126-41FD-8F50-562A55D51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233632"/>
        <c:axId val="378234112"/>
      </c:scatterChart>
      <c:valAx>
        <c:axId val="37823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34112"/>
        <c:crosses val="autoZero"/>
        <c:crossBetween val="midCat"/>
      </c:valAx>
      <c:valAx>
        <c:axId val="37823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3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/>
                </a:solidFill>
              </a:rPr>
              <a:t>Benesi–Hildebrand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3009186351706038E-2"/>
                  <c:y val="-2.14446631671041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[1]Sheet2!$A$103:$A$107</c:f>
              <c:numCache>
                <c:formatCode>General</c:formatCode>
                <c:ptCount val="5"/>
                <c:pt idx="0">
                  <c:v>6.25E-2</c:v>
                </c:pt>
                <c:pt idx="1">
                  <c:v>3.125E-2</c:v>
                </c:pt>
                <c:pt idx="2">
                  <c:v>1.5625E-2</c:v>
                </c:pt>
                <c:pt idx="3">
                  <c:v>7.8130000000000005E-3</c:v>
                </c:pt>
              </c:numCache>
            </c:numRef>
          </c:xVal>
          <c:yVal>
            <c:numRef>
              <c:f>[1]Sheet2!$B$103:$B$107</c:f>
              <c:numCache>
                <c:formatCode>General</c:formatCode>
                <c:ptCount val="5"/>
                <c:pt idx="0">
                  <c:v>179.10714285714286</c:v>
                </c:pt>
                <c:pt idx="1">
                  <c:v>4.3344857389801206</c:v>
                </c:pt>
                <c:pt idx="2">
                  <c:v>2.2920475319926874</c:v>
                </c:pt>
                <c:pt idx="3">
                  <c:v>1.6378184193337688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79-4896-A9D8-8F9C9E20D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07920"/>
        <c:axId val="158012240"/>
      </c:scatterChart>
      <c:valAx>
        <c:axId val="15800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12240"/>
        <c:crosses val="autoZero"/>
        <c:crossBetween val="midCat"/>
      </c:valAx>
      <c:valAx>
        <c:axId val="15801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0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367574</xdr:colOff>
      <xdr:row>8</xdr:row>
      <xdr:rowOff>99060</xdr:rowOff>
    </xdr:from>
    <xdr:to>
      <xdr:col>11</xdr:col>
      <xdr:colOff>429260</xdr:colOff>
      <xdr:row>21</xdr:row>
      <xdr:rowOff>68399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2D2CB3-317E-4399-9A14-2B5C3F666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367575</xdr:colOff>
      <xdr:row>21</xdr:row>
      <xdr:rowOff>164557</xdr:rowOff>
    </xdr:from>
    <xdr:to>
      <xdr:col>11</xdr:col>
      <xdr:colOff>420188</xdr:colOff>
      <xdr:row>34</xdr:row>
      <xdr:rowOff>97609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E4226B-61C0-4E1B-81F8-7424B5DF3A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22860</xdr:colOff>
      <xdr:row>42</xdr:row>
      <xdr:rowOff>76925</xdr:rowOff>
    </xdr:from>
    <xdr:to>
      <xdr:col>12</xdr:col>
      <xdr:colOff>327660</xdr:colOff>
      <xdr:row>57</xdr:row>
      <xdr:rowOff>61685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B1A820-BFD7-4CB8-82FE-28F8E37A3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nsi\Downloads\Stern-Volmer.xlsx" TargetMode="External"/><Relationship Id="rId1" Type="http://schemas.openxmlformats.org/officeDocument/2006/relationships/externalLinkPath" Target="Stern-Volm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/>
      <sheetData sheetId="1">
        <row r="65">
          <cell r="A65">
            <v>0</v>
          </cell>
          <cell r="B65">
            <v>1</v>
          </cell>
        </row>
        <row r="66">
          <cell r="A66">
            <v>16</v>
          </cell>
          <cell r="B66">
            <v>1.0056149999999999</v>
          </cell>
        </row>
        <row r="67">
          <cell r="A67">
            <v>32</v>
          </cell>
          <cell r="B67">
            <v>1.2998959999999999</v>
          </cell>
        </row>
        <row r="68">
          <cell r="A68">
            <v>64</v>
          </cell>
          <cell r="B68">
            <v>1.773965</v>
          </cell>
        </row>
        <row r="69">
          <cell r="A69">
            <v>128</v>
          </cell>
          <cell r="B69">
            <v>2.567844</v>
          </cell>
        </row>
        <row r="73">
          <cell r="B73" t="str">
            <v>Imax/I-1</v>
          </cell>
        </row>
        <row r="74">
          <cell r="A74">
            <v>0</v>
          </cell>
          <cell r="B74">
            <v>0</v>
          </cell>
        </row>
        <row r="75">
          <cell r="A75">
            <v>16</v>
          </cell>
          <cell r="B75">
            <v>5.6149999999999256E-3</v>
          </cell>
        </row>
        <row r="76">
          <cell r="A76">
            <v>32</v>
          </cell>
          <cell r="B76">
            <v>0.29989599999999994</v>
          </cell>
        </row>
        <row r="77">
          <cell r="A77">
            <v>64</v>
          </cell>
          <cell r="B77">
            <v>0.77396500000000001</v>
          </cell>
        </row>
        <row r="78">
          <cell r="A78">
            <v>128</v>
          </cell>
          <cell r="B78">
            <v>1.567844</v>
          </cell>
        </row>
        <row r="103">
          <cell r="A103">
            <v>6.25E-2</v>
          </cell>
          <cell r="B103">
            <v>179.10714285714286</v>
          </cell>
        </row>
        <row r="104">
          <cell r="A104">
            <v>3.125E-2</v>
          </cell>
          <cell r="B104">
            <v>4.3344857389801206</v>
          </cell>
        </row>
        <row r="105">
          <cell r="A105">
            <v>1.5625E-2</v>
          </cell>
          <cell r="B105">
            <v>2.2920475319926874</v>
          </cell>
        </row>
        <row r="106">
          <cell r="A106">
            <v>7.8130000000000005E-3</v>
          </cell>
          <cell r="B106">
            <v>1.6378184193337688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9"/>
  <sheetViews>
    <sheetView tabSelected="1" topLeftCell="A33" workbookViewId="0">
      <selection activeCell="H40" sqref="H40"/>
    </sheetView>
  </sheetViews>
  <sheetFormatPr defaultRowHeight="14.4" x14ac:dyDescent="0.3"/>
  <sheetData>
    <row r="2" spans="1:3" x14ac:dyDescent="0.3">
      <c r="A2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s="1">
        <v>0</v>
      </c>
      <c r="B4" s="2">
        <v>5015</v>
      </c>
      <c r="C4">
        <f>5015/B4</f>
        <v>1</v>
      </c>
    </row>
    <row r="5" spans="1:3" x14ac:dyDescent="0.3">
      <c r="A5" s="1">
        <v>16</v>
      </c>
      <c r="B5" s="2">
        <v>4987</v>
      </c>
      <c r="C5">
        <f t="shared" ref="C5:C8" si="0">5015/B5</f>
        <v>1.0056145979546822</v>
      </c>
    </row>
    <row r="6" spans="1:3" x14ac:dyDescent="0.3">
      <c r="A6" s="1">
        <v>32</v>
      </c>
      <c r="B6" s="2">
        <v>3858</v>
      </c>
      <c r="C6">
        <f t="shared" si="0"/>
        <v>1.2998963193364437</v>
      </c>
    </row>
    <row r="7" spans="1:3" x14ac:dyDescent="0.3">
      <c r="A7" s="1">
        <v>64</v>
      </c>
      <c r="B7" s="2">
        <v>2827</v>
      </c>
      <c r="C7">
        <f t="shared" si="0"/>
        <v>1.7739653342766184</v>
      </c>
    </row>
    <row r="8" spans="1:3" x14ac:dyDescent="0.3">
      <c r="A8" s="1">
        <v>128</v>
      </c>
      <c r="B8" s="2">
        <v>1953</v>
      </c>
      <c r="C8">
        <f t="shared" si="0"/>
        <v>2.5678443420378905</v>
      </c>
    </row>
    <row r="10" spans="1:3" x14ac:dyDescent="0.3">
      <c r="A10" t="s">
        <v>1</v>
      </c>
      <c r="B10" t="s">
        <v>3</v>
      </c>
    </row>
    <row r="11" spans="1:3" x14ac:dyDescent="0.3">
      <c r="A11" s="1">
        <v>0</v>
      </c>
      <c r="B11" s="3">
        <v>1</v>
      </c>
    </row>
    <row r="12" spans="1:3" x14ac:dyDescent="0.3">
      <c r="A12" s="1">
        <v>16</v>
      </c>
      <c r="B12" s="3">
        <v>1.0056149999999999</v>
      </c>
    </row>
    <row r="13" spans="1:3" x14ac:dyDescent="0.3">
      <c r="A13" s="1">
        <v>32</v>
      </c>
      <c r="B13" s="3">
        <v>1.2998959999999999</v>
      </c>
    </row>
    <row r="14" spans="1:3" x14ac:dyDescent="0.3">
      <c r="A14" s="1">
        <v>64</v>
      </c>
      <c r="B14" s="3">
        <v>1.773965</v>
      </c>
    </row>
    <row r="15" spans="1:3" x14ac:dyDescent="0.3">
      <c r="A15" s="1">
        <v>128</v>
      </c>
      <c r="B15" s="3">
        <v>2.567844</v>
      </c>
    </row>
    <row r="19" spans="1:2" x14ac:dyDescent="0.3">
      <c r="A19" t="s">
        <v>1</v>
      </c>
      <c r="B19" t="s">
        <v>4</v>
      </c>
    </row>
    <row r="20" spans="1:2" x14ac:dyDescent="0.3">
      <c r="A20" s="1">
        <v>0</v>
      </c>
      <c r="B20">
        <f>B11-1</f>
        <v>0</v>
      </c>
    </row>
    <row r="21" spans="1:2" x14ac:dyDescent="0.3">
      <c r="A21" s="1">
        <v>16</v>
      </c>
      <c r="B21">
        <f t="shared" ref="B21:B24" si="1">B12-1</f>
        <v>5.6149999999999256E-3</v>
      </c>
    </row>
    <row r="22" spans="1:2" x14ac:dyDescent="0.3">
      <c r="A22" s="1">
        <v>32</v>
      </c>
      <c r="B22">
        <f t="shared" si="1"/>
        <v>0.29989599999999994</v>
      </c>
    </row>
    <row r="23" spans="1:2" x14ac:dyDescent="0.3">
      <c r="A23" s="1">
        <v>64</v>
      </c>
      <c r="B23">
        <f t="shared" si="1"/>
        <v>0.77396500000000001</v>
      </c>
    </row>
    <row r="24" spans="1:2" x14ac:dyDescent="0.3">
      <c r="A24" s="1">
        <v>128</v>
      </c>
      <c r="B24">
        <f t="shared" si="1"/>
        <v>1.567844</v>
      </c>
    </row>
    <row r="40" spans="1:2" x14ac:dyDescent="0.3">
      <c r="A40" t="s">
        <v>5</v>
      </c>
    </row>
    <row r="41" spans="1:2" x14ac:dyDescent="0.3">
      <c r="A41" t="s">
        <v>1</v>
      </c>
      <c r="B41" t="s">
        <v>2</v>
      </c>
    </row>
    <row r="42" spans="1:2" x14ac:dyDescent="0.3">
      <c r="A42" s="1">
        <v>0</v>
      </c>
      <c r="B42" s="2">
        <v>5015</v>
      </c>
    </row>
    <row r="43" spans="1:2" x14ac:dyDescent="0.3">
      <c r="A43" s="1">
        <v>16</v>
      </c>
      <c r="B43" s="2">
        <v>4987</v>
      </c>
    </row>
    <row r="44" spans="1:2" x14ac:dyDescent="0.3">
      <c r="A44" s="1">
        <v>32</v>
      </c>
      <c r="B44" s="2">
        <v>3858</v>
      </c>
    </row>
    <row r="45" spans="1:2" x14ac:dyDescent="0.3">
      <c r="A45" s="1">
        <v>64</v>
      </c>
      <c r="B45" s="2">
        <v>2827</v>
      </c>
    </row>
    <row r="46" spans="1:2" x14ac:dyDescent="0.3">
      <c r="A46" s="1">
        <v>128</v>
      </c>
      <c r="B46" s="2">
        <v>1953</v>
      </c>
    </row>
    <row r="48" spans="1:2" ht="15.6" x14ac:dyDescent="0.35">
      <c r="A48" t="s">
        <v>6</v>
      </c>
      <c r="B48" t="s">
        <v>7</v>
      </c>
    </row>
    <row r="50" spans="1:2" x14ac:dyDescent="0.3">
      <c r="A50">
        <f>1/A43</f>
        <v>6.25E-2</v>
      </c>
      <c r="B50">
        <f>5015-B43</f>
        <v>28</v>
      </c>
    </row>
    <row r="51" spans="1:2" x14ac:dyDescent="0.3">
      <c r="A51">
        <f t="shared" ref="A51:A53" si="2">1/A44</f>
        <v>3.125E-2</v>
      </c>
      <c r="B51">
        <f t="shared" ref="B51:B53" si="3">5015-B44</f>
        <v>1157</v>
      </c>
    </row>
    <row r="52" spans="1:2" x14ac:dyDescent="0.3">
      <c r="A52">
        <f t="shared" si="2"/>
        <v>1.5625E-2</v>
      </c>
      <c r="B52">
        <f t="shared" si="3"/>
        <v>2188</v>
      </c>
    </row>
    <row r="53" spans="1:2" x14ac:dyDescent="0.3">
      <c r="A53">
        <f t="shared" si="2"/>
        <v>7.8125E-3</v>
      </c>
      <c r="B53">
        <f t="shared" si="3"/>
        <v>3062</v>
      </c>
    </row>
    <row r="55" spans="1:2" x14ac:dyDescent="0.3">
      <c r="A55" t="s">
        <v>6</v>
      </c>
      <c r="B55" t="s">
        <v>8</v>
      </c>
    </row>
    <row r="56" spans="1:2" x14ac:dyDescent="0.3">
      <c r="A56">
        <v>6.25E-2</v>
      </c>
      <c r="B56">
        <f>5015/B50</f>
        <v>179.10714285714286</v>
      </c>
    </row>
    <row r="57" spans="1:2" x14ac:dyDescent="0.3">
      <c r="A57">
        <v>3.125E-2</v>
      </c>
      <c r="B57">
        <f t="shared" ref="B57:B59" si="4">5015/B51</f>
        <v>4.3344857389801206</v>
      </c>
    </row>
    <row r="58" spans="1:2" x14ac:dyDescent="0.3">
      <c r="A58">
        <v>1.5625E-2</v>
      </c>
      <c r="B58">
        <f t="shared" si="4"/>
        <v>2.2920475319926874</v>
      </c>
    </row>
    <row r="59" spans="1:2" x14ac:dyDescent="0.3">
      <c r="A59">
        <v>7.8130000000000005E-3</v>
      </c>
      <c r="B59">
        <f t="shared" si="4"/>
        <v>1.6378184193337688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Mansi Tanwar</cp:lastModifiedBy>
  <dcterms:created xsi:type="dcterms:W3CDTF">2015-06-05T18:17:20Z</dcterms:created>
  <dcterms:modified xsi:type="dcterms:W3CDTF">2024-07-30T10:21:43Z</dcterms:modified>
</cp:coreProperties>
</file>