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0" i="1" l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4" i="1"/>
  <c r="CQ28" i="1" l="1"/>
  <c r="CO28" i="1"/>
  <c r="CQ27" i="1"/>
  <c r="CO27" i="1"/>
  <c r="K47" i="1" s="1"/>
  <c r="E47" i="1" s="1"/>
  <c r="CQ21" i="1"/>
  <c r="CO21" i="1"/>
  <c r="CQ20" i="1"/>
  <c r="CO20" i="1"/>
  <c r="CQ19" i="1"/>
  <c r="CQ23" i="1" s="1"/>
  <c r="CO19" i="1"/>
  <c r="CQ18" i="1"/>
  <c r="CQ22" i="1" s="1"/>
  <c r="CO18" i="1"/>
  <c r="CO22" i="1" s="1"/>
  <c r="CQ17" i="1"/>
  <c r="CO17" i="1"/>
  <c r="CQ16" i="1"/>
  <c r="L47" i="1" s="1"/>
  <c r="F47" i="1" s="1"/>
  <c r="CO16" i="1"/>
  <c r="J47" i="1" s="1"/>
  <c r="D47" i="1" s="1"/>
  <c r="CK28" i="1"/>
  <c r="CI28" i="1"/>
  <c r="CK27" i="1"/>
  <c r="CI27" i="1"/>
  <c r="K46" i="1" s="1"/>
  <c r="E46" i="1" s="1"/>
  <c r="CK21" i="1"/>
  <c r="CI21" i="1"/>
  <c r="M46" i="1" s="1"/>
  <c r="CK20" i="1"/>
  <c r="CI20" i="1"/>
  <c r="CK19" i="1"/>
  <c r="CI19" i="1"/>
  <c r="CK18" i="1"/>
  <c r="CK22" i="1" s="1"/>
  <c r="CI18" i="1"/>
  <c r="CK17" i="1"/>
  <c r="CI17" i="1"/>
  <c r="I46" i="1" s="1"/>
  <c r="C46" i="1" s="1"/>
  <c r="G46" i="1" s="1"/>
  <c r="CK16" i="1"/>
  <c r="L46" i="1" s="1"/>
  <c r="F46" i="1" s="1"/>
  <c r="CI16" i="1"/>
  <c r="J46" i="1" s="1"/>
  <c r="D46" i="1" s="1"/>
  <c r="CE28" i="1"/>
  <c r="CC28" i="1"/>
  <c r="CE27" i="1"/>
  <c r="CC27" i="1"/>
  <c r="K45" i="1" s="1"/>
  <c r="E45" i="1" s="1"/>
  <c r="CE21" i="1"/>
  <c r="CC21" i="1"/>
  <c r="CE20" i="1"/>
  <c r="CC20" i="1"/>
  <c r="CE19" i="1"/>
  <c r="CC19" i="1"/>
  <c r="CE18" i="1"/>
  <c r="CE22" i="1" s="1"/>
  <c r="CC18" i="1"/>
  <c r="CC22" i="1" s="1"/>
  <c r="CE17" i="1"/>
  <c r="CC17" i="1"/>
  <c r="CE16" i="1"/>
  <c r="L45" i="1" s="1"/>
  <c r="F45" i="1" s="1"/>
  <c r="CC16" i="1"/>
  <c r="J45" i="1" s="1"/>
  <c r="D45" i="1" s="1"/>
  <c r="BY28" i="1"/>
  <c r="BW28" i="1"/>
  <c r="BY27" i="1"/>
  <c r="BW27" i="1"/>
  <c r="K44" i="1" s="1"/>
  <c r="E44" i="1" s="1"/>
  <c r="BY21" i="1"/>
  <c r="BW21" i="1"/>
  <c r="M44" i="1" s="1"/>
  <c r="BY20" i="1"/>
  <c r="BW20" i="1"/>
  <c r="BY19" i="1"/>
  <c r="BW19" i="1"/>
  <c r="BY18" i="1"/>
  <c r="BY22" i="1" s="1"/>
  <c r="BW18" i="1"/>
  <c r="BW22" i="1" s="1"/>
  <c r="BY17" i="1"/>
  <c r="BW17" i="1"/>
  <c r="I44" i="1" s="1"/>
  <c r="C44" i="1" s="1"/>
  <c r="G44" i="1" s="1"/>
  <c r="BY16" i="1"/>
  <c r="L44" i="1" s="1"/>
  <c r="F44" i="1" s="1"/>
  <c r="BW16" i="1"/>
  <c r="J44" i="1" s="1"/>
  <c r="D44" i="1" s="1"/>
  <c r="BS28" i="1"/>
  <c r="BQ28" i="1"/>
  <c r="BS27" i="1"/>
  <c r="BQ27" i="1"/>
  <c r="K43" i="1" s="1"/>
  <c r="E43" i="1" s="1"/>
  <c r="BS21" i="1"/>
  <c r="BQ21" i="1"/>
  <c r="BS20" i="1"/>
  <c r="BQ20" i="1"/>
  <c r="BS19" i="1"/>
  <c r="BQ19" i="1"/>
  <c r="BS18" i="1"/>
  <c r="BQ18" i="1"/>
  <c r="BQ22" i="1" s="1"/>
  <c r="BS17" i="1"/>
  <c r="BQ17" i="1"/>
  <c r="BS16" i="1"/>
  <c r="L43" i="1" s="1"/>
  <c r="F43" i="1" s="1"/>
  <c r="BQ16" i="1"/>
  <c r="J43" i="1" s="1"/>
  <c r="D43" i="1" s="1"/>
  <c r="BM28" i="1"/>
  <c r="BK28" i="1"/>
  <c r="BM27" i="1"/>
  <c r="BK27" i="1"/>
  <c r="K42" i="1" s="1"/>
  <c r="E42" i="1" s="1"/>
  <c r="BM21" i="1"/>
  <c r="BK21" i="1"/>
  <c r="BM20" i="1"/>
  <c r="BK20" i="1"/>
  <c r="BM19" i="1"/>
  <c r="BK19" i="1"/>
  <c r="BM18" i="1"/>
  <c r="BM22" i="1" s="1"/>
  <c r="BK18" i="1"/>
  <c r="BK22" i="1" s="1"/>
  <c r="BM17" i="1"/>
  <c r="BK17" i="1"/>
  <c r="BM16" i="1"/>
  <c r="L42" i="1" s="1"/>
  <c r="F42" i="1" s="1"/>
  <c r="BK16" i="1"/>
  <c r="J42" i="1" s="1"/>
  <c r="D42" i="1" s="1"/>
  <c r="BG28" i="1"/>
  <c r="BE28" i="1"/>
  <c r="BG27" i="1"/>
  <c r="BE27" i="1"/>
  <c r="K41" i="1" s="1"/>
  <c r="E41" i="1" s="1"/>
  <c r="BG21" i="1"/>
  <c r="BE21" i="1"/>
  <c r="BG20" i="1"/>
  <c r="BE20" i="1"/>
  <c r="BG19" i="1"/>
  <c r="BE19" i="1"/>
  <c r="BG18" i="1"/>
  <c r="BG22" i="1" s="1"/>
  <c r="BE18" i="1"/>
  <c r="BE22" i="1" s="1"/>
  <c r="BG17" i="1"/>
  <c r="BE17" i="1"/>
  <c r="BG16" i="1"/>
  <c r="L41" i="1" s="1"/>
  <c r="F41" i="1" s="1"/>
  <c r="BE16" i="1"/>
  <c r="J41" i="1" s="1"/>
  <c r="D41" i="1" s="1"/>
  <c r="BA28" i="1"/>
  <c r="AY28" i="1"/>
  <c r="BA27" i="1"/>
  <c r="AY27" i="1"/>
  <c r="K40" i="1" s="1"/>
  <c r="E40" i="1" s="1"/>
  <c r="BA21" i="1"/>
  <c r="AY21" i="1"/>
  <c r="M40" i="1" s="1"/>
  <c r="BA20" i="1"/>
  <c r="AY20" i="1"/>
  <c r="BA19" i="1"/>
  <c r="AY19" i="1"/>
  <c r="BA18" i="1"/>
  <c r="BA22" i="1" s="1"/>
  <c r="AY18" i="1"/>
  <c r="AY22" i="1" s="1"/>
  <c r="BA17" i="1"/>
  <c r="AY17" i="1"/>
  <c r="I40" i="1" s="1"/>
  <c r="C40" i="1" s="1"/>
  <c r="G40" i="1" s="1"/>
  <c r="BA16" i="1"/>
  <c r="L40" i="1" s="1"/>
  <c r="F40" i="1" s="1"/>
  <c r="AY16" i="1"/>
  <c r="J40" i="1" s="1"/>
  <c r="D40" i="1" s="1"/>
  <c r="AU28" i="1"/>
  <c r="AS28" i="1"/>
  <c r="AU27" i="1"/>
  <c r="AS27" i="1"/>
  <c r="K39" i="1" s="1"/>
  <c r="E39" i="1" s="1"/>
  <c r="AU21" i="1"/>
  <c r="AS21" i="1"/>
  <c r="M39" i="1" s="1"/>
  <c r="AU20" i="1"/>
  <c r="AS20" i="1"/>
  <c r="AU19" i="1"/>
  <c r="AS19" i="1"/>
  <c r="AU18" i="1"/>
  <c r="AU22" i="1" s="1"/>
  <c r="AS18" i="1"/>
  <c r="AS22" i="1" s="1"/>
  <c r="AU17" i="1"/>
  <c r="AS17" i="1"/>
  <c r="I39" i="1" s="1"/>
  <c r="C39" i="1" s="1"/>
  <c r="G39" i="1" s="1"/>
  <c r="AU16" i="1"/>
  <c r="L39" i="1" s="1"/>
  <c r="F39" i="1" s="1"/>
  <c r="AS16" i="1"/>
  <c r="J39" i="1" s="1"/>
  <c r="D39" i="1" s="1"/>
  <c r="AO28" i="1"/>
  <c r="AM28" i="1"/>
  <c r="AO27" i="1"/>
  <c r="AM27" i="1"/>
  <c r="K38" i="1" s="1"/>
  <c r="E38" i="1" s="1"/>
  <c r="AO21" i="1"/>
  <c r="AM21" i="1"/>
  <c r="M38" i="1" s="1"/>
  <c r="AO20" i="1"/>
  <c r="AM20" i="1"/>
  <c r="AO19" i="1"/>
  <c r="AM19" i="1"/>
  <c r="AO18" i="1"/>
  <c r="AO22" i="1" s="1"/>
  <c r="AM18" i="1"/>
  <c r="AO17" i="1"/>
  <c r="AM17" i="1"/>
  <c r="I38" i="1" s="1"/>
  <c r="C38" i="1" s="1"/>
  <c r="G38" i="1" s="1"/>
  <c r="AO16" i="1"/>
  <c r="L38" i="1" s="1"/>
  <c r="F38" i="1" s="1"/>
  <c r="AM16" i="1"/>
  <c r="J38" i="1" s="1"/>
  <c r="D38" i="1" s="1"/>
  <c r="AI28" i="1"/>
  <c r="AG28" i="1"/>
  <c r="AI27" i="1"/>
  <c r="AG27" i="1"/>
  <c r="K37" i="1" s="1"/>
  <c r="E37" i="1" s="1"/>
  <c r="AI21" i="1"/>
  <c r="AG21" i="1"/>
  <c r="M37" i="1" s="1"/>
  <c r="AI20" i="1"/>
  <c r="AG20" i="1"/>
  <c r="AI19" i="1"/>
  <c r="AG19" i="1"/>
  <c r="AI18" i="1"/>
  <c r="AI22" i="1" s="1"/>
  <c r="AG18" i="1"/>
  <c r="AG22" i="1" s="1"/>
  <c r="AI17" i="1"/>
  <c r="AG17" i="1"/>
  <c r="I37" i="1" s="1"/>
  <c r="C37" i="1" s="1"/>
  <c r="G37" i="1" s="1"/>
  <c r="AI16" i="1"/>
  <c r="L37" i="1" s="1"/>
  <c r="F37" i="1" s="1"/>
  <c r="AG16" i="1"/>
  <c r="J37" i="1" s="1"/>
  <c r="D37" i="1" s="1"/>
  <c r="AC28" i="1"/>
  <c r="AA28" i="1"/>
  <c r="AC27" i="1"/>
  <c r="AA27" i="1"/>
  <c r="K36" i="1" s="1"/>
  <c r="E36" i="1" s="1"/>
  <c r="AC21" i="1"/>
  <c r="AA21" i="1"/>
  <c r="AC20" i="1"/>
  <c r="AA20" i="1"/>
  <c r="AC19" i="1"/>
  <c r="AA19" i="1"/>
  <c r="AC18" i="1"/>
  <c r="AC22" i="1" s="1"/>
  <c r="AA18" i="1"/>
  <c r="AA22" i="1" s="1"/>
  <c r="AC17" i="1"/>
  <c r="AA17" i="1"/>
  <c r="AC16" i="1"/>
  <c r="L36" i="1" s="1"/>
  <c r="F36" i="1" s="1"/>
  <c r="AA16" i="1"/>
  <c r="J36" i="1" s="1"/>
  <c r="D36" i="1" s="1"/>
  <c r="W28" i="1"/>
  <c r="U28" i="1"/>
  <c r="W27" i="1"/>
  <c r="U27" i="1"/>
  <c r="K35" i="1" s="1"/>
  <c r="E35" i="1" s="1"/>
  <c r="W21" i="1"/>
  <c r="U21" i="1"/>
  <c r="W20" i="1"/>
  <c r="U20" i="1"/>
  <c r="W19" i="1"/>
  <c r="U19" i="1"/>
  <c r="W18" i="1"/>
  <c r="W22" i="1" s="1"/>
  <c r="U18" i="1"/>
  <c r="U22" i="1" s="1"/>
  <c r="W17" i="1"/>
  <c r="U17" i="1"/>
  <c r="W16" i="1"/>
  <c r="L35" i="1" s="1"/>
  <c r="F35" i="1" s="1"/>
  <c r="U16" i="1"/>
  <c r="J35" i="1" s="1"/>
  <c r="D35" i="1" s="1"/>
  <c r="Q28" i="1"/>
  <c r="O28" i="1"/>
  <c r="Q27" i="1"/>
  <c r="O27" i="1"/>
  <c r="K34" i="1" s="1"/>
  <c r="E34" i="1" s="1"/>
  <c r="Q21" i="1"/>
  <c r="O21" i="1"/>
  <c r="Q20" i="1"/>
  <c r="O20" i="1"/>
  <c r="Q19" i="1"/>
  <c r="O19" i="1"/>
  <c r="Q18" i="1"/>
  <c r="O18" i="1"/>
  <c r="O22" i="1" s="1"/>
  <c r="Q17" i="1"/>
  <c r="O17" i="1"/>
  <c r="Q16" i="1"/>
  <c r="L34" i="1" s="1"/>
  <c r="F34" i="1" s="1"/>
  <c r="O16" i="1"/>
  <c r="J34" i="1" s="1"/>
  <c r="D34" i="1" s="1"/>
  <c r="K28" i="1"/>
  <c r="I28" i="1"/>
  <c r="K27" i="1"/>
  <c r="I27" i="1"/>
  <c r="K33" i="1" s="1"/>
  <c r="E33" i="1" s="1"/>
  <c r="K21" i="1"/>
  <c r="I21" i="1"/>
  <c r="K20" i="1"/>
  <c r="I20" i="1"/>
  <c r="K19" i="1"/>
  <c r="I19" i="1"/>
  <c r="K18" i="1"/>
  <c r="I18" i="1"/>
  <c r="I22" i="1" s="1"/>
  <c r="K17" i="1"/>
  <c r="I17" i="1"/>
  <c r="K16" i="1"/>
  <c r="L33" i="1" s="1"/>
  <c r="F33" i="1" s="1"/>
  <c r="I16" i="1"/>
  <c r="J33" i="1" s="1"/>
  <c r="D33" i="1" s="1"/>
  <c r="E16" i="1"/>
  <c r="L32" i="1" s="1"/>
  <c r="E28" i="1"/>
  <c r="E27" i="1"/>
  <c r="E21" i="1"/>
  <c r="E20" i="1"/>
  <c r="E19" i="1"/>
  <c r="E23" i="1" s="1"/>
  <c r="E18" i="1"/>
  <c r="E22" i="1" s="1"/>
  <c r="E17" i="1"/>
  <c r="E25" i="1" s="1"/>
  <c r="C21" i="1"/>
  <c r="M32" i="1" s="1"/>
  <c r="C28" i="1"/>
  <c r="C27" i="1"/>
  <c r="K32" i="1" s="1"/>
  <c r="C20" i="1"/>
  <c r="C26" i="1" s="1"/>
  <c r="C19" i="1"/>
  <c r="C18" i="1"/>
  <c r="C22" i="1" s="1"/>
  <c r="C17" i="1"/>
  <c r="I32" i="1" s="1"/>
  <c r="C16" i="1"/>
  <c r="J32" i="1" s="1"/>
  <c r="I25" i="1" l="1"/>
  <c r="I23" i="1"/>
  <c r="O25" i="1"/>
  <c r="O23" i="1"/>
  <c r="U25" i="1"/>
  <c r="U23" i="1"/>
  <c r="AA25" i="1"/>
  <c r="AA23" i="1"/>
  <c r="AG23" i="1"/>
  <c r="AM23" i="1"/>
  <c r="AS23" i="1"/>
  <c r="AY23" i="1"/>
  <c r="BE25" i="1"/>
  <c r="BE23" i="1"/>
  <c r="BK25" i="1"/>
  <c r="BK23" i="1"/>
  <c r="BQ25" i="1"/>
  <c r="BQ23" i="1"/>
  <c r="BW23" i="1"/>
  <c r="CC25" i="1"/>
  <c r="CC23" i="1"/>
  <c r="CI23" i="1"/>
  <c r="CO25" i="1"/>
  <c r="CO23" i="1"/>
  <c r="K23" i="1"/>
  <c r="Q23" i="1"/>
  <c r="W25" i="1"/>
  <c r="W23" i="1"/>
  <c r="W26" i="1"/>
  <c r="AC25" i="1"/>
  <c r="AC23" i="1"/>
  <c r="AC26" i="1"/>
  <c r="AI25" i="1"/>
  <c r="AI23" i="1"/>
  <c r="AI26" i="1"/>
  <c r="AO25" i="1"/>
  <c r="AO23" i="1"/>
  <c r="AO26" i="1"/>
  <c r="AU25" i="1"/>
  <c r="AU23" i="1"/>
  <c r="AU26" i="1"/>
  <c r="BA25" i="1"/>
  <c r="BA23" i="1"/>
  <c r="BA26" i="1"/>
  <c r="BG25" i="1"/>
  <c r="BG23" i="1"/>
  <c r="BG26" i="1"/>
  <c r="BM25" i="1"/>
  <c r="BM23" i="1"/>
  <c r="BM26" i="1"/>
  <c r="BS23" i="1"/>
  <c r="BY25" i="1"/>
  <c r="BY23" i="1"/>
  <c r="BY26" i="1"/>
  <c r="CE25" i="1"/>
  <c r="CE23" i="1"/>
  <c r="CE26" i="1"/>
  <c r="CK25" i="1"/>
  <c r="CK23" i="1"/>
  <c r="CK26" i="1"/>
  <c r="C32" i="1"/>
  <c r="J48" i="1"/>
  <c r="D32" i="1"/>
  <c r="K48" i="1"/>
  <c r="E32" i="1"/>
  <c r="L48" i="1"/>
  <c r="F32" i="1"/>
  <c r="I26" i="1"/>
  <c r="M33" i="1"/>
  <c r="O26" i="1"/>
  <c r="M34" i="1"/>
  <c r="BE26" i="1"/>
  <c r="M41" i="1"/>
  <c r="BK26" i="1"/>
  <c r="M42" i="1"/>
  <c r="E24" i="1"/>
  <c r="E26" i="1"/>
  <c r="I24" i="1"/>
  <c r="O24" i="1"/>
  <c r="U24" i="1"/>
  <c r="AA24" i="1"/>
  <c r="AG26" i="1"/>
  <c r="AM25" i="1"/>
  <c r="AM24" i="1"/>
  <c r="AS26" i="1"/>
  <c r="AY26" i="1"/>
  <c r="BE24" i="1"/>
  <c r="BK24" i="1"/>
  <c r="BQ24" i="1"/>
  <c r="BW26" i="1"/>
  <c r="CC24" i="1"/>
  <c r="CI25" i="1"/>
  <c r="CI26" i="1"/>
  <c r="CO24" i="1"/>
  <c r="K25" i="1"/>
  <c r="K26" i="1"/>
  <c r="Q25" i="1"/>
  <c r="Q26" i="1"/>
  <c r="W24" i="1"/>
  <c r="AC24" i="1"/>
  <c r="AI24" i="1"/>
  <c r="AO24" i="1"/>
  <c r="AU24" i="1"/>
  <c r="BA24" i="1"/>
  <c r="BG24" i="1"/>
  <c r="BM24" i="1"/>
  <c r="BS25" i="1"/>
  <c r="BS26" i="1"/>
  <c r="BY24" i="1"/>
  <c r="CE24" i="1"/>
  <c r="CK24" i="1"/>
  <c r="CQ26" i="1"/>
  <c r="I35" i="1"/>
  <c r="C35" i="1" s="1"/>
  <c r="G35" i="1" s="1"/>
  <c r="I36" i="1"/>
  <c r="C36" i="1" s="1"/>
  <c r="G36" i="1" s="1"/>
  <c r="I41" i="1"/>
  <c r="C41" i="1" s="1"/>
  <c r="G41" i="1" s="1"/>
  <c r="I42" i="1"/>
  <c r="C42" i="1" s="1"/>
  <c r="G42" i="1" s="1"/>
  <c r="I43" i="1"/>
  <c r="C43" i="1" s="1"/>
  <c r="G43" i="1" s="1"/>
  <c r="I45" i="1"/>
  <c r="C45" i="1" s="1"/>
  <c r="G45" i="1" s="1"/>
  <c r="I47" i="1"/>
  <c r="C47" i="1" s="1"/>
  <c r="G47" i="1" s="1"/>
  <c r="U26" i="1"/>
  <c r="M35" i="1"/>
  <c r="AA26" i="1"/>
  <c r="M36" i="1"/>
  <c r="BQ26" i="1"/>
  <c r="M43" i="1"/>
  <c r="CC26" i="1"/>
  <c r="M45" i="1"/>
  <c r="CO26" i="1"/>
  <c r="M47" i="1"/>
  <c r="M48" i="1"/>
  <c r="I33" i="1"/>
  <c r="C33" i="1" s="1"/>
  <c r="G33" i="1" s="1"/>
  <c r="I34" i="1"/>
  <c r="C34" i="1" s="1"/>
  <c r="G34" i="1" s="1"/>
  <c r="E48" i="1"/>
  <c r="F48" i="1"/>
  <c r="D48" i="1"/>
  <c r="CQ25" i="1"/>
  <c r="CQ24" i="1"/>
  <c r="CI22" i="1"/>
  <c r="CI24" i="1"/>
  <c r="BW25" i="1"/>
  <c r="BW24" i="1"/>
  <c r="BS22" i="1"/>
  <c r="BS24" i="1"/>
  <c r="AY25" i="1"/>
  <c r="AY24" i="1"/>
  <c r="AS25" i="1"/>
  <c r="AS24" i="1"/>
  <c r="AM22" i="1"/>
  <c r="AM26" i="1"/>
  <c r="AG25" i="1"/>
  <c r="AG24" i="1"/>
  <c r="Q22" i="1"/>
  <c r="Q24" i="1"/>
  <c r="K22" i="1"/>
  <c r="K24" i="1"/>
  <c r="C24" i="1"/>
  <c r="C23" i="1"/>
  <c r="C25" i="1"/>
  <c r="C48" i="1" l="1"/>
  <c r="G32" i="1"/>
  <c r="G48" i="1" s="1"/>
  <c r="I48" i="1"/>
</calcChain>
</file>

<file path=xl/sharedStrings.xml><?xml version="1.0" encoding="utf-8"?>
<sst xmlns="http://schemas.openxmlformats.org/spreadsheetml/2006/main" count="255" uniqueCount="45">
  <si>
    <t>A-n33-k5-661</t>
  </si>
  <si>
    <t>A-n46-k7-914</t>
  </si>
  <si>
    <t>A-n60-k9-1408</t>
  </si>
  <si>
    <t>B-n35-k5-955</t>
  </si>
  <si>
    <t>B-n45-k5-751</t>
  </si>
  <si>
    <t>B-n68-k9-1272</t>
  </si>
  <si>
    <t>B-n78-k10-1266</t>
  </si>
  <si>
    <t>E-n30-k3-534</t>
  </si>
  <si>
    <t>E-n51-k5-521</t>
  </si>
  <si>
    <t>E-n76-k7-682</t>
  </si>
  <si>
    <t>F-n72-k4-237</t>
  </si>
  <si>
    <t>F-n135-k7-1162</t>
  </si>
  <si>
    <t>M-n101-k10-820</t>
  </si>
  <si>
    <t>M-n121-k7-1034</t>
  </si>
  <si>
    <t>P-n76-k4-1034</t>
  </si>
  <si>
    <t>P-n101-k4-681</t>
  </si>
  <si>
    <t>Avg</t>
  </si>
  <si>
    <t>Min</t>
  </si>
  <si>
    <t>Q1</t>
  </si>
  <si>
    <t>Median</t>
  </si>
  <si>
    <t>Q3</t>
  </si>
  <si>
    <t>Max</t>
  </si>
  <si>
    <t>25th</t>
  </si>
  <si>
    <t>50th</t>
  </si>
  <si>
    <t>75th</t>
  </si>
  <si>
    <t>SD</t>
  </si>
  <si>
    <t>AVGDV</t>
  </si>
  <si>
    <t>intitial</t>
  </si>
  <si>
    <t>best</t>
  </si>
  <si>
    <t>total time</t>
  </si>
  <si>
    <t>time</t>
  </si>
  <si>
    <t>gap</t>
  </si>
  <si>
    <t xml:space="preserve">best </t>
  </si>
  <si>
    <t>avg</t>
  </si>
  <si>
    <t>with taguchi</t>
  </si>
  <si>
    <t>without taguchi</t>
  </si>
  <si>
    <t xml:space="preserve">CS </t>
  </si>
  <si>
    <t>T-CS</t>
  </si>
  <si>
    <t>worse</t>
  </si>
  <si>
    <t>DPSO-SA</t>
  </si>
  <si>
    <t>SR-2</t>
  </si>
  <si>
    <t>CPSO-SA</t>
  </si>
  <si>
    <t>CS</t>
  </si>
  <si>
    <t>BKS</t>
  </si>
  <si>
    <t>gap%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</si>
</sst>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173" fontId="0" fillId="0" borderId="0" xfId="0" applyNumberFormat="1"/>
  </cellXfs>
  <cellStyles count="4">
    <cellStyle name="Accent3" xfId="3" builtinId="3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R70"/>
  <sheetViews>
    <sheetView tabSelected="1" topLeftCell="A50" workbookViewId="0">
      <selection activeCell="N70" sqref="N70"/>
    </sheetView>
  </sheetViews>
  <sheetFormatPr defaultRowHeight="15" x14ac:dyDescent="0.25"/>
  <cols>
    <col min="14" max="14" width="11.5703125" bestFit="1" customWidth="1"/>
  </cols>
  <sheetData>
    <row r="2" spans="2:96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96" x14ac:dyDescent="0.25">
      <c r="B3">
        <v>1</v>
      </c>
      <c r="H3">
        <v>2</v>
      </c>
      <c r="N3">
        <v>3</v>
      </c>
      <c r="T3">
        <v>4</v>
      </c>
      <c r="Z3">
        <v>5</v>
      </c>
      <c r="AF3">
        <v>6</v>
      </c>
      <c r="AL3">
        <v>7</v>
      </c>
      <c r="AR3">
        <v>8</v>
      </c>
      <c r="AX3">
        <v>9</v>
      </c>
      <c r="BD3">
        <v>10</v>
      </c>
      <c r="BJ3">
        <v>11</v>
      </c>
      <c r="BP3">
        <v>12</v>
      </c>
      <c r="BV3">
        <v>13</v>
      </c>
      <c r="CB3">
        <v>14</v>
      </c>
      <c r="CH3">
        <v>15</v>
      </c>
      <c r="CN3">
        <v>16</v>
      </c>
    </row>
    <row r="4" spans="2:96" x14ac:dyDescent="0.25">
      <c r="B4" t="s">
        <v>0</v>
      </c>
      <c r="H4" t="s">
        <v>1</v>
      </c>
      <c r="N4" t="s">
        <v>2</v>
      </c>
      <c r="T4" t="s">
        <v>3</v>
      </c>
      <c r="Z4" t="s">
        <v>4</v>
      </c>
      <c r="AF4" t="s">
        <v>5</v>
      </c>
      <c r="AL4" t="s">
        <v>6</v>
      </c>
      <c r="AR4" t="s">
        <v>7</v>
      </c>
      <c r="AX4" t="s">
        <v>8</v>
      </c>
      <c r="BD4" t="s">
        <v>9</v>
      </c>
      <c r="BJ4" t="s">
        <v>10</v>
      </c>
      <c r="BP4" t="s">
        <v>11</v>
      </c>
      <c r="BV4" t="s">
        <v>12</v>
      </c>
      <c r="CB4" t="s">
        <v>13</v>
      </c>
      <c r="CH4" t="s">
        <v>14</v>
      </c>
      <c r="CN4" t="s">
        <v>15</v>
      </c>
    </row>
    <row r="5" spans="2:96" x14ac:dyDescent="0.25">
      <c r="B5">
        <v>757</v>
      </c>
      <c r="C5">
        <v>684</v>
      </c>
      <c r="D5">
        <v>69.45</v>
      </c>
      <c r="E5">
        <v>1.2</v>
      </c>
      <c r="F5">
        <v>23</v>
      </c>
      <c r="H5">
        <v>1202</v>
      </c>
      <c r="I5">
        <v>980</v>
      </c>
      <c r="J5">
        <v>180.91</v>
      </c>
      <c r="K5">
        <v>5.43</v>
      </c>
      <c r="L5">
        <v>66</v>
      </c>
      <c r="N5">
        <v>1631</v>
      </c>
      <c r="O5">
        <v>1410</v>
      </c>
      <c r="P5">
        <v>232.68</v>
      </c>
      <c r="Q5">
        <v>12.32</v>
      </c>
      <c r="R5">
        <v>2</v>
      </c>
      <c r="T5">
        <v>1031</v>
      </c>
      <c r="U5">
        <v>969</v>
      </c>
      <c r="V5">
        <v>122.8</v>
      </c>
      <c r="W5">
        <v>12.68</v>
      </c>
      <c r="X5">
        <v>14</v>
      </c>
      <c r="Z5">
        <v>869</v>
      </c>
      <c r="AA5">
        <v>780</v>
      </c>
      <c r="AB5">
        <v>101.78</v>
      </c>
      <c r="AC5">
        <v>8.42</v>
      </c>
      <c r="AD5">
        <v>29</v>
      </c>
      <c r="AF5">
        <v>1359</v>
      </c>
      <c r="AG5">
        <v>1308</v>
      </c>
      <c r="AH5">
        <v>333.31</v>
      </c>
      <c r="AI5">
        <v>19.11</v>
      </c>
      <c r="AJ5">
        <v>36</v>
      </c>
      <c r="AL5">
        <v>1337</v>
      </c>
      <c r="AM5">
        <v>1314</v>
      </c>
      <c r="AN5">
        <v>435.32</v>
      </c>
      <c r="AO5">
        <v>21.93</v>
      </c>
      <c r="AP5">
        <v>48</v>
      </c>
      <c r="AR5">
        <v>665</v>
      </c>
      <c r="AS5">
        <v>557</v>
      </c>
      <c r="AT5">
        <v>119.09</v>
      </c>
      <c r="AU5">
        <v>11.51</v>
      </c>
      <c r="AV5">
        <v>23</v>
      </c>
      <c r="AX5">
        <v>712</v>
      </c>
      <c r="AY5">
        <v>598</v>
      </c>
      <c r="AZ5">
        <v>168.79</v>
      </c>
      <c r="BA5">
        <v>2.96</v>
      </c>
      <c r="BB5">
        <v>77</v>
      </c>
      <c r="BD5">
        <v>907</v>
      </c>
      <c r="BE5">
        <v>759</v>
      </c>
      <c r="BF5">
        <v>1076.94</v>
      </c>
      <c r="BG5">
        <v>0.33</v>
      </c>
      <c r="BH5">
        <v>77</v>
      </c>
      <c r="BJ5">
        <v>293</v>
      </c>
      <c r="BK5">
        <v>247</v>
      </c>
      <c r="BL5">
        <v>1421.12</v>
      </c>
      <c r="BM5">
        <v>67.3</v>
      </c>
      <c r="BN5">
        <v>10</v>
      </c>
      <c r="BP5">
        <v>1341</v>
      </c>
      <c r="BQ5">
        <v>1304</v>
      </c>
      <c r="BR5">
        <v>7589.99</v>
      </c>
      <c r="BS5">
        <v>2141.61</v>
      </c>
      <c r="BT5">
        <v>142</v>
      </c>
      <c r="BV5">
        <v>1007</v>
      </c>
      <c r="BW5">
        <v>838</v>
      </c>
      <c r="BX5">
        <v>1375.76</v>
      </c>
      <c r="BY5">
        <v>2.73</v>
      </c>
      <c r="BZ5">
        <v>18</v>
      </c>
      <c r="CB5">
        <v>1221</v>
      </c>
      <c r="CC5">
        <v>1096</v>
      </c>
      <c r="CD5">
        <v>1638.57</v>
      </c>
      <c r="CE5">
        <v>147.69</v>
      </c>
      <c r="CF5">
        <v>62</v>
      </c>
      <c r="CH5">
        <v>804</v>
      </c>
      <c r="CI5">
        <v>676</v>
      </c>
      <c r="CJ5">
        <v>1121.76</v>
      </c>
      <c r="CK5">
        <v>65.77</v>
      </c>
      <c r="CL5">
        <v>-358</v>
      </c>
      <c r="CN5">
        <v>984</v>
      </c>
      <c r="CO5">
        <v>759</v>
      </c>
      <c r="CP5">
        <v>5077.1000000000004</v>
      </c>
      <c r="CQ5">
        <v>121.29</v>
      </c>
      <c r="CR5">
        <v>78</v>
      </c>
    </row>
    <row r="6" spans="2:96" x14ac:dyDescent="0.25">
      <c r="B6">
        <v>796</v>
      </c>
      <c r="C6">
        <v>680</v>
      </c>
      <c r="D6">
        <v>78.09</v>
      </c>
      <c r="E6">
        <v>3.76</v>
      </c>
      <c r="F6">
        <v>19</v>
      </c>
      <c r="H6">
        <v>1230</v>
      </c>
      <c r="I6">
        <v>971</v>
      </c>
      <c r="J6">
        <v>173.68</v>
      </c>
      <c r="K6">
        <v>17.27</v>
      </c>
      <c r="L6">
        <v>57</v>
      </c>
      <c r="N6">
        <v>1558</v>
      </c>
      <c r="O6">
        <v>1411</v>
      </c>
      <c r="P6">
        <v>238.82</v>
      </c>
      <c r="Q6">
        <v>10.14</v>
      </c>
      <c r="R6">
        <v>3</v>
      </c>
      <c r="T6">
        <v>1027</v>
      </c>
      <c r="U6">
        <v>957</v>
      </c>
      <c r="V6">
        <v>99.97</v>
      </c>
      <c r="W6">
        <v>7.78</v>
      </c>
      <c r="X6">
        <v>2</v>
      </c>
      <c r="Z6">
        <v>861</v>
      </c>
      <c r="AA6">
        <v>777</v>
      </c>
      <c r="AB6">
        <v>112.94</v>
      </c>
      <c r="AC6">
        <v>1.47</v>
      </c>
      <c r="AD6">
        <v>26</v>
      </c>
      <c r="AF6">
        <v>1426</v>
      </c>
      <c r="AG6">
        <v>1303</v>
      </c>
      <c r="AH6">
        <v>366.77</v>
      </c>
      <c r="AI6">
        <v>42.67</v>
      </c>
      <c r="AJ6">
        <v>31</v>
      </c>
      <c r="AL6">
        <v>1431</v>
      </c>
      <c r="AM6">
        <v>1288</v>
      </c>
      <c r="AN6">
        <v>462.09</v>
      </c>
      <c r="AO6">
        <v>13.68</v>
      </c>
      <c r="AP6">
        <v>22</v>
      </c>
      <c r="AR6">
        <v>638</v>
      </c>
      <c r="AS6">
        <v>552</v>
      </c>
      <c r="AT6">
        <v>115.14</v>
      </c>
      <c r="AU6">
        <v>4.7</v>
      </c>
      <c r="AV6">
        <v>18</v>
      </c>
      <c r="AX6">
        <v>690</v>
      </c>
      <c r="AY6">
        <v>593</v>
      </c>
      <c r="AZ6">
        <v>181.12</v>
      </c>
      <c r="BA6">
        <v>43.81</v>
      </c>
      <c r="BB6">
        <v>72</v>
      </c>
      <c r="BD6">
        <v>944</v>
      </c>
      <c r="BE6">
        <v>759</v>
      </c>
      <c r="BF6">
        <v>951.54</v>
      </c>
      <c r="BG6">
        <v>45.63</v>
      </c>
      <c r="BH6">
        <v>77</v>
      </c>
      <c r="BJ6">
        <v>300</v>
      </c>
      <c r="BK6">
        <v>247</v>
      </c>
      <c r="BL6">
        <v>1533.24</v>
      </c>
      <c r="BM6">
        <v>69.11</v>
      </c>
      <c r="BN6">
        <v>10</v>
      </c>
      <c r="BP6">
        <v>1353</v>
      </c>
      <c r="BQ6">
        <v>1317</v>
      </c>
      <c r="BR6">
        <v>8475.75</v>
      </c>
      <c r="BS6">
        <v>1958.72</v>
      </c>
      <c r="BT6">
        <v>155</v>
      </c>
      <c r="BV6">
        <v>1005</v>
      </c>
      <c r="BW6">
        <v>845</v>
      </c>
      <c r="BX6">
        <v>1239.99</v>
      </c>
      <c r="BY6">
        <v>11.92</v>
      </c>
      <c r="BZ6">
        <v>25</v>
      </c>
      <c r="CB6">
        <v>1212</v>
      </c>
      <c r="CC6">
        <v>1090</v>
      </c>
      <c r="CD6">
        <v>1554.08</v>
      </c>
      <c r="CE6">
        <v>69.06</v>
      </c>
      <c r="CF6">
        <v>56</v>
      </c>
      <c r="CH6">
        <v>819</v>
      </c>
      <c r="CI6">
        <v>689</v>
      </c>
      <c r="CJ6">
        <v>1168.6199999999999</v>
      </c>
      <c r="CK6">
        <v>135.16</v>
      </c>
      <c r="CL6">
        <v>-345</v>
      </c>
      <c r="CN6">
        <v>984</v>
      </c>
      <c r="CO6">
        <v>753</v>
      </c>
      <c r="CP6">
        <v>5498.97</v>
      </c>
      <c r="CQ6">
        <v>174.81</v>
      </c>
      <c r="CR6">
        <v>72</v>
      </c>
    </row>
    <row r="7" spans="2:96" x14ac:dyDescent="0.25">
      <c r="B7">
        <v>766</v>
      </c>
      <c r="C7">
        <v>686</v>
      </c>
      <c r="D7">
        <v>73.45</v>
      </c>
      <c r="E7">
        <v>5.4</v>
      </c>
      <c r="F7">
        <v>25</v>
      </c>
      <c r="H7">
        <v>1169</v>
      </c>
      <c r="I7">
        <v>985</v>
      </c>
      <c r="J7">
        <v>182.1</v>
      </c>
      <c r="K7">
        <v>7.72</v>
      </c>
      <c r="L7">
        <v>71</v>
      </c>
      <c r="N7">
        <v>1566</v>
      </c>
      <c r="O7">
        <v>1404</v>
      </c>
      <c r="P7">
        <v>243.49</v>
      </c>
      <c r="Q7">
        <v>9.24</v>
      </c>
      <c r="R7">
        <v>-4</v>
      </c>
      <c r="T7">
        <v>1004</v>
      </c>
      <c r="U7">
        <v>960</v>
      </c>
      <c r="V7">
        <v>92.38</v>
      </c>
      <c r="W7">
        <v>4.09</v>
      </c>
      <c r="X7">
        <v>5</v>
      </c>
      <c r="Z7">
        <v>893</v>
      </c>
      <c r="AA7">
        <v>789</v>
      </c>
      <c r="AB7">
        <v>101.26</v>
      </c>
      <c r="AC7">
        <v>2.71</v>
      </c>
      <c r="AD7">
        <v>38</v>
      </c>
      <c r="AF7">
        <v>1387</v>
      </c>
      <c r="AG7">
        <v>1317</v>
      </c>
      <c r="AH7">
        <v>324.68</v>
      </c>
      <c r="AI7">
        <v>19.53</v>
      </c>
      <c r="AJ7">
        <v>45</v>
      </c>
      <c r="AL7">
        <v>1417</v>
      </c>
      <c r="AM7">
        <v>1297</v>
      </c>
      <c r="AN7">
        <v>446.32</v>
      </c>
      <c r="AO7">
        <v>28.45</v>
      </c>
      <c r="AP7">
        <v>31</v>
      </c>
      <c r="AR7">
        <v>641</v>
      </c>
      <c r="AS7">
        <v>550</v>
      </c>
      <c r="AT7">
        <v>110.29</v>
      </c>
      <c r="AU7">
        <v>15.19</v>
      </c>
      <c r="AV7">
        <v>16</v>
      </c>
      <c r="AX7">
        <v>734</v>
      </c>
      <c r="AY7">
        <v>603</v>
      </c>
      <c r="AZ7">
        <v>171.88</v>
      </c>
      <c r="BA7">
        <v>1.1100000000000001</v>
      </c>
      <c r="BB7">
        <v>82</v>
      </c>
      <c r="BD7">
        <v>997</v>
      </c>
      <c r="BE7">
        <v>768</v>
      </c>
      <c r="BF7">
        <v>1003.66</v>
      </c>
      <c r="BG7">
        <v>124.41</v>
      </c>
      <c r="BH7">
        <v>86</v>
      </c>
      <c r="BJ7">
        <v>279</v>
      </c>
      <c r="BK7">
        <v>258</v>
      </c>
      <c r="BL7">
        <v>1386.99</v>
      </c>
      <c r="BM7">
        <v>170.56</v>
      </c>
      <c r="BN7">
        <v>21</v>
      </c>
      <c r="BP7">
        <v>1449</v>
      </c>
      <c r="BQ7">
        <v>1329</v>
      </c>
      <c r="BR7">
        <v>6861.94</v>
      </c>
      <c r="BS7">
        <v>732.88</v>
      </c>
      <c r="BT7">
        <v>167</v>
      </c>
      <c r="BV7">
        <v>1035</v>
      </c>
      <c r="BW7">
        <v>843</v>
      </c>
      <c r="BX7">
        <v>1277.5899999999999</v>
      </c>
      <c r="BY7">
        <v>73.8</v>
      </c>
      <c r="BZ7">
        <v>23</v>
      </c>
      <c r="CB7">
        <v>1185</v>
      </c>
      <c r="CC7">
        <v>1089</v>
      </c>
      <c r="CD7">
        <v>1598.99</v>
      </c>
      <c r="CE7">
        <v>49.8</v>
      </c>
      <c r="CF7">
        <v>55</v>
      </c>
      <c r="CH7">
        <v>831</v>
      </c>
      <c r="CI7">
        <v>690</v>
      </c>
      <c r="CJ7">
        <v>1114.3900000000001</v>
      </c>
      <c r="CK7">
        <v>12.78</v>
      </c>
      <c r="CL7">
        <v>-344</v>
      </c>
      <c r="CN7">
        <v>984</v>
      </c>
      <c r="CO7">
        <v>761</v>
      </c>
      <c r="CP7">
        <v>5299.07</v>
      </c>
      <c r="CQ7">
        <v>230.24</v>
      </c>
      <c r="CR7">
        <v>80</v>
      </c>
    </row>
    <row r="8" spans="2:96" x14ac:dyDescent="0.25">
      <c r="B8">
        <v>789</v>
      </c>
      <c r="C8">
        <v>694</v>
      </c>
      <c r="D8">
        <v>81.599999999999994</v>
      </c>
      <c r="E8">
        <v>3.99</v>
      </c>
      <c r="F8">
        <v>33</v>
      </c>
      <c r="H8">
        <v>1230</v>
      </c>
      <c r="I8">
        <v>971</v>
      </c>
      <c r="J8">
        <v>179.6</v>
      </c>
      <c r="K8">
        <v>9.6300000000000008</v>
      </c>
      <c r="L8">
        <v>57</v>
      </c>
      <c r="N8">
        <v>1671</v>
      </c>
      <c r="O8">
        <v>1406</v>
      </c>
      <c r="P8">
        <v>242.35</v>
      </c>
      <c r="Q8">
        <v>13.6</v>
      </c>
      <c r="R8">
        <v>-2</v>
      </c>
      <c r="T8">
        <v>1007</v>
      </c>
      <c r="U8">
        <v>958</v>
      </c>
      <c r="V8">
        <v>108.25</v>
      </c>
      <c r="W8">
        <v>4.79</v>
      </c>
      <c r="X8">
        <v>3</v>
      </c>
      <c r="Z8">
        <v>867</v>
      </c>
      <c r="AA8">
        <v>791</v>
      </c>
      <c r="AB8">
        <v>102.34</v>
      </c>
      <c r="AC8">
        <v>1.62</v>
      </c>
      <c r="AD8">
        <v>40</v>
      </c>
      <c r="AF8">
        <v>1370</v>
      </c>
      <c r="AG8">
        <v>1315</v>
      </c>
      <c r="AH8">
        <v>370.19</v>
      </c>
      <c r="AI8">
        <v>33.71</v>
      </c>
      <c r="AJ8">
        <v>43</v>
      </c>
      <c r="AL8">
        <v>1435</v>
      </c>
      <c r="AM8">
        <v>1312</v>
      </c>
      <c r="AN8">
        <v>489.7</v>
      </c>
      <c r="AO8">
        <v>47.42</v>
      </c>
      <c r="AP8">
        <v>46</v>
      </c>
      <c r="AR8">
        <v>617</v>
      </c>
      <c r="AS8">
        <v>560</v>
      </c>
      <c r="AT8">
        <v>111.1</v>
      </c>
      <c r="AU8">
        <v>2.85</v>
      </c>
      <c r="AV8">
        <v>26</v>
      </c>
      <c r="AX8">
        <v>708</v>
      </c>
      <c r="AY8">
        <v>602</v>
      </c>
      <c r="AZ8">
        <v>179.21</v>
      </c>
      <c r="BA8">
        <v>3.95</v>
      </c>
      <c r="BB8">
        <v>81</v>
      </c>
      <c r="BD8">
        <v>928</v>
      </c>
      <c r="BE8">
        <v>754</v>
      </c>
      <c r="BF8">
        <v>1087.44</v>
      </c>
      <c r="BG8">
        <v>113.27</v>
      </c>
      <c r="BH8">
        <v>72</v>
      </c>
      <c r="BJ8">
        <v>297</v>
      </c>
      <c r="BK8">
        <v>248</v>
      </c>
      <c r="BL8">
        <v>1477.66</v>
      </c>
      <c r="BM8">
        <v>125.25</v>
      </c>
      <c r="BN8">
        <v>11</v>
      </c>
      <c r="BP8">
        <v>1438</v>
      </c>
      <c r="BQ8">
        <v>1304</v>
      </c>
      <c r="BR8">
        <v>7457.39</v>
      </c>
      <c r="BS8">
        <v>598.59</v>
      </c>
      <c r="BT8">
        <v>142</v>
      </c>
      <c r="BV8">
        <v>1002</v>
      </c>
      <c r="BW8">
        <v>841</v>
      </c>
      <c r="BX8">
        <v>1342.14</v>
      </c>
      <c r="BY8">
        <v>60.81</v>
      </c>
      <c r="BZ8">
        <v>21</v>
      </c>
      <c r="CB8">
        <v>1213</v>
      </c>
      <c r="CC8">
        <v>1089</v>
      </c>
      <c r="CD8">
        <v>1656</v>
      </c>
      <c r="CE8">
        <v>30.56</v>
      </c>
      <c r="CF8">
        <v>55</v>
      </c>
      <c r="CH8">
        <v>790</v>
      </c>
      <c r="CI8">
        <v>681</v>
      </c>
      <c r="CJ8">
        <v>1100.49</v>
      </c>
      <c r="CK8">
        <v>165.86</v>
      </c>
      <c r="CL8">
        <v>-353</v>
      </c>
      <c r="CN8">
        <v>943</v>
      </c>
      <c r="CO8">
        <v>747</v>
      </c>
      <c r="CP8">
        <v>5219.8900000000003</v>
      </c>
      <c r="CQ8">
        <v>137.47999999999999</v>
      </c>
      <c r="CR8">
        <v>66</v>
      </c>
    </row>
    <row r="9" spans="2:96" x14ac:dyDescent="0.25">
      <c r="B9">
        <v>799</v>
      </c>
      <c r="C9">
        <v>682</v>
      </c>
      <c r="D9">
        <v>78.67</v>
      </c>
      <c r="E9">
        <v>3.96</v>
      </c>
      <c r="F9">
        <v>21</v>
      </c>
      <c r="H9">
        <v>1136</v>
      </c>
      <c r="I9">
        <v>969</v>
      </c>
      <c r="J9">
        <v>182.47</v>
      </c>
      <c r="K9">
        <v>0.39</v>
      </c>
      <c r="L9">
        <v>55</v>
      </c>
      <c r="N9">
        <v>1658</v>
      </c>
      <c r="O9">
        <v>1401</v>
      </c>
      <c r="P9">
        <v>232.64</v>
      </c>
      <c r="Q9">
        <v>9.4700000000000006</v>
      </c>
      <c r="R9">
        <v>-7</v>
      </c>
      <c r="T9">
        <v>1032</v>
      </c>
      <c r="U9">
        <v>956</v>
      </c>
      <c r="V9">
        <v>93.15</v>
      </c>
      <c r="W9">
        <v>4.96</v>
      </c>
      <c r="X9">
        <v>1</v>
      </c>
      <c r="Z9">
        <v>883</v>
      </c>
      <c r="AA9">
        <v>788</v>
      </c>
      <c r="AB9">
        <v>112.12</v>
      </c>
      <c r="AC9">
        <v>10.94</v>
      </c>
      <c r="AD9">
        <v>37</v>
      </c>
      <c r="AF9">
        <v>1405</v>
      </c>
      <c r="AG9">
        <v>1313</v>
      </c>
      <c r="AH9">
        <v>336.93</v>
      </c>
      <c r="AI9">
        <v>17.72</v>
      </c>
      <c r="AJ9">
        <v>41</v>
      </c>
      <c r="AL9">
        <v>1422</v>
      </c>
      <c r="AM9">
        <v>1299</v>
      </c>
      <c r="AN9">
        <v>534.23</v>
      </c>
      <c r="AO9">
        <v>77.14</v>
      </c>
      <c r="AP9">
        <v>33</v>
      </c>
      <c r="AR9">
        <v>619</v>
      </c>
      <c r="AS9">
        <v>558</v>
      </c>
      <c r="AT9">
        <v>132.30000000000001</v>
      </c>
      <c r="AU9">
        <v>0.84</v>
      </c>
      <c r="AV9">
        <v>24</v>
      </c>
      <c r="AX9">
        <v>756</v>
      </c>
      <c r="AY9">
        <v>586</v>
      </c>
      <c r="AZ9">
        <v>172.4</v>
      </c>
      <c r="BA9">
        <v>40.950000000000003</v>
      </c>
      <c r="BB9">
        <v>65</v>
      </c>
      <c r="BD9">
        <v>888</v>
      </c>
      <c r="BE9">
        <v>757</v>
      </c>
      <c r="BF9">
        <v>957.14</v>
      </c>
      <c r="BG9">
        <v>39.97</v>
      </c>
      <c r="BH9">
        <v>75</v>
      </c>
      <c r="BJ9">
        <v>295</v>
      </c>
      <c r="BK9">
        <v>249</v>
      </c>
      <c r="BL9">
        <v>1522.77</v>
      </c>
      <c r="BM9">
        <v>150.85</v>
      </c>
      <c r="BN9">
        <v>12</v>
      </c>
      <c r="BP9">
        <v>1497</v>
      </c>
      <c r="BQ9">
        <v>1326</v>
      </c>
      <c r="BR9">
        <v>7253.53</v>
      </c>
      <c r="BS9">
        <v>82.65</v>
      </c>
      <c r="BT9">
        <v>164</v>
      </c>
      <c r="BV9">
        <v>1087</v>
      </c>
      <c r="BW9">
        <v>837</v>
      </c>
      <c r="BX9">
        <v>1289.27</v>
      </c>
      <c r="BY9">
        <v>53.71</v>
      </c>
      <c r="BZ9">
        <v>17</v>
      </c>
      <c r="CB9">
        <v>1229</v>
      </c>
      <c r="CC9">
        <v>1106</v>
      </c>
      <c r="CD9">
        <v>1535.78</v>
      </c>
      <c r="CE9">
        <v>205.19</v>
      </c>
      <c r="CF9">
        <v>72</v>
      </c>
      <c r="CH9">
        <v>798</v>
      </c>
      <c r="CI9">
        <v>693</v>
      </c>
      <c r="CJ9">
        <v>987.75</v>
      </c>
      <c r="CK9">
        <v>28.08</v>
      </c>
      <c r="CL9">
        <v>-341</v>
      </c>
      <c r="CN9">
        <v>974</v>
      </c>
      <c r="CO9">
        <v>750</v>
      </c>
      <c r="CP9">
        <v>5309.29</v>
      </c>
      <c r="CQ9">
        <v>59.3</v>
      </c>
      <c r="CR9">
        <v>69</v>
      </c>
    </row>
    <row r="10" spans="2:96" x14ac:dyDescent="0.25">
      <c r="B10">
        <v>856</v>
      </c>
      <c r="C10">
        <v>678</v>
      </c>
      <c r="D10">
        <v>78.69</v>
      </c>
      <c r="E10">
        <v>1.1100000000000001</v>
      </c>
      <c r="F10">
        <v>17</v>
      </c>
      <c r="H10">
        <v>1169</v>
      </c>
      <c r="I10">
        <v>966</v>
      </c>
      <c r="J10">
        <v>174.35</v>
      </c>
      <c r="K10">
        <v>6.86</v>
      </c>
      <c r="L10">
        <v>52</v>
      </c>
      <c r="N10">
        <v>1727</v>
      </c>
      <c r="O10">
        <v>1409</v>
      </c>
      <c r="P10">
        <v>239.82</v>
      </c>
      <c r="Q10">
        <v>2.15</v>
      </c>
      <c r="R10">
        <v>1</v>
      </c>
      <c r="T10">
        <v>1032</v>
      </c>
      <c r="U10">
        <v>961</v>
      </c>
      <c r="V10">
        <v>79.930000000000007</v>
      </c>
      <c r="W10">
        <v>4.12</v>
      </c>
      <c r="X10">
        <v>6</v>
      </c>
      <c r="Z10">
        <v>915</v>
      </c>
      <c r="AA10">
        <v>787</v>
      </c>
      <c r="AB10">
        <v>105.18</v>
      </c>
      <c r="AC10">
        <v>3.96</v>
      </c>
      <c r="AD10">
        <v>36</v>
      </c>
      <c r="AF10">
        <v>1376</v>
      </c>
      <c r="AG10">
        <v>1311</v>
      </c>
      <c r="AH10">
        <v>345.81</v>
      </c>
      <c r="AI10">
        <v>22.67</v>
      </c>
      <c r="AJ10">
        <v>39</v>
      </c>
      <c r="AL10">
        <v>1430</v>
      </c>
      <c r="AM10">
        <v>1286</v>
      </c>
      <c r="AN10">
        <v>441.39</v>
      </c>
      <c r="AO10">
        <v>8.94</v>
      </c>
      <c r="AP10">
        <v>20</v>
      </c>
      <c r="AR10">
        <v>588</v>
      </c>
      <c r="AS10">
        <v>557</v>
      </c>
      <c r="AT10">
        <v>118.7</v>
      </c>
      <c r="AU10">
        <v>7.44</v>
      </c>
      <c r="AV10">
        <v>23</v>
      </c>
      <c r="AX10">
        <v>650</v>
      </c>
      <c r="AY10">
        <v>599</v>
      </c>
      <c r="AZ10">
        <v>175.17</v>
      </c>
      <c r="BA10">
        <v>21.92</v>
      </c>
      <c r="BB10">
        <v>78</v>
      </c>
      <c r="BD10">
        <v>943</v>
      </c>
      <c r="BE10">
        <v>743</v>
      </c>
      <c r="BF10">
        <v>1062.76</v>
      </c>
      <c r="BG10">
        <v>42.09</v>
      </c>
      <c r="BH10">
        <v>61</v>
      </c>
      <c r="BJ10">
        <v>291</v>
      </c>
      <c r="BK10">
        <v>248</v>
      </c>
      <c r="BL10">
        <v>1451.2</v>
      </c>
      <c r="BM10">
        <v>58.83</v>
      </c>
      <c r="BN10">
        <v>11</v>
      </c>
      <c r="BP10">
        <v>1485</v>
      </c>
      <c r="BQ10">
        <v>1309</v>
      </c>
      <c r="BR10">
        <v>7413.21</v>
      </c>
      <c r="BS10">
        <v>530.59</v>
      </c>
      <c r="BT10">
        <v>147</v>
      </c>
      <c r="BV10">
        <v>1015</v>
      </c>
      <c r="BW10">
        <v>841</v>
      </c>
      <c r="BX10">
        <v>1328.33</v>
      </c>
      <c r="BY10">
        <v>0.19</v>
      </c>
      <c r="BZ10">
        <v>21</v>
      </c>
      <c r="CB10">
        <v>1237</v>
      </c>
      <c r="CC10">
        <v>1093</v>
      </c>
      <c r="CD10">
        <v>1548</v>
      </c>
      <c r="CE10">
        <v>235.92</v>
      </c>
      <c r="CF10">
        <v>59</v>
      </c>
      <c r="CH10">
        <v>850</v>
      </c>
      <c r="CI10">
        <v>692</v>
      </c>
      <c r="CJ10">
        <v>1062.26</v>
      </c>
      <c r="CK10">
        <v>47.78</v>
      </c>
      <c r="CL10">
        <v>-342</v>
      </c>
      <c r="CN10">
        <v>978</v>
      </c>
      <c r="CO10">
        <v>757</v>
      </c>
      <c r="CP10">
        <v>5061.0200000000004</v>
      </c>
      <c r="CQ10">
        <v>263.66000000000003</v>
      </c>
      <c r="CR10">
        <v>76</v>
      </c>
    </row>
    <row r="11" spans="2:96" x14ac:dyDescent="0.25">
      <c r="B11">
        <v>783</v>
      </c>
      <c r="C11">
        <v>684</v>
      </c>
      <c r="D11">
        <v>73.349999999999994</v>
      </c>
      <c r="E11">
        <v>1.64</v>
      </c>
      <c r="F11">
        <v>23</v>
      </c>
      <c r="H11">
        <v>1124</v>
      </c>
      <c r="I11">
        <v>975</v>
      </c>
      <c r="J11">
        <v>159.06</v>
      </c>
      <c r="K11">
        <v>27.19</v>
      </c>
      <c r="L11">
        <v>61</v>
      </c>
      <c r="N11">
        <v>1554</v>
      </c>
      <c r="O11">
        <v>1427</v>
      </c>
      <c r="P11">
        <v>230.99</v>
      </c>
      <c r="Q11">
        <v>0.09</v>
      </c>
      <c r="R11">
        <v>19</v>
      </c>
      <c r="T11">
        <v>1126</v>
      </c>
      <c r="U11">
        <v>960</v>
      </c>
      <c r="V11">
        <v>95.86</v>
      </c>
      <c r="W11">
        <v>2.84</v>
      </c>
      <c r="X11">
        <v>5</v>
      </c>
      <c r="Z11">
        <v>882</v>
      </c>
      <c r="AA11">
        <v>795</v>
      </c>
      <c r="AB11">
        <v>103.07</v>
      </c>
      <c r="AC11">
        <v>0.2</v>
      </c>
      <c r="AD11">
        <v>44</v>
      </c>
      <c r="AF11">
        <v>1414</v>
      </c>
      <c r="AG11">
        <v>1314</v>
      </c>
      <c r="AH11">
        <v>360.11</v>
      </c>
      <c r="AI11">
        <v>12.71</v>
      </c>
      <c r="AJ11">
        <v>42</v>
      </c>
      <c r="AL11">
        <v>1467</v>
      </c>
      <c r="AM11">
        <v>1281</v>
      </c>
      <c r="AN11">
        <v>428.47</v>
      </c>
      <c r="AO11">
        <v>16.93</v>
      </c>
      <c r="AP11">
        <v>15</v>
      </c>
      <c r="AR11">
        <v>613</v>
      </c>
      <c r="AS11">
        <v>557</v>
      </c>
      <c r="AT11">
        <v>109.39</v>
      </c>
      <c r="AU11">
        <v>5.34</v>
      </c>
      <c r="AV11">
        <v>23</v>
      </c>
      <c r="AX11">
        <v>742</v>
      </c>
      <c r="AY11">
        <v>602</v>
      </c>
      <c r="AZ11">
        <v>176.33</v>
      </c>
      <c r="BA11">
        <v>12.34</v>
      </c>
      <c r="BB11">
        <v>81</v>
      </c>
      <c r="BD11">
        <v>978</v>
      </c>
      <c r="BE11">
        <v>742</v>
      </c>
      <c r="BF11">
        <v>843.75</v>
      </c>
      <c r="BG11">
        <v>61.42</v>
      </c>
      <c r="BH11">
        <v>60</v>
      </c>
      <c r="BJ11">
        <v>306</v>
      </c>
      <c r="BK11">
        <v>249</v>
      </c>
      <c r="BL11">
        <v>1544.18</v>
      </c>
      <c r="BM11">
        <v>74.97</v>
      </c>
      <c r="BN11">
        <v>12</v>
      </c>
      <c r="BP11">
        <v>1341</v>
      </c>
      <c r="BQ11">
        <v>1309</v>
      </c>
      <c r="BR11">
        <v>7515.99</v>
      </c>
      <c r="BS11">
        <v>3743.82</v>
      </c>
      <c r="BT11">
        <v>147</v>
      </c>
      <c r="BV11">
        <v>1081</v>
      </c>
      <c r="BW11">
        <v>842</v>
      </c>
      <c r="BX11">
        <v>1301.22</v>
      </c>
      <c r="BY11">
        <v>24.26</v>
      </c>
      <c r="BZ11">
        <v>22</v>
      </c>
      <c r="CB11">
        <v>1205</v>
      </c>
      <c r="CC11">
        <v>1094</v>
      </c>
      <c r="CD11">
        <v>1695.37</v>
      </c>
      <c r="CE11">
        <v>162.07</v>
      </c>
      <c r="CF11">
        <v>60</v>
      </c>
      <c r="CH11">
        <v>857</v>
      </c>
      <c r="CI11">
        <v>692</v>
      </c>
      <c r="CJ11">
        <v>1049.01</v>
      </c>
      <c r="CK11">
        <v>144.77000000000001</v>
      </c>
      <c r="CL11">
        <v>-342</v>
      </c>
      <c r="CN11">
        <v>991</v>
      </c>
      <c r="CO11">
        <v>752</v>
      </c>
      <c r="CP11">
        <v>6092.65</v>
      </c>
      <c r="CQ11">
        <v>100.87</v>
      </c>
      <c r="CR11">
        <v>71</v>
      </c>
    </row>
    <row r="12" spans="2:96" x14ac:dyDescent="0.25">
      <c r="B12">
        <v>786</v>
      </c>
      <c r="C12">
        <v>686</v>
      </c>
      <c r="D12">
        <v>77.56</v>
      </c>
      <c r="E12">
        <v>7.05</v>
      </c>
      <c r="F12">
        <v>25</v>
      </c>
      <c r="H12">
        <v>1168</v>
      </c>
      <c r="I12">
        <v>977</v>
      </c>
      <c r="J12">
        <v>188.79</v>
      </c>
      <c r="K12">
        <v>2.67</v>
      </c>
      <c r="L12">
        <v>63</v>
      </c>
      <c r="N12">
        <v>1678</v>
      </c>
      <c r="O12">
        <v>1411</v>
      </c>
      <c r="P12">
        <v>258.87</v>
      </c>
      <c r="Q12">
        <v>39.159999999999997</v>
      </c>
      <c r="R12">
        <v>3</v>
      </c>
      <c r="T12">
        <v>1021</v>
      </c>
      <c r="U12">
        <v>970</v>
      </c>
      <c r="V12">
        <v>118.94</v>
      </c>
      <c r="W12">
        <v>10.28</v>
      </c>
      <c r="X12">
        <v>15</v>
      </c>
      <c r="Z12">
        <v>856</v>
      </c>
      <c r="AA12">
        <v>796</v>
      </c>
      <c r="AB12">
        <v>106.64</v>
      </c>
      <c r="AC12">
        <v>8.42</v>
      </c>
      <c r="AD12">
        <v>45</v>
      </c>
      <c r="AF12">
        <v>1416</v>
      </c>
      <c r="AG12">
        <v>1310</v>
      </c>
      <c r="AH12">
        <v>340.13</v>
      </c>
      <c r="AI12">
        <v>40.340000000000003</v>
      </c>
      <c r="AJ12">
        <v>38</v>
      </c>
      <c r="AL12">
        <v>1458</v>
      </c>
      <c r="AM12">
        <v>1322</v>
      </c>
      <c r="AN12">
        <v>462.9</v>
      </c>
      <c r="AO12">
        <v>37.5</v>
      </c>
      <c r="AP12">
        <v>56</v>
      </c>
      <c r="AR12">
        <v>646</v>
      </c>
      <c r="AS12">
        <v>556</v>
      </c>
      <c r="AT12">
        <v>109.98</v>
      </c>
      <c r="AU12">
        <v>1.22</v>
      </c>
      <c r="AV12">
        <v>22</v>
      </c>
      <c r="AX12">
        <v>745</v>
      </c>
      <c r="AY12">
        <v>609</v>
      </c>
      <c r="AZ12">
        <v>178.08</v>
      </c>
      <c r="BA12">
        <v>3.49</v>
      </c>
      <c r="BB12">
        <v>88</v>
      </c>
      <c r="BD12">
        <v>908</v>
      </c>
      <c r="BE12">
        <v>747</v>
      </c>
      <c r="BF12">
        <v>944.01</v>
      </c>
      <c r="BG12">
        <v>52.31</v>
      </c>
      <c r="BH12">
        <v>65</v>
      </c>
      <c r="BJ12">
        <v>322</v>
      </c>
      <c r="BK12">
        <v>248</v>
      </c>
      <c r="BL12">
        <v>1482.03</v>
      </c>
      <c r="BM12">
        <v>60.86</v>
      </c>
      <c r="BN12">
        <v>11</v>
      </c>
      <c r="BP12">
        <v>1490</v>
      </c>
      <c r="BQ12">
        <v>1311</v>
      </c>
      <c r="BR12">
        <v>7342.75</v>
      </c>
      <c r="BS12">
        <v>201.58</v>
      </c>
      <c r="BT12">
        <v>149</v>
      </c>
      <c r="BV12">
        <v>989</v>
      </c>
      <c r="BW12">
        <v>845</v>
      </c>
      <c r="BX12">
        <v>1177.3599999999999</v>
      </c>
      <c r="BY12">
        <v>20.37</v>
      </c>
      <c r="BZ12">
        <v>25</v>
      </c>
      <c r="CB12">
        <v>1208</v>
      </c>
      <c r="CC12">
        <v>1106</v>
      </c>
      <c r="CD12">
        <v>1534.29</v>
      </c>
      <c r="CE12">
        <v>111.56</v>
      </c>
      <c r="CF12">
        <v>72</v>
      </c>
      <c r="CH12">
        <v>847</v>
      </c>
      <c r="CI12">
        <v>682</v>
      </c>
      <c r="CJ12">
        <v>1115.8</v>
      </c>
      <c r="CK12">
        <v>36.82</v>
      </c>
      <c r="CL12">
        <v>-352</v>
      </c>
      <c r="CN12">
        <v>933</v>
      </c>
      <c r="CO12">
        <v>744</v>
      </c>
      <c r="CP12">
        <v>5619.19</v>
      </c>
      <c r="CQ12">
        <v>305.04000000000002</v>
      </c>
      <c r="CR12">
        <v>63</v>
      </c>
    </row>
    <row r="13" spans="2:96" x14ac:dyDescent="0.25">
      <c r="B13">
        <v>855</v>
      </c>
      <c r="C13">
        <v>678</v>
      </c>
      <c r="D13">
        <v>78.86</v>
      </c>
      <c r="E13">
        <v>2.62</v>
      </c>
      <c r="F13">
        <v>17</v>
      </c>
      <c r="H13">
        <v>1125</v>
      </c>
      <c r="I13">
        <v>978</v>
      </c>
      <c r="J13">
        <v>175.94</v>
      </c>
      <c r="K13">
        <v>1.81</v>
      </c>
      <c r="L13">
        <v>64</v>
      </c>
      <c r="N13">
        <v>1595</v>
      </c>
      <c r="O13">
        <v>1418</v>
      </c>
      <c r="P13">
        <v>238.14</v>
      </c>
      <c r="Q13">
        <v>8.58</v>
      </c>
      <c r="R13">
        <v>10</v>
      </c>
      <c r="T13">
        <v>1007</v>
      </c>
      <c r="U13">
        <v>965</v>
      </c>
      <c r="V13">
        <v>107.25</v>
      </c>
      <c r="W13">
        <v>0.03</v>
      </c>
      <c r="X13">
        <v>10</v>
      </c>
      <c r="Z13">
        <v>855</v>
      </c>
      <c r="AA13">
        <v>791</v>
      </c>
      <c r="AB13">
        <v>96.17</v>
      </c>
      <c r="AC13">
        <v>1.64</v>
      </c>
      <c r="AD13">
        <v>40</v>
      </c>
      <c r="AF13">
        <v>1393</v>
      </c>
      <c r="AG13">
        <v>1304</v>
      </c>
      <c r="AH13">
        <v>347.77</v>
      </c>
      <c r="AI13">
        <v>17.22</v>
      </c>
      <c r="AJ13">
        <v>32</v>
      </c>
      <c r="AL13">
        <v>1454</v>
      </c>
      <c r="AM13">
        <v>1303</v>
      </c>
      <c r="AN13">
        <v>438.41</v>
      </c>
      <c r="AO13">
        <v>8.86</v>
      </c>
      <c r="AP13">
        <v>37</v>
      </c>
      <c r="AR13">
        <v>606</v>
      </c>
      <c r="AS13">
        <v>558</v>
      </c>
      <c r="AT13">
        <v>110.62</v>
      </c>
      <c r="AU13">
        <v>9.52</v>
      </c>
      <c r="AV13">
        <v>24</v>
      </c>
      <c r="AX13">
        <v>718</v>
      </c>
      <c r="AY13">
        <v>603</v>
      </c>
      <c r="AZ13">
        <v>172.02</v>
      </c>
      <c r="BA13">
        <v>0.94</v>
      </c>
      <c r="BB13">
        <v>82</v>
      </c>
      <c r="BD13">
        <v>887</v>
      </c>
      <c r="BE13">
        <v>750</v>
      </c>
      <c r="BF13">
        <v>964.63</v>
      </c>
      <c r="BG13">
        <v>63.91</v>
      </c>
      <c r="BH13">
        <v>68</v>
      </c>
      <c r="BJ13">
        <v>298</v>
      </c>
      <c r="BK13">
        <v>247</v>
      </c>
      <c r="BL13">
        <v>1388.39</v>
      </c>
      <c r="BM13">
        <v>10.16</v>
      </c>
      <c r="BN13">
        <v>10</v>
      </c>
      <c r="BP13">
        <v>1334</v>
      </c>
      <c r="BQ13">
        <v>1289</v>
      </c>
      <c r="BR13">
        <v>7563.04</v>
      </c>
      <c r="BS13">
        <v>1166</v>
      </c>
      <c r="BT13">
        <v>127</v>
      </c>
      <c r="BV13">
        <v>1010</v>
      </c>
      <c r="BW13">
        <v>836</v>
      </c>
      <c r="BX13">
        <v>1269.74</v>
      </c>
      <c r="BY13">
        <v>4.71</v>
      </c>
      <c r="BZ13">
        <v>16</v>
      </c>
      <c r="CB13">
        <v>1225</v>
      </c>
      <c r="CC13">
        <v>1097</v>
      </c>
      <c r="CD13">
        <v>1534.47</v>
      </c>
      <c r="CE13">
        <v>150.82</v>
      </c>
      <c r="CF13">
        <v>63</v>
      </c>
      <c r="CH13">
        <v>861</v>
      </c>
      <c r="CI13">
        <v>680</v>
      </c>
      <c r="CJ13">
        <v>1317.44</v>
      </c>
      <c r="CK13">
        <v>46.05</v>
      </c>
      <c r="CL13">
        <v>-354</v>
      </c>
      <c r="CN13">
        <v>930</v>
      </c>
      <c r="CO13">
        <v>754</v>
      </c>
      <c r="CP13">
        <v>5108.8100000000004</v>
      </c>
      <c r="CQ13">
        <v>68.28</v>
      </c>
      <c r="CR13">
        <v>73</v>
      </c>
    </row>
    <row r="14" spans="2:96" x14ac:dyDescent="0.25">
      <c r="B14">
        <v>788</v>
      </c>
      <c r="C14">
        <v>686</v>
      </c>
      <c r="D14">
        <v>80.62</v>
      </c>
      <c r="E14">
        <v>1.03</v>
      </c>
      <c r="F14">
        <v>25</v>
      </c>
      <c r="H14">
        <v>1186</v>
      </c>
      <c r="I14">
        <v>984</v>
      </c>
      <c r="J14">
        <v>184.16</v>
      </c>
      <c r="K14">
        <v>14.76</v>
      </c>
      <c r="L14">
        <v>70</v>
      </c>
      <c r="N14">
        <v>1612</v>
      </c>
      <c r="O14">
        <v>1431</v>
      </c>
      <c r="P14">
        <v>237.85</v>
      </c>
      <c r="Q14">
        <v>14.34</v>
      </c>
      <c r="R14">
        <v>23</v>
      </c>
      <c r="T14">
        <v>1016</v>
      </c>
      <c r="U14">
        <v>957</v>
      </c>
      <c r="V14">
        <v>85.02</v>
      </c>
      <c r="W14">
        <v>0.94</v>
      </c>
      <c r="X14">
        <v>2</v>
      </c>
      <c r="Z14">
        <v>867</v>
      </c>
      <c r="AA14">
        <v>769</v>
      </c>
      <c r="AB14">
        <v>104.58</v>
      </c>
      <c r="AC14">
        <v>8.83</v>
      </c>
      <c r="AD14">
        <v>18</v>
      </c>
      <c r="AF14">
        <v>1402</v>
      </c>
      <c r="AG14">
        <v>1311</v>
      </c>
      <c r="AH14">
        <v>330.38</v>
      </c>
      <c r="AI14">
        <v>25.85</v>
      </c>
      <c r="AJ14">
        <v>39</v>
      </c>
      <c r="AL14">
        <v>1524</v>
      </c>
      <c r="AM14">
        <v>1313</v>
      </c>
      <c r="AN14">
        <v>439.22</v>
      </c>
      <c r="AO14">
        <v>20.329999999999998</v>
      </c>
      <c r="AP14">
        <v>47</v>
      </c>
      <c r="AR14">
        <v>673</v>
      </c>
      <c r="AS14">
        <v>545</v>
      </c>
      <c r="AT14">
        <v>118.36</v>
      </c>
      <c r="AU14">
        <v>7.08</v>
      </c>
      <c r="AV14">
        <v>11</v>
      </c>
      <c r="AX14">
        <v>737</v>
      </c>
      <c r="AY14">
        <v>592</v>
      </c>
      <c r="AZ14">
        <v>170.46</v>
      </c>
      <c r="BA14">
        <v>7.72</v>
      </c>
      <c r="BB14">
        <v>71</v>
      </c>
      <c r="BD14">
        <v>937</v>
      </c>
      <c r="BE14">
        <v>764</v>
      </c>
      <c r="BF14">
        <v>937.99</v>
      </c>
      <c r="BG14">
        <v>61.6</v>
      </c>
      <c r="BH14">
        <v>82</v>
      </c>
      <c r="BJ14">
        <v>322</v>
      </c>
      <c r="BK14">
        <v>245</v>
      </c>
      <c r="BL14">
        <v>1573.46</v>
      </c>
      <c r="BM14">
        <v>89.84</v>
      </c>
      <c r="BN14">
        <v>8</v>
      </c>
      <c r="BP14">
        <v>1460</v>
      </c>
      <c r="BQ14">
        <v>1311</v>
      </c>
      <c r="BR14">
        <v>8172.19</v>
      </c>
      <c r="BS14">
        <v>1223.31</v>
      </c>
      <c r="BT14">
        <v>149</v>
      </c>
      <c r="BV14">
        <v>1110</v>
      </c>
      <c r="BW14">
        <v>841</v>
      </c>
      <c r="BX14">
        <v>1314.59</v>
      </c>
      <c r="BY14">
        <v>9.1300000000000008</v>
      </c>
      <c r="BZ14">
        <v>21</v>
      </c>
      <c r="CB14">
        <v>1217</v>
      </c>
      <c r="CC14">
        <v>1097</v>
      </c>
      <c r="CD14">
        <v>1597.26</v>
      </c>
      <c r="CE14">
        <v>171.15</v>
      </c>
      <c r="CF14">
        <v>63</v>
      </c>
      <c r="CH14">
        <v>798</v>
      </c>
      <c r="CI14">
        <v>692</v>
      </c>
      <c r="CJ14">
        <v>1581.82</v>
      </c>
      <c r="CK14">
        <v>31.89</v>
      </c>
      <c r="CL14">
        <v>-342</v>
      </c>
      <c r="CN14">
        <v>984</v>
      </c>
      <c r="CO14">
        <v>758</v>
      </c>
      <c r="CP14">
        <v>4979.63</v>
      </c>
      <c r="CQ14">
        <v>193.63</v>
      </c>
      <c r="CR14">
        <v>77</v>
      </c>
    </row>
    <row r="15" spans="2:96" x14ac:dyDescent="0.25">
      <c r="B15">
        <v>805</v>
      </c>
      <c r="C15">
        <v>686</v>
      </c>
      <c r="D15">
        <v>81.069999999999993</v>
      </c>
      <c r="E15">
        <v>5.52</v>
      </c>
      <c r="F15">
        <v>25</v>
      </c>
      <c r="H15">
        <v>1162</v>
      </c>
      <c r="I15">
        <v>974</v>
      </c>
      <c r="J15">
        <v>166.22</v>
      </c>
      <c r="K15">
        <v>2.17</v>
      </c>
      <c r="L15">
        <v>60</v>
      </c>
      <c r="N15">
        <v>1579</v>
      </c>
      <c r="O15">
        <v>1411</v>
      </c>
      <c r="P15">
        <v>256.5</v>
      </c>
      <c r="Q15">
        <v>21.18</v>
      </c>
      <c r="R15">
        <v>3</v>
      </c>
      <c r="T15">
        <v>1094</v>
      </c>
      <c r="U15">
        <v>964</v>
      </c>
      <c r="V15">
        <v>95.35</v>
      </c>
      <c r="W15">
        <v>5.96</v>
      </c>
      <c r="X15">
        <v>9</v>
      </c>
      <c r="Z15">
        <v>891</v>
      </c>
      <c r="AA15">
        <v>782</v>
      </c>
      <c r="AB15">
        <v>125.86</v>
      </c>
      <c r="AC15">
        <v>13.62</v>
      </c>
      <c r="AD15">
        <v>31</v>
      </c>
      <c r="AF15">
        <v>1373</v>
      </c>
      <c r="AG15">
        <v>1311</v>
      </c>
      <c r="AH15">
        <v>328.3</v>
      </c>
      <c r="AI15">
        <v>17.32</v>
      </c>
      <c r="AJ15">
        <v>39</v>
      </c>
      <c r="AL15">
        <v>1424</v>
      </c>
      <c r="AM15">
        <v>1303</v>
      </c>
      <c r="AN15">
        <v>468.78</v>
      </c>
      <c r="AO15">
        <v>17.8</v>
      </c>
      <c r="AP15">
        <v>37</v>
      </c>
      <c r="AR15">
        <v>639</v>
      </c>
      <c r="AS15">
        <v>557</v>
      </c>
      <c r="AT15">
        <v>116.77</v>
      </c>
      <c r="AU15">
        <v>7.77</v>
      </c>
      <c r="AV15">
        <v>23</v>
      </c>
      <c r="AX15">
        <v>699</v>
      </c>
      <c r="AY15">
        <v>608</v>
      </c>
      <c r="AZ15">
        <v>168.09</v>
      </c>
      <c r="BA15">
        <v>19.079999999999998</v>
      </c>
      <c r="BB15">
        <v>87</v>
      </c>
      <c r="BD15">
        <v>919</v>
      </c>
      <c r="BE15">
        <v>768</v>
      </c>
      <c r="BF15">
        <v>869.55</v>
      </c>
      <c r="BG15">
        <v>17.940000000000001</v>
      </c>
      <c r="BH15">
        <v>86</v>
      </c>
      <c r="BJ15">
        <v>317</v>
      </c>
      <c r="BK15">
        <v>255</v>
      </c>
      <c r="BL15">
        <v>1513.76</v>
      </c>
      <c r="BM15">
        <v>6.86</v>
      </c>
      <c r="BN15">
        <v>18</v>
      </c>
      <c r="BP15">
        <v>1448</v>
      </c>
      <c r="BQ15">
        <v>1311</v>
      </c>
      <c r="BR15">
        <v>7414.46</v>
      </c>
      <c r="BS15">
        <v>444.81</v>
      </c>
      <c r="BT15">
        <v>149</v>
      </c>
      <c r="BV15">
        <v>996</v>
      </c>
      <c r="BW15">
        <v>846</v>
      </c>
      <c r="BX15">
        <v>1265.98</v>
      </c>
      <c r="BY15">
        <v>8.0500000000000007</v>
      </c>
      <c r="BZ15">
        <v>26</v>
      </c>
      <c r="CB15">
        <v>1226</v>
      </c>
      <c r="CC15">
        <v>1086</v>
      </c>
      <c r="CD15">
        <v>1677.9</v>
      </c>
      <c r="CE15">
        <v>57.19</v>
      </c>
      <c r="CF15">
        <v>52</v>
      </c>
      <c r="CH15">
        <v>815</v>
      </c>
      <c r="CI15">
        <v>686</v>
      </c>
      <c r="CJ15">
        <v>1145.67</v>
      </c>
      <c r="CK15">
        <v>18.28</v>
      </c>
      <c r="CL15">
        <v>-348</v>
      </c>
      <c r="CN15">
        <v>975</v>
      </c>
      <c r="CO15">
        <v>753</v>
      </c>
      <c r="CP15">
        <v>5212.2</v>
      </c>
      <c r="CQ15">
        <v>187.64</v>
      </c>
      <c r="CR15">
        <v>72</v>
      </c>
    </row>
    <row r="16" spans="2:96" x14ac:dyDescent="0.25">
      <c r="B16" t="s">
        <v>16</v>
      </c>
      <c r="C16">
        <f>AVERAGE(C5:C15)</f>
        <v>684</v>
      </c>
      <c r="E16">
        <f>AVERAGE(E5:E15)</f>
        <v>3.3890909090909092</v>
      </c>
      <c r="H16" t="s">
        <v>16</v>
      </c>
      <c r="I16">
        <f>AVERAGE(I5:I15)</f>
        <v>975.4545454545455</v>
      </c>
      <c r="K16">
        <f>AVERAGE(K5:K15)</f>
        <v>8.7181818181818187</v>
      </c>
      <c r="N16" t="s">
        <v>16</v>
      </c>
      <c r="O16">
        <f>AVERAGE(O5:O15)</f>
        <v>1412.6363636363637</v>
      </c>
      <c r="Q16">
        <f>AVERAGE(Q5:Q15)</f>
        <v>12.751818181818182</v>
      </c>
      <c r="T16" t="s">
        <v>16</v>
      </c>
      <c r="U16">
        <f>AVERAGE(U5:U15)</f>
        <v>961.5454545454545</v>
      </c>
      <c r="W16">
        <f>AVERAGE(W5:W15)</f>
        <v>5.3154545454545445</v>
      </c>
      <c r="Z16" t="s">
        <v>16</v>
      </c>
      <c r="AA16">
        <f>AVERAGE(AA5:AA15)</f>
        <v>785.90909090909088</v>
      </c>
      <c r="AC16">
        <f>AVERAGE(AC5:AC15)</f>
        <v>5.6209090909090911</v>
      </c>
      <c r="AF16" t="s">
        <v>16</v>
      </c>
      <c r="AG16">
        <f>AVERAGE(AG5:AG15)</f>
        <v>1310.6363636363637</v>
      </c>
      <c r="AI16">
        <f>AVERAGE(AI5:AI15)</f>
        <v>24.440909090909091</v>
      </c>
      <c r="AL16" t="s">
        <v>16</v>
      </c>
      <c r="AM16">
        <f>AVERAGE(AM5:AM15)</f>
        <v>1301.6363636363637</v>
      </c>
      <c r="AO16">
        <f>AVERAGE(AO5:AO15)</f>
        <v>27.180000000000003</v>
      </c>
      <c r="AR16" t="s">
        <v>16</v>
      </c>
      <c r="AS16">
        <f>AVERAGE(AS5:AS15)</f>
        <v>555.18181818181813</v>
      </c>
      <c r="AU16">
        <f>AVERAGE(AU5:AU15)</f>
        <v>6.6781818181818178</v>
      </c>
      <c r="AX16" t="s">
        <v>16</v>
      </c>
      <c r="AY16">
        <f>AVERAGE(AY5:AY15)</f>
        <v>599.5454545454545</v>
      </c>
      <c r="BA16">
        <f>AVERAGE(BA5:BA15)</f>
        <v>14.388181818181817</v>
      </c>
      <c r="BD16" t="s">
        <v>16</v>
      </c>
      <c r="BE16">
        <f>AVERAGE(BE5:BE15)</f>
        <v>755.5454545454545</v>
      </c>
      <c r="BG16">
        <f>AVERAGE(BG5:BG15)</f>
        <v>56.625454545454552</v>
      </c>
      <c r="BJ16" t="s">
        <v>16</v>
      </c>
      <c r="BK16">
        <f>AVERAGE(BK5:BK15)</f>
        <v>249.18181818181819</v>
      </c>
      <c r="BM16">
        <f>AVERAGE(BM5:BM15)</f>
        <v>80.417272727272746</v>
      </c>
      <c r="BP16" t="s">
        <v>16</v>
      </c>
      <c r="BQ16">
        <f>AVERAGE(BQ5:BQ15)</f>
        <v>1310.909090909091</v>
      </c>
      <c r="BS16">
        <f>AVERAGE(BS5:BS15)</f>
        <v>1165.8690909090908</v>
      </c>
      <c r="BV16" t="s">
        <v>16</v>
      </c>
      <c r="BW16">
        <f>AVERAGE(BW5:BW15)</f>
        <v>841.36363636363637</v>
      </c>
      <c r="BY16">
        <f>AVERAGE(BY5:BY15)</f>
        <v>24.516363636363636</v>
      </c>
      <c r="CB16" t="s">
        <v>16</v>
      </c>
      <c r="CC16">
        <f>AVERAGE(CC5:CC15)</f>
        <v>1094.8181818181818</v>
      </c>
      <c r="CE16">
        <f>AVERAGE(CE5:CE15)</f>
        <v>126.45545454545454</v>
      </c>
      <c r="CH16" t="s">
        <v>16</v>
      </c>
      <c r="CI16">
        <f>AVERAGE(CI5:CI15)</f>
        <v>686.63636363636363</v>
      </c>
      <c r="CK16">
        <f>AVERAGE(CK5:CK15)</f>
        <v>66.658181818181816</v>
      </c>
      <c r="CN16" t="s">
        <v>16</v>
      </c>
      <c r="CO16">
        <f>AVERAGE(CO5:CO15)</f>
        <v>753.4545454545455</v>
      </c>
      <c r="CQ16">
        <f>AVERAGE(CQ5:CQ15)</f>
        <v>167.47636363636363</v>
      </c>
    </row>
    <row r="17" spans="2:95" x14ac:dyDescent="0.25">
      <c r="B17" t="s">
        <v>17</v>
      </c>
      <c r="C17">
        <f>MIN(C5:C15)</f>
        <v>678</v>
      </c>
      <c r="E17">
        <f>MIN(E5:E15)</f>
        <v>1.03</v>
      </c>
      <c r="H17" t="s">
        <v>17</v>
      </c>
      <c r="I17">
        <f>MIN(I5:I15)</f>
        <v>966</v>
      </c>
      <c r="K17">
        <f>MIN(K5:K15)</f>
        <v>0.39</v>
      </c>
      <c r="N17" t="s">
        <v>17</v>
      </c>
      <c r="O17">
        <f>MIN(O5:O15)</f>
        <v>1401</v>
      </c>
      <c r="Q17">
        <f>MIN(Q5:Q15)</f>
        <v>0.09</v>
      </c>
      <c r="T17" t="s">
        <v>17</v>
      </c>
      <c r="U17">
        <f>MIN(U5:U15)</f>
        <v>956</v>
      </c>
      <c r="W17">
        <f>MIN(W5:W15)</f>
        <v>0.03</v>
      </c>
      <c r="Z17" t="s">
        <v>17</v>
      </c>
      <c r="AA17">
        <f>MIN(AA5:AA15)</f>
        <v>769</v>
      </c>
      <c r="AC17">
        <f>MIN(AC5:AC15)</f>
        <v>0.2</v>
      </c>
      <c r="AF17" t="s">
        <v>17</v>
      </c>
      <c r="AG17">
        <f>MIN(AG5:AG15)</f>
        <v>1303</v>
      </c>
      <c r="AI17">
        <f>MIN(AI5:AI15)</f>
        <v>12.71</v>
      </c>
      <c r="AL17" t="s">
        <v>17</v>
      </c>
      <c r="AM17">
        <f>MIN(AM5:AM15)</f>
        <v>1281</v>
      </c>
      <c r="AO17">
        <f>MIN(AO5:AO15)</f>
        <v>8.86</v>
      </c>
      <c r="AR17" t="s">
        <v>17</v>
      </c>
      <c r="AS17">
        <f>MIN(AS5:AS15)</f>
        <v>545</v>
      </c>
      <c r="AU17">
        <f>MIN(AU5:AU15)</f>
        <v>0.84</v>
      </c>
      <c r="AX17" t="s">
        <v>17</v>
      </c>
      <c r="AY17">
        <f>MIN(AY5:AY15)</f>
        <v>586</v>
      </c>
      <c r="BA17">
        <f>MIN(BA5:BA15)</f>
        <v>0.94</v>
      </c>
      <c r="BD17" t="s">
        <v>17</v>
      </c>
      <c r="BE17">
        <f>MIN(BE5:BE15)</f>
        <v>742</v>
      </c>
      <c r="BG17">
        <f>MIN(BG5:BG15)</f>
        <v>0.33</v>
      </c>
      <c r="BJ17" t="s">
        <v>17</v>
      </c>
      <c r="BK17">
        <f>MIN(BK5:BK15)</f>
        <v>245</v>
      </c>
      <c r="BM17">
        <f>MIN(BM5:BM15)</f>
        <v>6.86</v>
      </c>
      <c r="BP17" t="s">
        <v>17</v>
      </c>
      <c r="BQ17">
        <f>MIN(BQ5:BQ15)</f>
        <v>1289</v>
      </c>
      <c r="BS17">
        <f>MIN(BS5:BS15)</f>
        <v>82.65</v>
      </c>
      <c r="BV17" t="s">
        <v>17</v>
      </c>
      <c r="BW17">
        <f>MIN(BW5:BW15)</f>
        <v>836</v>
      </c>
      <c r="BY17">
        <f>MIN(BY5:BY15)</f>
        <v>0.19</v>
      </c>
      <c r="CB17" t="s">
        <v>17</v>
      </c>
      <c r="CC17">
        <f>MIN(CC5:CC15)</f>
        <v>1086</v>
      </c>
      <c r="CE17">
        <f>MIN(CE5:CE15)</f>
        <v>30.56</v>
      </c>
      <c r="CH17" t="s">
        <v>17</v>
      </c>
      <c r="CI17">
        <f>MIN(CI5:CI15)</f>
        <v>676</v>
      </c>
      <c r="CK17">
        <f>MIN(CK5:CK15)</f>
        <v>12.78</v>
      </c>
      <c r="CN17" t="s">
        <v>17</v>
      </c>
      <c r="CO17">
        <f>MIN(CO5:CO15)</f>
        <v>744</v>
      </c>
      <c r="CQ17">
        <f>MIN(CQ5:CQ15)</f>
        <v>59.3</v>
      </c>
    </row>
    <row r="18" spans="2:95" x14ac:dyDescent="0.25">
      <c r="B18" t="s">
        <v>18</v>
      </c>
      <c r="C18">
        <f>PERCENTILE(C5:C15,0.25)</f>
        <v>681</v>
      </c>
      <c r="E18">
        <f>PERCENTILE(E5:E15,0.25)</f>
        <v>1.42</v>
      </c>
      <c r="H18" t="s">
        <v>18</v>
      </c>
      <c r="I18">
        <f>PERCENTILE(I5:I15,0.25)</f>
        <v>971</v>
      </c>
      <c r="K18">
        <f>PERCENTILE(K5:K15,0.25)</f>
        <v>2.42</v>
      </c>
      <c r="N18" t="s">
        <v>18</v>
      </c>
      <c r="O18">
        <f>PERCENTILE(O5:O15,0.25)</f>
        <v>1407.5</v>
      </c>
      <c r="Q18">
        <f>PERCENTILE(Q5:Q15,0.25)</f>
        <v>8.91</v>
      </c>
      <c r="T18" t="s">
        <v>18</v>
      </c>
      <c r="U18">
        <f>PERCENTILE(U5:U15,0.25)</f>
        <v>957.5</v>
      </c>
      <c r="W18">
        <f>PERCENTILE(W5:W15,0.25)</f>
        <v>3.4649999999999999</v>
      </c>
      <c r="Z18" t="s">
        <v>18</v>
      </c>
      <c r="AA18">
        <f>PERCENTILE(AA5:AA15,0.25)</f>
        <v>781</v>
      </c>
      <c r="AC18">
        <f>PERCENTILE(AC5:AC15,0.25)</f>
        <v>1.63</v>
      </c>
      <c r="AF18" t="s">
        <v>18</v>
      </c>
      <c r="AG18">
        <f>PERCENTILE(AG5:AG15,0.25)</f>
        <v>1309</v>
      </c>
      <c r="AI18">
        <f>PERCENTILE(AI5:AI15,0.25)</f>
        <v>17.52</v>
      </c>
      <c r="AL18" t="s">
        <v>18</v>
      </c>
      <c r="AM18">
        <f>PERCENTILE(AM5:AM15,0.25)</f>
        <v>1292.5</v>
      </c>
      <c r="AO18">
        <f>PERCENTILE(AO5:AO15,0.25)</f>
        <v>15.305</v>
      </c>
      <c r="AR18" t="s">
        <v>18</v>
      </c>
      <c r="AS18">
        <f>PERCENTILE(AS5:AS15,0.25)</f>
        <v>554</v>
      </c>
      <c r="AU18">
        <f>PERCENTILE(AU5:AU15,0.25)</f>
        <v>3.7750000000000004</v>
      </c>
      <c r="AX18" t="s">
        <v>18</v>
      </c>
      <c r="AY18">
        <f>PERCENTILE(AY5:AY15,0.25)</f>
        <v>595.5</v>
      </c>
      <c r="BA18">
        <f>PERCENTILE(BA5:BA15,0.25)</f>
        <v>3.2250000000000001</v>
      </c>
      <c r="BD18" t="s">
        <v>18</v>
      </c>
      <c r="BE18">
        <f>PERCENTILE(BE5:BE15,0.25)</f>
        <v>748.5</v>
      </c>
      <c r="BG18">
        <f>PERCENTILE(BG5:BG15,0.25)</f>
        <v>41.03</v>
      </c>
      <c r="BJ18" t="s">
        <v>18</v>
      </c>
      <c r="BK18">
        <f>PERCENTILE(BK5:BK15,0.25)</f>
        <v>247</v>
      </c>
      <c r="BM18">
        <f>PERCENTILE(BM5:BM15,0.25)</f>
        <v>59.844999999999999</v>
      </c>
      <c r="BP18" t="s">
        <v>18</v>
      </c>
      <c r="BQ18">
        <f>PERCENTILE(BQ5:BQ15,0.25)</f>
        <v>1306.5</v>
      </c>
      <c r="BS18">
        <f>PERCENTILE(BS5:BS15,0.25)</f>
        <v>487.70000000000005</v>
      </c>
      <c r="BV18" t="s">
        <v>18</v>
      </c>
      <c r="BW18">
        <f>PERCENTILE(BW5:BW15,0.25)</f>
        <v>839.5</v>
      </c>
      <c r="BY18">
        <f>PERCENTILE(BY5:BY15,0.25)</f>
        <v>6.3800000000000008</v>
      </c>
      <c r="CB18" t="s">
        <v>18</v>
      </c>
      <c r="CC18">
        <f>PERCENTILE(CC5:CC15,0.25)</f>
        <v>1089.5</v>
      </c>
      <c r="CE18">
        <f>PERCENTILE(CE5:CE15,0.25)</f>
        <v>63.125</v>
      </c>
      <c r="CH18" t="s">
        <v>18</v>
      </c>
      <c r="CI18">
        <f>PERCENTILE(CI5:CI15,0.25)</f>
        <v>681.5</v>
      </c>
      <c r="CK18">
        <f>PERCENTILE(CK5:CK15,0.25)</f>
        <v>29.984999999999999</v>
      </c>
      <c r="CN18" t="s">
        <v>18</v>
      </c>
      <c r="CO18">
        <f>PERCENTILE(CO5:CO15,0.25)</f>
        <v>751</v>
      </c>
      <c r="CQ18">
        <f>PERCENTILE(CQ5:CQ15,0.25)</f>
        <v>111.08000000000001</v>
      </c>
    </row>
    <row r="19" spans="2:95" x14ac:dyDescent="0.25">
      <c r="B19" t="s">
        <v>19</v>
      </c>
      <c r="C19">
        <f>MEDIAN(C5:C15)</f>
        <v>684</v>
      </c>
      <c r="E19">
        <f>MEDIAN(E5:E15)</f>
        <v>3.76</v>
      </c>
      <c r="H19" t="s">
        <v>19</v>
      </c>
      <c r="I19">
        <f>MEDIAN(I5:I15)</f>
        <v>975</v>
      </c>
      <c r="K19">
        <f>MEDIAN(K5:K15)</f>
        <v>6.86</v>
      </c>
      <c r="N19" t="s">
        <v>19</v>
      </c>
      <c r="O19">
        <f>MEDIAN(O5:O15)</f>
        <v>1411</v>
      </c>
      <c r="Q19">
        <f>MEDIAN(Q5:Q15)</f>
        <v>10.14</v>
      </c>
      <c r="T19" t="s">
        <v>19</v>
      </c>
      <c r="U19">
        <f>MEDIAN(U5:U15)</f>
        <v>960</v>
      </c>
      <c r="W19">
        <f>MEDIAN(W5:W15)</f>
        <v>4.79</v>
      </c>
      <c r="Z19" t="s">
        <v>19</v>
      </c>
      <c r="AA19">
        <f>MEDIAN(AA5:AA15)</f>
        <v>788</v>
      </c>
      <c r="AC19">
        <f>MEDIAN(AC5:AC15)</f>
        <v>3.96</v>
      </c>
      <c r="AF19" t="s">
        <v>19</v>
      </c>
      <c r="AG19">
        <f>MEDIAN(AG5:AG15)</f>
        <v>1311</v>
      </c>
      <c r="AI19">
        <f>MEDIAN(AI5:AI15)</f>
        <v>19.53</v>
      </c>
      <c r="AL19" t="s">
        <v>19</v>
      </c>
      <c r="AM19">
        <f>MEDIAN(AM5:AM15)</f>
        <v>1303</v>
      </c>
      <c r="AO19">
        <f>MEDIAN(AO5:AO15)</f>
        <v>20.329999999999998</v>
      </c>
      <c r="AR19" t="s">
        <v>19</v>
      </c>
      <c r="AS19">
        <f>MEDIAN(AS5:AS15)</f>
        <v>557</v>
      </c>
      <c r="AU19">
        <f>MEDIAN(AU5:AU15)</f>
        <v>7.08</v>
      </c>
      <c r="AX19" t="s">
        <v>19</v>
      </c>
      <c r="AY19">
        <f>MEDIAN(AY5:AY15)</f>
        <v>602</v>
      </c>
      <c r="BA19">
        <f>MEDIAN(BA5:BA15)</f>
        <v>7.72</v>
      </c>
      <c r="BD19" t="s">
        <v>19</v>
      </c>
      <c r="BE19">
        <f>MEDIAN(BE5:BE15)</f>
        <v>757</v>
      </c>
      <c r="BG19">
        <f>MEDIAN(BG5:BG15)</f>
        <v>52.31</v>
      </c>
      <c r="BJ19" t="s">
        <v>19</v>
      </c>
      <c r="BK19">
        <f>MEDIAN(BK5:BK15)</f>
        <v>248</v>
      </c>
      <c r="BM19">
        <f>MEDIAN(BM5:BM15)</f>
        <v>69.11</v>
      </c>
      <c r="BP19" t="s">
        <v>19</v>
      </c>
      <c r="BQ19">
        <f>MEDIAN(BQ5:BQ15)</f>
        <v>1311</v>
      </c>
      <c r="BS19">
        <f>MEDIAN(BS5:BS15)</f>
        <v>732.88</v>
      </c>
      <c r="BV19" t="s">
        <v>19</v>
      </c>
      <c r="BW19">
        <f>MEDIAN(BW5:BW15)</f>
        <v>841</v>
      </c>
      <c r="BY19">
        <f>MEDIAN(BY5:BY15)</f>
        <v>11.92</v>
      </c>
      <c r="CB19" t="s">
        <v>19</v>
      </c>
      <c r="CC19">
        <f>MEDIAN(CC5:CC15)</f>
        <v>1094</v>
      </c>
      <c r="CE19">
        <f>MEDIAN(CE5:CE15)</f>
        <v>147.69</v>
      </c>
      <c r="CH19" t="s">
        <v>19</v>
      </c>
      <c r="CI19">
        <f>MEDIAN(CI5:CI15)</f>
        <v>689</v>
      </c>
      <c r="CK19">
        <f>MEDIAN(CK5:CK15)</f>
        <v>46.05</v>
      </c>
      <c r="CN19" t="s">
        <v>19</v>
      </c>
      <c r="CO19">
        <f>MEDIAN(CO5:CO15)</f>
        <v>753</v>
      </c>
      <c r="CQ19">
        <f>MEDIAN(CQ5:CQ15)</f>
        <v>174.81</v>
      </c>
    </row>
    <row r="20" spans="2:95" x14ac:dyDescent="0.25">
      <c r="B20" t="s">
        <v>20</v>
      </c>
      <c r="C20">
        <f>PERCENTILE(C5:C15,0.75)</f>
        <v>686</v>
      </c>
      <c r="E20">
        <f>PERCENTILE(E5:E15,0.75)</f>
        <v>4.6950000000000003</v>
      </c>
      <c r="H20" t="s">
        <v>20</v>
      </c>
      <c r="I20">
        <f>PERCENTILE(I5:I15,0.75)</f>
        <v>979</v>
      </c>
      <c r="K20">
        <f>PERCENTILE(K5:K15,0.75)</f>
        <v>12.195</v>
      </c>
      <c r="N20" t="s">
        <v>20</v>
      </c>
      <c r="O20">
        <f>PERCENTILE(O5:O15,0.75)</f>
        <v>1414.5</v>
      </c>
      <c r="Q20">
        <f>PERCENTILE(Q5:Q15,0.75)</f>
        <v>13.969999999999999</v>
      </c>
      <c r="T20" t="s">
        <v>20</v>
      </c>
      <c r="U20">
        <f>PERCENTILE(U5:U15,0.75)</f>
        <v>964.5</v>
      </c>
      <c r="W20">
        <f>PERCENTILE(W5:W15,0.75)</f>
        <v>6.87</v>
      </c>
      <c r="Z20" t="s">
        <v>20</v>
      </c>
      <c r="AA20">
        <f>PERCENTILE(AA5:AA15,0.75)</f>
        <v>791</v>
      </c>
      <c r="AC20">
        <f>PERCENTILE(AC5:AC15,0.75)</f>
        <v>8.625</v>
      </c>
      <c r="AF20" t="s">
        <v>20</v>
      </c>
      <c r="AG20">
        <f>PERCENTILE(AG5:AG15,0.75)</f>
        <v>1313.5</v>
      </c>
      <c r="AI20">
        <f>PERCENTILE(AI5:AI15,0.75)</f>
        <v>29.78</v>
      </c>
      <c r="AL20" t="s">
        <v>20</v>
      </c>
      <c r="AM20">
        <f>PERCENTILE(AM5:AM15,0.75)</f>
        <v>1312.5</v>
      </c>
      <c r="AO20">
        <f>PERCENTILE(AO5:AO15,0.75)</f>
        <v>32.975000000000001</v>
      </c>
      <c r="AR20" t="s">
        <v>20</v>
      </c>
      <c r="AS20">
        <f>PERCENTILE(AS5:AS15,0.75)</f>
        <v>557.5</v>
      </c>
      <c r="AU20">
        <f>PERCENTILE(AU5:AU15,0.75)</f>
        <v>8.6449999999999996</v>
      </c>
      <c r="AX20" t="s">
        <v>20</v>
      </c>
      <c r="AY20">
        <f>PERCENTILE(AY5:AY15,0.75)</f>
        <v>603</v>
      </c>
      <c r="BA20">
        <f>PERCENTILE(BA5:BA15,0.75)</f>
        <v>20.5</v>
      </c>
      <c r="BD20" t="s">
        <v>20</v>
      </c>
      <c r="BE20">
        <f>PERCENTILE(BE5:BE15,0.75)</f>
        <v>761.5</v>
      </c>
      <c r="BG20">
        <f>PERCENTILE(BG5:BG15,0.75)</f>
        <v>62.754999999999995</v>
      </c>
      <c r="BJ20" t="s">
        <v>20</v>
      </c>
      <c r="BK20">
        <f>PERCENTILE(BK5:BK15,0.75)</f>
        <v>249</v>
      </c>
      <c r="BM20">
        <f>PERCENTILE(BM5:BM15,0.75)</f>
        <v>107.545</v>
      </c>
      <c r="BP20" t="s">
        <v>20</v>
      </c>
      <c r="BQ20">
        <f>PERCENTILE(BQ5:BQ15,0.75)</f>
        <v>1314</v>
      </c>
      <c r="BS20">
        <f>PERCENTILE(BS5:BS15,0.75)</f>
        <v>1591.0149999999999</v>
      </c>
      <c r="BV20" t="s">
        <v>20</v>
      </c>
      <c r="BW20">
        <f>PERCENTILE(BW5:BW15,0.75)</f>
        <v>844</v>
      </c>
      <c r="BY20">
        <f>PERCENTILE(BY5:BY15,0.75)</f>
        <v>38.984999999999999</v>
      </c>
      <c r="CB20" t="s">
        <v>20</v>
      </c>
      <c r="CC20">
        <f>PERCENTILE(CC5:CC15,0.75)</f>
        <v>1097</v>
      </c>
      <c r="CE20">
        <f>PERCENTILE(CE5:CE15,0.75)</f>
        <v>166.61</v>
      </c>
      <c r="CH20" t="s">
        <v>20</v>
      </c>
      <c r="CI20">
        <f>PERCENTILE(CI5:CI15,0.75)</f>
        <v>692</v>
      </c>
      <c r="CK20">
        <f>PERCENTILE(CK5:CK15,0.75)</f>
        <v>100.465</v>
      </c>
      <c r="CN20" t="s">
        <v>20</v>
      </c>
      <c r="CO20">
        <f>PERCENTILE(CO5:CO15,0.75)</f>
        <v>757.5</v>
      </c>
      <c r="CQ20">
        <f>PERCENTILE(CQ5:CQ15,0.75)</f>
        <v>211.935</v>
      </c>
    </row>
    <row r="21" spans="2:95" x14ac:dyDescent="0.25">
      <c r="B21" t="s">
        <v>21</v>
      </c>
      <c r="C21">
        <f>MAX(C5:C15)</f>
        <v>694</v>
      </c>
      <c r="E21">
        <f>MAX(E5:E15)</f>
        <v>7.05</v>
      </c>
      <c r="H21" t="s">
        <v>21</v>
      </c>
      <c r="I21">
        <f>MAX(I5:I15)</f>
        <v>985</v>
      </c>
      <c r="K21">
        <f>MAX(K5:K15)</f>
        <v>27.19</v>
      </c>
      <c r="N21" t="s">
        <v>21</v>
      </c>
      <c r="O21">
        <f>MAX(O5:O15)</f>
        <v>1431</v>
      </c>
      <c r="Q21">
        <f>MAX(Q5:Q15)</f>
        <v>39.159999999999997</v>
      </c>
      <c r="T21" t="s">
        <v>21</v>
      </c>
      <c r="U21">
        <f>MAX(U5:U15)</f>
        <v>970</v>
      </c>
      <c r="W21">
        <f>MAX(W5:W15)</f>
        <v>12.68</v>
      </c>
      <c r="Z21" t="s">
        <v>21</v>
      </c>
      <c r="AA21">
        <f>MAX(AA5:AA15)</f>
        <v>796</v>
      </c>
      <c r="AC21">
        <f>MAX(AC5:AC15)</f>
        <v>13.62</v>
      </c>
      <c r="AF21" t="s">
        <v>21</v>
      </c>
      <c r="AG21">
        <f>MAX(AG5:AG15)</f>
        <v>1317</v>
      </c>
      <c r="AI21">
        <f>MAX(AI5:AI15)</f>
        <v>42.67</v>
      </c>
      <c r="AL21" t="s">
        <v>21</v>
      </c>
      <c r="AM21">
        <f>MAX(AM5:AM15)</f>
        <v>1322</v>
      </c>
      <c r="AO21">
        <f>MAX(AO5:AO15)</f>
        <v>77.14</v>
      </c>
      <c r="AR21" t="s">
        <v>21</v>
      </c>
      <c r="AS21">
        <f>MAX(AS5:AS15)</f>
        <v>560</v>
      </c>
      <c r="AU21">
        <f>MAX(AU5:AU15)</f>
        <v>15.19</v>
      </c>
      <c r="AX21" t="s">
        <v>21</v>
      </c>
      <c r="AY21">
        <f>MAX(AY5:AY15)</f>
        <v>609</v>
      </c>
      <c r="BA21">
        <f>MAX(BA5:BA15)</f>
        <v>43.81</v>
      </c>
      <c r="BD21" t="s">
        <v>21</v>
      </c>
      <c r="BE21">
        <f>MAX(BE5:BE15)</f>
        <v>768</v>
      </c>
      <c r="BG21">
        <f>MAX(BG5:BG15)</f>
        <v>124.41</v>
      </c>
      <c r="BJ21" t="s">
        <v>21</v>
      </c>
      <c r="BK21">
        <f>MAX(BK5:BK15)</f>
        <v>258</v>
      </c>
      <c r="BM21">
        <f>MAX(BM5:BM15)</f>
        <v>170.56</v>
      </c>
      <c r="BP21" t="s">
        <v>21</v>
      </c>
      <c r="BQ21">
        <f>MAX(BQ5:BQ15)</f>
        <v>1329</v>
      </c>
      <c r="BS21">
        <f>MAX(BS5:BS15)</f>
        <v>3743.82</v>
      </c>
      <c r="BV21" t="s">
        <v>21</v>
      </c>
      <c r="BW21">
        <f>MAX(BW5:BW15)</f>
        <v>846</v>
      </c>
      <c r="BY21">
        <f>MAX(BY5:BY15)</f>
        <v>73.8</v>
      </c>
      <c r="CB21" t="s">
        <v>21</v>
      </c>
      <c r="CC21">
        <f>MAX(CC5:CC15)</f>
        <v>1106</v>
      </c>
      <c r="CE21">
        <f>MAX(CE5:CE15)</f>
        <v>235.92</v>
      </c>
      <c r="CH21" t="s">
        <v>21</v>
      </c>
      <c r="CI21">
        <f>MAX(CI5:CI15)</f>
        <v>693</v>
      </c>
      <c r="CK21">
        <f>MAX(CK5:CK15)</f>
        <v>165.86</v>
      </c>
      <c r="CN21" t="s">
        <v>21</v>
      </c>
      <c r="CO21">
        <f>MAX(CO5:CO15)</f>
        <v>761</v>
      </c>
      <c r="CQ21">
        <f>MAX(CQ5:CQ15)</f>
        <v>305.04000000000002</v>
      </c>
    </row>
    <row r="22" spans="2:95" x14ac:dyDescent="0.25">
      <c r="B22" t="s">
        <v>22</v>
      </c>
      <c r="C22">
        <f>C18</f>
        <v>681</v>
      </c>
      <c r="E22">
        <f>E18</f>
        <v>1.42</v>
      </c>
      <c r="H22" t="s">
        <v>22</v>
      </c>
      <c r="I22">
        <f>I18</f>
        <v>971</v>
      </c>
      <c r="K22">
        <f>K18</f>
        <v>2.42</v>
      </c>
      <c r="N22" t="s">
        <v>22</v>
      </c>
      <c r="O22">
        <f>O18</f>
        <v>1407.5</v>
      </c>
      <c r="Q22">
        <f>Q18</f>
        <v>8.91</v>
      </c>
      <c r="T22" t="s">
        <v>22</v>
      </c>
      <c r="U22">
        <f>U18</f>
        <v>957.5</v>
      </c>
      <c r="W22">
        <f>W18</f>
        <v>3.4649999999999999</v>
      </c>
      <c r="Z22" t="s">
        <v>22</v>
      </c>
      <c r="AA22">
        <f>AA18</f>
        <v>781</v>
      </c>
      <c r="AC22">
        <f>AC18</f>
        <v>1.63</v>
      </c>
      <c r="AF22" t="s">
        <v>22</v>
      </c>
      <c r="AG22">
        <f>AG18</f>
        <v>1309</v>
      </c>
      <c r="AI22">
        <f>AI18</f>
        <v>17.52</v>
      </c>
      <c r="AL22" t="s">
        <v>22</v>
      </c>
      <c r="AM22">
        <f>AM18</f>
        <v>1292.5</v>
      </c>
      <c r="AO22">
        <f>AO18</f>
        <v>15.305</v>
      </c>
      <c r="AR22" t="s">
        <v>22</v>
      </c>
      <c r="AS22">
        <f>AS18</f>
        <v>554</v>
      </c>
      <c r="AU22">
        <f>AU18</f>
        <v>3.7750000000000004</v>
      </c>
      <c r="AX22" t="s">
        <v>22</v>
      </c>
      <c r="AY22">
        <f>AY18</f>
        <v>595.5</v>
      </c>
      <c r="BA22">
        <f>BA18</f>
        <v>3.2250000000000001</v>
      </c>
      <c r="BD22" t="s">
        <v>22</v>
      </c>
      <c r="BE22">
        <f>BE18</f>
        <v>748.5</v>
      </c>
      <c r="BG22">
        <f>BG18</f>
        <v>41.03</v>
      </c>
      <c r="BJ22" t="s">
        <v>22</v>
      </c>
      <c r="BK22">
        <f>BK18</f>
        <v>247</v>
      </c>
      <c r="BM22">
        <f>BM18</f>
        <v>59.844999999999999</v>
      </c>
      <c r="BP22" t="s">
        <v>22</v>
      </c>
      <c r="BQ22">
        <f>BQ18</f>
        <v>1306.5</v>
      </c>
      <c r="BS22">
        <f>BS18</f>
        <v>487.70000000000005</v>
      </c>
      <c r="BV22" t="s">
        <v>22</v>
      </c>
      <c r="BW22">
        <f>BW18</f>
        <v>839.5</v>
      </c>
      <c r="BY22">
        <f>BY18</f>
        <v>6.3800000000000008</v>
      </c>
      <c r="CB22" t="s">
        <v>22</v>
      </c>
      <c r="CC22">
        <f>CC18</f>
        <v>1089.5</v>
      </c>
      <c r="CE22">
        <f>CE18</f>
        <v>63.125</v>
      </c>
      <c r="CH22" t="s">
        <v>22</v>
      </c>
      <c r="CI22">
        <f>CI18</f>
        <v>681.5</v>
      </c>
      <c r="CK22">
        <f>CK18</f>
        <v>29.984999999999999</v>
      </c>
      <c r="CN22" t="s">
        <v>22</v>
      </c>
      <c r="CO22">
        <f>CO18</f>
        <v>751</v>
      </c>
      <c r="CQ22">
        <f>CQ18</f>
        <v>111.08000000000001</v>
      </c>
    </row>
    <row r="23" spans="2:95" x14ac:dyDescent="0.25">
      <c r="B23" t="s">
        <v>23</v>
      </c>
      <c r="C23">
        <f>C19-C18</f>
        <v>3</v>
      </c>
      <c r="E23">
        <f>E19-E18</f>
        <v>2.34</v>
      </c>
      <c r="H23" t="s">
        <v>23</v>
      </c>
      <c r="I23">
        <f>I19-I18</f>
        <v>4</v>
      </c>
      <c r="K23">
        <f>K19-K18</f>
        <v>4.4400000000000004</v>
      </c>
      <c r="N23" t="s">
        <v>23</v>
      </c>
      <c r="O23">
        <f>O19-O18</f>
        <v>3.5</v>
      </c>
      <c r="Q23">
        <f>Q19-Q18</f>
        <v>1.2300000000000004</v>
      </c>
      <c r="T23" t="s">
        <v>23</v>
      </c>
      <c r="U23">
        <f>U19-U18</f>
        <v>2.5</v>
      </c>
      <c r="W23">
        <f>W19-W18</f>
        <v>1.3250000000000002</v>
      </c>
      <c r="Z23" t="s">
        <v>23</v>
      </c>
      <c r="AA23">
        <f>AA19-AA18</f>
        <v>7</v>
      </c>
      <c r="AC23">
        <f>AC19-AC18</f>
        <v>2.33</v>
      </c>
      <c r="AF23" t="s">
        <v>23</v>
      </c>
      <c r="AG23">
        <f>AG19-AG18</f>
        <v>2</v>
      </c>
      <c r="AI23">
        <f>AI19-AI18</f>
        <v>2.0100000000000016</v>
      </c>
      <c r="AL23" t="s">
        <v>23</v>
      </c>
      <c r="AM23">
        <f>AM19-AM18</f>
        <v>10.5</v>
      </c>
      <c r="AO23">
        <f>AO19-AO18</f>
        <v>5.0249999999999986</v>
      </c>
      <c r="AR23" t="s">
        <v>23</v>
      </c>
      <c r="AS23">
        <f>AS19-AS18</f>
        <v>3</v>
      </c>
      <c r="AU23">
        <f>AU19-AU18</f>
        <v>3.3049999999999997</v>
      </c>
      <c r="AX23" t="s">
        <v>23</v>
      </c>
      <c r="AY23">
        <f>AY19-AY18</f>
        <v>6.5</v>
      </c>
      <c r="BA23">
        <f>BA19-BA18</f>
        <v>4.4949999999999992</v>
      </c>
      <c r="BD23" t="s">
        <v>23</v>
      </c>
      <c r="BE23">
        <f>BE19-BE18</f>
        <v>8.5</v>
      </c>
      <c r="BG23">
        <f>BG19-BG18</f>
        <v>11.280000000000001</v>
      </c>
      <c r="BJ23" t="s">
        <v>23</v>
      </c>
      <c r="BK23">
        <f>BK19-BK18</f>
        <v>1</v>
      </c>
      <c r="BM23">
        <f>BM19-BM18</f>
        <v>9.2650000000000006</v>
      </c>
      <c r="BP23" t="s">
        <v>23</v>
      </c>
      <c r="BQ23">
        <f>BQ19-BQ18</f>
        <v>4.5</v>
      </c>
      <c r="BS23">
        <f>BS19-BS18</f>
        <v>245.17999999999995</v>
      </c>
      <c r="BV23" t="s">
        <v>23</v>
      </c>
      <c r="BW23">
        <f>BW19-BW18</f>
        <v>1.5</v>
      </c>
      <c r="BY23">
        <f>BY19-BY18</f>
        <v>5.5399999999999991</v>
      </c>
      <c r="CB23" t="s">
        <v>23</v>
      </c>
      <c r="CC23">
        <f>CC19-CC18</f>
        <v>4.5</v>
      </c>
      <c r="CE23">
        <f>CE19-CE18</f>
        <v>84.564999999999998</v>
      </c>
      <c r="CH23" t="s">
        <v>23</v>
      </c>
      <c r="CI23">
        <f>CI19-CI18</f>
        <v>7.5</v>
      </c>
      <c r="CK23">
        <f>CK19-CK18</f>
        <v>16.064999999999998</v>
      </c>
      <c r="CN23" t="s">
        <v>23</v>
      </c>
      <c r="CO23">
        <f>CO19-CO18</f>
        <v>2</v>
      </c>
      <c r="CQ23">
        <f>CQ19-CQ18</f>
        <v>63.72999999999999</v>
      </c>
    </row>
    <row r="24" spans="2:95" x14ac:dyDescent="0.25">
      <c r="B24" t="s">
        <v>24</v>
      </c>
      <c r="C24">
        <f>C20-C19</f>
        <v>2</v>
      </c>
      <c r="E24">
        <f>E20-E19</f>
        <v>0.9350000000000005</v>
      </c>
      <c r="H24" t="s">
        <v>24</v>
      </c>
      <c r="I24">
        <f>I20-I19</f>
        <v>4</v>
      </c>
      <c r="K24">
        <f>K20-K19</f>
        <v>5.335</v>
      </c>
      <c r="N24" t="s">
        <v>24</v>
      </c>
      <c r="O24">
        <f>O20-O19</f>
        <v>3.5</v>
      </c>
      <c r="Q24">
        <f>Q20-Q19</f>
        <v>3.8299999999999983</v>
      </c>
      <c r="T24" t="s">
        <v>24</v>
      </c>
      <c r="U24">
        <f>U20-U19</f>
        <v>4.5</v>
      </c>
      <c r="W24">
        <f>W20-W19</f>
        <v>2.08</v>
      </c>
      <c r="Z24" t="s">
        <v>24</v>
      </c>
      <c r="AA24">
        <f>AA20-AA19</f>
        <v>3</v>
      </c>
      <c r="AC24">
        <f>AC20-AC19</f>
        <v>4.665</v>
      </c>
      <c r="AF24" t="s">
        <v>24</v>
      </c>
      <c r="AG24">
        <f>AG20-AG19</f>
        <v>2.5</v>
      </c>
      <c r="AI24">
        <f>AI20-AI19</f>
        <v>10.25</v>
      </c>
      <c r="AL24" t="s">
        <v>24</v>
      </c>
      <c r="AM24">
        <f>AM20-AM19</f>
        <v>9.5</v>
      </c>
      <c r="AO24">
        <f>AO20-AO19</f>
        <v>12.645000000000003</v>
      </c>
      <c r="AR24" t="s">
        <v>24</v>
      </c>
      <c r="AS24">
        <f>AS20-AS19</f>
        <v>0.5</v>
      </c>
      <c r="AU24">
        <f>AU20-AU19</f>
        <v>1.5649999999999995</v>
      </c>
      <c r="AX24" t="s">
        <v>24</v>
      </c>
      <c r="AY24">
        <f>AY20-AY19</f>
        <v>1</v>
      </c>
      <c r="BA24">
        <f>BA20-BA19</f>
        <v>12.780000000000001</v>
      </c>
      <c r="BD24" t="s">
        <v>24</v>
      </c>
      <c r="BE24">
        <f>BE20-BE19</f>
        <v>4.5</v>
      </c>
      <c r="BG24">
        <f>BG20-BG19</f>
        <v>10.444999999999993</v>
      </c>
      <c r="BJ24" t="s">
        <v>24</v>
      </c>
      <c r="BK24">
        <f>BK20-BK19</f>
        <v>1</v>
      </c>
      <c r="BM24">
        <f>BM20-BM19</f>
        <v>38.435000000000002</v>
      </c>
      <c r="BP24" t="s">
        <v>24</v>
      </c>
      <c r="BQ24">
        <f>BQ20-BQ19</f>
        <v>3</v>
      </c>
      <c r="BS24">
        <f>BS20-BS19</f>
        <v>858.13499999999988</v>
      </c>
      <c r="BV24" t="s">
        <v>24</v>
      </c>
      <c r="BW24">
        <f>BW20-BW19</f>
        <v>3</v>
      </c>
      <c r="BY24">
        <f>BY20-BY19</f>
        <v>27.064999999999998</v>
      </c>
      <c r="CB24" t="s">
        <v>24</v>
      </c>
      <c r="CC24">
        <f>CC20-CC19</f>
        <v>3</v>
      </c>
      <c r="CE24">
        <f>CE20-CE19</f>
        <v>18.920000000000016</v>
      </c>
      <c r="CH24" t="s">
        <v>24</v>
      </c>
      <c r="CI24">
        <f>CI20-CI19</f>
        <v>3</v>
      </c>
      <c r="CK24">
        <f>CK20-CK19</f>
        <v>54.415000000000006</v>
      </c>
      <c r="CN24" t="s">
        <v>24</v>
      </c>
      <c r="CO24">
        <f>CO20-CO19</f>
        <v>4.5</v>
      </c>
      <c r="CQ24">
        <f>CQ20-CQ19</f>
        <v>37.125</v>
      </c>
    </row>
    <row r="25" spans="2:95" x14ac:dyDescent="0.25">
      <c r="B25" t="s">
        <v>17</v>
      </c>
      <c r="C25">
        <f>C18-C17</f>
        <v>3</v>
      </c>
      <c r="E25">
        <f>E18-E17</f>
        <v>0.3899999999999999</v>
      </c>
      <c r="H25" t="s">
        <v>17</v>
      </c>
      <c r="I25">
        <f>I18-I17</f>
        <v>5</v>
      </c>
      <c r="K25">
        <f>K18-K17</f>
        <v>2.0299999999999998</v>
      </c>
      <c r="N25" t="s">
        <v>17</v>
      </c>
      <c r="O25">
        <f>O18-O17</f>
        <v>6.5</v>
      </c>
      <c r="Q25">
        <f>Q18-Q17</f>
        <v>8.82</v>
      </c>
      <c r="T25" t="s">
        <v>17</v>
      </c>
      <c r="U25">
        <f>U18-U17</f>
        <v>1.5</v>
      </c>
      <c r="W25">
        <f>W18-W17</f>
        <v>3.4350000000000001</v>
      </c>
      <c r="Z25" t="s">
        <v>17</v>
      </c>
      <c r="AA25">
        <f>AA18-AA17</f>
        <v>12</v>
      </c>
      <c r="AC25">
        <f>AC18-AC17</f>
        <v>1.43</v>
      </c>
      <c r="AF25" t="s">
        <v>17</v>
      </c>
      <c r="AG25">
        <f>AG18-AG17</f>
        <v>6</v>
      </c>
      <c r="AI25">
        <f>AI18-AI17</f>
        <v>4.8099999999999987</v>
      </c>
      <c r="AL25" t="s">
        <v>17</v>
      </c>
      <c r="AM25">
        <f>AM18-AM17</f>
        <v>11.5</v>
      </c>
      <c r="AO25">
        <f>AO18-AO17</f>
        <v>6.4450000000000003</v>
      </c>
      <c r="AR25" t="s">
        <v>17</v>
      </c>
      <c r="AS25">
        <f>AS18-AS17</f>
        <v>9</v>
      </c>
      <c r="AU25">
        <f>AU18-AU17</f>
        <v>2.9350000000000005</v>
      </c>
      <c r="AX25" t="s">
        <v>17</v>
      </c>
      <c r="AY25">
        <f>AY18-AY17</f>
        <v>9.5</v>
      </c>
      <c r="BA25">
        <f>BA18-BA17</f>
        <v>2.2850000000000001</v>
      </c>
      <c r="BD25" t="s">
        <v>17</v>
      </c>
      <c r="BE25">
        <f>BE18-BE17</f>
        <v>6.5</v>
      </c>
      <c r="BG25">
        <f>BG18-BG17</f>
        <v>40.700000000000003</v>
      </c>
      <c r="BJ25" t="s">
        <v>17</v>
      </c>
      <c r="BK25">
        <f>BK18-BK17</f>
        <v>2</v>
      </c>
      <c r="BM25">
        <f>BM18-BM17</f>
        <v>52.984999999999999</v>
      </c>
      <c r="BP25" t="s">
        <v>17</v>
      </c>
      <c r="BQ25">
        <f>BQ18-BQ17</f>
        <v>17.5</v>
      </c>
      <c r="BS25">
        <f>BS18-BS17</f>
        <v>405.05000000000007</v>
      </c>
      <c r="BV25" t="s">
        <v>17</v>
      </c>
      <c r="BW25">
        <f>BW18-BW17</f>
        <v>3.5</v>
      </c>
      <c r="BY25">
        <f>BY18-BY17</f>
        <v>6.19</v>
      </c>
      <c r="CB25" t="s">
        <v>17</v>
      </c>
      <c r="CC25">
        <f>CC18-CC17</f>
        <v>3.5</v>
      </c>
      <c r="CE25">
        <f>CE18-CE17</f>
        <v>32.564999999999998</v>
      </c>
      <c r="CH25" t="s">
        <v>17</v>
      </c>
      <c r="CI25">
        <f>CI18-CI17</f>
        <v>5.5</v>
      </c>
      <c r="CK25">
        <f>CK18-CK17</f>
        <v>17.204999999999998</v>
      </c>
      <c r="CN25" t="s">
        <v>17</v>
      </c>
      <c r="CO25">
        <f>CO18-CO17</f>
        <v>7</v>
      </c>
      <c r="CQ25">
        <f>CQ18-CQ17</f>
        <v>51.780000000000015</v>
      </c>
    </row>
    <row r="26" spans="2:95" x14ac:dyDescent="0.25">
      <c r="B26" t="s">
        <v>21</v>
      </c>
      <c r="C26">
        <f>C21-C20</f>
        <v>8</v>
      </c>
      <c r="E26">
        <f>E21-E20</f>
        <v>2.3549999999999995</v>
      </c>
      <c r="H26" t="s">
        <v>21</v>
      </c>
      <c r="I26">
        <f>I21-I20</f>
        <v>6</v>
      </c>
      <c r="K26">
        <f>K21-K20</f>
        <v>14.995000000000001</v>
      </c>
      <c r="N26" t="s">
        <v>21</v>
      </c>
      <c r="O26">
        <f>O21-O20</f>
        <v>16.5</v>
      </c>
      <c r="Q26">
        <f>Q21-Q20</f>
        <v>25.189999999999998</v>
      </c>
      <c r="T26" t="s">
        <v>21</v>
      </c>
      <c r="U26">
        <f>U21-U20</f>
        <v>5.5</v>
      </c>
      <c r="W26">
        <f>W21-W20</f>
        <v>5.81</v>
      </c>
      <c r="Z26" t="s">
        <v>21</v>
      </c>
      <c r="AA26">
        <f>AA21-AA20</f>
        <v>5</v>
      </c>
      <c r="AC26">
        <f>AC21-AC20</f>
        <v>4.9949999999999992</v>
      </c>
      <c r="AF26" t="s">
        <v>21</v>
      </c>
      <c r="AG26">
        <f>AG21-AG20</f>
        <v>3.5</v>
      </c>
      <c r="AI26">
        <f>AI21-AI20</f>
        <v>12.89</v>
      </c>
      <c r="AL26" t="s">
        <v>21</v>
      </c>
      <c r="AM26">
        <f>AM21-AM20</f>
        <v>9.5</v>
      </c>
      <c r="AO26">
        <f>AO21-AO20</f>
        <v>44.164999999999999</v>
      </c>
      <c r="AR26" t="s">
        <v>21</v>
      </c>
      <c r="AS26">
        <f>AS21-AS20</f>
        <v>2.5</v>
      </c>
      <c r="AU26">
        <f>AU21-AU20</f>
        <v>6.5449999999999999</v>
      </c>
      <c r="AX26" t="s">
        <v>21</v>
      </c>
      <c r="AY26">
        <f>AY21-AY20</f>
        <v>6</v>
      </c>
      <c r="BA26">
        <f>BA21-BA20</f>
        <v>23.310000000000002</v>
      </c>
      <c r="BD26" t="s">
        <v>21</v>
      </c>
      <c r="BE26">
        <f>BE21-BE20</f>
        <v>6.5</v>
      </c>
      <c r="BG26">
        <f>BG21-BG20</f>
        <v>61.655000000000001</v>
      </c>
      <c r="BJ26" t="s">
        <v>21</v>
      </c>
      <c r="BK26">
        <f>BK21-BK20</f>
        <v>9</v>
      </c>
      <c r="BM26">
        <f>BM21-BM20</f>
        <v>63.015000000000001</v>
      </c>
      <c r="BP26" t="s">
        <v>21</v>
      </c>
      <c r="BQ26">
        <f>BQ21-BQ20</f>
        <v>15</v>
      </c>
      <c r="BS26">
        <f>BS21-BS20</f>
        <v>2152.8050000000003</v>
      </c>
      <c r="BV26" t="s">
        <v>21</v>
      </c>
      <c r="BW26">
        <f>BW21-BW20</f>
        <v>2</v>
      </c>
      <c r="BY26">
        <f>BY21-BY20</f>
        <v>34.814999999999998</v>
      </c>
      <c r="CB26" t="s">
        <v>21</v>
      </c>
      <c r="CC26">
        <f>CC21-CC20</f>
        <v>9</v>
      </c>
      <c r="CE26">
        <f>CE21-CE20</f>
        <v>69.309999999999974</v>
      </c>
      <c r="CH26" t="s">
        <v>21</v>
      </c>
      <c r="CI26">
        <f>CI21-CI20</f>
        <v>1</v>
      </c>
      <c r="CK26">
        <f>CK21-CK20</f>
        <v>65.39500000000001</v>
      </c>
      <c r="CN26" t="s">
        <v>21</v>
      </c>
      <c r="CO26">
        <f>CO21-CO20</f>
        <v>3.5</v>
      </c>
      <c r="CQ26">
        <f>CQ21-CQ20</f>
        <v>93.105000000000018</v>
      </c>
    </row>
    <row r="27" spans="2:95" x14ac:dyDescent="0.25">
      <c r="B27" t="s">
        <v>25</v>
      </c>
      <c r="C27">
        <f>STDEV(C5:C15)</f>
        <v>4.5607017003965522</v>
      </c>
      <c r="E27">
        <f>STDEV(E5:E15)</f>
        <v>2.0497290286545411</v>
      </c>
      <c r="H27" t="s">
        <v>25</v>
      </c>
      <c r="I27">
        <f>STDEV(I5:I15)</f>
        <v>6.05580112559249</v>
      </c>
      <c r="K27">
        <f>STDEV(K5:K15)</f>
        <v>8.1454205762278686</v>
      </c>
      <c r="N27" t="s">
        <v>25</v>
      </c>
      <c r="O27">
        <f>STDEV(O5:O15)</f>
        <v>9.2441627773717538</v>
      </c>
      <c r="Q27">
        <f>STDEV(Q5:Q15)</f>
        <v>10.449418948613188</v>
      </c>
      <c r="T27" t="s">
        <v>25</v>
      </c>
      <c r="U27">
        <f>STDEV(U5:U15)</f>
        <v>4.8448660737658447</v>
      </c>
      <c r="W27">
        <f>STDEV(W5:W15)</f>
        <v>3.7671537362745475</v>
      </c>
      <c r="Z27" t="s">
        <v>25</v>
      </c>
      <c r="AA27">
        <f>STDEV(AA5:AA15)</f>
        <v>8.1664502135817294</v>
      </c>
      <c r="AC27">
        <f>STDEV(AC5:AC15)</f>
        <v>4.5601479242354719</v>
      </c>
      <c r="AF27" t="s">
        <v>25</v>
      </c>
      <c r="AG27">
        <f>STDEV(AG5:AG15)</f>
        <v>4.3190908134172687</v>
      </c>
      <c r="AI27">
        <f>STDEV(AI5:AI15)</f>
        <v>10.071186081634529</v>
      </c>
      <c r="AL27" t="s">
        <v>25</v>
      </c>
      <c r="AM27">
        <f>STDEV(AM5:AM15)</f>
        <v>13.009786526094326</v>
      </c>
      <c r="AO27">
        <f>STDEV(AO5:AO15)</f>
        <v>20.32701748904644</v>
      </c>
      <c r="AR27" t="s">
        <v>25</v>
      </c>
      <c r="AS27">
        <f>STDEV(AS5:AS15)</f>
        <v>4.400413203738526</v>
      </c>
      <c r="AU27">
        <f>STDEV(AU5:AU15)</f>
        <v>4.3593848606926597</v>
      </c>
      <c r="AX27" t="s">
        <v>25</v>
      </c>
      <c r="AY27">
        <f>STDEV(AY5:AY15)</f>
        <v>6.9478577470129066</v>
      </c>
      <c r="BA27">
        <f>STDEV(BA5:BA15)</f>
        <v>15.537270557071352</v>
      </c>
      <c r="BD27" t="s">
        <v>25</v>
      </c>
      <c r="BE27">
        <f>STDEV(BE5:BE15)</f>
        <v>9.2451461466397209</v>
      </c>
      <c r="BG27">
        <f>STDEV(BG5:BG15)</f>
        <v>36.329185062050669</v>
      </c>
      <c r="BJ27" t="s">
        <v>25</v>
      </c>
      <c r="BK27">
        <f>STDEV(BK5:BK15)</f>
        <v>3.8423477671387798</v>
      </c>
      <c r="BM27">
        <f>STDEV(BM5:BM15)</f>
        <v>51.681801069798041</v>
      </c>
      <c r="BP27" t="s">
        <v>25</v>
      </c>
      <c r="BQ27">
        <f>STDEV(BQ5:BQ15)</f>
        <v>10.83932235386092</v>
      </c>
      <c r="BS27">
        <f>STDEV(BS5:BS15)</f>
        <v>1084.7036994539528</v>
      </c>
      <c r="BV27" t="s">
        <v>25</v>
      </c>
      <c r="BW27">
        <f>STDEV(BW5:BW15)</f>
        <v>3.3248376583745345</v>
      </c>
      <c r="BY27">
        <f>STDEV(BY5:BY15)</f>
        <v>25.963225251392508</v>
      </c>
      <c r="CB27" t="s">
        <v>25</v>
      </c>
      <c r="CC27">
        <f>STDEV(CC5:CC15)</f>
        <v>6.5851071641725287</v>
      </c>
      <c r="CE27">
        <f>STDEV(CE5:CE15)</f>
        <v>67.733273560877976</v>
      </c>
      <c r="CH27" t="s">
        <v>25</v>
      </c>
      <c r="CI27">
        <f>STDEV(CI5:CI15)</f>
        <v>5.9543719613864781</v>
      </c>
      <c r="CK27">
        <f>STDEV(CK5:CK15)</f>
        <v>54.997776649275885</v>
      </c>
      <c r="CN27" t="s">
        <v>25</v>
      </c>
      <c r="CO27">
        <f>STDEV(CO5:CO15)</f>
        <v>5.1645645772637279</v>
      </c>
      <c r="CQ27">
        <f>STDEV(CQ5:CQ15)</f>
        <v>78.911406687845584</v>
      </c>
    </row>
    <row r="28" spans="2:95" x14ac:dyDescent="0.25">
      <c r="B28" t="s">
        <v>26</v>
      </c>
      <c r="C28">
        <f>AVEDEV(C5:C15)</f>
        <v>3.2727272727272729</v>
      </c>
      <c r="E28">
        <f>AVEDEV(E5:E15)</f>
        <v>1.6991735537190082</v>
      </c>
      <c r="H28" t="s">
        <v>26</v>
      </c>
      <c r="I28">
        <f>AVEDEV(I5:I15)</f>
        <v>4.8595041322314083</v>
      </c>
      <c r="K28">
        <f>AVEDEV(K5:K15)</f>
        <v>6.1776859504132231</v>
      </c>
      <c r="N28" t="s">
        <v>26</v>
      </c>
      <c r="O28">
        <f>AVEDEV(O5:O15)</f>
        <v>6.9256198347107905</v>
      </c>
      <c r="Q28">
        <f>AVEDEV(Q5:Q15)</f>
        <v>6.7768595041322319</v>
      </c>
      <c r="T28" t="s">
        <v>26</v>
      </c>
      <c r="U28">
        <f>AVEDEV(U5:U15)</f>
        <v>3.9669421487603191</v>
      </c>
      <c r="W28">
        <f>AVEDEV(W5:W15)</f>
        <v>2.8069421487603305</v>
      </c>
      <c r="Z28" t="s">
        <v>26</v>
      </c>
      <c r="AA28">
        <f>AVEDEV(AA5:AA15)</f>
        <v>6.4793388429752152</v>
      </c>
      <c r="AC28">
        <f>AVEDEV(AC5:AC15)</f>
        <v>4.0228099173553726</v>
      </c>
      <c r="AF28" t="s">
        <v>26</v>
      </c>
      <c r="AG28">
        <f>AVEDEV(AG5:AG15)</f>
        <v>3.1900826446280708</v>
      </c>
      <c r="AI28">
        <f>AVEDEV(AI5:AI15)</f>
        <v>8.1466115702479343</v>
      </c>
      <c r="AL28" t="s">
        <v>26</v>
      </c>
      <c r="AM28">
        <f>AVEDEV(AM5:AM15)</f>
        <v>10.396694214876023</v>
      </c>
      <c r="AO28">
        <f>AVEDEV(AO5:AO15)</f>
        <v>14.870909090909089</v>
      </c>
      <c r="AR28" t="s">
        <v>26</v>
      </c>
      <c r="AS28">
        <f>AVEDEV(AS5:AS15)</f>
        <v>3.3719008264463044</v>
      </c>
      <c r="AU28">
        <f>AVEDEV(AU5:AU15)</f>
        <v>3.352892561983472</v>
      </c>
      <c r="AX28" t="s">
        <v>26</v>
      </c>
      <c r="AY28">
        <f>AVEDEV(AY5:AY15)</f>
        <v>5.4049586776859542</v>
      </c>
      <c r="BA28">
        <f>AVEDEV(BA5:BA15)</f>
        <v>12.401322314049587</v>
      </c>
      <c r="BD28" t="s">
        <v>26</v>
      </c>
      <c r="BE28">
        <f>AVEDEV(BE5:BE15)</f>
        <v>7.5867768595041358</v>
      </c>
      <c r="BG28">
        <f>AVEDEV(BG5:BG15)</f>
        <v>25.724132231404955</v>
      </c>
      <c r="BJ28" t="s">
        <v>26</v>
      </c>
      <c r="BK28">
        <f>AVEDEV(BK5:BK15)</f>
        <v>2.6611570247933916</v>
      </c>
      <c r="BM28">
        <f>AVEDEV(BM5:BM15)</f>
        <v>39.060165289256197</v>
      </c>
      <c r="BP28" t="s">
        <v>26</v>
      </c>
      <c r="BQ28">
        <f>AVEDEV(BQ5:BQ15)</f>
        <v>7.1900826446280917</v>
      </c>
      <c r="BS28">
        <f>AVEDEV(BS5:BS15)</f>
        <v>800.74809917355378</v>
      </c>
      <c r="BV28" t="s">
        <v>26</v>
      </c>
      <c r="BW28">
        <f>AVEDEV(BW5:BW15)</f>
        <v>2.5785123966942156</v>
      </c>
      <c r="BY28">
        <f>AVEDEV(BY5:BY15)</f>
        <v>20.867438016528926</v>
      </c>
      <c r="CB28" t="s">
        <v>26</v>
      </c>
      <c r="CC28">
        <f>AVEDEV(CC5:CC15)</f>
        <v>5.0743801652892504</v>
      </c>
      <c r="CE28">
        <f>AVEDEV(CE5:CE15)</f>
        <v>57.110413223140498</v>
      </c>
      <c r="CH28" t="s">
        <v>26</v>
      </c>
      <c r="CI28">
        <f>AVEDEV(CI5:CI15)</f>
        <v>5.123966942148761</v>
      </c>
      <c r="CK28">
        <f>AVEDEV(CK5:CK15)</f>
        <v>44.693719008264459</v>
      </c>
      <c r="CN28" t="s">
        <v>26</v>
      </c>
      <c r="CO28">
        <f>AVEDEV(CO5:CO15)</f>
        <v>3.9504132231404996</v>
      </c>
      <c r="CQ28">
        <f>AVEDEV(CQ5:CQ15)</f>
        <v>63.665785123966955</v>
      </c>
    </row>
    <row r="30" spans="2:95" x14ac:dyDescent="0.25">
      <c r="B30" s="5" t="s">
        <v>35</v>
      </c>
      <c r="C30" s="5"/>
      <c r="D30" s="5"/>
      <c r="E30" s="5"/>
      <c r="F30" s="5"/>
      <c r="G30" s="5"/>
      <c r="H30" s="5" t="s">
        <v>34</v>
      </c>
      <c r="I30" s="5"/>
      <c r="J30" s="5"/>
      <c r="K30" s="5"/>
      <c r="L30" s="5"/>
      <c r="M30" s="5"/>
    </row>
    <row r="31" spans="2:95" x14ac:dyDescent="0.25">
      <c r="B31" s="4"/>
      <c r="C31" s="3" t="s">
        <v>32</v>
      </c>
      <c r="D31" s="3" t="s">
        <v>33</v>
      </c>
      <c r="E31" s="3" t="s">
        <v>25</v>
      </c>
      <c r="F31" s="3" t="s">
        <v>30</v>
      </c>
      <c r="G31" s="3" t="s">
        <v>38</v>
      </c>
      <c r="H31" s="4"/>
      <c r="I31" s="3" t="s">
        <v>32</v>
      </c>
      <c r="J31" s="3" t="s">
        <v>33</v>
      </c>
      <c r="K31" s="3" t="s">
        <v>25</v>
      </c>
      <c r="L31" s="3" t="s">
        <v>30</v>
      </c>
      <c r="M31" s="3" t="s">
        <v>38</v>
      </c>
    </row>
    <row r="32" spans="2:95" x14ac:dyDescent="0.25">
      <c r="B32" s="4">
        <v>1</v>
      </c>
      <c r="C32">
        <f t="shared" ref="C32:C47" si="0">I32+N32</f>
        <v>694</v>
      </c>
      <c r="D32" s="1">
        <f t="shared" ref="D32:D47" si="1">J32+O32</f>
        <v>701</v>
      </c>
      <c r="E32">
        <f t="shared" ref="E32:E47" si="2">K32+P32</f>
        <v>13.560701700396553</v>
      </c>
      <c r="F32">
        <f t="shared" ref="F32:F47" si="3">L32+Q32</f>
        <v>23.38909090909091</v>
      </c>
      <c r="G32">
        <f t="shared" ref="G32:G47" si="4">C32+R32</f>
        <v>723</v>
      </c>
      <c r="H32" s="4">
        <v>1</v>
      </c>
      <c r="I32">
        <f>C17</f>
        <v>678</v>
      </c>
      <c r="J32">
        <f>C16</f>
        <v>684</v>
      </c>
      <c r="K32">
        <f>C27</f>
        <v>4.5607017003965522</v>
      </c>
      <c r="L32">
        <f>E16</f>
        <v>3.3890909090909092</v>
      </c>
      <c r="M32">
        <f>C21</f>
        <v>694</v>
      </c>
      <c r="N32">
        <v>16</v>
      </c>
      <c r="O32" s="2">
        <v>17</v>
      </c>
      <c r="P32">
        <v>9</v>
      </c>
      <c r="Q32">
        <v>20</v>
      </c>
      <c r="R32">
        <v>29</v>
      </c>
      <c r="T32" t="s">
        <v>37</v>
      </c>
      <c r="U32" t="s">
        <v>36</v>
      </c>
    </row>
    <row r="33" spans="2:21" x14ac:dyDescent="0.25">
      <c r="B33" s="4">
        <v>2</v>
      </c>
      <c r="C33">
        <f t="shared" si="0"/>
        <v>980</v>
      </c>
      <c r="D33" s="1">
        <f t="shared" si="1"/>
        <v>977.4545454545455</v>
      </c>
      <c r="E33">
        <f t="shared" si="2"/>
        <v>24.055801125592488</v>
      </c>
      <c r="F33">
        <f t="shared" si="3"/>
        <v>21.718181818181819</v>
      </c>
      <c r="G33">
        <f t="shared" si="4"/>
        <v>1011</v>
      </c>
      <c r="H33" s="4">
        <v>2</v>
      </c>
      <c r="I33">
        <f>I17</f>
        <v>966</v>
      </c>
      <c r="J33">
        <f>I16</f>
        <v>975.4545454545455</v>
      </c>
      <c r="K33">
        <f>I27</f>
        <v>6.05580112559249</v>
      </c>
      <c r="L33">
        <f>K16</f>
        <v>8.7181818181818187</v>
      </c>
      <c r="M33">
        <f>I21</f>
        <v>985</v>
      </c>
      <c r="N33">
        <v>14</v>
      </c>
      <c r="O33" s="2">
        <v>2</v>
      </c>
      <c r="P33">
        <v>18</v>
      </c>
      <c r="Q33">
        <v>13</v>
      </c>
      <c r="R33">
        <v>31</v>
      </c>
      <c r="T33">
        <v>678</v>
      </c>
      <c r="U33">
        <v>684</v>
      </c>
    </row>
    <row r="34" spans="2:21" x14ac:dyDescent="0.25">
      <c r="B34" s="4">
        <v>3</v>
      </c>
      <c r="C34">
        <f t="shared" si="0"/>
        <v>1420</v>
      </c>
      <c r="D34" s="1">
        <f t="shared" si="1"/>
        <v>1423.6363636363637</v>
      </c>
      <c r="E34">
        <f t="shared" si="2"/>
        <v>11.244162777371754</v>
      </c>
      <c r="F34">
        <f t="shared" si="3"/>
        <v>26.75181818181818</v>
      </c>
      <c r="G34">
        <f t="shared" si="4"/>
        <v>1436</v>
      </c>
      <c r="H34" s="4">
        <v>3</v>
      </c>
      <c r="I34">
        <f>O17</f>
        <v>1401</v>
      </c>
      <c r="J34">
        <f>O16</f>
        <v>1412.6363636363637</v>
      </c>
      <c r="K34">
        <f>O27</f>
        <v>9.2441627773717538</v>
      </c>
      <c r="L34">
        <f>Q16</f>
        <v>12.751818181818182</v>
      </c>
      <c r="M34">
        <f>O21</f>
        <v>1431</v>
      </c>
      <c r="N34">
        <v>19</v>
      </c>
      <c r="O34" s="2">
        <v>11</v>
      </c>
      <c r="P34">
        <v>2</v>
      </c>
      <c r="Q34">
        <v>14</v>
      </c>
      <c r="R34">
        <v>16</v>
      </c>
      <c r="T34">
        <v>966</v>
      </c>
      <c r="U34">
        <v>971</v>
      </c>
    </row>
    <row r="35" spans="2:21" x14ac:dyDescent="0.25">
      <c r="B35" s="4">
        <v>4</v>
      </c>
      <c r="C35">
        <f t="shared" si="0"/>
        <v>970</v>
      </c>
      <c r="D35" s="1">
        <f t="shared" si="1"/>
        <v>968.5454545454545</v>
      </c>
      <c r="E35">
        <f t="shared" si="2"/>
        <v>5.8448660737658447</v>
      </c>
      <c r="F35">
        <f t="shared" si="3"/>
        <v>7.3154545454545445</v>
      </c>
      <c r="G35">
        <f t="shared" si="4"/>
        <v>973</v>
      </c>
      <c r="H35" s="4">
        <v>4</v>
      </c>
      <c r="I35">
        <f>U17</f>
        <v>956</v>
      </c>
      <c r="J35">
        <f>U16</f>
        <v>961.5454545454545</v>
      </c>
      <c r="K35">
        <f>U27</f>
        <v>4.8448660737658447</v>
      </c>
      <c r="L35">
        <f>W16</f>
        <v>5.3154545454545445</v>
      </c>
      <c r="M35">
        <f>U21</f>
        <v>970</v>
      </c>
      <c r="N35">
        <v>14</v>
      </c>
      <c r="O35" s="2">
        <v>7</v>
      </c>
      <c r="P35">
        <v>1</v>
      </c>
      <c r="Q35">
        <v>2</v>
      </c>
      <c r="R35">
        <v>3</v>
      </c>
      <c r="T35">
        <v>1401</v>
      </c>
      <c r="U35">
        <v>1406</v>
      </c>
    </row>
    <row r="36" spans="2:21" x14ac:dyDescent="0.25">
      <c r="B36" s="4">
        <v>5</v>
      </c>
      <c r="C36">
        <f t="shared" si="0"/>
        <v>780</v>
      </c>
      <c r="D36" s="1">
        <f t="shared" si="1"/>
        <v>796.90909090909088</v>
      </c>
      <c r="E36">
        <f t="shared" si="2"/>
        <v>10.166450213581729</v>
      </c>
      <c r="F36">
        <f t="shared" si="3"/>
        <v>16.620909090909091</v>
      </c>
      <c r="G36">
        <f t="shared" si="4"/>
        <v>793</v>
      </c>
      <c r="H36" s="4">
        <v>5</v>
      </c>
      <c r="I36">
        <f>AA17</f>
        <v>769</v>
      </c>
      <c r="J36">
        <f>AA16</f>
        <v>785.90909090909088</v>
      </c>
      <c r="K36">
        <f>AA27</f>
        <v>8.1664502135817294</v>
      </c>
      <c r="L36">
        <f>AC16</f>
        <v>5.6209090909090911</v>
      </c>
      <c r="M36">
        <f>AA21</f>
        <v>796</v>
      </c>
      <c r="N36">
        <v>11</v>
      </c>
      <c r="O36" s="2">
        <v>11</v>
      </c>
      <c r="P36">
        <v>2</v>
      </c>
      <c r="Q36">
        <v>11</v>
      </c>
      <c r="R36">
        <v>13</v>
      </c>
      <c r="T36">
        <v>956</v>
      </c>
      <c r="U36">
        <v>971</v>
      </c>
    </row>
    <row r="37" spans="2:21" x14ac:dyDescent="0.25">
      <c r="B37" s="4">
        <v>6</v>
      </c>
      <c r="C37">
        <f t="shared" si="0"/>
        <v>1304</v>
      </c>
      <c r="D37" s="1">
        <f t="shared" si="1"/>
        <v>1319.6363636363637</v>
      </c>
      <c r="E37">
        <f t="shared" si="2"/>
        <v>19.319090813417269</v>
      </c>
      <c r="F37">
        <f t="shared" si="3"/>
        <v>38.440909090909088</v>
      </c>
      <c r="G37">
        <f t="shared" si="4"/>
        <v>1333</v>
      </c>
      <c r="H37" s="4">
        <v>6</v>
      </c>
      <c r="I37">
        <f>AG17</f>
        <v>1303</v>
      </c>
      <c r="J37">
        <f>AG16</f>
        <v>1310.6363636363637</v>
      </c>
      <c r="K37">
        <f>AG27</f>
        <v>4.3190908134172687</v>
      </c>
      <c r="L37">
        <f>AI16</f>
        <v>24.440909090909091</v>
      </c>
      <c r="M37">
        <f>AG21</f>
        <v>1317</v>
      </c>
      <c r="N37">
        <v>1</v>
      </c>
      <c r="O37" s="2">
        <v>9</v>
      </c>
      <c r="P37">
        <v>15</v>
      </c>
      <c r="Q37">
        <v>14</v>
      </c>
      <c r="R37">
        <v>29</v>
      </c>
      <c r="T37">
        <v>769</v>
      </c>
      <c r="U37">
        <v>773</v>
      </c>
    </row>
    <row r="38" spans="2:21" x14ac:dyDescent="0.25">
      <c r="B38" s="4">
        <v>7</v>
      </c>
      <c r="C38">
        <f t="shared" si="0"/>
        <v>1294</v>
      </c>
      <c r="D38" s="1">
        <f t="shared" si="1"/>
        <v>1302.6363636363637</v>
      </c>
      <c r="E38">
        <f t="shared" si="2"/>
        <v>33.009786526094324</v>
      </c>
      <c r="F38">
        <f t="shared" si="3"/>
        <v>36.180000000000007</v>
      </c>
      <c r="G38">
        <f t="shared" si="4"/>
        <v>1323</v>
      </c>
      <c r="H38" s="4">
        <v>7</v>
      </c>
      <c r="I38">
        <f>AM17</f>
        <v>1281</v>
      </c>
      <c r="J38">
        <f>AM16</f>
        <v>1301.6363636363637</v>
      </c>
      <c r="K38">
        <f>AM27</f>
        <v>13.009786526094326</v>
      </c>
      <c r="L38">
        <f>AO16</f>
        <v>27.180000000000003</v>
      </c>
      <c r="M38">
        <f>AM21</f>
        <v>1322</v>
      </c>
      <c r="N38">
        <v>13</v>
      </c>
      <c r="O38" s="2">
        <v>1</v>
      </c>
      <c r="P38">
        <v>20</v>
      </c>
      <c r="Q38">
        <v>9</v>
      </c>
      <c r="R38">
        <v>29</v>
      </c>
      <c r="T38">
        <v>1303</v>
      </c>
      <c r="U38">
        <v>1315</v>
      </c>
    </row>
    <row r="39" spans="2:21" x14ac:dyDescent="0.25">
      <c r="B39" s="4">
        <v>8</v>
      </c>
      <c r="C39">
        <f t="shared" si="0"/>
        <v>559</v>
      </c>
      <c r="D39" s="1">
        <f t="shared" si="1"/>
        <v>575.18181818181813</v>
      </c>
      <c r="E39">
        <f t="shared" si="2"/>
        <v>6.400413203738526</v>
      </c>
      <c r="F39">
        <f t="shared" si="3"/>
        <v>13.678181818181818</v>
      </c>
      <c r="G39">
        <f t="shared" si="4"/>
        <v>568</v>
      </c>
      <c r="H39" s="4">
        <v>8</v>
      </c>
      <c r="I39">
        <f>AS17</f>
        <v>545</v>
      </c>
      <c r="J39">
        <f>AS16</f>
        <v>555.18181818181813</v>
      </c>
      <c r="K39">
        <f>AS27</f>
        <v>4.400413203738526</v>
      </c>
      <c r="L39">
        <f>AU16</f>
        <v>6.6781818181818178</v>
      </c>
      <c r="M39">
        <f>AS21</f>
        <v>560</v>
      </c>
      <c r="N39">
        <v>14</v>
      </c>
      <c r="O39" s="2">
        <v>20</v>
      </c>
      <c r="P39">
        <v>2</v>
      </c>
      <c r="Q39">
        <v>7</v>
      </c>
      <c r="R39">
        <v>9</v>
      </c>
      <c r="T39">
        <v>1281</v>
      </c>
      <c r="U39">
        <v>1294</v>
      </c>
    </row>
    <row r="40" spans="2:21" x14ac:dyDescent="0.25">
      <c r="B40" s="4">
        <v>9</v>
      </c>
      <c r="C40">
        <f t="shared" si="0"/>
        <v>593</v>
      </c>
      <c r="D40" s="1">
        <f t="shared" si="1"/>
        <v>611.5454545454545</v>
      </c>
      <c r="E40">
        <f t="shared" si="2"/>
        <v>19.947857747012907</v>
      </c>
      <c r="F40">
        <f t="shared" si="3"/>
        <v>21.388181818181817</v>
      </c>
      <c r="G40">
        <f t="shared" si="4"/>
        <v>613</v>
      </c>
      <c r="H40" s="4">
        <v>9</v>
      </c>
      <c r="I40">
        <f>AY17</f>
        <v>586</v>
      </c>
      <c r="J40">
        <f>AY16</f>
        <v>599.5454545454545</v>
      </c>
      <c r="K40">
        <f>AY27</f>
        <v>6.9478577470129066</v>
      </c>
      <c r="L40">
        <f>BA16</f>
        <v>14.388181818181817</v>
      </c>
      <c r="M40">
        <f>AY21</f>
        <v>609</v>
      </c>
      <c r="N40">
        <v>7</v>
      </c>
      <c r="O40" s="2">
        <v>12</v>
      </c>
      <c r="P40">
        <v>13</v>
      </c>
      <c r="Q40">
        <v>7</v>
      </c>
      <c r="R40">
        <v>20</v>
      </c>
      <c r="T40">
        <v>545</v>
      </c>
      <c r="U40">
        <v>558</v>
      </c>
    </row>
    <row r="41" spans="2:21" x14ac:dyDescent="0.25">
      <c r="B41" s="4">
        <v>10</v>
      </c>
      <c r="C41">
        <f t="shared" si="0"/>
        <v>752</v>
      </c>
      <c r="D41" s="1">
        <f t="shared" si="1"/>
        <v>774.5454545454545</v>
      </c>
      <c r="E41">
        <f t="shared" si="2"/>
        <v>27.245146146639719</v>
      </c>
      <c r="F41">
        <f t="shared" si="3"/>
        <v>72.625454545454545</v>
      </c>
      <c r="G41">
        <f t="shared" si="4"/>
        <v>786</v>
      </c>
      <c r="H41" s="4">
        <v>10</v>
      </c>
      <c r="I41">
        <f>BE17</f>
        <v>742</v>
      </c>
      <c r="J41">
        <f>BE16</f>
        <v>755.5454545454545</v>
      </c>
      <c r="K41">
        <f>BE27</f>
        <v>9.2451461466397209</v>
      </c>
      <c r="L41">
        <f>BG16</f>
        <v>56.625454545454552</v>
      </c>
      <c r="M41">
        <f>BE21</f>
        <v>768</v>
      </c>
      <c r="N41">
        <v>10</v>
      </c>
      <c r="O41" s="2">
        <v>19</v>
      </c>
      <c r="P41">
        <v>18</v>
      </c>
      <c r="Q41">
        <v>16</v>
      </c>
      <c r="R41">
        <v>34</v>
      </c>
      <c r="T41">
        <v>586</v>
      </c>
      <c r="U41">
        <v>604</v>
      </c>
    </row>
    <row r="42" spans="2:21" x14ac:dyDescent="0.25">
      <c r="B42" s="4">
        <v>11</v>
      </c>
      <c r="C42">
        <f t="shared" si="0"/>
        <v>249</v>
      </c>
      <c r="D42" s="1">
        <f t="shared" si="1"/>
        <v>269.18181818181819</v>
      </c>
      <c r="E42">
        <f t="shared" si="2"/>
        <v>17.842347767138779</v>
      </c>
      <c r="F42">
        <f t="shared" si="3"/>
        <v>95.417272727272746</v>
      </c>
      <c r="G42">
        <f t="shared" si="4"/>
        <v>278</v>
      </c>
      <c r="H42" s="4">
        <v>11</v>
      </c>
      <c r="I42">
        <f>BK17</f>
        <v>245</v>
      </c>
      <c r="J42">
        <f>BK16</f>
        <v>249.18181818181819</v>
      </c>
      <c r="K42">
        <f>BK27</f>
        <v>3.8423477671387798</v>
      </c>
      <c r="L42">
        <f>BM16</f>
        <v>80.417272727272746</v>
      </c>
      <c r="M42">
        <f>BK21</f>
        <v>258</v>
      </c>
      <c r="N42">
        <v>4</v>
      </c>
      <c r="O42" s="2">
        <v>20</v>
      </c>
      <c r="P42">
        <v>14</v>
      </c>
      <c r="Q42">
        <v>15</v>
      </c>
      <c r="R42">
        <v>29</v>
      </c>
      <c r="T42">
        <v>742</v>
      </c>
      <c r="U42">
        <v>744</v>
      </c>
    </row>
    <row r="43" spans="2:21" x14ac:dyDescent="0.25">
      <c r="B43" s="4">
        <v>12</v>
      </c>
      <c r="C43">
        <f t="shared" si="0"/>
        <v>1301</v>
      </c>
      <c r="D43" s="1">
        <f t="shared" si="1"/>
        <v>1314.909090909091</v>
      </c>
      <c r="E43">
        <f t="shared" si="2"/>
        <v>29.839322353860922</v>
      </c>
      <c r="F43">
        <f t="shared" si="3"/>
        <v>1172.8690909090908</v>
      </c>
      <c r="G43">
        <f t="shared" si="4"/>
        <v>1327</v>
      </c>
      <c r="H43" s="4">
        <v>12</v>
      </c>
      <c r="I43">
        <f>BQ17</f>
        <v>1289</v>
      </c>
      <c r="J43">
        <f>BQ16</f>
        <v>1310.909090909091</v>
      </c>
      <c r="K43">
        <f>BQ27</f>
        <v>10.83932235386092</v>
      </c>
      <c r="L43">
        <f>BS16</f>
        <v>1165.8690909090908</v>
      </c>
      <c r="M43">
        <f>BQ21</f>
        <v>1329</v>
      </c>
      <c r="N43">
        <v>12</v>
      </c>
      <c r="O43" s="2">
        <v>4</v>
      </c>
      <c r="P43">
        <v>19</v>
      </c>
      <c r="Q43">
        <v>7</v>
      </c>
      <c r="R43">
        <v>26</v>
      </c>
      <c r="T43">
        <v>245</v>
      </c>
      <c r="U43">
        <v>259</v>
      </c>
    </row>
    <row r="44" spans="2:21" x14ac:dyDescent="0.25">
      <c r="B44" s="4">
        <v>13</v>
      </c>
      <c r="C44">
        <f t="shared" si="0"/>
        <v>850</v>
      </c>
      <c r="D44" s="1">
        <f t="shared" si="1"/>
        <v>847.36363636363637</v>
      </c>
      <c r="E44">
        <f t="shared" si="2"/>
        <v>22.324837658374534</v>
      </c>
      <c r="F44">
        <f t="shared" si="3"/>
        <v>25.516363636363636</v>
      </c>
      <c r="G44">
        <f t="shared" si="4"/>
        <v>870</v>
      </c>
      <c r="H44" s="4">
        <v>13</v>
      </c>
      <c r="I44">
        <f>BW17</f>
        <v>836</v>
      </c>
      <c r="J44">
        <f>BW16</f>
        <v>841.36363636363637</v>
      </c>
      <c r="K44">
        <f>BW27</f>
        <v>3.3248376583745345</v>
      </c>
      <c r="L44">
        <f>BY16</f>
        <v>24.516363636363636</v>
      </c>
      <c r="M44">
        <f>BW21</f>
        <v>846</v>
      </c>
      <c r="N44">
        <v>14</v>
      </c>
      <c r="O44" s="2">
        <v>6</v>
      </c>
      <c r="P44">
        <v>19</v>
      </c>
      <c r="Q44">
        <v>1</v>
      </c>
      <c r="R44">
        <v>20</v>
      </c>
      <c r="T44">
        <v>1289</v>
      </c>
      <c r="U44">
        <v>1301</v>
      </c>
    </row>
    <row r="45" spans="2:21" x14ac:dyDescent="0.25">
      <c r="B45" s="4">
        <v>14</v>
      </c>
      <c r="C45">
        <f t="shared" si="0"/>
        <v>1102</v>
      </c>
      <c r="D45" s="1">
        <f t="shared" si="1"/>
        <v>1101.8181818181818</v>
      </c>
      <c r="E45">
        <f t="shared" si="2"/>
        <v>7.5851071641725287</v>
      </c>
      <c r="F45">
        <f t="shared" si="3"/>
        <v>130.45545454545453</v>
      </c>
      <c r="G45">
        <f t="shared" si="4"/>
        <v>1107</v>
      </c>
      <c r="H45" s="4">
        <v>14</v>
      </c>
      <c r="I45">
        <f>CC17</f>
        <v>1086</v>
      </c>
      <c r="J45">
        <f>CC16</f>
        <v>1094.8181818181818</v>
      </c>
      <c r="K45">
        <f>CC27</f>
        <v>6.5851071641725287</v>
      </c>
      <c r="L45">
        <f>CE16</f>
        <v>126.45545454545454</v>
      </c>
      <c r="M45">
        <f>CC21</f>
        <v>1106</v>
      </c>
      <c r="N45">
        <v>16</v>
      </c>
      <c r="O45" s="2">
        <v>7</v>
      </c>
      <c r="P45">
        <v>1</v>
      </c>
      <c r="Q45">
        <v>4</v>
      </c>
      <c r="R45">
        <v>5</v>
      </c>
      <c r="T45">
        <v>836</v>
      </c>
      <c r="U45">
        <v>856</v>
      </c>
    </row>
    <row r="46" spans="2:21" x14ac:dyDescent="0.25">
      <c r="B46" s="4">
        <v>15</v>
      </c>
      <c r="C46">
        <f t="shared" si="0"/>
        <v>691</v>
      </c>
      <c r="D46" s="1">
        <f t="shared" si="1"/>
        <v>689.63636363636363</v>
      </c>
      <c r="E46">
        <f t="shared" si="2"/>
        <v>6.9543719613864781</v>
      </c>
      <c r="F46">
        <f t="shared" si="3"/>
        <v>68.658181818181816</v>
      </c>
      <c r="G46">
        <f t="shared" si="4"/>
        <v>694</v>
      </c>
      <c r="H46" s="4">
        <v>15</v>
      </c>
      <c r="I46">
        <f>CI17</f>
        <v>676</v>
      </c>
      <c r="J46">
        <f>CI16</f>
        <v>686.63636363636363</v>
      </c>
      <c r="K46">
        <f>CI27</f>
        <v>5.9543719613864781</v>
      </c>
      <c r="L46">
        <f>CK16</f>
        <v>66.658181818181816</v>
      </c>
      <c r="M46">
        <f>CI21</f>
        <v>693</v>
      </c>
      <c r="N46">
        <v>15</v>
      </c>
      <c r="O46" s="2">
        <v>3</v>
      </c>
      <c r="P46">
        <v>1</v>
      </c>
      <c r="Q46">
        <v>2</v>
      </c>
      <c r="R46">
        <v>3</v>
      </c>
      <c r="T46">
        <v>1086</v>
      </c>
      <c r="U46">
        <v>1100</v>
      </c>
    </row>
    <row r="47" spans="2:21" x14ac:dyDescent="0.25">
      <c r="B47" s="4">
        <v>16</v>
      </c>
      <c r="C47">
        <f t="shared" si="0"/>
        <v>746</v>
      </c>
      <c r="D47" s="1">
        <f t="shared" si="1"/>
        <v>766.4545454545455</v>
      </c>
      <c r="E47">
        <f t="shared" si="2"/>
        <v>23.164564577263729</v>
      </c>
      <c r="F47">
        <f t="shared" si="3"/>
        <v>169.47636363636363</v>
      </c>
      <c r="G47">
        <f t="shared" si="4"/>
        <v>766</v>
      </c>
      <c r="H47" s="4">
        <v>16</v>
      </c>
      <c r="I47">
        <f>CO17</f>
        <v>744</v>
      </c>
      <c r="J47">
        <f>CO16</f>
        <v>753.4545454545455</v>
      </c>
      <c r="K47">
        <f>CO27</f>
        <v>5.1645645772637279</v>
      </c>
      <c r="L47">
        <f>CQ16</f>
        <v>167.47636363636363</v>
      </c>
      <c r="M47">
        <f>CO21</f>
        <v>761</v>
      </c>
      <c r="N47">
        <v>2</v>
      </c>
      <c r="O47" s="2">
        <v>13</v>
      </c>
      <c r="P47">
        <v>18</v>
      </c>
      <c r="Q47">
        <v>2</v>
      </c>
      <c r="R47">
        <v>20</v>
      </c>
      <c r="T47">
        <v>676</v>
      </c>
      <c r="U47">
        <v>693</v>
      </c>
    </row>
    <row r="48" spans="2:21" x14ac:dyDescent="0.25">
      <c r="C48">
        <f>AVERAGE(C32:C47)</f>
        <v>892.8125</v>
      </c>
      <c r="D48">
        <f>AVERAGE(D32:D47)</f>
        <v>902.52840909090901</v>
      </c>
      <c r="E48">
        <f>AVERAGE(E32:E47)</f>
        <v>17.406551738113006</v>
      </c>
      <c r="F48">
        <f>AVERAGE(F32:F47)</f>
        <v>121.28130681818182</v>
      </c>
      <c r="G48">
        <f>AVERAGE(G32:G47)</f>
        <v>912.5625</v>
      </c>
      <c r="I48">
        <f>AVERAGE(I32:I47)</f>
        <v>881.4375</v>
      </c>
      <c r="J48">
        <f>AVERAGE(J32:J47)</f>
        <v>892.40340909090901</v>
      </c>
      <c r="K48">
        <f>AVERAGE(K32:K47)</f>
        <v>6.6565517381130048</v>
      </c>
      <c r="L48">
        <f>AVERAGE(L32:L47)</f>
        <v>112.28130681818182</v>
      </c>
      <c r="M48">
        <f>AVERAGE(M32:M47)</f>
        <v>902.8125</v>
      </c>
      <c r="T48">
        <v>744</v>
      </c>
      <c r="U48">
        <v>762</v>
      </c>
    </row>
    <row r="52" spans="3:14" x14ac:dyDescent="0.25">
      <c r="I52" t="s">
        <v>31</v>
      </c>
      <c r="N52" t="s">
        <v>44</v>
      </c>
    </row>
    <row r="53" spans="3:14" x14ac:dyDescent="0.25">
      <c r="C53" t="s">
        <v>43</v>
      </c>
      <c r="D53" t="s">
        <v>39</v>
      </c>
      <c r="E53" t="s">
        <v>40</v>
      </c>
      <c r="F53" t="s">
        <v>41</v>
      </c>
      <c r="G53" t="s">
        <v>42</v>
      </c>
      <c r="I53" t="s">
        <v>39</v>
      </c>
      <c r="J53" t="s">
        <v>40</v>
      </c>
      <c r="K53" t="s">
        <v>41</v>
      </c>
      <c r="L53" t="s">
        <v>42</v>
      </c>
      <c r="N53" t="s">
        <v>42</v>
      </c>
    </row>
    <row r="54" spans="3:14" x14ac:dyDescent="0.25">
      <c r="C54">
        <v>661</v>
      </c>
      <c r="D54">
        <v>661</v>
      </c>
      <c r="E54">
        <v>661</v>
      </c>
      <c r="F54">
        <v>661</v>
      </c>
      <c r="G54">
        <v>678</v>
      </c>
      <c r="I54">
        <f>D54-C54</f>
        <v>0</v>
      </c>
      <c r="J54">
        <f>E54-C54</f>
        <v>0</v>
      </c>
      <c r="K54">
        <f>F54-C54</f>
        <v>0</v>
      </c>
      <c r="L54">
        <f>G54-C54</f>
        <v>17</v>
      </c>
      <c r="N54" s="6">
        <f>(C54/G54)*100</f>
        <v>97.492625368731566</v>
      </c>
    </row>
    <row r="55" spans="3:14" x14ac:dyDescent="0.25">
      <c r="C55">
        <v>914</v>
      </c>
      <c r="D55">
        <v>914</v>
      </c>
      <c r="E55">
        <v>914</v>
      </c>
      <c r="F55">
        <v>914</v>
      </c>
      <c r="G55">
        <v>966</v>
      </c>
      <c r="I55">
        <f t="shared" ref="I55:I69" si="5">D55-C55</f>
        <v>0</v>
      </c>
      <c r="J55">
        <f t="shared" ref="J55:J69" si="6">E55-C55</f>
        <v>0</v>
      </c>
      <c r="K55">
        <f t="shared" ref="K55:K69" si="7">F55-C55</f>
        <v>0</v>
      </c>
      <c r="L55">
        <f t="shared" ref="L55:L69" si="8">G55-C55</f>
        <v>52</v>
      </c>
      <c r="N55" s="6">
        <f t="shared" ref="N55:N69" si="9">(C55/G55)*100</f>
        <v>94.616977225672883</v>
      </c>
    </row>
    <row r="56" spans="3:14" x14ac:dyDescent="0.25">
      <c r="C56">
        <v>1354</v>
      </c>
      <c r="D56">
        <v>1354</v>
      </c>
      <c r="E56">
        <v>1355</v>
      </c>
      <c r="F56">
        <v>1354</v>
      </c>
      <c r="G56">
        <v>1401</v>
      </c>
      <c r="I56">
        <f t="shared" si="5"/>
        <v>0</v>
      </c>
      <c r="J56">
        <f t="shared" si="6"/>
        <v>1</v>
      </c>
      <c r="K56">
        <f t="shared" si="7"/>
        <v>0</v>
      </c>
      <c r="L56">
        <f t="shared" si="8"/>
        <v>47</v>
      </c>
      <c r="N56" s="6">
        <f t="shared" si="9"/>
        <v>96.6452533904354</v>
      </c>
    </row>
    <row r="57" spans="3:14" x14ac:dyDescent="0.25">
      <c r="C57">
        <v>955</v>
      </c>
      <c r="D57">
        <v>955</v>
      </c>
      <c r="E57">
        <v>955</v>
      </c>
      <c r="F57">
        <v>955</v>
      </c>
      <c r="G57">
        <v>955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N57" s="6">
        <f t="shared" si="9"/>
        <v>100</v>
      </c>
    </row>
    <row r="58" spans="3:14" x14ac:dyDescent="0.25">
      <c r="C58">
        <v>751</v>
      </c>
      <c r="D58">
        <v>751</v>
      </c>
      <c r="E58">
        <v>751</v>
      </c>
      <c r="F58">
        <v>751</v>
      </c>
      <c r="G58">
        <v>769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18</v>
      </c>
      <c r="N58" s="6">
        <f t="shared" si="9"/>
        <v>97.65929778933679</v>
      </c>
    </row>
    <row r="59" spans="3:14" x14ac:dyDescent="0.25">
      <c r="C59">
        <v>1272</v>
      </c>
      <c r="D59">
        <v>1272</v>
      </c>
      <c r="E59">
        <v>1274</v>
      </c>
      <c r="F59">
        <v>1275</v>
      </c>
      <c r="G59">
        <v>1303</v>
      </c>
      <c r="I59">
        <f t="shared" si="5"/>
        <v>0</v>
      </c>
      <c r="J59">
        <f t="shared" si="6"/>
        <v>2</v>
      </c>
      <c r="K59">
        <f t="shared" si="7"/>
        <v>3</v>
      </c>
      <c r="L59">
        <f t="shared" si="8"/>
        <v>31</v>
      </c>
      <c r="N59" s="6">
        <f t="shared" si="9"/>
        <v>97.620874904067534</v>
      </c>
    </row>
    <row r="60" spans="3:14" x14ac:dyDescent="0.25">
      <c r="C60">
        <v>1221</v>
      </c>
      <c r="D60">
        <v>1239</v>
      </c>
      <c r="E60">
        <v>1223</v>
      </c>
      <c r="F60">
        <v>1223</v>
      </c>
      <c r="G60">
        <v>1281</v>
      </c>
      <c r="I60">
        <f t="shared" si="5"/>
        <v>18</v>
      </c>
      <c r="J60">
        <f t="shared" si="6"/>
        <v>2</v>
      </c>
      <c r="K60">
        <f t="shared" si="7"/>
        <v>2</v>
      </c>
      <c r="L60">
        <f t="shared" si="8"/>
        <v>60</v>
      </c>
      <c r="N60" s="6">
        <f t="shared" si="9"/>
        <v>95.316159250585471</v>
      </c>
    </row>
    <row r="61" spans="3:14" x14ac:dyDescent="0.25">
      <c r="C61">
        <v>534</v>
      </c>
      <c r="D61">
        <v>534</v>
      </c>
      <c r="E61">
        <v>534</v>
      </c>
      <c r="F61">
        <v>534</v>
      </c>
      <c r="G61">
        <v>545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11</v>
      </c>
      <c r="N61" s="6">
        <f t="shared" si="9"/>
        <v>97.9816513761468</v>
      </c>
    </row>
    <row r="62" spans="3:14" x14ac:dyDescent="0.25">
      <c r="C62">
        <v>521</v>
      </c>
      <c r="D62">
        <v>528</v>
      </c>
      <c r="E62">
        <v>521</v>
      </c>
      <c r="F62">
        <v>521</v>
      </c>
      <c r="G62">
        <v>586</v>
      </c>
      <c r="I62">
        <f t="shared" si="5"/>
        <v>7</v>
      </c>
      <c r="J62">
        <f t="shared" si="6"/>
        <v>0</v>
      </c>
      <c r="K62">
        <f t="shared" si="7"/>
        <v>0</v>
      </c>
      <c r="L62">
        <f t="shared" si="8"/>
        <v>65</v>
      </c>
      <c r="N62" s="6">
        <f t="shared" si="9"/>
        <v>88.907849829351534</v>
      </c>
    </row>
    <row r="63" spans="3:14" x14ac:dyDescent="0.25">
      <c r="C63">
        <v>682</v>
      </c>
      <c r="D63">
        <v>688</v>
      </c>
      <c r="E63">
        <v>682</v>
      </c>
      <c r="F63">
        <v>687</v>
      </c>
      <c r="G63">
        <v>742</v>
      </c>
      <c r="I63">
        <f t="shared" si="5"/>
        <v>6</v>
      </c>
      <c r="J63">
        <f t="shared" si="6"/>
        <v>0</v>
      </c>
      <c r="K63">
        <f t="shared" si="7"/>
        <v>5</v>
      </c>
      <c r="L63">
        <f t="shared" si="8"/>
        <v>60</v>
      </c>
      <c r="N63" s="6">
        <f t="shared" si="9"/>
        <v>91.913746630727772</v>
      </c>
    </row>
    <row r="64" spans="3:14" x14ac:dyDescent="0.25">
      <c r="C64">
        <v>237</v>
      </c>
      <c r="D64">
        <v>244</v>
      </c>
      <c r="E64">
        <v>237</v>
      </c>
      <c r="F64">
        <v>237</v>
      </c>
      <c r="G64">
        <v>245</v>
      </c>
      <c r="I64">
        <f t="shared" si="5"/>
        <v>7</v>
      </c>
      <c r="J64">
        <f t="shared" si="6"/>
        <v>0</v>
      </c>
      <c r="K64">
        <f t="shared" si="7"/>
        <v>0</v>
      </c>
      <c r="L64">
        <f t="shared" si="8"/>
        <v>8</v>
      </c>
      <c r="N64" s="6">
        <f t="shared" si="9"/>
        <v>96.734693877551024</v>
      </c>
    </row>
    <row r="65" spans="3:14" x14ac:dyDescent="0.25">
      <c r="C65">
        <v>1162</v>
      </c>
      <c r="D65">
        <v>1215</v>
      </c>
      <c r="E65">
        <v>1162</v>
      </c>
      <c r="F65">
        <v>1170</v>
      </c>
      <c r="G65">
        <v>1289</v>
      </c>
      <c r="I65">
        <f t="shared" si="5"/>
        <v>53</v>
      </c>
      <c r="J65">
        <f t="shared" si="6"/>
        <v>0</v>
      </c>
      <c r="K65">
        <f t="shared" si="7"/>
        <v>8</v>
      </c>
      <c r="L65">
        <f t="shared" si="8"/>
        <v>127</v>
      </c>
      <c r="N65" s="6">
        <f t="shared" si="9"/>
        <v>90.147401086113263</v>
      </c>
    </row>
    <row r="66" spans="3:14" x14ac:dyDescent="0.25">
      <c r="C66">
        <v>820</v>
      </c>
      <c r="D66">
        <v>824</v>
      </c>
      <c r="E66">
        <v>820</v>
      </c>
      <c r="F66">
        <v>820</v>
      </c>
      <c r="G66">
        <v>836</v>
      </c>
      <c r="I66">
        <f t="shared" si="5"/>
        <v>4</v>
      </c>
      <c r="J66">
        <f t="shared" si="6"/>
        <v>0</v>
      </c>
      <c r="K66">
        <f t="shared" si="7"/>
        <v>0</v>
      </c>
      <c r="L66">
        <f t="shared" si="8"/>
        <v>16</v>
      </c>
      <c r="N66" s="6">
        <f t="shared" si="9"/>
        <v>98.086124401913878</v>
      </c>
    </row>
    <row r="67" spans="3:14" x14ac:dyDescent="0.25">
      <c r="C67">
        <v>1034</v>
      </c>
      <c r="D67">
        <v>1038</v>
      </c>
      <c r="E67">
        <v>1036</v>
      </c>
      <c r="F67">
        <v>1034</v>
      </c>
      <c r="G67">
        <v>1086</v>
      </c>
      <c r="I67">
        <f t="shared" si="5"/>
        <v>4</v>
      </c>
      <c r="J67">
        <f t="shared" si="6"/>
        <v>2</v>
      </c>
      <c r="K67">
        <f t="shared" si="7"/>
        <v>0</v>
      </c>
      <c r="L67">
        <f t="shared" si="8"/>
        <v>52</v>
      </c>
      <c r="N67" s="6">
        <f t="shared" si="9"/>
        <v>95.211786372007367</v>
      </c>
    </row>
    <row r="68" spans="3:14" x14ac:dyDescent="0.25">
      <c r="C68">
        <v>593</v>
      </c>
      <c r="D68">
        <v>602</v>
      </c>
      <c r="E68">
        <v>594</v>
      </c>
      <c r="F68">
        <v>594</v>
      </c>
      <c r="G68">
        <v>676</v>
      </c>
      <c r="I68">
        <f t="shared" si="5"/>
        <v>9</v>
      </c>
      <c r="J68">
        <f t="shared" si="6"/>
        <v>1</v>
      </c>
      <c r="K68">
        <f t="shared" si="7"/>
        <v>1</v>
      </c>
      <c r="L68">
        <f t="shared" si="8"/>
        <v>83</v>
      </c>
      <c r="N68" s="6">
        <f t="shared" si="9"/>
        <v>87.721893491124263</v>
      </c>
    </row>
    <row r="69" spans="3:14" x14ac:dyDescent="0.25">
      <c r="C69">
        <v>681</v>
      </c>
      <c r="D69">
        <v>694</v>
      </c>
      <c r="E69">
        <v>683</v>
      </c>
      <c r="F69">
        <v>683</v>
      </c>
      <c r="G69">
        <v>744</v>
      </c>
      <c r="I69">
        <f t="shared" si="5"/>
        <v>13</v>
      </c>
      <c r="J69">
        <f t="shared" si="6"/>
        <v>2</v>
      </c>
      <c r="K69">
        <f t="shared" si="7"/>
        <v>2</v>
      </c>
      <c r="L69">
        <f t="shared" si="8"/>
        <v>63</v>
      </c>
      <c r="N69" s="6">
        <f t="shared" si="9"/>
        <v>91.532258064516128</v>
      </c>
    </row>
    <row r="70" spans="3:14" x14ac:dyDescent="0.25">
      <c r="N70" s="6">
        <f>AVERAGE(N54:N69)</f>
        <v>94.849287066142594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</dc:creator>
  <cp:lastModifiedBy>Mansour</cp:lastModifiedBy>
  <dcterms:created xsi:type="dcterms:W3CDTF">2015-03-03T09:08:17Z</dcterms:created>
  <dcterms:modified xsi:type="dcterms:W3CDTF">2015-03-08T21:29:17Z</dcterms:modified>
</cp:coreProperties>
</file>