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1835"/>
  </bookViews>
  <sheets>
    <sheet name="Darbinis" sheetId="1" r:id="rId1"/>
  </sheets>
  <definedNames>
    <definedName name="_xlnm.Print_Area" localSheetId="0">Darbinis!$A$1:$I$65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1" i="1" l="1"/>
  <c r="I61" i="1"/>
  <c r="M58" i="1"/>
  <c r="I58" i="1"/>
  <c r="M56" i="1"/>
  <c r="I56" i="1"/>
  <c r="M50" i="1"/>
  <c r="I50" i="1"/>
  <c r="M48" i="1"/>
  <c r="I48" i="1"/>
  <c r="M47" i="1"/>
  <c r="I47" i="1"/>
  <c r="M46" i="1"/>
  <c r="I46" i="1"/>
  <c r="M45" i="1"/>
  <c r="I45" i="1"/>
  <c r="M43" i="1"/>
  <c r="I43" i="1"/>
  <c r="M42" i="1"/>
  <c r="I42" i="1"/>
  <c r="M41" i="1"/>
  <c r="I41" i="1"/>
  <c r="M40" i="1"/>
  <c r="I40" i="1"/>
  <c r="M37" i="1"/>
  <c r="I37" i="1"/>
  <c r="M36" i="1"/>
  <c r="I36" i="1"/>
  <c r="M35" i="1"/>
  <c r="I35" i="1"/>
  <c r="M33" i="1"/>
  <c r="I33" i="1"/>
  <c r="M32" i="1"/>
  <c r="I32" i="1"/>
  <c r="M31" i="1"/>
  <c r="I31" i="1"/>
  <c r="M30" i="1"/>
  <c r="I30" i="1"/>
  <c r="M29" i="1"/>
  <c r="I29" i="1"/>
  <c r="M27" i="1"/>
  <c r="I27" i="1"/>
  <c r="M26" i="1"/>
  <c r="I26" i="1"/>
  <c r="M24" i="1"/>
  <c r="I24" i="1"/>
  <c r="M23" i="1"/>
  <c r="I23" i="1"/>
  <c r="M22" i="1"/>
  <c r="I22" i="1"/>
  <c r="M15" i="1"/>
  <c r="I15" i="1"/>
  <c r="M14" i="1"/>
  <c r="I14" i="1"/>
  <c r="M13" i="1"/>
  <c r="I13" i="1"/>
  <c r="M12" i="1"/>
  <c r="I12" i="1"/>
  <c r="I11" i="1"/>
  <c r="M10" i="1"/>
  <c r="I10" i="1"/>
  <c r="M9" i="1"/>
  <c r="I9" i="1"/>
  <c r="M8" i="1"/>
  <c r="I8" i="1"/>
  <c r="M7" i="1"/>
  <c r="I7" i="1"/>
  <c r="M6" i="1"/>
  <c r="I6" i="1"/>
  <c r="M62" i="1" l="1"/>
  <c r="M63" i="1" s="1"/>
  <c r="M64" i="1" s="1"/>
  <c r="M4" i="1" s="1"/>
  <c r="I62" i="1"/>
  <c r="I63" i="1" s="1"/>
  <c r="I64" i="1" s="1"/>
  <c r="I4" i="1" s="1"/>
</calcChain>
</file>

<file path=xl/sharedStrings.xml><?xml version="1.0" encoding="utf-8"?>
<sst xmlns="http://schemas.openxmlformats.org/spreadsheetml/2006/main" count="198" uniqueCount="138">
  <si>
    <t>Eil.Nr.</t>
  </si>
  <si>
    <t>Darbai, kuriuos atlieka MB "Computantis"</t>
  </si>
  <si>
    <t>pastaba</t>
  </si>
  <si>
    <t>kaina</t>
  </si>
  <si>
    <t>vienetas</t>
  </si>
  <si>
    <t>vnt</t>
  </si>
  <si>
    <t>suma</t>
  </si>
  <si>
    <t>Abonementinis mokestis</t>
  </si>
  <si>
    <t>mėnesiui</t>
  </si>
  <si>
    <t xml:space="preserve">Pirminių dokumentų sudarymas ir apskaita </t>
  </si>
  <si>
    <t>Eur</t>
  </si>
  <si>
    <t>1.1</t>
  </si>
  <si>
    <t>Kasos dokumentų suvedimas, sutikrinimas</t>
  </si>
  <si>
    <t>1.2</t>
  </si>
  <si>
    <t>KPO, KIO sudarymas, spausdinimas</t>
  </si>
  <si>
    <t>1.3</t>
  </si>
  <si>
    <t>Banko operacijų apskaita (suvedimas į apskaitos sistemą)</t>
  </si>
  <si>
    <t>1.4</t>
  </si>
  <si>
    <t>Pavedimų faktinis atlikimas banko sistemoje</t>
  </si>
  <si>
    <t>1.5</t>
  </si>
  <si>
    <t>Pirkimų suvedimas, atsargų, kuro pajamavimas, be gamybos</t>
  </si>
  <si>
    <t>1oper.= 1 eil.</t>
  </si>
  <si>
    <t>1.6</t>
  </si>
  <si>
    <t>Atsargų apskaita (pajamavimas, inventorizacijos duomenų suvedimas, atsargų nurašymo aktas pagal inventorizacijos rezultatus)</t>
  </si>
  <si>
    <t>Pagal susitarimą ir suderinimą, konkretizuosime. Bus vienkartinis mokestis už atsargų nomenklatūros paruošimą (apie 40€)</t>
  </si>
  <si>
    <t>val</t>
  </si>
  <si>
    <t>1.7</t>
  </si>
  <si>
    <t xml:space="preserve">Pardavimo sąskaitos suvedimas į programą Apskaita 5 </t>
  </si>
  <si>
    <t>1.8</t>
  </si>
  <si>
    <t>Skolų su debitoriais ir kreditoriais derinimas, aktų siuntimas</t>
  </si>
  <si>
    <t>1.9</t>
  </si>
  <si>
    <t>Sutarčių, susitarimų, įsipareigojimų perleidimų, trišalių užskaitymų sudarymas/analizė ir rekomendacijos, administravimas (palūkanos), biudžeto sudarymas, finansų analizė. Konsultacijos. Kiti valandiniai nestandartiniai darbai.</t>
  </si>
  <si>
    <t>Atsargų inventorizacija nurašymai</t>
  </si>
  <si>
    <t>1.10</t>
  </si>
  <si>
    <t>Avansinių apyskaitų formavimas ir spausdinimas</t>
  </si>
  <si>
    <t>Personalo dokumentai ir apskaita:</t>
  </si>
  <si>
    <t>2.1</t>
  </si>
  <si>
    <t xml:space="preserve">Darbo užmokesčio paskaičiavimas + atostoginiai </t>
  </si>
  <si>
    <t>Pirmas samdomas darbuotojas - 40 eurų, kiekvienas sekantis samdomas darbuotojas 15 eurų</t>
  </si>
  <si>
    <t>nuo pirmo samdomo darbuotojo</t>
  </si>
  <si>
    <t>2.2</t>
  </si>
  <si>
    <t>Darbo laiko apskaitos žiniaraščių pildymas pagal pateiktus tabelius</t>
  </si>
  <si>
    <t>2.4</t>
  </si>
  <si>
    <t>Priėmimas (Sodrai pranešimo 1-SD teikimas)</t>
  </si>
  <si>
    <t>2.5</t>
  </si>
  <si>
    <t>GPM deklaracijas mėnesinė</t>
  </si>
  <si>
    <t>2.8</t>
  </si>
  <si>
    <t xml:space="preserve">Sodros ataskaita mėnesinė </t>
  </si>
  <si>
    <t>2.9</t>
  </si>
  <si>
    <t>Ligonlapiai (nedarbingumas)</t>
  </si>
  <si>
    <t>2.10</t>
  </si>
  <si>
    <t>Atleidimo skaičiavimas</t>
  </si>
  <si>
    <t>žm.</t>
  </si>
  <si>
    <t>2.11</t>
  </si>
  <si>
    <t>GPM metinė deklaracija (A klasės pajamos)</t>
  </si>
  <si>
    <t>metai</t>
  </si>
  <si>
    <t>GPM metinė deklaracija (B klasės pajamos)</t>
  </si>
  <si>
    <t>Iki 5 deklaruojamų asmenų</t>
  </si>
  <si>
    <t>1/12</t>
  </si>
  <si>
    <t>2.12</t>
  </si>
  <si>
    <t>Išsiųsti vykdomieji raštai, pažymos darbuotojams, kiti raštai</t>
  </si>
  <si>
    <t>2.13</t>
  </si>
  <si>
    <r>
      <t>Kuro ir kita su automobili</t>
    </r>
    <r>
      <rPr>
        <sz val="14"/>
        <color rgb="FF000000"/>
        <rFont val="Times New Roman"/>
        <family val="1"/>
      </rPr>
      <t>ų</t>
    </r>
    <r>
      <rPr>
        <b/>
        <sz val="14"/>
        <color rgb="FF000000"/>
        <rFont val="Times New Roman"/>
        <family val="1"/>
      </rPr>
      <t xml:space="preserve"> eksploatacija susijusi apskaita</t>
    </r>
  </si>
  <si>
    <t>3.1</t>
  </si>
  <si>
    <t>Automobilio nuomos sutarčių sudarymas/nutraukimas</t>
  </si>
  <si>
    <t>3.2</t>
  </si>
  <si>
    <t>Autonuomos priskaitymo žiniaraščių sudarymas</t>
  </si>
  <si>
    <t>mėn</t>
  </si>
  <si>
    <t>3.3</t>
  </si>
  <si>
    <t>Taršos deklaracija (metinė)</t>
  </si>
  <si>
    <t xml:space="preserve">1 auto </t>
  </si>
  <si>
    <t>3.4</t>
  </si>
  <si>
    <t>Sunaudoto kuro nurašymo aktas (atskirai auto per mėn)</t>
  </si>
  <si>
    <t>3.5</t>
  </si>
  <si>
    <t xml:space="preserve">Kuro apskaitos politikos įsakymo surašymas </t>
  </si>
  <si>
    <t>vienkartinis</t>
  </si>
  <si>
    <t>Ilgalaikio turto (IT) apskaita</t>
  </si>
  <si>
    <t>4.1</t>
  </si>
  <si>
    <t>Įsigytam  IT vienetui įvedimo eksploatacijon aktas</t>
  </si>
  <si>
    <t>4.2</t>
  </si>
  <si>
    <t>Ilgalaikio turto vienetų apskaita</t>
  </si>
  <si>
    <t>4.3</t>
  </si>
  <si>
    <t>Nusidėvėjusio, nebetinkamo naudoti IT vieneto nurašymas</t>
  </si>
  <si>
    <t>4.4</t>
  </si>
  <si>
    <t xml:space="preserve">Ilgalaikio turto apskaitos politikos įsakymo surašymas </t>
  </si>
  <si>
    <t>PVM deklaracija</t>
  </si>
  <si>
    <t>5.1</t>
  </si>
  <si>
    <t xml:space="preserve">PVM konsultacija, PVM planavimo klausimai </t>
  </si>
  <si>
    <t>5.2</t>
  </si>
  <si>
    <t>PVM deklaracija (FR0600; FR0564 (pardavimai į ES))</t>
  </si>
  <si>
    <t>5.3</t>
  </si>
  <si>
    <t>PVM deklravimas pirkimams iš ES šalių (deklaracija FR0608)</t>
  </si>
  <si>
    <t>5.4</t>
  </si>
  <si>
    <t>iSAF pirkimo ir pardavimo sąskaitų deklaravimas</t>
  </si>
  <si>
    <t xml:space="preserve">Kitos deklaracijos </t>
  </si>
  <si>
    <t>6.4</t>
  </si>
  <si>
    <t>Paramos (gautos/suteiktos) deklaracija metinė</t>
  </si>
  <si>
    <t>metinis</t>
  </si>
  <si>
    <t>6.5</t>
  </si>
  <si>
    <t>Paramos (gautos/suteiktos) deklaracija mėnesinė</t>
  </si>
  <si>
    <t>6.6</t>
  </si>
  <si>
    <t>Gautų ir išrašytų PVM sąskaitų faktūrų registrai</t>
  </si>
  <si>
    <t>6.7</t>
  </si>
  <si>
    <t>Finansinės ataskaitos ir deklaracijos</t>
  </si>
  <si>
    <t>7.1</t>
  </si>
  <si>
    <t>Tarpinės finansinės ataskaitos</t>
  </si>
  <si>
    <t>kai sudaroma</t>
  </si>
  <si>
    <t>7.2</t>
  </si>
  <si>
    <t>MB nariu susirinkimo protokolos paruošimas</t>
  </si>
  <si>
    <t>7.3</t>
  </si>
  <si>
    <t>Metinės finansinės ataskaitos (metinis = 12men.)</t>
  </si>
  <si>
    <t>m. = 12 men.</t>
  </si>
  <si>
    <t>metams</t>
  </si>
  <si>
    <t>7.4</t>
  </si>
  <si>
    <t>Pelno mokesčio deklaracijos PLN204 užpildymas ir pateikimas VMI</t>
  </si>
  <si>
    <t>7.5</t>
  </si>
  <si>
    <t>Ataskaitos statistikai ir kiti darbai</t>
  </si>
  <si>
    <t>8.1</t>
  </si>
  <si>
    <t xml:space="preserve">Statistikos ataskaitų sudarymas ir teikimas </t>
  </si>
  <si>
    <t>pagal prievoles</t>
  </si>
  <si>
    <t>Dokumentų tikslinimas</t>
  </si>
  <si>
    <t>9.1</t>
  </si>
  <si>
    <t>PVM deklaracijos tikslinimas ne dėl buhalterio kaltės</t>
  </si>
  <si>
    <t>Vnt</t>
  </si>
  <si>
    <t>9.2</t>
  </si>
  <si>
    <t>Paskolų (gautų/ suteiktų) deklaracija</t>
  </si>
  <si>
    <t>9.3</t>
  </si>
  <si>
    <t>Personalo dokumentų tikslinimas ne dėl buhalterio kaltės (pvz tikslinami dokumentai po paskaičiavimo ar deklaravimo pateikimo pateikimo)</t>
  </si>
  <si>
    <t>viso</t>
  </si>
  <si>
    <t>pagal kainoraštį</t>
  </si>
  <si>
    <t>Nuolaida</t>
  </si>
  <si>
    <t xml:space="preserve">Galutinė kaina </t>
  </si>
  <si>
    <t>Ne laiku pateiktų (pavėluotų) sąskaitų faktūrų papildomas įvedimo mokestis</t>
  </si>
  <si>
    <t>9.4</t>
  </si>
  <si>
    <t>50/(+20)</t>
  </si>
  <si>
    <t>Komandiruočių apskaita - atžymėjimas darbuotojui darbo laiko grafike PP, dienpinigių paskaičiavimas ir suvedimas į apskaitos sistemą, duomenų derinimas su Įmone kas mėnesį ir metų pabaigoje.</t>
  </si>
  <si>
    <t>Pasiūlymas Nr. MIDI (ne PVM mokėtojas)</t>
  </si>
  <si>
    <t>Pasiūlymas Nr. MIDI (PVM mokėtojas)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</si>
</sst>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13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Times New Roman"/>
      <family val="1"/>
    </font>
    <font>
      <sz val="14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rgb="FFFF0000"/>
      <name val="Times New Roman"/>
      <family val="1"/>
    </font>
    <font>
      <sz val="7"/>
      <color rgb="FF0033CC"/>
      <name val="Times New Roman"/>
      <family val="1"/>
    </font>
    <font>
      <sz val="11"/>
      <color rgb="FF000000"/>
      <name val="Times New Roman"/>
      <family val="1"/>
    </font>
    <font>
      <sz val="7"/>
      <color rgb="FF000000"/>
      <name val="Times New Roman"/>
      <family val="1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79DCFF"/>
        <bgColor indexed="64"/>
      </patternFill>
    </fill>
    <fill>
      <patternFill patternType="solid">
        <fgColor rgb="FFD8D8D8"/>
        <bgColor indexed="64"/>
      </patternFill>
    </fill>
  </fills>
  <borders count="23">
    <border>
      <left/>
      <right/>
      <top/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thick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ck">
        <color rgb="FF000000"/>
      </bottom>
      <diagonal/>
    </border>
    <border>
      <left/>
      <right style="medium">
        <color indexed="64"/>
      </right>
      <top style="medium">
        <color indexed="64"/>
      </top>
      <bottom style="thick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vertical="center" wrapText="1"/>
    </xf>
    <xf numFmtId="0" fontId="6" fillId="0" borderId="8" xfId="0" applyFont="1" applyBorder="1" applyAlignment="1">
      <alignment horizontal="right" vertical="center" wrapText="1"/>
    </xf>
    <xf numFmtId="0" fontId="4" fillId="0" borderId="9" xfId="0" applyFont="1" applyBorder="1" applyAlignment="1">
      <alignment horizontal="right" vertical="center" wrapText="1"/>
    </xf>
    <xf numFmtId="0" fontId="4" fillId="0" borderId="8" xfId="0" applyFont="1" applyBorder="1" applyAlignment="1">
      <alignment horizontal="right" vertical="center" wrapText="1"/>
    </xf>
    <xf numFmtId="164" fontId="4" fillId="0" borderId="10" xfId="0" applyNumberFormat="1" applyFont="1" applyBorder="1" applyAlignment="1">
      <alignment horizontal="right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vertical="center" wrapText="1"/>
    </xf>
    <xf numFmtId="0" fontId="5" fillId="3" borderId="8" xfId="0" applyFont="1" applyFill="1" applyBorder="1" applyAlignment="1">
      <alignment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7" fillId="0" borderId="8" xfId="0" applyFont="1" applyBorder="1" applyAlignment="1">
      <alignment vertical="center" wrapText="1"/>
    </xf>
    <xf numFmtId="0" fontId="7" fillId="0" borderId="9" xfId="0" applyFont="1" applyBorder="1" applyAlignment="1">
      <alignment horizontal="right" vertical="center" wrapText="1"/>
    </xf>
    <xf numFmtId="2" fontId="6" fillId="0" borderId="10" xfId="0" applyNumberFormat="1" applyFont="1" applyBorder="1" applyAlignment="1">
      <alignment horizontal="right" vertical="center" wrapText="1"/>
    </xf>
    <xf numFmtId="0" fontId="8" fillId="0" borderId="8" xfId="0" applyFont="1" applyBorder="1" applyAlignment="1">
      <alignment vertical="center" wrapText="1"/>
    </xf>
    <xf numFmtId="2" fontId="4" fillId="3" borderId="10" xfId="0" applyNumberFormat="1" applyFont="1" applyFill="1" applyBorder="1" applyAlignment="1">
      <alignment horizontal="center" vertical="center" wrapText="1"/>
    </xf>
    <xf numFmtId="0" fontId="6" fillId="0" borderId="8" xfId="0" quotePrefix="1" applyFont="1" applyBorder="1" applyAlignment="1">
      <alignment horizontal="right" vertical="center" wrapText="1"/>
    </xf>
    <xf numFmtId="0" fontId="9" fillId="0" borderId="9" xfId="0" applyFont="1" applyBorder="1" applyAlignment="1">
      <alignment vertical="center" wrapText="1"/>
    </xf>
    <xf numFmtId="0" fontId="10" fillId="0" borderId="9" xfId="0" applyFont="1" applyBorder="1" applyAlignment="1">
      <alignment vertical="center" wrapText="1"/>
    </xf>
    <xf numFmtId="0" fontId="11" fillId="0" borderId="9" xfId="0" applyFont="1" applyBorder="1" applyAlignment="1">
      <alignment vertical="center" wrapText="1"/>
    </xf>
    <xf numFmtId="0" fontId="10" fillId="0" borderId="20" xfId="0" applyFont="1" applyBorder="1" applyAlignment="1">
      <alignment vertical="center" wrapText="1"/>
    </xf>
    <xf numFmtId="0" fontId="6" fillId="0" borderId="21" xfId="0" applyFont="1" applyBorder="1" applyAlignment="1">
      <alignment horizontal="right" vertical="center" wrapText="1"/>
    </xf>
    <xf numFmtId="2" fontId="6" fillId="0" borderId="22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164" fontId="2" fillId="0" borderId="0" xfId="0" applyNumberFormat="1" applyFont="1"/>
    <xf numFmtId="10" fontId="2" fillId="0" borderId="0" xfId="1" applyNumberFormat="1" applyFont="1" applyAlignment="1">
      <alignment horizontal="center"/>
    </xf>
    <xf numFmtId="9" fontId="2" fillId="0" borderId="0" xfId="1" applyFont="1" applyAlignment="1">
      <alignment horizontal="center"/>
    </xf>
    <xf numFmtId="0" fontId="12" fillId="0" borderId="0" xfId="0" applyFont="1"/>
    <xf numFmtId="0" fontId="6" fillId="0" borderId="1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64"/>
  <sheetViews>
    <sheetView tabSelected="1" zoomScaleNormal="100" workbookViewId="0">
      <selection activeCell="H13" sqref="H13"/>
    </sheetView>
  </sheetViews>
  <sheetFormatPr defaultRowHeight="18.75" x14ac:dyDescent="0.3"/>
  <cols>
    <col min="1" max="1" width="9.140625" style="1"/>
    <col min="2" max="2" width="65.7109375" style="1" customWidth="1"/>
    <col min="3" max="3" width="22" style="1" customWidth="1"/>
    <col min="4" max="4" width="12.85546875" style="1" customWidth="1"/>
    <col min="5" max="5" width="14.5703125" style="1" customWidth="1"/>
    <col min="6" max="6" width="5" style="1" customWidth="1"/>
    <col min="7" max="7" width="21.42578125" style="37" customWidth="1"/>
    <col min="8" max="8" width="19" style="1" customWidth="1"/>
    <col min="9" max="9" width="15.7109375" style="1" customWidth="1"/>
    <col min="10" max="10" width="13.28515625" style="1" customWidth="1"/>
    <col min="11" max="11" width="21.42578125" style="37" customWidth="1"/>
    <col min="12" max="12" width="19" style="1" customWidth="1"/>
    <col min="13" max="13" width="15.7109375" style="1" customWidth="1"/>
    <col min="14" max="16384" width="9.140625" style="1"/>
  </cols>
  <sheetData>
    <row r="2" spans="1:13" ht="19.5" thickBot="1" x14ac:dyDescent="0.35">
      <c r="G2" s="2" t="s">
        <v>136</v>
      </c>
      <c r="K2" s="2" t="s">
        <v>137</v>
      </c>
    </row>
    <row r="3" spans="1:13" ht="20.25" thickTop="1" thickBot="1" x14ac:dyDescent="0.35">
      <c r="A3" s="3" t="s">
        <v>0</v>
      </c>
      <c r="B3" s="4" t="s">
        <v>1</v>
      </c>
      <c r="C3" s="5" t="s">
        <v>2</v>
      </c>
      <c r="D3" s="5" t="s">
        <v>3</v>
      </c>
      <c r="E3" s="5" t="s">
        <v>4</v>
      </c>
      <c r="F3" s="2"/>
      <c r="G3" s="6" t="s">
        <v>2</v>
      </c>
      <c r="H3" s="7" t="s">
        <v>5</v>
      </c>
      <c r="I3" s="8" t="s">
        <v>6</v>
      </c>
      <c r="K3" s="6" t="s">
        <v>2</v>
      </c>
      <c r="L3" s="7" t="s">
        <v>5</v>
      </c>
      <c r="M3" s="8" t="s">
        <v>6</v>
      </c>
    </row>
    <row r="4" spans="1:13" ht="39" thickTop="1" thickBot="1" x14ac:dyDescent="0.35">
      <c r="A4" s="47"/>
      <c r="B4" s="48"/>
      <c r="C4" s="9"/>
      <c r="D4" s="10"/>
      <c r="E4" s="9"/>
      <c r="G4" s="11" t="s">
        <v>7</v>
      </c>
      <c r="H4" s="12" t="s">
        <v>8</v>
      </c>
      <c r="I4" s="13">
        <f>+I64</f>
        <v>160.1</v>
      </c>
      <c r="K4" s="11" t="s">
        <v>7</v>
      </c>
      <c r="L4" s="12" t="s">
        <v>8</v>
      </c>
      <c r="M4" s="13">
        <f>+M64</f>
        <v>190.1</v>
      </c>
    </row>
    <row r="5" spans="1:13" ht="19.5" thickBot="1" x14ac:dyDescent="0.35">
      <c r="A5" s="14">
        <v>1</v>
      </c>
      <c r="B5" s="15" t="s">
        <v>9</v>
      </c>
      <c r="C5" s="16"/>
      <c r="D5" s="17" t="s">
        <v>10</v>
      </c>
      <c r="E5" s="15" t="s">
        <v>5</v>
      </c>
      <c r="F5" s="2"/>
      <c r="G5" s="18"/>
      <c r="H5" s="17" t="s">
        <v>5</v>
      </c>
      <c r="I5" s="19" t="s">
        <v>10</v>
      </c>
      <c r="K5" s="18"/>
      <c r="L5" s="17" t="s">
        <v>5</v>
      </c>
      <c r="M5" s="19" t="s">
        <v>10</v>
      </c>
    </row>
    <row r="6" spans="1:13" ht="19.5" thickBot="1" x14ac:dyDescent="0.35">
      <c r="A6" s="20" t="s">
        <v>11</v>
      </c>
      <c r="B6" s="9" t="s">
        <v>12</v>
      </c>
      <c r="C6" s="21"/>
      <c r="D6" s="10">
        <v>1</v>
      </c>
      <c r="E6" s="9" t="s">
        <v>5</v>
      </c>
      <c r="G6" s="22"/>
      <c r="H6" s="10">
        <v>0</v>
      </c>
      <c r="I6" s="23">
        <f>+H6*$D$6</f>
        <v>0</v>
      </c>
      <c r="K6" s="22"/>
      <c r="L6" s="10"/>
      <c r="M6" s="23">
        <f>+L6*$D$6</f>
        <v>0</v>
      </c>
    </row>
    <row r="7" spans="1:13" ht="19.5" thickBot="1" x14ac:dyDescent="0.35">
      <c r="A7" s="20" t="s">
        <v>13</v>
      </c>
      <c r="B7" s="9" t="s">
        <v>14</v>
      </c>
      <c r="C7" s="21"/>
      <c r="D7" s="10">
        <v>1</v>
      </c>
      <c r="E7" s="9" t="s">
        <v>5</v>
      </c>
      <c r="G7" s="22"/>
      <c r="H7" s="10">
        <v>0</v>
      </c>
      <c r="I7" s="23">
        <f>+H7*$D$7</f>
        <v>0</v>
      </c>
      <c r="K7" s="22"/>
      <c r="L7" s="10"/>
      <c r="M7" s="23">
        <f>+L7*$D$7</f>
        <v>0</v>
      </c>
    </row>
    <row r="8" spans="1:13" ht="19.5" thickBot="1" x14ac:dyDescent="0.35">
      <c r="A8" s="20" t="s">
        <v>15</v>
      </c>
      <c r="B8" s="9" t="s">
        <v>16</v>
      </c>
      <c r="C8" s="21"/>
      <c r="D8" s="10">
        <v>1</v>
      </c>
      <c r="E8" s="9" t="s">
        <v>5</v>
      </c>
      <c r="G8" s="22"/>
      <c r="H8" s="10">
        <v>15</v>
      </c>
      <c r="I8" s="23">
        <f>+H8*$D$8</f>
        <v>15</v>
      </c>
      <c r="K8" s="22"/>
      <c r="L8" s="10">
        <v>15</v>
      </c>
      <c r="M8" s="23">
        <f>+L8*$D$8</f>
        <v>15</v>
      </c>
    </row>
    <row r="9" spans="1:13" ht="19.5" thickBot="1" x14ac:dyDescent="0.35">
      <c r="A9" s="20" t="s">
        <v>17</v>
      </c>
      <c r="B9" s="9" t="s">
        <v>18</v>
      </c>
      <c r="C9" s="21"/>
      <c r="D9" s="10">
        <v>1</v>
      </c>
      <c r="E9" s="9" t="s">
        <v>5</v>
      </c>
      <c r="G9" s="22"/>
      <c r="H9" s="10">
        <v>0</v>
      </c>
      <c r="I9" s="23">
        <f>+H9*$D$9</f>
        <v>0</v>
      </c>
      <c r="K9" s="22"/>
      <c r="L9" s="10">
        <v>0</v>
      </c>
      <c r="M9" s="23">
        <f>+L9*$D$9</f>
        <v>0</v>
      </c>
    </row>
    <row r="10" spans="1:13" ht="38.25" thickBot="1" x14ac:dyDescent="0.35">
      <c r="A10" s="20" t="s">
        <v>19</v>
      </c>
      <c r="B10" s="9" t="s">
        <v>20</v>
      </c>
      <c r="C10" s="21" t="s">
        <v>21</v>
      </c>
      <c r="D10" s="10">
        <v>1</v>
      </c>
      <c r="E10" s="9" t="s">
        <v>5</v>
      </c>
      <c r="G10" s="22"/>
      <c r="H10" s="10">
        <v>15</v>
      </c>
      <c r="I10" s="23">
        <f>+H10*$D$10</f>
        <v>15</v>
      </c>
      <c r="K10" s="22"/>
      <c r="L10" s="10">
        <v>15</v>
      </c>
      <c r="M10" s="23">
        <f>+L10*$D$10</f>
        <v>15</v>
      </c>
    </row>
    <row r="11" spans="1:13" ht="77.25" thickBot="1" x14ac:dyDescent="0.35">
      <c r="A11" s="20" t="s">
        <v>22</v>
      </c>
      <c r="B11" s="9" t="s">
        <v>23</v>
      </c>
      <c r="C11" s="24" t="s">
        <v>24</v>
      </c>
      <c r="D11" s="10">
        <v>60</v>
      </c>
      <c r="E11" s="9" t="s">
        <v>25</v>
      </c>
      <c r="G11" s="22"/>
      <c r="H11" s="10">
        <v>1</v>
      </c>
      <c r="I11" s="23">
        <f>+H11*D11</f>
        <v>60</v>
      </c>
      <c r="K11" s="22"/>
      <c r="L11" s="10">
        <v>1</v>
      </c>
      <c r="M11" s="23">
        <v>60</v>
      </c>
    </row>
    <row r="12" spans="1:13" ht="19.5" thickBot="1" x14ac:dyDescent="0.35">
      <c r="A12" s="20" t="s">
        <v>26</v>
      </c>
      <c r="B12" s="9" t="s">
        <v>27</v>
      </c>
      <c r="C12" s="21" t="s">
        <v>21</v>
      </c>
      <c r="D12" s="10">
        <v>1</v>
      </c>
      <c r="E12" s="9" t="s">
        <v>5</v>
      </c>
      <c r="G12" s="22"/>
      <c r="H12" s="10">
        <v>15</v>
      </c>
      <c r="I12" s="23">
        <f>+H12*$D$12</f>
        <v>15</v>
      </c>
      <c r="K12" s="22"/>
      <c r="L12" s="10">
        <v>15</v>
      </c>
      <c r="M12" s="23">
        <f>+L12*$D$12</f>
        <v>15</v>
      </c>
    </row>
    <row r="13" spans="1:13" ht="38.25" thickBot="1" x14ac:dyDescent="0.35">
      <c r="A13" s="20" t="s">
        <v>28</v>
      </c>
      <c r="B13" s="9" t="s">
        <v>29</v>
      </c>
      <c r="C13" s="21"/>
      <c r="D13" s="10">
        <v>30</v>
      </c>
      <c r="E13" s="9" t="s">
        <v>25</v>
      </c>
      <c r="G13" s="22"/>
      <c r="H13" s="10">
        <v>0.17</v>
      </c>
      <c r="I13" s="23">
        <f>+H13*$D$13</f>
        <v>5.1000000000000005</v>
      </c>
      <c r="K13" s="22"/>
      <c r="L13" s="10">
        <v>0.17</v>
      </c>
      <c r="M13" s="23">
        <f>+L13*$D$13</f>
        <v>5.1000000000000005</v>
      </c>
    </row>
    <row r="14" spans="1:13" ht="94.5" thickBot="1" x14ac:dyDescent="0.35">
      <c r="A14" s="20" t="s">
        <v>30</v>
      </c>
      <c r="B14" s="9" t="s">
        <v>31</v>
      </c>
      <c r="C14" s="21" t="s">
        <v>32</v>
      </c>
      <c r="D14" s="10">
        <v>40</v>
      </c>
      <c r="E14" s="9" t="s">
        <v>25</v>
      </c>
      <c r="G14" s="22"/>
      <c r="H14" s="10">
        <v>0</v>
      </c>
      <c r="I14" s="23">
        <f>+H14*$D$14</f>
        <v>0</v>
      </c>
      <c r="K14" s="22"/>
      <c r="L14" s="10">
        <v>0</v>
      </c>
      <c r="M14" s="23">
        <f>+L14*$D$14</f>
        <v>0</v>
      </c>
    </row>
    <row r="15" spans="1:13" ht="19.5" thickBot="1" x14ac:dyDescent="0.35">
      <c r="A15" s="20" t="s">
        <v>33</v>
      </c>
      <c r="B15" s="9" t="s">
        <v>34</v>
      </c>
      <c r="C15" s="21"/>
      <c r="D15" s="10">
        <v>3</v>
      </c>
      <c r="E15" s="9" t="s">
        <v>5</v>
      </c>
      <c r="G15" s="22"/>
      <c r="H15" s="10">
        <v>2</v>
      </c>
      <c r="I15" s="23">
        <f>+H15*$D$15</f>
        <v>6</v>
      </c>
      <c r="K15" s="22"/>
      <c r="L15" s="10">
        <v>2</v>
      </c>
      <c r="M15" s="23">
        <f>+L15*$D$15</f>
        <v>6</v>
      </c>
    </row>
    <row r="16" spans="1:13" ht="19.5" thickBot="1" x14ac:dyDescent="0.35">
      <c r="A16" s="14">
        <v>2</v>
      </c>
      <c r="B16" s="15" t="s">
        <v>35</v>
      </c>
      <c r="C16" s="16"/>
      <c r="D16" s="17"/>
      <c r="E16" s="15"/>
      <c r="F16" s="2"/>
      <c r="G16" s="18"/>
      <c r="H16" s="17"/>
      <c r="I16" s="25"/>
      <c r="K16" s="18"/>
      <c r="L16" s="17"/>
      <c r="M16" s="25"/>
    </row>
    <row r="17" spans="1:13" ht="19.5" thickBot="1" x14ac:dyDescent="0.35">
      <c r="A17" s="20" t="s">
        <v>36</v>
      </c>
      <c r="B17" s="9" t="s">
        <v>37</v>
      </c>
      <c r="C17" s="49" t="s">
        <v>38</v>
      </c>
      <c r="D17" s="44" t="s">
        <v>134</v>
      </c>
      <c r="E17" s="44" t="s">
        <v>39</v>
      </c>
      <c r="G17" s="41"/>
      <c r="H17" s="44"/>
      <c r="I17" s="38"/>
      <c r="K17" s="41"/>
      <c r="L17" s="44"/>
      <c r="M17" s="38"/>
    </row>
    <row r="18" spans="1:13" ht="38.25" thickBot="1" x14ac:dyDescent="0.35">
      <c r="A18" s="20" t="s">
        <v>40</v>
      </c>
      <c r="B18" s="9" t="s">
        <v>41</v>
      </c>
      <c r="C18" s="50"/>
      <c r="D18" s="45"/>
      <c r="E18" s="45"/>
      <c r="G18" s="42"/>
      <c r="H18" s="45"/>
      <c r="I18" s="39"/>
      <c r="K18" s="42"/>
      <c r="L18" s="45"/>
      <c r="M18" s="39"/>
    </row>
    <row r="19" spans="1:13" ht="19.5" thickBot="1" x14ac:dyDescent="0.35">
      <c r="A19" s="20" t="s">
        <v>42</v>
      </c>
      <c r="B19" s="9" t="s">
        <v>43</v>
      </c>
      <c r="C19" s="50"/>
      <c r="D19" s="45"/>
      <c r="E19" s="45"/>
      <c r="G19" s="42"/>
      <c r="H19" s="45"/>
      <c r="I19" s="39"/>
      <c r="K19" s="42"/>
      <c r="L19" s="45"/>
      <c r="M19" s="39"/>
    </row>
    <row r="20" spans="1:13" ht="19.5" thickBot="1" x14ac:dyDescent="0.35">
      <c r="A20" s="20" t="s">
        <v>44</v>
      </c>
      <c r="B20" s="9" t="s">
        <v>45</v>
      </c>
      <c r="C20" s="50"/>
      <c r="D20" s="45"/>
      <c r="E20" s="45"/>
      <c r="G20" s="42"/>
      <c r="H20" s="45"/>
      <c r="I20" s="39"/>
      <c r="K20" s="42"/>
      <c r="L20" s="45"/>
      <c r="M20" s="39"/>
    </row>
    <row r="21" spans="1:13" ht="19.5" thickBot="1" x14ac:dyDescent="0.35">
      <c r="A21" s="20" t="s">
        <v>46</v>
      </c>
      <c r="B21" s="9" t="s">
        <v>47</v>
      </c>
      <c r="C21" s="51"/>
      <c r="D21" s="46"/>
      <c r="E21" s="46"/>
      <c r="G21" s="43"/>
      <c r="H21" s="46"/>
      <c r="I21" s="40"/>
      <c r="K21" s="43"/>
      <c r="L21" s="46"/>
      <c r="M21" s="40"/>
    </row>
    <row r="22" spans="1:13" ht="19.5" thickBot="1" x14ac:dyDescent="0.35">
      <c r="A22" s="20" t="s">
        <v>48</v>
      </c>
      <c r="B22" s="9" t="s">
        <v>49</v>
      </c>
      <c r="C22" s="21"/>
      <c r="D22" s="10">
        <v>5</v>
      </c>
      <c r="E22" s="9" t="s">
        <v>5</v>
      </c>
      <c r="G22" s="22"/>
      <c r="H22" s="10"/>
      <c r="I22" s="23">
        <f>+H22*$D$22</f>
        <v>0</v>
      </c>
      <c r="K22" s="22"/>
      <c r="L22" s="10"/>
      <c r="M22" s="23">
        <f>+L22*$D$22</f>
        <v>0</v>
      </c>
    </row>
    <row r="23" spans="1:13" ht="19.5" thickBot="1" x14ac:dyDescent="0.35">
      <c r="A23" s="20" t="s">
        <v>50</v>
      </c>
      <c r="B23" s="9" t="s">
        <v>51</v>
      </c>
      <c r="C23" s="21"/>
      <c r="D23" s="10">
        <v>10</v>
      </c>
      <c r="E23" s="9" t="s">
        <v>52</v>
      </c>
      <c r="G23" s="22"/>
      <c r="H23" s="10"/>
      <c r="I23" s="23">
        <f>+H23*$D$23</f>
        <v>0</v>
      </c>
      <c r="K23" s="22"/>
      <c r="L23" s="10"/>
      <c r="M23" s="23">
        <f>+L23*$D$23</f>
        <v>0</v>
      </c>
    </row>
    <row r="24" spans="1:13" ht="19.5" thickBot="1" x14ac:dyDescent="0.35">
      <c r="A24" s="20" t="s">
        <v>53</v>
      </c>
      <c r="B24" s="9" t="s">
        <v>54</v>
      </c>
      <c r="C24" s="21"/>
      <c r="D24" s="10">
        <v>60</v>
      </c>
      <c r="E24" s="9" t="s">
        <v>55</v>
      </c>
      <c r="G24" s="22"/>
      <c r="H24" s="10"/>
      <c r="I24" s="23">
        <f>+H24*$D$24</f>
        <v>0</v>
      </c>
      <c r="K24" s="22"/>
      <c r="L24" s="10"/>
      <c r="M24" s="23">
        <f>+L24*$D$24</f>
        <v>0</v>
      </c>
    </row>
    <row r="25" spans="1:13" ht="19.5" thickBot="1" x14ac:dyDescent="0.35">
      <c r="A25" s="20" t="s">
        <v>46</v>
      </c>
      <c r="B25" s="9" t="s">
        <v>56</v>
      </c>
      <c r="C25" s="21" t="s">
        <v>57</v>
      </c>
      <c r="D25" s="10">
        <v>60</v>
      </c>
      <c r="E25" s="9" t="s">
        <v>55</v>
      </c>
      <c r="G25" s="22"/>
      <c r="H25" s="26" t="s">
        <v>58</v>
      </c>
      <c r="I25" s="23">
        <v>5</v>
      </c>
      <c r="K25" s="22"/>
      <c r="L25" s="26" t="s">
        <v>58</v>
      </c>
      <c r="M25" s="23">
        <v>5</v>
      </c>
    </row>
    <row r="26" spans="1:13" ht="38.25" thickBot="1" x14ac:dyDescent="0.35">
      <c r="A26" s="20" t="s">
        <v>59</v>
      </c>
      <c r="B26" s="9" t="s">
        <v>60</v>
      </c>
      <c r="C26" s="21"/>
      <c r="D26" s="10">
        <v>10</v>
      </c>
      <c r="E26" s="9" t="s">
        <v>5</v>
      </c>
      <c r="G26" s="22"/>
      <c r="H26" s="10"/>
      <c r="I26" s="23">
        <f>+H26*$D$26</f>
        <v>0</v>
      </c>
      <c r="K26" s="22"/>
      <c r="L26" s="10"/>
      <c r="M26" s="23">
        <f>+L26*$D$26</f>
        <v>0</v>
      </c>
    </row>
    <row r="27" spans="1:13" ht="75.75" thickBot="1" x14ac:dyDescent="0.35">
      <c r="A27" s="20" t="s">
        <v>61</v>
      </c>
      <c r="B27" s="9" t="s">
        <v>135</v>
      </c>
      <c r="C27" s="21"/>
      <c r="D27" s="10">
        <v>5</v>
      </c>
      <c r="E27" s="9" t="s">
        <v>52</v>
      </c>
      <c r="G27" s="22"/>
      <c r="H27" s="10"/>
      <c r="I27" s="23">
        <f t="shared" ref="I27:I46" si="0">+H27*D27</f>
        <v>0</v>
      </c>
      <c r="K27" s="22"/>
      <c r="L27" s="10"/>
      <c r="M27" s="23">
        <f t="shared" ref="M27" si="1">+L27*H27</f>
        <v>0</v>
      </c>
    </row>
    <row r="28" spans="1:13" ht="38.25" thickBot="1" x14ac:dyDescent="0.35">
      <c r="A28" s="14">
        <v>3</v>
      </c>
      <c r="B28" s="15" t="s">
        <v>62</v>
      </c>
      <c r="C28" s="16"/>
      <c r="D28" s="17"/>
      <c r="E28" s="15"/>
      <c r="F28" s="2"/>
      <c r="G28" s="18"/>
      <c r="H28" s="17"/>
      <c r="I28" s="25"/>
      <c r="K28" s="18"/>
      <c r="L28" s="17"/>
      <c r="M28" s="25"/>
    </row>
    <row r="29" spans="1:13" ht="19.5" thickBot="1" x14ac:dyDescent="0.35">
      <c r="A29" s="20" t="s">
        <v>63</v>
      </c>
      <c r="B29" s="9" t="s">
        <v>64</v>
      </c>
      <c r="C29" s="21"/>
      <c r="D29" s="10">
        <v>5</v>
      </c>
      <c r="E29" s="9" t="s">
        <v>5</v>
      </c>
      <c r="G29" s="22"/>
      <c r="H29" s="10"/>
      <c r="I29" s="23">
        <f>+H29*$D$29</f>
        <v>0</v>
      </c>
      <c r="K29" s="22"/>
      <c r="L29" s="10"/>
      <c r="M29" s="23">
        <f>+L29*$D$29</f>
        <v>0</v>
      </c>
    </row>
    <row r="30" spans="1:13" ht="19.5" thickBot="1" x14ac:dyDescent="0.35">
      <c r="A30" s="20" t="s">
        <v>65</v>
      </c>
      <c r="B30" s="9" t="s">
        <v>66</v>
      </c>
      <c r="C30" s="21"/>
      <c r="D30" s="10">
        <v>5</v>
      </c>
      <c r="E30" s="9" t="s">
        <v>67</v>
      </c>
      <c r="G30" s="22"/>
      <c r="H30" s="10"/>
      <c r="I30" s="23">
        <f>+H30*$D$30</f>
        <v>0</v>
      </c>
      <c r="K30" s="22"/>
      <c r="L30" s="10"/>
      <c r="M30" s="23">
        <f>+L30*$D$30</f>
        <v>0</v>
      </c>
    </row>
    <row r="31" spans="1:13" ht="19.5" thickBot="1" x14ac:dyDescent="0.35">
      <c r="A31" s="20" t="s">
        <v>68</v>
      </c>
      <c r="B31" s="9" t="s">
        <v>69</v>
      </c>
      <c r="C31" s="21"/>
      <c r="D31" s="10">
        <v>25</v>
      </c>
      <c r="E31" s="9" t="s">
        <v>70</v>
      </c>
      <c r="G31" s="22"/>
      <c r="H31" s="10"/>
      <c r="I31" s="23">
        <f>(+H31*$D$31)/12</f>
        <v>0</v>
      </c>
      <c r="K31" s="22"/>
      <c r="L31" s="10"/>
      <c r="M31" s="23">
        <f>(+L31*$D$31)/12</f>
        <v>0</v>
      </c>
    </row>
    <row r="32" spans="1:13" ht="19.5" thickBot="1" x14ac:dyDescent="0.35">
      <c r="A32" s="20" t="s">
        <v>71</v>
      </c>
      <c r="B32" s="9" t="s">
        <v>72</v>
      </c>
      <c r="C32" s="21"/>
      <c r="D32" s="10">
        <v>5</v>
      </c>
      <c r="E32" s="9" t="s">
        <v>67</v>
      </c>
      <c r="G32" s="22"/>
      <c r="H32" s="10"/>
      <c r="I32" s="23">
        <f>+H32*$D$32</f>
        <v>0</v>
      </c>
      <c r="K32" s="22"/>
      <c r="L32" s="10"/>
      <c r="M32" s="23">
        <f>+L32*$D$32</f>
        <v>0</v>
      </c>
    </row>
    <row r="33" spans="1:13" ht="19.5" thickBot="1" x14ac:dyDescent="0.35">
      <c r="A33" s="20" t="s">
        <v>73</v>
      </c>
      <c r="B33" s="9" t="s">
        <v>74</v>
      </c>
      <c r="C33" s="21" t="s">
        <v>75</v>
      </c>
      <c r="D33" s="10">
        <v>40</v>
      </c>
      <c r="E33" s="9" t="s">
        <v>25</v>
      </c>
      <c r="G33" s="22"/>
      <c r="H33" s="10"/>
      <c r="I33" s="23">
        <f>+H33*$D$33</f>
        <v>0</v>
      </c>
      <c r="K33" s="22"/>
      <c r="L33" s="10"/>
      <c r="M33" s="23">
        <f>+L33*$D$33</f>
        <v>0</v>
      </c>
    </row>
    <row r="34" spans="1:13" ht="19.5" thickBot="1" x14ac:dyDescent="0.35">
      <c r="A34" s="14">
        <v>4</v>
      </c>
      <c r="B34" s="15" t="s">
        <v>76</v>
      </c>
      <c r="C34" s="16"/>
      <c r="D34" s="17"/>
      <c r="E34" s="15"/>
      <c r="F34" s="2"/>
      <c r="G34" s="18"/>
      <c r="H34" s="17"/>
      <c r="I34" s="25"/>
      <c r="K34" s="18"/>
      <c r="L34" s="17"/>
      <c r="M34" s="25"/>
    </row>
    <row r="35" spans="1:13" ht="19.5" thickBot="1" x14ac:dyDescent="0.35">
      <c r="A35" s="20" t="s">
        <v>77</v>
      </c>
      <c r="B35" s="9" t="s">
        <v>78</v>
      </c>
      <c r="C35" s="21"/>
      <c r="D35" s="10">
        <v>3</v>
      </c>
      <c r="E35" s="9" t="s">
        <v>5</v>
      </c>
      <c r="G35" s="22"/>
      <c r="H35" s="10">
        <v>1</v>
      </c>
      <c r="I35" s="23">
        <f>+H35*$D$35</f>
        <v>3</v>
      </c>
      <c r="K35" s="22"/>
      <c r="L35" s="10">
        <v>1</v>
      </c>
      <c r="M35" s="23">
        <f>+L35*$D$35</f>
        <v>3</v>
      </c>
    </row>
    <row r="36" spans="1:13" ht="19.5" thickBot="1" x14ac:dyDescent="0.35">
      <c r="A36" s="20" t="s">
        <v>79</v>
      </c>
      <c r="B36" s="9" t="s">
        <v>80</v>
      </c>
      <c r="C36" s="21"/>
      <c r="D36" s="10">
        <v>1</v>
      </c>
      <c r="E36" s="9" t="s">
        <v>5</v>
      </c>
      <c r="G36" s="22"/>
      <c r="H36" s="10">
        <v>5</v>
      </c>
      <c r="I36" s="23">
        <f>+H36*$D$36</f>
        <v>5</v>
      </c>
      <c r="K36" s="22"/>
      <c r="L36" s="10">
        <v>5</v>
      </c>
      <c r="M36" s="23">
        <f>+L36*$D$36</f>
        <v>5</v>
      </c>
    </row>
    <row r="37" spans="1:13" ht="19.5" thickBot="1" x14ac:dyDescent="0.35">
      <c r="A37" s="20" t="s">
        <v>81</v>
      </c>
      <c r="B37" s="9" t="s">
        <v>82</v>
      </c>
      <c r="C37" s="21"/>
      <c r="D37" s="10">
        <v>10</v>
      </c>
      <c r="E37" s="9" t="s">
        <v>5</v>
      </c>
      <c r="G37" s="22"/>
      <c r="H37" s="10">
        <v>0</v>
      </c>
      <c r="I37" s="23">
        <f>(+H37*$D$37)/12</f>
        <v>0</v>
      </c>
      <c r="K37" s="22"/>
      <c r="L37" s="10"/>
      <c r="M37" s="23">
        <f>(+L37*$D$37)/12</f>
        <v>0</v>
      </c>
    </row>
    <row r="38" spans="1:13" ht="19.5" thickBot="1" x14ac:dyDescent="0.35">
      <c r="A38" s="20" t="s">
        <v>83</v>
      </c>
      <c r="B38" s="9" t="s">
        <v>84</v>
      </c>
      <c r="C38" s="21" t="s">
        <v>75</v>
      </c>
      <c r="D38" s="10">
        <v>40</v>
      </c>
      <c r="E38" s="9" t="s">
        <v>25</v>
      </c>
      <c r="G38" s="22"/>
      <c r="H38" s="10"/>
      <c r="I38" s="23"/>
      <c r="K38" s="22"/>
      <c r="L38" s="10"/>
      <c r="M38" s="23"/>
    </row>
    <row r="39" spans="1:13" ht="19.5" thickBot="1" x14ac:dyDescent="0.35">
      <c r="A39" s="14">
        <v>5</v>
      </c>
      <c r="B39" s="15" t="s">
        <v>85</v>
      </c>
      <c r="C39" s="16"/>
      <c r="D39" s="17"/>
      <c r="E39" s="15"/>
      <c r="F39" s="2"/>
      <c r="G39" s="18"/>
      <c r="H39" s="17"/>
      <c r="I39" s="25"/>
      <c r="K39" s="18"/>
      <c r="L39" s="17"/>
      <c r="M39" s="25"/>
    </row>
    <row r="40" spans="1:13" ht="19.5" thickBot="1" x14ac:dyDescent="0.35">
      <c r="A40" s="20" t="s">
        <v>86</v>
      </c>
      <c r="B40" s="9" t="s">
        <v>87</v>
      </c>
      <c r="C40" s="21"/>
      <c r="D40" s="10">
        <v>60</v>
      </c>
      <c r="E40" s="9" t="s">
        <v>25</v>
      </c>
      <c r="G40" s="22"/>
      <c r="H40" s="10"/>
      <c r="I40" s="23">
        <f>+H40*$D$40</f>
        <v>0</v>
      </c>
      <c r="K40" s="22"/>
      <c r="L40" s="10"/>
      <c r="M40" s="23">
        <f>+L40*$D$40</f>
        <v>0</v>
      </c>
    </row>
    <row r="41" spans="1:13" ht="19.5" thickBot="1" x14ac:dyDescent="0.35">
      <c r="A41" s="20" t="s">
        <v>88</v>
      </c>
      <c r="B41" s="9" t="s">
        <v>89</v>
      </c>
      <c r="C41" s="21"/>
      <c r="D41" s="10">
        <v>15</v>
      </c>
      <c r="E41" s="9" t="s">
        <v>5</v>
      </c>
      <c r="G41" s="22"/>
      <c r="H41" s="10"/>
      <c r="I41" s="23">
        <f>+H41*$D$41</f>
        <v>0</v>
      </c>
      <c r="K41" s="22"/>
      <c r="L41" s="10">
        <v>1</v>
      </c>
      <c r="M41" s="23">
        <f>+L41*$D$41</f>
        <v>15</v>
      </c>
    </row>
    <row r="42" spans="1:13" ht="38.25" thickBot="1" x14ac:dyDescent="0.35">
      <c r="A42" s="20" t="s">
        <v>90</v>
      </c>
      <c r="B42" s="9" t="s">
        <v>91</v>
      </c>
      <c r="C42" s="21"/>
      <c r="D42" s="10">
        <v>15</v>
      </c>
      <c r="E42" s="9" t="s">
        <v>5</v>
      </c>
      <c r="G42" s="22"/>
      <c r="H42" s="10">
        <v>0</v>
      </c>
      <c r="I42" s="23">
        <f t="shared" si="0"/>
        <v>0</v>
      </c>
      <c r="K42" s="22"/>
      <c r="L42" s="10">
        <v>0</v>
      </c>
      <c r="M42" s="23">
        <f t="shared" ref="M42" si="2">+L42*H42</f>
        <v>0</v>
      </c>
    </row>
    <row r="43" spans="1:13" ht="19.5" thickBot="1" x14ac:dyDescent="0.35">
      <c r="A43" s="20" t="s">
        <v>92</v>
      </c>
      <c r="B43" s="9" t="s">
        <v>93</v>
      </c>
      <c r="C43" s="21"/>
      <c r="D43" s="10">
        <v>15</v>
      </c>
      <c r="E43" s="9" t="s">
        <v>5</v>
      </c>
      <c r="G43" s="22"/>
      <c r="H43" s="10"/>
      <c r="I43" s="23">
        <f>+H43*$D$43</f>
        <v>0</v>
      </c>
      <c r="K43" s="22"/>
      <c r="L43" s="10">
        <v>1</v>
      </c>
      <c r="M43" s="23">
        <f>+L43*$D$43</f>
        <v>15</v>
      </c>
    </row>
    <row r="44" spans="1:13" ht="19.5" thickBot="1" x14ac:dyDescent="0.35">
      <c r="A44" s="14">
        <v>6</v>
      </c>
      <c r="B44" s="15" t="s">
        <v>94</v>
      </c>
      <c r="C44" s="16"/>
      <c r="D44" s="17"/>
      <c r="E44" s="15"/>
      <c r="F44" s="2"/>
      <c r="G44" s="18"/>
      <c r="H44" s="17"/>
      <c r="I44" s="25"/>
      <c r="K44" s="18"/>
      <c r="L44" s="17"/>
      <c r="M44" s="25"/>
    </row>
    <row r="45" spans="1:13" ht="19.5" thickBot="1" x14ac:dyDescent="0.35">
      <c r="A45" s="20" t="s">
        <v>95</v>
      </c>
      <c r="B45" s="9" t="s">
        <v>96</v>
      </c>
      <c r="C45" s="21" t="s">
        <v>97</v>
      </c>
      <c r="D45" s="10">
        <v>30</v>
      </c>
      <c r="E45" s="9" t="s">
        <v>5</v>
      </c>
      <c r="G45" s="27"/>
      <c r="H45" s="10"/>
      <c r="I45" s="23">
        <f>+H45*$D$45</f>
        <v>0</v>
      </c>
      <c r="K45" s="27"/>
      <c r="L45" s="10"/>
      <c r="M45" s="23">
        <f>+L45*$D$45</f>
        <v>0</v>
      </c>
    </row>
    <row r="46" spans="1:13" ht="19.5" thickBot="1" x14ac:dyDescent="0.35">
      <c r="A46" s="20" t="s">
        <v>98</v>
      </c>
      <c r="B46" s="9" t="s">
        <v>99</v>
      </c>
      <c r="C46" s="21"/>
      <c r="D46" s="10">
        <v>5</v>
      </c>
      <c r="E46" s="9" t="s">
        <v>67</v>
      </c>
      <c r="G46" s="28"/>
      <c r="H46" s="10"/>
      <c r="I46" s="23">
        <f t="shared" si="0"/>
        <v>0</v>
      </c>
      <c r="K46" s="28"/>
      <c r="L46" s="10"/>
      <c r="M46" s="23">
        <f t="shared" ref="M46" si="3">+L46*H46</f>
        <v>0</v>
      </c>
    </row>
    <row r="47" spans="1:13" ht="19.5" thickBot="1" x14ac:dyDescent="0.35">
      <c r="A47" s="20" t="s">
        <v>100</v>
      </c>
      <c r="B47" s="9" t="s">
        <v>101</v>
      </c>
      <c r="C47" s="21"/>
      <c r="D47" s="10">
        <v>2</v>
      </c>
      <c r="E47" s="9" t="s">
        <v>5</v>
      </c>
      <c r="G47" s="28"/>
      <c r="H47" s="10">
        <v>2</v>
      </c>
      <c r="I47" s="23">
        <f>+H47*$D$47</f>
        <v>4</v>
      </c>
      <c r="K47" s="28"/>
      <c r="L47" s="10">
        <v>2</v>
      </c>
      <c r="M47" s="23">
        <f>+L47*$D$47</f>
        <v>4</v>
      </c>
    </row>
    <row r="48" spans="1:13" ht="19.5" thickBot="1" x14ac:dyDescent="0.35">
      <c r="A48" s="20" t="s">
        <v>102</v>
      </c>
      <c r="B48" s="9" t="s">
        <v>94</v>
      </c>
      <c r="C48" s="21"/>
      <c r="D48" s="10">
        <v>10</v>
      </c>
      <c r="E48" s="9" t="s">
        <v>5</v>
      </c>
      <c r="G48" s="28"/>
      <c r="H48" s="10"/>
      <c r="I48" s="23">
        <f>+H48*$D$48</f>
        <v>0</v>
      </c>
      <c r="K48" s="28"/>
      <c r="L48" s="10"/>
      <c r="M48" s="23">
        <f>+L48*$D$48</f>
        <v>0</v>
      </c>
    </row>
    <row r="49" spans="1:13" s="2" customFormat="1" ht="19.5" thickBot="1" x14ac:dyDescent="0.35">
      <c r="A49" s="14">
        <v>7</v>
      </c>
      <c r="B49" s="15" t="s">
        <v>103</v>
      </c>
      <c r="C49" s="16"/>
      <c r="D49" s="17"/>
      <c r="E49" s="15"/>
      <c r="G49" s="18"/>
      <c r="H49" s="17"/>
      <c r="I49" s="25"/>
      <c r="K49" s="18"/>
      <c r="L49" s="17"/>
      <c r="M49" s="25"/>
    </row>
    <row r="50" spans="1:13" ht="19.5" thickBot="1" x14ac:dyDescent="0.35">
      <c r="A50" s="20" t="s">
        <v>104</v>
      </c>
      <c r="B50" s="9" t="s">
        <v>105</v>
      </c>
      <c r="C50" s="21" t="s">
        <v>106</v>
      </c>
      <c r="D50" s="10">
        <v>60</v>
      </c>
      <c r="E50" s="9" t="s">
        <v>5</v>
      </c>
      <c r="G50" s="29"/>
      <c r="H50" s="10">
        <v>0</v>
      </c>
      <c r="I50" s="23">
        <f>(+H50*$D$50)/12</f>
        <v>0</v>
      </c>
      <c r="K50" s="29"/>
      <c r="L50" s="10">
        <v>0</v>
      </c>
      <c r="M50" s="23">
        <f>(+L50*$D$50)/12</f>
        <v>0</v>
      </c>
    </row>
    <row r="51" spans="1:13" ht="19.5" thickBot="1" x14ac:dyDescent="0.35">
      <c r="A51" s="20" t="s">
        <v>107</v>
      </c>
      <c r="B51" s="9" t="s">
        <v>108</v>
      </c>
      <c r="C51" s="21"/>
      <c r="D51" s="10">
        <v>12</v>
      </c>
      <c r="E51" s="9" t="s">
        <v>5</v>
      </c>
      <c r="G51" s="29"/>
      <c r="H51" s="10">
        <v>1</v>
      </c>
      <c r="I51" s="23">
        <v>12</v>
      </c>
      <c r="K51" s="29"/>
      <c r="L51" s="10">
        <v>1</v>
      </c>
      <c r="M51" s="23">
        <v>12</v>
      </c>
    </row>
    <row r="52" spans="1:13" ht="19.5" thickBot="1" x14ac:dyDescent="0.35">
      <c r="A52" s="20" t="s">
        <v>109</v>
      </c>
      <c r="B52" s="9" t="s">
        <v>110</v>
      </c>
      <c r="C52" s="21" t="s">
        <v>111</v>
      </c>
      <c r="D52" s="10">
        <v>120</v>
      </c>
      <c r="E52" s="9" t="s">
        <v>112</v>
      </c>
      <c r="G52" s="29"/>
      <c r="H52" s="26" t="s">
        <v>58</v>
      </c>
      <c r="I52" s="23">
        <v>10</v>
      </c>
      <c r="K52" s="29"/>
      <c r="L52" s="26" t="s">
        <v>58</v>
      </c>
      <c r="M52" s="23">
        <v>10</v>
      </c>
    </row>
    <row r="53" spans="1:13" ht="38.25" thickBot="1" x14ac:dyDescent="0.35">
      <c r="A53" s="20" t="s">
        <v>113</v>
      </c>
      <c r="B53" s="9" t="s">
        <v>114</v>
      </c>
      <c r="C53" s="21" t="s">
        <v>111</v>
      </c>
      <c r="D53" s="10">
        <v>60</v>
      </c>
      <c r="E53" s="9" t="s">
        <v>112</v>
      </c>
      <c r="G53" s="29"/>
      <c r="H53" s="26" t="s">
        <v>58</v>
      </c>
      <c r="I53" s="23">
        <v>5</v>
      </c>
      <c r="K53" s="29"/>
      <c r="L53" s="26" t="s">
        <v>58</v>
      </c>
      <c r="M53" s="23">
        <v>5</v>
      </c>
    </row>
    <row r="54" spans="1:13" ht="19.5" thickBot="1" x14ac:dyDescent="0.35">
      <c r="A54" s="20" t="s">
        <v>115</v>
      </c>
      <c r="B54" s="9"/>
      <c r="C54" s="21"/>
      <c r="D54" s="10"/>
      <c r="E54" s="9"/>
      <c r="G54" s="29"/>
      <c r="H54" s="10"/>
      <c r="I54" s="23"/>
      <c r="K54" s="29"/>
      <c r="L54" s="10"/>
      <c r="M54" s="23"/>
    </row>
    <row r="55" spans="1:13" ht="19.5" thickBot="1" x14ac:dyDescent="0.35">
      <c r="A55" s="14">
        <v>8</v>
      </c>
      <c r="B55" s="15" t="s">
        <v>116</v>
      </c>
      <c r="C55" s="16"/>
      <c r="D55" s="17"/>
      <c r="E55" s="15"/>
      <c r="F55" s="2"/>
      <c r="G55" s="18"/>
      <c r="H55" s="17"/>
      <c r="I55" s="25"/>
      <c r="K55" s="18"/>
      <c r="L55" s="17"/>
      <c r="M55" s="25"/>
    </row>
    <row r="56" spans="1:13" ht="19.5" thickBot="1" x14ac:dyDescent="0.35">
      <c r="A56" s="20" t="s">
        <v>117</v>
      </c>
      <c r="B56" s="9" t="s">
        <v>118</v>
      </c>
      <c r="C56" s="21" t="s">
        <v>119</v>
      </c>
      <c r="D56" s="10">
        <v>40</v>
      </c>
      <c r="E56" s="9" t="s">
        <v>25</v>
      </c>
      <c r="G56" s="29"/>
      <c r="H56" s="10"/>
      <c r="I56" s="23">
        <f>+H56*$D$56</f>
        <v>0</v>
      </c>
      <c r="K56" s="29"/>
      <c r="L56" s="10"/>
      <c r="M56" s="23">
        <f>+L56*$D$56</f>
        <v>0</v>
      </c>
    </row>
    <row r="57" spans="1:13" ht="19.5" thickBot="1" x14ac:dyDescent="0.35">
      <c r="A57" s="14">
        <v>9</v>
      </c>
      <c r="B57" s="15" t="s">
        <v>120</v>
      </c>
      <c r="C57" s="16"/>
      <c r="D57" s="17"/>
      <c r="E57" s="15"/>
      <c r="F57" s="2"/>
      <c r="G57" s="18"/>
      <c r="H57" s="17"/>
      <c r="I57" s="25"/>
      <c r="K57" s="18"/>
      <c r="L57" s="17"/>
      <c r="M57" s="25"/>
    </row>
    <row r="58" spans="1:13" ht="19.5" thickBot="1" x14ac:dyDescent="0.35">
      <c r="A58" s="20" t="s">
        <v>121</v>
      </c>
      <c r="B58" s="9" t="s">
        <v>122</v>
      </c>
      <c r="C58" s="21"/>
      <c r="D58" s="10">
        <v>10</v>
      </c>
      <c r="E58" s="9" t="s">
        <v>123</v>
      </c>
      <c r="G58" s="28"/>
      <c r="H58" s="10"/>
      <c r="I58" s="23">
        <f>+H58*$D$58</f>
        <v>0</v>
      </c>
      <c r="K58" s="28"/>
      <c r="L58" s="10"/>
      <c r="M58" s="23">
        <f>+L58*$D$58</f>
        <v>0</v>
      </c>
    </row>
    <row r="59" spans="1:13" ht="38.25" thickBot="1" x14ac:dyDescent="0.35">
      <c r="A59" s="20" t="s">
        <v>124</v>
      </c>
      <c r="B59" s="9" t="s">
        <v>132</v>
      </c>
      <c r="C59" s="21"/>
      <c r="D59" s="10">
        <v>2</v>
      </c>
      <c r="E59" s="9" t="s">
        <v>5</v>
      </c>
      <c r="G59" s="28"/>
      <c r="H59" s="10"/>
      <c r="I59" s="9"/>
      <c r="K59" s="28"/>
      <c r="L59" s="10"/>
      <c r="M59" s="9"/>
    </row>
    <row r="60" spans="1:13" ht="19.5" thickBot="1" x14ac:dyDescent="0.35">
      <c r="A60" s="20" t="s">
        <v>126</v>
      </c>
      <c r="B60" s="9" t="s">
        <v>125</v>
      </c>
      <c r="C60" s="21"/>
      <c r="D60" s="10">
        <v>5</v>
      </c>
      <c r="E60" s="9" t="s">
        <v>123</v>
      </c>
      <c r="G60" s="28"/>
      <c r="H60" s="10"/>
      <c r="I60" s="9"/>
      <c r="K60" s="28"/>
      <c r="L60" s="10"/>
      <c r="M60" s="9"/>
    </row>
    <row r="61" spans="1:13" ht="57" thickBot="1" x14ac:dyDescent="0.35">
      <c r="A61" s="20" t="s">
        <v>133</v>
      </c>
      <c r="B61" s="9" t="s">
        <v>127</v>
      </c>
      <c r="C61" s="21"/>
      <c r="D61" s="10">
        <v>10</v>
      </c>
      <c r="E61" s="9" t="s">
        <v>123</v>
      </c>
      <c r="G61" s="30"/>
      <c r="H61" s="31"/>
      <c r="I61" s="32">
        <f>+H61*$D$61</f>
        <v>0</v>
      </c>
      <c r="K61" s="30"/>
      <c r="L61" s="31"/>
      <c r="M61" s="32">
        <f>+L61*$D$61</f>
        <v>0</v>
      </c>
    </row>
    <row r="62" spans="1:13" x14ac:dyDescent="0.3">
      <c r="G62" s="33" t="s">
        <v>128</v>
      </c>
      <c r="H62" s="33" t="s">
        <v>129</v>
      </c>
      <c r="I62" s="34">
        <f>SUM(I6:I61)</f>
        <v>160.1</v>
      </c>
      <c r="K62" s="33" t="s">
        <v>128</v>
      </c>
      <c r="L62" s="33" t="s">
        <v>129</v>
      </c>
      <c r="M62" s="34">
        <f>SUM(M6:M61)</f>
        <v>190.1</v>
      </c>
    </row>
    <row r="63" spans="1:13" x14ac:dyDescent="0.3">
      <c r="G63" s="33" t="s">
        <v>130</v>
      </c>
      <c r="H63" s="35">
        <v>0</v>
      </c>
      <c r="I63" s="34">
        <f>+I62*H63</f>
        <v>0</v>
      </c>
      <c r="K63" s="33" t="s">
        <v>130</v>
      </c>
      <c r="L63" s="36">
        <v>0</v>
      </c>
      <c r="M63" s="34">
        <f>+M62*L63</f>
        <v>0</v>
      </c>
    </row>
    <row r="64" spans="1:13" x14ac:dyDescent="0.3">
      <c r="G64" s="1"/>
      <c r="H64" s="33" t="s">
        <v>131</v>
      </c>
      <c r="I64" s="34">
        <f>+I62-I63</f>
        <v>160.1</v>
      </c>
      <c r="K64" s="1"/>
      <c r="L64" s="33" t="s">
        <v>131</v>
      </c>
      <c r="M64" s="34">
        <f>+M62-M63</f>
        <v>190.1</v>
      </c>
    </row>
  </sheetData>
  <mergeCells count="10">
    <mergeCell ref="I17:I21"/>
    <mergeCell ref="K17:K21"/>
    <mergeCell ref="L17:L21"/>
    <mergeCell ref="M17:M21"/>
    <mergeCell ref="A4:B4"/>
    <mergeCell ref="C17:C21"/>
    <mergeCell ref="D17:D21"/>
    <mergeCell ref="E17:E21"/>
    <mergeCell ref="G17:G21"/>
    <mergeCell ref="H17:H21"/>
  </mergeCells>
  <pageMargins left="0.7" right="0.7" top="0.75" bottom="0.75" header="0.3" footer="0.3"/>
  <pageSetup paperSize="9" scale="4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Darbinis</vt:lpstr>
      <vt:lpstr>Darbinis!Print_Area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Rasa</dc:creator>
  <cp:lastModifiedBy>XPS</cp:lastModifiedBy>
  <dcterms:created xsi:type="dcterms:W3CDTF">2020-02-06T08:24:56Z</dcterms:created>
  <dcterms:modified xsi:type="dcterms:W3CDTF">2021-05-06T11:11:15Z</dcterms:modified>
</cp:coreProperties>
</file>