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66925"/>
  <mc:AlternateContent xmlns:mc="http://schemas.openxmlformats.org/markup-compatibility/2006">
    <mc:Choice Requires="x15">
      <x15ac:absPath xmlns:x15ac="http://schemas.microsoft.com/office/spreadsheetml/2010/11/ac" url="C:\Users\sony\Desktop\"/>
    </mc:Choice>
  </mc:AlternateContent>
  <xr:revisionPtr revIDLastSave="0" documentId="13_ncr:1_{1AEFA95F-FC12-4A22-AEF6-82498D8E1B0A}" xr6:coauthVersionLast="47" xr6:coauthVersionMax="47" xr10:uidLastSave="{00000000-0000-0000-0000-000000000000}"/>
  <bookViews>
    <workbookView xWindow="-120" yWindow="-120" windowWidth="20730" windowHeight="11310" xr2:uid="{6A21F019-D4DE-48EA-BD78-A52ACAFD1EDF}"/>
  </bookViews>
  <sheets>
    <sheet name="Problem - 1" sheetId="1" r:id="rId1"/>
    <sheet name="Problem - 2" sheetId="2" r:id="rId2"/>
    <sheet name="Problem - 3" sheetId="3" r:id="rId3"/>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17" i="1" l="1"/>
  <c r="L12" i="1"/>
  <c r="M14" i="1" s="1"/>
  <c r="L11" i="1"/>
</calcChain>
</file>

<file path=xl/sharedStrings.xml><?xml version="1.0" encoding="utf-8"?>
<sst xmlns="http://schemas.openxmlformats.org/spreadsheetml/2006/main" count="103" uniqueCount="81">
  <si>
    <t>The maximum weight that an elevator in an apartment complex can accommodate is 800kg. 
The average adult weight be about 70 kgs with a variance of 200. What is the probability 
that the lift safely reaches the ground when there are 10 adults in the lift?</t>
  </si>
  <si>
    <t>The life of a 60- watt light bulb in hours is known to be normally distributed with σ = 25 
hours. Create 5 different random samples of 100 bulbs each which has a mean life of x_bar ~ 
1000 hours and perform one-way ANOVA with state it.</t>
  </si>
  <si>
    <t xml:space="preserve">Sample -1 </t>
  </si>
  <si>
    <t>Sample -2</t>
  </si>
  <si>
    <t>Sample -3</t>
  </si>
  <si>
    <t>Sample -4</t>
  </si>
  <si>
    <t>Sample -5</t>
  </si>
  <si>
    <t>Mean you need</t>
  </si>
  <si>
    <t>Standard Deviation we Want</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</si>
  <si>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</si>
  <si>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</si>
  <si>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</si>
  <si>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</si>
  <si>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</si>
  <si>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</si>
  <si>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</si>
  <si>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</si>
  <si>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</si>
  <si>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</si>
  <si>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</si>
  <si>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</si>
  <si>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</si>
  <si>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</si>
  <si>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</si>
  <si>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</si>
  <si>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</si>
  <si>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</si>
  <si>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Column 1</t>
  </si>
  <si>
    <t>Column 2</t>
  </si>
  <si>
    <t>Column 3</t>
  </si>
  <si>
    <t>Column 4</t>
  </si>
  <si>
    <t>Column 5</t>
  </si>
  <si>
    <t>Fifteen trainees in a technical program are randomly assigned to three different types of 
instructional approaches, all of which are concerned with developing a specified level of skill 
in computer-assisted design. The achievement test scores at the conclusion of the 
instructional unit are reported in Table along with the mean performance score associated 
with each instructional approach. Use the analysis of variance procedure to test the null 
hypothesis that the three-sample means were obtained from the same population, using the 
5 percent level of significance for the test</t>
  </si>
  <si>
    <t>Instrumental Method</t>
  </si>
  <si>
    <t>Test Scores</t>
  </si>
  <si>
    <t>Mean Test Score</t>
  </si>
  <si>
    <t>A1</t>
  </si>
  <si>
    <t>A2</t>
  </si>
  <si>
    <t>A3</t>
  </si>
  <si>
    <t>Row 1</t>
  </si>
  <si>
    <t>Row 2</t>
  </si>
  <si>
    <t>Row 3</t>
  </si>
  <si>
    <t>Std.Error</t>
  </si>
  <si>
    <t>std.dev(population)/sqrt(sample size)</t>
  </si>
  <si>
    <t xml:space="preserve">Z </t>
  </si>
  <si>
    <t>(Mean of Sample - Assumed mean of Population)/std.Error</t>
  </si>
  <si>
    <t>Given Data</t>
  </si>
  <si>
    <t>Population</t>
  </si>
  <si>
    <t xml:space="preserve">Sample </t>
  </si>
  <si>
    <t>Mean Of Sample</t>
  </si>
  <si>
    <t>Variance Of Sample</t>
  </si>
  <si>
    <t>Values</t>
  </si>
  <si>
    <t>Finding P value Corresponding to Z-Statistic</t>
  </si>
  <si>
    <t>Given</t>
  </si>
  <si>
    <t>P- Value &lt; Alpha (Reject Null)</t>
  </si>
  <si>
    <t>P- Value &gt; Alpha (Accept Null)</t>
  </si>
  <si>
    <t>Std.dev of Sample</t>
  </si>
  <si>
    <t>Null Hypothesis</t>
  </si>
  <si>
    <t>Alternative Hypothesis</t>
  </si>
  <si>
    <t>----</t>
  </si>
  <si>
    <t>SSC= =VAR.S(A103:E103)*4*100</t>
  </si>
  <si>
    <t>SSE= (VAR.S(A2:D101)*99)+(VAR.S(B2:E101)*99)+(VAR.S(C2:F101)*99)+(VAR.S(D2:G101)*99)+(VAR.S(E2:H101)*99)</t>
  </si>
  <si>
    <t>SST= VAR.S(A2:E101)*499</t>
  </si>
  <si>
    <r>
      <t xml:space="preserve">Tolerance/Alpha -   </t>
    </r>
    <r>
      <rPr>
        <b/>
        <sz val="11"/>
        <color theme="1"/>
        <rFont val="Calibri"/>
        <family val="2"/>
        <scheme val="minor"/>
      </rPr>
      <t xml:space="preserve">5%    </t>
    </r>
    <r>
      <rPr>
        <sz val="11"/>
        <color theme="1"/>
        <rFont val="Calibri"/>
        <family val="2"/>
        <scheme val="minor"/>
      </rPr>
      <t>level of significance.</t>
    </r>
  </si>
  <si>
    <r>
      <t>('norm.dist(</t>
    </r>
    <r>
      <rPr>
        <b/>
        <sz val="11"/>
        <color theme="1"/>
        <rFont val="Calibri"/>
        <family val="2"/>
        <scheme val="minor"/>
      </rPr>
      <t>x</t>
    </r>
    <r>
      <rPr>
        <sz val="11"/>
        <color theme="1"/>
        <rFont val="Calibri"/>
        <family val="2"/>
        <scheme val="minor"/>
      </rPr>
      <t>(Mean of Samples),</t>
    </r>
    <r>
      <rPr>
        <b/>
        <sz val="11"/>
        <color theme="1"/>
        <rFont val="Calibri"/>
        <family val="2"/>
        <scheme val="minor"/>
      </rPr>
      <t>mean</t>
    </r>
    <r>
      <rPr>
        <sz val="11"/>
        <color theme="1"/>
        <rFont val="Calibri"/>
        <family val="2"/>
        <scheme val="minor"/>
      </rPr>
      <t>,(Mean of Population),</t>
    </r>
    <r>
      <rPr>
        <b/>
        <sz val="11"/>
        <color theme="1"/>
        <rFont val="Calibri"/>
        <family val="2"/>
        <scheme val="minor"/>
      </rPr>
      <t>Std.error</t>
    </r>
    <r>
      <rPr>
        <sz val="11"/>
        <color theme="1"/>
        <rFont val="Calibri"/>
        <family val="2"/>
        <scheme val="minor"/>
      </rPr>
      <t>,</t>
    </r>
    <r>
      <rPr>
        <b/>
        <sz val="11"/>
        <color theme="1"/>
        <rFont val="Calibri"/>
        <family val="2"/>
        <scheme val="minor"/>
      </rPr>
      <t>Commulative</t>
    </r>
    <r>
      <rPr>
        <sz val="11"/>
        <color theme="1"/>
        <rFont val="Calibri"/>
        <family val="2"/>
        <scheme val="minor"/>
      </rPr>
      <t>))</t>
    </r>
  </si>
  <si>
    <t>X-(Mue)/Std.dev of Sample</t>
  </si>
  <si>
    <t>(800-700)/44.72</t>
  </si>
  <si>
    <t>&gt;&gt;</t>
  </si>
  <si>
    <t>Z-- Value</t>
  </si>
  <si>
    <r>
      <rPr>
        <b/>
        <sz val="11"/>
        <color theme="1"/>
        <rFont val="Calibri"/>
        <family val="2"/>
        <scheme val="minor"/>
      </rPr>
      <t>Probability</t>
    </r>
    <r>
      <rPr>
        <sz val="11"/>
        <color theme="1"/>
        <rFont val="Calibri"/>
        <family val="2"/>
        <scheme val="minor"/>
      </rPr>
      <t xml:space="preserve"> from the table for </t>
    </r>
    <r>
      <rPr>
        <b/>
        <sz val="11"/>
        <color theme="1"/>
        <rFont val="Calibri"/>
        <family val="2"/>
        <scheme val="minor"/>
      </rPr>
      <t>Z Score</t>
    </r>
  </si>
  <si>
    <t>As per probability Safely Reach the Ground with 10 adults</t>
  </si>
  <si>
    <t>As per probability Don't Safely Reach the Ground with 10 adults</t>
  </si>
  <si>
    <r>
      <t xml:space="preserve">possibility that the </t>
    </r>
    <r>
      <rPr>
        <b/>
        <sz val="11"/>
        <color rgb="FF002060"/>
        <rFont val="Calibri"/>
        <family val="2"/>
        <scheme val="minor"/>
      </rPr>
      <t>lift can withstand</t>
    </r>
    <r>
      <rPr>
        <sz val="11"/>
        <color rgb="FF002060"/>
        <rFont val="Calibri"/>
        <family val="2"/>
        <scheme val="minor"/>
      </rPr>
      <t xml:space="preserve"> the load of 10 adults --  </t>
    </r>
    <r>
      <rPr>
        <b/>
        <sz val="11"/>
        <color rgb="FF002060"/>
        <rFont val="Calibri"/>
        <family val="2"/>
        <scheme val="minor"/>
      </rPr>
      <t xml:space="preserve">99.0% </t>
    </r>
  </si>
  <si>
    <r>
      <t xml:space="preserve">Null hypothesis Ho:                </t>
    </r>
    <r>
      <rPr>
        <sz val="11"/>
        <color theme="1"/>
        <rFont val="Calibri"/>
        <family val="2"/>
        <scheme val="minor"/>
      </rPr>
      <t xml:space="preserve"> All the Bulb Groups have a mean life of </t>
    </r>
    <r>
      <rPr>
        <b/>
        <sz val="11"/>
        <color theme="1"/>
        <rFont val="Calibri"/>
        <family val="2"/>
        <scheme val="minor"/>
      </rPr>
      <t>1000hours</t>
    </r>
    <r>
      <rPr>
        <sz val="11"/>
        <color theme="1"/>
        <rFont val="Calibri"/>
        <family val="2"/>
        <scheme val="minor"/>
      </rPr>
      <t>.</t>
    </r>
  </si>
  <si>
    <r>
      <t xml:space="preserve">Alternate hypothesis Ha:     </t>
    </r>
    <r>
      <rPr>
        <sz val="11"/>
        <color theme="1"/>
        <rFont val="Calibri"/>
        <family val="2"/>
        <scheme val="minor"/>
      </rPr>
      <t xml:space="preserve"> All the Bulb Groups  Don't have a mean life of </t>
    </r>
    <r>
      <rPr>
        <b/>
        <sz val="11"/>
        <color theme="1"/>
        <rFont val="Calibri"/>
        <family val="2"/>
        <scheme val="minor"/>
      </rPr>
      <t>1000hours</t>
    </r>
    <r>
      <rPr>
        <sz val="11"/>
        <color theme="1"/>
        <rFont val="Calibri"/>
        <family val="2"/>
        <scheme val="minor"/>
      </rPr>
      <t>.</t>
    </r>
  </si>
  <si>
    <t>..: Hence P Value &lt; alpha (0.05)   We will Accept Alternative Hypothesis</t>
  </si>
  <si>
    <t>Three Sample means were obtained from the same population</t>
  </si>
  <si>
    <r>
      <t xml:space="preserve">Three Sample means were </t>
    </r>
    <r>
      <rPr>
        <b/>
        <sz val="11"/>
        <color theme="1"/>
        <rFont val="Calibri"/>
        <family val="2"/>
        <scheme val="minor"/>
      </rPr>
      <t xml:space="preserve">Not </t>
    </r>
    <r>
      <rPr>
        <sz val="11"/>
        <color theme="1"/>
        <rFont val="Calibri"/>
        <family val="2"/>
        <scheme val="minor"/>
      </rPr>
      <t>obtained from the same population</t>
    </r>
  </si>
  <si>
    <t>..: Hence P Value &gt; alpha (0.05)   We will Accept Null Hypothesis</t>
  </si>
  <si>
    <t>P value = 0.069</t>
  </si>
  <si>
    <t>Alpha = 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</si>
</sst>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0000E+00"/>
  </numFmts>
  <fonts count="1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1"/>
      <color rgb="FF002060"/>
      <name val="Calibri"/>
      <family val="2"/>
      <scheme val="minor"/>
    </font>
    <font>
      <sz val="11"/>
      <color rgb="FF002060"/>
      <name val="Calibri"/>
      <family val="2"/>
      <scheme val="minor"/>
    </font>
    <font>
      <sz val="8"/>
      <name val="Calibri"/>
      <family val="2"/>
      <scheme val="minor"/>
    </font>
    <font>
      <i/>
      <sz val="11"/>
      <color theme="1"/>
      <name val="Calibri"/>
      <family val="2"/>
      <scheme val="minor"/>
    </font>
    <font>
      <b/>
      <i/>
      <sz val="11"/>
      <color rgb="FF002060"/>
      <name val="Calibri"/>
      <family val="2"/>
      <scheme val="minor"/>
    </font>
    <font>
      <b/>
      <u/>
      <sz val="11"/>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rgb="FF002060"/>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5999938962981048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030A0"/>
      </left>
      <right/>
      <top/>
      <bottom/>
      <diagonal/>
    </border>
    <border>
      <left/>
      <right/>
      <top/>
      <bottom style="thin">
        <color rgb="FF7030A0"/>
      </bottom>
      <diagonal/>
    </border>
    <border>
      <left/>
      <right/>
      <top style="thin">
        <color rgb="FF7030A0"/>
      </top>
      <bottom/>
      <diagonal/>
    </border>
    <border>
      <left style="thin">
        <color rgb="FF7030A0"/>
      </left>
      <right/>
      <top style="thin">
        <color indexed="64"/>
      </top>
      <bottom/>
      <diagonal/>
    </border>
    <border>
      <left/>
      <right/>
      <top style="medium">
        <color indexed="64"/>
      </top>
      <bottom/>
      <diagonal/>
    </border>
    <border>
      <left style="thin">
        <color rgb="FF7030A0"/>
      </left>
      <right style="thin">
        <color rgb="FF7030A0"/>
      </right>
      <top style="thin">
        <color rgb="FF7030A0"/>
      </top>
      <bottom style="thin">
        <color rgb="FF7030A0"/>
      </bottom>
      <diagonal/>
    </border>
    <border>
      <left style="thin">
        <color indexed="64"/>
      </left>
      <right style="thin">
        <color indexed="64"/>
      </right>
      <top style="thin">
        <color indexed="64"/>
      </top>
      <bottom/>
      <diagonal/>
    </border>
    <border>
      <left style="thin">
        <color rgb="FF7030A0"/>
      </left>
      <right/>
      <top style="thin">
        <color rgb="FF7030A0"/>
      </top>
      <bottom style="thin">
        <color rgb="FF7030A0"/>
      </bottom>
      <diagonal/>
    </border>
    <border>
      <left/>
      <right style="thin">
        <color rgb="FF7030A0"/>
      </right>
      <top style="thin">
        <color rgb="FF7030A0"/>
      </top>
      <bottom style="thin">
        <color rgb="FF7030A0"/>
      </bottom>
      <diagonal/>
    </border>
    <border>
      <left/>
      <right style="thin">
        <color rgb="FF7030A0"/>
      </right>
      <top style="thin">
        <color rgb="FF7030A0"/>
      </top>
      <bottom/>
      <diagonal/>
    </border>
    <border>
      <left/>
      <right style="thin">
        <color rgb="FF7030A0"/>
      </right>
      <top/>
      <bottom/>
      <diagonal/>
    </border>
    <border>
      <left/>
      <right style="thin">
        <color rgb="FF7030A0"/>
      </right>
      <top/>
      <bottom style="thin">
        <color rgb="FF7030A0"/>
      </bottom>
      <diagonal/>
    </border>
    <border>
      <left style="thin">
        <color rgb="FF7030A0"/>
      </left>
      <right/>
      <top style="medium">
        <color indexed="64"/>
      </top>
      <bottom/>
      <diagonal/>
    </border>
    <border>
      <left/>
      <right style="thin">
        <color rgb="FF7030A0"/>
      </right>
      <top style="medium">
        <color indexed="64"/>
      </top>
      <bottom/>
      <diagonal/>
    </border>
    <border>
      <left/>
      <right/>
      <top style="thin">
        <color rgb="FF7030A0"/>
      </top>
      <bottom style="thin">
        <color rgb="FF7030A0"/>
      </bottom>
      <diagonal/>
    </border>
    <border>
      <left style="thin">
        <color rgb="FF7030A0"/>
      </left>
      <right style="thin">
        <color rgb="FF7030A0"/>
      </right>
      <top/>
      <bottom/>
      <diagonal/>
    </border>
  </borders>
  <cellStyleXfs count="2">
    <xf numFmtId="0" fontId="0" fillId="0" borderId="0"/>
    <xf numFmtId="9" fontId="1" fillId="0" borderId="0" applyFont="0" applyFill="0" applyBorder="0" applyAlignment="0" applyProtection="0"/>
  </cellStyleXfs>
  <cellXfs count="100">
    <xf numFmtId="0" fontId="0" fillId="0" borderId="0" xfId="0"/>
    <xf numFmtId="0" fontId="0" fillId="0" borderId="0" xfId="0" applyAlignment="1">
      <alignment wrapText="1"/>
    </xf>
    <xf numFmtId="0" fontId="0" fillId="0" borderId="0" xfId="0" applyAlignment="1"/>
    <xf numFmtId="164" fontId="0" fillId="0" borderId="0" xfId="0" applyNumberFormat="1"/>
    <xf numFmtId="0" fontId="0" fillId="0" borderId="0" xfId="1" applyNumberFormat="1" applyFont="1"/>
    <xf numFmtId="0" fontId="0" fillId="0" borderId="0" xfId="0" applyFill="1" applyBorder="1" applyAlignment="1"/>
    <xf numFmtId="0" fontId="3" fillId="0" borderId="0" xfId="0" applyFont="1"/>
    <xf numFmtId="0" fontId="0" fillId="0" borderId="0" xfId="0" applyBorder="1"/>
    <xf numFmtId="0" fontId="7" fillId="0" borderId="0" xfId="0" applyFont="1" applyFill="1" applyBorder="1" applyAlignment="1">
      <alignment horizontal="center"/>
    </xf>
    <xf numFmtId="0" fontId="0" fillId="0" borderId="1" xfId="0" applyBorder="1" applyAlignment="1">
      <alignment horizontal="center"/>
    </xf>
    <xf numFmtId="0" fontId="0" fillId="0" borderId="0" xfId="0" applyAlignment="1">
      <alignment horizontal="left"/>
    </xf>
    <xf numFmtId="0" fontId="0" fillId="0" borderId="0" xfId="0" applyBorder="1" applyAlignment="1">
      <alignment horizontal="left"/>
    </xf>
    <xf numFmtId="0" fontId="3" fillId="2" borderId="1" xfId="0" applyFont="1" applyFill="1" applyBorder="1" applyAlignment="1">
      <alignment horizontal="left"/>
    </xf>
    <xf numFmtId="0" fontId="3" fillId="0" borderId="0" xfId="0" applyFont="1" applyFill="1" applyBorder="1" applyAlignment="1"/>
    <xf numFmtId="0" fontId="0" fillId="0" borderId="0" xfId="0" applyAlignment="1">
      <alignment vertical="center" wrapText="1"/>
    </xf>
    <xf numFmtId="0" fontId="0" fillId="0" borderId="0" xfId="0"/>
    <xf numFmtId="0" fontId="3" fillId="0" borderId="1" xfId="0" applyFont="1" applyBorder="1" applyAlignment="1">
      <alignment horizontal="center"/>
    </xf>
    <xf numFmtId="0" fontId="4" fillId="5" borderId="0" xfId="0" applyFont="1" applyFill="1" applyBorder="1" applyAlignment="1"/>
    <xf numFmtId="0" fontId="8" fillId="5" borderId="1" xfId="0" applyFont="1" applyFill="1" applyBorder="1" applyAlignment="1">
      <alignment horizontal="center"/>
    </xf>
    <xf numFmtId="0" fontId="4" fillId="5" borderId="0" xfId="0" applyFont="1" applyFill="1" applyBorder="1"/>
    <xf numFmtId="0" fontId="4" fillId="5" borderId="3" xfId="0" applyFont="1" applyFill="1" applyBorder="1"/>
    <xf numFmtId="0" fontId="4" fillId="5" borderId="4" xfId="0" applyFont="1" applyFill="1" applyBorder="1"/>
    <xf numFmtId="0" fontId="4" fillId="5" borderId="5" xfId="0" applyFont="1" applyFill="1" applyBorder="1" applyAlignment="1"/>
    <xf numFmtId="0" fontId="4" fillId="5" borderId="8" xfId="0" applyFont="1" applyFill="1" applyBorder="1" applyAlignment="1"/>
    <xf numFmtId="0" fontId="4" fillId="5" borderId="1" xfId="0" applyFont="1" applyFill="1" applyBorder="1"/>
    <xf numFmtId="0" fontId="4" fillId="5" borderId="5" xfId="0" applyFont="1" applyFill="1" applyBorder="1"/>
    <xf numFmtId="0" fontId="4" fillId="5" borderId="6" xfId="0" applyFont="1" applyFill="1" applyBorder="1"/>
    <xf numFmtId="0" fontId="4" fillId="5" borderId="9" xfId="0" applyFont="1" applyFill="1" applyBorder="1"/>
    <xf numFmtId="0" fontId="4" fillId="5" borderId="8" xfId="0" applyFont="1" applyFill="1" applyBorder="1"/>
    <xf numFmtId="0" fontId="0" fillId="0" borderId="10" xfId="0" applyBorder="1"/>
    <xf numFmtId="0" fontId="0" fillId="0" borderId="11" xfId="0" applyBorder="1"/>
    <xf numFmtId="0" fontId="0" fillId="0" borderId="12" xfId="0" applyBorder="1"/>
    <xf numFmtId="0" fontId="4" fillId="5" borderId="13" xfId="0" applyFont="1" applyFill="1" applyBorder="1"/>
    <xf numFmtId="0" fontId="4" fillId="5" borderId="1" xfId="0" applyFont="1" applyFill="1" applyBorder="1" applyAlignment="1">
      <alignment horizontal="center"/>
    </xf>
    <xf numFmtId="0" fontId="3" fillId="5" borderId="1" xfId="0" applyFont="1" applyFill="1" applyBorder="1" applyAlignment="1">
      <alignment vertical="center" wrapText="1"/>
    </xf>
    <xf numFmtId="0" fontId="3"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4" fillId="4" borderId="1" xfId="0" applyFont="1" applyFill="1" applyBorder="1" applyAlignment="1">
      <alignment horizontal="center"/>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0"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5" borderId="2" xfId="0" applyFont="1" applyFill="1" applyBorder="1" applyAlignment="1">
      <alignment horizontal="center"/>
    </xf>
    <xf numFmtId="0" fontId="4" fillId="5" borderId="3" xfId="0" applyFont="1" applyFill="1" applyBorder="1" applyAlignment="1">
      <alignment horizontal="center"/>
    </xf>
    <xf numFmtId="0" fontId="4" fillId="5" borderId="4" xfId="0" applyFont="1" applyFill="1" applyBorder="1" applyAlignment="1">
      <alignment horizontal="center"/>
    </xf>
    <xf numFmtId="0" fontId="3" fillId="5" borderId="1" xfId="0" applyFont="1" applyFill="1" applyBorder="1" applyAlignment="1">
      <alignment horizontal="center" vertical="center"/>
    </xf>
    <xf numFmtId="0" fontId="2" fillId="3" borderId="16" xfId="0" applyFont="1" applyFill="1" applyBorder="1" applyAlignment="1">
      <alignment horizontal="left"/>
    </xf>
    <xf numFmtId="0" fontId="3" fillId="0" borderId="0" xfId="0" applyFont="1" applyAlignment="1">
      <alignment horizontal="center"/>
    </xf>
    <xf numFmtId="0" fontId="0" fillId="0" borderId="0" xfId="0" applyAlignment="1">
      <alignment horizontal="center"/>
    </xf>
    <xf numFmtId="0" fontId="0" fillId="0" borderId="0" xfId="0" quotePrefix="1"/>
    <xf numFmtId="0" fontId="9" fillId="0" borderId="0" xfId="0" applyFont="1"/>
    <xf numFmtId="0" fontId="3" fillId="0" borderId="0" xfId="0" applyFont="1" applyAlignment="1">
      <alignment horizontal="right"/>
    </xf>
    <xf numFmtId="0" fontId="0" fillId="0" borderId="0" xfId="0" applyFont="1" applyAlignment="1">
      <alignment horizontal="center"/>
    </xf>
    <xf numFmtId="0" fontId="3" fillId="0" borderId="0" xfId="0" applyFont="1" applyAlignment="1"/>
    <xf numFmtId="0" fontId="3" fillId="0" borderId="0" xfId="0" applyFont="1" applyAlignment="1">
      <alignment horizontal="left"/>
    </xf>
    <xf numFmtId="0" fontId="4" fillId="4" borderId="0" xfId="0" applyFont="1" applyFill="1" applyAlignment="1">
      <alignment horizontal="left" vertical="center" wrapText="1"/>
    </xf>
    <xf numFmtId="9" fontId="0" fillId="0" borderId="0" xfId="1" applyFont="1"/>
    <xf numFmtId="0" fontId="0" fillId="0" borderId="0" xfId="0" quotePrefix="1" applyAlignment="1">
      <alignment horizontal="center"/>
    </xf>
    <xf numFmtId="0" fontId="4" fillId="2" borderId="1" xfId="0" applyFont="1" applyFill="1" applyBorder="1" applyAlignment="1">
      <alignment horizontal="left" vertical="center" wrapText="1" indent="1"/>
    </xf>
    <xf numFmtId="0" fontId="4" fillId="2" borderId="1" xfId="0" applyFont="1" applyFill="1" applyBorder="1" applyAlignment="1">
      <alignment horizontal="left" vertical="center" indent="1"/>
    </xf>
    <xf numFmtId="0" fontId="0" fillId="0" borderId="1" xfId="0" applyBorder="1" applyAlignment="1">
      <alignment horizontal="left" vertical="top"/>
    </xf>
    <xf numFmtId="2" fontId="2" fillId="3" borderId="1" xfId="0" applyNumberFormat="1" applyFont="1" applyFill="1" applyBorder="1" applyAlignment="1">
      <alignment horizontal="right"/>
    </xf>
    <xf numFmtId="0" fontId="3" fillId="2" borderId="0" xfId="0" applyFont="1" applyFill="1" applyBorder="1" applyAlignment="1">
      <alignment horizontal="center"/>
    </xf>
    <xf numFmtId="0" fontId="5" fillId="5" borderId="0" xfId="0" applyFont="1" applyFill="1" applyBorder="1" applyAlignment="1"/>
    <xf numFmtId="0" fontId="5" fillId="5" borderId="20" xfId="0" applyFont="1" applyFill="1" applyBorder="1" applyAlignment="1"/>
    <xf numFmtId="0" fontId="5" fillId="5" borderId="11" xfId="0" applyFont="1" applyFill="1" applyBorder="1" applyAlignment="1"/>
    <xf numFmtId="0" fontId="5" fillId="5" borderId="21" xfId="0" applyFont="1" applyFill="1" applyBorder="1" applyAlignment="1"/>
    <xf numFmtId="0" fontId="4" fillId="5" borderId="12" xfId="0" applyFont="1" applyFill="1" applyBorder="1"/>
    <xf numFmtId="0" fontId="4" fillId="5" borderId="19" xfId="0" applyFont="1" applyFill="1" applyBorder="1" applyAlignment="1">
      <alignment horizontal="left"/>
    </xf>
    <xf numFmtId="0" fontId="4" fillId="5" borderId="10" xfId="0" applyFont="1" applyFill="1" applyBorder="1"/>
    <xf numFmtId="0" fontId="4" fillId="5" borderId="20" xfId="0" applyFont="1" applyFill="1" applyBorder="1" applyAlignment="1">
      <alignment horizontal="left"/>
    </xf>
    <xf numFmtId="0" fontId="4" fillId="5" borderId="20" xfId="0" applyFont="1" applyFill="1" applyBorder="1"/>
    <xf numFmtId="0" fontId="4" fillId="5" borderId="10" xfId="0" applyFont="1" applyFill="1" applyBorder="1" applyAlignment="1"/>
    <xf numFmtId="0" fontId="4" fillId="5" borderId="15" xfId="0" applyFont="1" applyFill="1" applyBorder="1"/>
    <xf numFmtId="0" fontId="4" fillId="5" borderId="10" xfId="0" applyFont="1" applyFill="1" applyBorder="1" applyAlignment="1">
      <alignment horizontal="center"/>
    </xf>
    <xf numFmtId="0" fontId="4" fillId="5" borderId="0" xfId="0" applyFont="1" applyFill="1" applyBorder="1" applyAlignment="1">
      <alignment horizontal="center"/>
    </xf>
    <xf numFmtId="0" fontId="8" fillId="5" borderId="15" xfId="0" applyFont="1" applyFill="1" applyBorder="1" applyAlignment="1">
      <alignment horizontal="center"/>
    </xf>
    <xf numFmtId="0" fontId="4" fillId="5" borderId="15" xfId="0" applyFont="1" applyFill="1" applyBorder="1" applyAlignment="1"/>
    <xf numFmtId="0" fontId="5" fillId="5" borderId="15" xfId="0" applyFont="1" applyFill="1" applyBorder="1" applyAlignment="1"/>
    <xf numFmtId="0" fontId="4" fillId="5" borderId="15" xfId="0" applyFont="1" applyFill="1" applyBorder="1" applyAlignment="1">
      <alignment horizontal="center"/>
    </xf>
    <xf numFmtId="0" fontId="5" fillId="5" borderId="15" xfId="0" applyFont="1" applyFill="1" applyBorder="1" applyAlignment="1">
      <alignment horizontal="center"/>
    </xf>
    <xf numFmtId="0" fontId="5" fillId="5" borderId="0" xfId="0" applyFont="1" applyFill="1" applyBorder="1" applyAlignment="1">
      <alignment horizontal="center"/>
    </xf>
    <xf numFmtId="0" fontId="4" fillId="5" borderId="22" xfId="0" applyFont="1" applyFill="1" applyBorder="1" applyAlignment="1">
      <alignment horizontal="center"/>
    </xf>
    <xf numFmtId="0" fontId="4" fillId="5" borderId="14" xfId="0" applyFont="1" applyFill="1" applyBorder="1" applyAlignment="1">
      <alignment horizontal="center"/>
    </xf>
    <xf numFmtId="0" fontId="4" fillId="5" borderId="23" xfId="0" applyFont="1" applyFill="1" applyBorder="1" applyAlignment="1">
      <alignment horizontal="center"/>
    </xf>
    <xf numFmtId="0" fontId="0" fillId="0" borderId="0" xfId="0" applyFont="1"/>
    <xf numFmtId="0" fontId="5" fillId="6" borderId="17" xfId="0" applyFont="1" applyFill="1" applyBorder="1" applyAlignment="1">
      <alignment horizontal="center"/>
    </xf>
    <xf numFmtId="0" fontId="5" fillId="6" borderId="24" xfId="0" applyFont="1" applyFill="1" applyBorder="1" applyAlignment="1">
      <alignment horizontal="center"/>
    </xf>
    <xf numFmtId="0" fontId="5" fillId="6" borderId="18" xfId="0" applyFont="1" applyFill="1" applyBorder="1" applyAlignment="1">
      <alignment horizontal="center"/>
    </xf>
    <xf numFmtId="0" fontId="3" fillId="2" borderId="10" xfId="0" applyFont="1" applyFill="1" applyBorder="1" applyAlignment="1">
      <alignment horizontal="center"/>
    </xf>
    <xf numFmtId="0" fontId="10" fillId="6" borderId="0" xfId="0" applyFont="1" applyFill="1" applyBorder="1" applyAlignment="1">
      <alignment horizontal="center"/>
    </xf>
    <xf numFmtId="0" fontId="3" fillId="0" borderId="0" xfId="0" applyFont="1" applyBorder="1" applyAlignment="1">
      <alignment horizontal="right"/>
    </xf>
    <xf numFmtId="0" fontId="3" fillId="0" borderId="0" xfId="0" applyFont="1" applyAlignment="1">
      <alignment vertical="center" wrapText="1"/>
    </xf>
    <xf numFmtId="0" fontId="3" fillId="0" borderId="10" xfId="0" applyFont="1" applyBorder="1" applyAlignment="1">
      <alignment horizontal="left"/>
    </xf>
    <xf numFmtId="0" fontId="3" fillId="0" borderId="25" xfId="0" applyFont="1" applyBorder="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17</xdr:col>
      <xdr:colOff>549088</xdr:colOff>
      <xdr:row>26</xdr:row>
      <xdr:rowOff>0</xdr:rowOff>
    </xdr:from>
    <xdr:to>
      <xdr:col>18</xdr:col>
      <xdr:colOff>493059</xdr:colOff>
      <xdr:row>27</xdr:row>
      <xdr:rowOff>11206</xdr:rowOff>
    </xdr:to>
    <xdr:sp macro="" textlink="">
      <xdr:nvSpPr>
        <xdr:cNvPr id="9" name="Rectangle 8">
          <a:extLst>
            <a:ext uri="{FF2B5EF4-FFF2-40B4-BE49-F238E27FC236}">
              <a16:creationId xmlns:a16="http://schemas.microsoft.com/office/drawing/2014/main" id="{E801305A-F5CD-4EC3-89E7-D50FB6EA6FC5}"/>
            </a:ext>
          </a:extLst>
        </xdr:cNvPr>
        <xdr:cNvSpPr/>
      </xdr:nvSpPr>
      <xdr:spPr>
        <a:xfrm>
          <a:off x="14040970" y="4953000"/>
          <a:ext cx="549089" cy="201706"/>
        </a:xfrm>
        <a:prstGeom prst="rect">
          <a:avLst/>
        </a:prstGeom>
        <a:solidFill>
          <a:schemeClr val="accent2">
            <a:lumMod val="75000"/>
          </a:schemeClr>
        </a:solidFill>
        <a:ln>
          <a:solidFill>
            <a:srgbClr val="FFFF00"/>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0</xdr:colOff>
      <xdr:row>1</xdr:row>
      <xdr:rowOff>0</xdr:rowOff>
    </xdr:from>
    <xdr:to>
      <xdr:col>25</xdr:col>
      <xdr:colOff>457200</xdr:colOff>
      <xdr:row>45</xdr:row>
      <xdr:rowOff>166805</xdr:rowOff>
    </xdr:to>
    <xdr:pic>
      <xdr:nvPicPr>
        <xdr:cNvPr id="8" name="Picture 7">
          <a:extLst>
            <a:ext uri="{FF2B5EF4-FFF2-40B4-BE49-F238E27FC236}">
              <a16:creationId xmlns:a16="http://schemas.microsoft.com/office/drawing/2014/main" id="{B5C63F42-64F5-4961-A8E1-2A809BFEBD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15675" y="190500"/>
          <a:ext cx="7772400" cy="8548805"/>
        </a:xfrm>
        <a:prstGeom prst="rect">
          <a:avLst/>
        </a:prstGeom>
        <a:ln w="88900" cap="sq" cmpd="thickThin">
          <a:solidFill>
            <a:srgbClr val="000000"/>
          </a:solidFill>
          <a:prstDash val="solid"/>
          <a:miter lim="800000"/>
        </a:ln>
        <a:effectLst>
          <a:innerShdw blurRad="76200">
            <a:srgbClr val="000000"/>
          </a:inn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35AE8-6693-429A-9EFC-962D5C8E57FC}">
  <dimension ref="A1:S22"/>
  <sheetViews>
    <sheetView showGridLines="0" tabSelected="1" zoomScaleNormal="100" workbookViewId="0">
      <selection activeCell="D26" sqref="D26"/>
    </sheetView>
  </sheetViews>
  <sheetFormatPr defaultRowHeight="15" x14ac:dyDescent="0.25"/>
  <cols>
    <col min="1" max="1" width="12" bestFit="1" customWidth="1"/>
    <col min="10" max="10" width="24" customWidth="1"/>
    <col min="11" max="11" width="9.140625" customWidth="1"/>
    <col min="13" max="13" width="39.28515625" bestFit="1" customWidth="1"/>
  </cols>
  <sheetData>
    <row r="1" spans="1:19" ht="15" customHeight="1" x14ac:dyDescent="0.25">
      <c r="B1" s="63" t="s">
        <v>0</v>
      </c>
      <c r="C1" s="64"/>
      <c r="D1" s="64"/>
      <c r="E1" s="64"/>
      <c r="F1" s="64"/>
      <c r="G1" s="64"/>
      <c r="H1" s="64"/>
      <c r="I1" s="64"/>
      <c r="J1" s="64"/>
      <c r="K1" s="64"/>
      <c r="M1" s="2"/>
      <c r="N1" s="2"/>
      <c r="O1" s="2"/>
      <c r="P1" s="2"/>
      <c r="Q1" s="2"/>
      <c r="R1" s="2"/>
      <c r="S1" s="2"/>
    </row>
    <row r="2" spans="1:19" ht="15" customHeight="1" x14ac:dyDescent="0.25">
      <c r="B2" s="64"/>
      <c r="C2" s="64"/>
      <c r="D2" s="64"/>
      <c r="E2" s="64"/>
      <c r="F2" s="64"/>
      <c r="G2" s="64"/>
      <c r="H2" s="64"/>
      <c r="I2" s="64"/>
      <c r="J2" s="64"/>
      <c r="K2" s="64"/>
      <c r="M2" s="58" t="s">
        <v>54</v>
      </c>
      <c r="N2" s="2"/>
      <c r="O2" s="2"/>
      <c r="P2" s="2"/>
      <c r="Q2" s="2"/>
      <c r="R2" s="2"/>
      <c r="S2" s="2"/>
    </row>
    <row r="3" spans="1:19" ht="15" customHeight="1" x14ac:dyDescent="0.25">
      <c r="B3" s="64"/>
      <c r="C3" s="64"/>
      <c r="D3" s="64"/>
      <c r="E3" s="64"/>
      <c r="F3" s="64"/>
      <c r="G3" s="64"/>
      <c r="H3" s="64"/>
      <c r="I3" s="64"/>
      <c r="J3" s="64"/>
      <c r="K3" s="64"/>
      <c r="M3" s="58" t="s">
        <v>55</v>
      </c>
      <c r="N3" s="2"/>
      <c r="O3" s="2"/>
      <c r="P3" s="2"/>
      <c r="Q3" s="2"/>
      <c r="R3" s="2"/>
      <c r="S3" s="2"/>
    </row>
    <row r="4" spans="1:19" ht="15" customHeight="1" x14ac:dyDescent="0.25">
      <c r="B4" s="64"/>
      <c r="C4" s="64"/>
      <c r="D4" s="64"/>
      <c r="E4" s="64"/>
      <c r="F4" s="64"/>
      <c r="G4" s="64"/>
      <c r="H4" s="64"/>
      <c r="I4" s="64"/>
      <c r="J4" s="64"/>
      <c r="K4" s="64"/>
    </row>
    <row r="5" spans="1:19" ht="15" customHeight="1" x14ac:dyDescent="0.25">
      <c r="B5" s="64"/>
      <c r="C5" s="64"/>
      <c r="D5" s="64"/>
      <c r="E5" s="64"/>
      <c r="F5" s="64"/>
      <c r="G5" s="64"/>
      <c r="H5" s="64"/>
      <c r="I5" s="64"/>
      <c r="J5" s="64"/>
      <c r="K5" s="64"/>
    </row>
    <row r="6" spans="1:19" ht="15" customHeight="1" x14ac:dyDescent="0.25">
      <c r="B6" s="64"/>
      <c r="C6" s="64"/>
      <c r="D6" s="64"/>
      <c r="E6" s="64"/>
      <c r="F6" s="64"/>
      <c r="G6" s="64"/>
      <c r="H6" s="64"/>
      <c r="I6" s="64"/>
      <c r="J6" s="64"/>
      <c r="K6" s="64"/>
    </row>
    <row r="7" spans="1:19" x14ac:dyDescent="0.25">
      <c r="M7" s="3"/>
    </row>
    <row r="8" spans="1:19" x14ac:dyDescent="0.25">
      <c r="B8" s="6" t="s">
        <v>42</v>
      </c>
      <c r="C8" t="s">
        <v>43</v>
      </c>
      <c r="J8" s="52" t="s">
        <v>46</v>
      </c>
      <c r="K8" s="52" t="s">
        <v>53</v>
      </c>
      <c r="L8" s="56" t="s">
        <v>51</v>
      </c>
    </row>
    <row r="9" spans="1:19" x14ac:dyDescent="0.25">
      <c r="B9" s="6" t="s">
        <v>44</v>
      </c>
      <c r="C9" t="s">
        <v>45</v>
      </c>
      <c r="J9" t="s">
        <v>47</v>
      </c>
      <c r="K9" s="57">
        <v>800</v>
      </c>
    </row>
    <row r="10" spans="1:19" x14ac:dyDescent="0.25">
      <c r="J10" t="s">
        <v>48</v>
      </c>
      <c r="K10" s="57">
        <v>10</v>
      </c>
    </row>
    <row r="11" spans="1:19" x14ac:dyDescent="0.25">
      <c r="J11" t="s">
        <v>49</v>
      </c>
      <c r="K11" s="52">
        <v>70</v>
      </c>
      <c r="L11" s="6">
        <f>70*10</f>
        <v>700</v>
      </c>
    </row>
    <row r="12" spans="1:19" x14ac:dyDescent="0.25">
      <c r="J12" t="s">
        <v>50</v>
      </c>
      <c r="K12" s="52">
        <v>200</v>
      </c>
      <c r="L12" s="6">
        <f>200*10</f>
        <v>2000</v>
      </c>
    </row>
    <row r="13" spans="1:19" x14ac:dyDescent="0.25">
      <c r="A13" s="4"/>
      <c r="B13" s="55" t="s">
        <v>52</v>
      </c>
    </row>
    <row r="14" spans="1:19" x14ac:dyDescent="0.25">
      <c r="B14" s="54" t="s">
        <v>64</v>
      </c>
      <c r="K14" t="s">
        <v>56</v>
      </c>
      <c r="M14" s="59">
        <f>SQRT(L12)</f>
        <v>44.721359549995796</v>
      </c>
    </row>
    <row r="15" spans="1:19" x14ac:dyDescent="0.25">
      <c r="I15" s="53"/>
    </row>
    <row r="16" spans="1:19" x14ac:dyDescent="0.25">
      <c r="J16" s="52" t="s">
        <v>65</v>
      </c>
      <c r="K16" s="6"/>
      <c r="L16" s="90" t="s">
        <v>66</v>
      </c>
    </row>
    <row r="17" spans="1:12" x14ac:dyDescent="0.25">
      <c r="A17" s="6"/>
      <c r="B17" s="56" t="s">
        <v>57</v>
      </c>
      <c r="C17" s="62" t="s">
        <v>59</v>
      </c>
      <c r="D17" s="10" t="s">
        <v>70</v>
      </c>
      <c r="J17" s="56" t="s">
        <v>68</v>
      </c>
      <c r="K17" s="62" t="s">
        <v>67</v>
      </c>
      <c r="L17" s="6">
        <f>(800-700)/44.72</f>
        <v>2.2361359570661898</v>
      </c>
    </row>
    <row r="18" spans="1:12" x14ac:dyDescent="0.25">
      <c r="B18" s="56" t="s">
        <v>58</v>
      </c>
      <c r="C18" s="62" t="s">
        <v>59</v>
      </c>
      <c r="D18" s="10" t="s">
        <v>71</v>
      </c>
      <c r="K18" s="6"/>
    </row>
    <row r="20" spans="1:12" x14ac:dyDescent="0.25">
      <c r="J20" t="s">
        <v>69</v>
      </c>
      <c r="L20">
        <v>0.98712999999999995</v>
      </c>
    </row>
    <row r="21" spans="1:12" x14ac:dyDescent="0.25">
      <c r="J21" s="15"/>
      <c r="L21" s="61">
        <v>0.98712999999999995</v>
      </c>
    </row>
    <row r="22" spans="1:12" x14ac:dyDescent="0.25">
      <c r="B22" s="91" t="s">
        <v>72</v>
      </c>
      <c r="C22" s="92"/>
      <c r="D22" s="92"/>
      <c r="E22" s="92"/>
      <c r="F22" s="92"/>
      <c r="G22" s="92"/>
      <c r="H22" s="92"/>
      <c r="I22" s="93"/>
    </row>
  </sheetData>
  <mergeCells count="2">
    <mergeCell ref="B1:K6"/>
    <mergeCell ref="B22:I2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16291-315D-471F-BE6C-62A17B3E7803}">
  <dimension ref="A1:V101"/>
  <sheetViews>
    <sheetView showGridLines="0" zoomScaleNormal="100" workbookViewId="0">
      <selection activeCell="I24" sqref="I24"/>
    </sheetView>
  </sheetViews>
  <sheetFormatPr defaultRowHeight="15" x14ac:dyDescent="0.25"/>
  <cols>
    <col min="1" max="4" width="12" style="10" bestFit="1" customWidth="1"/>
    <col min="5" max="5" width="13.140625" style="10" customWidth="1"/>
    <col min="6" max="6" width="9.140625" style="10"/>
    <col min="7" max="7" width="26.85546875" style="10" bestFit="1" customWidth="1"/>
    <col min="8" max="8" width="12" style="10" bestFit="1" customWidth="1"/>
    <col min="9" max="9" width="20.42578125" style="10" customWidth="1"/>
    <col min="10" max="13" width="12" style="10" bestFit="1" customWidth="1"/>
    <col min="14" max="14" width="9.140625" style="10" customWidth="1"/>
    <col min="15" max="16384" width="9.140625" style="10"/>
  </cols>
  <sheetData>
    <row r="1" spans="1:22" ht="15" customHeight="1" x14ac:dyDescent="0.25">
      <c r="A1" s="51" t="s">
        <v>2</v>
      </c>
      <c r="B1" s="51" t="s">
        <v>3</v>
      </c>
      <c r="C1" s="51" t="s">
        <v>4</v>
      </c>
      <c r="D1" s="51" t="s">
        <v>5</v>
      </c>
      <c r="E1" s="51" t="s">
        <v>6</v>
      </c>
      <c r="J1" s="56" t="s">
        <v>73</v>
      </c>
      <c r="M1" s="38" t="s">
        <v>1</v>
      </c>
      <c r="N1" s="39"/>
      <c r="O1" s="39"/>
      <c r="P1" s="39"/>
      <c r="Q1" s="39"/>
      <c r="R1" s="39"/>
      <c r="S1" s="39"/>
      <c r="T1" s="39"/>
      <c r="U1" s="39"/>
      <c r="V1" s="40"/>
    </row>
    <row r="2" spans="1:22" x14ac:dyDescent="0.25">
      <c r="A2" s="65">
        <v>981.7005527561098</v>
      </c>
      <c r="B2" s="65">
        <v>997.4651416870222</v>
      </c>
      <c r="C2" s="65">
        <v>1000.2288057514617</v>
      </c>
      <c r="D2" s="65">
        <v>1044.0399355911834</v>
      </c>
      <c r="E2" s="65">
        <v>996.25446197362442</v>
      </c>
      <c r="J2" s="56" t="s">
        <v>74</v>
      </c>
      <c r="M2" s="41"/>
      <c r="N2" s="42"/>
      <c r="O2" s="42"/>
      <c r="P2" s="42"/>
      <c r="Q2" s="42"/>
      <c r="R2" s="42"/>
      <c r="S2" s="42"/>
      <c r="T2" s="42"/>
      <c r="U2" s="42"/>
      <c r="V2" s="43"/>
    </row>
    <row r="3" spans="1:22" x14ac:dyDescent="0.25">
      <c r="A3" s="65">
        <v>996.95939572920156</v>
      </c>
      <c r="B3" s="65">
        <v>982.85684134392636</v>
      </c>
      <c r="C3" s="65">
        <v>1044.2300799857787</v>
      </c>
      <c r="D3" s="65">
        <v>980.76538646332563</v>
      </c>
      <c r="E3" s="65">
        <v>994.50720426310295</v>
      </c>
      <c r="M3" s="41"/>
      <c r="N3" s="42"/>
      <c r="O3" s="42"/>
      <c r="P3" s="42"/>
      <c r="Q3" s="42"/>
      <c r="R3" s="42"/>
      <c r="S3" s="42"/>
      <c r="T3" s="42"/>
      <c r="U3" s="42"/>
      <c r="V3" s="43"/>
    </row>
    <row r="4" spans="1:22" x14ac:dyDescent="0.25">
      <c r="A4" s="65">
        <v>994.65333037974096</v>
      </c>
      <c r="B4" s="65">
        <v>1003.235026304492</v>
      </c>
      <c r="C4" s="65">
        <v>1001.753465213179</v>
      </c>
      <c r="D4" s="65">
        <v>987.66485766108894</v>
      </c>
      <c r="E4" s="65">
        <v>972.67278536555682</v>
      </c>
      <c r="M4" s="41"/>
      <c r="N4" s="42"/>
      <c r="O4" s="42"/>
      <c r="P4" s="42"/>
      <c r="Q4" s="42"/>
      <c r="R4" s="42"/>
      <c r="S4" s="42"/>
      <c r="T4" s="42"/>
      <c r="U4" s="42"/>
      <c r="V4" s="43"/>
    </row>
    <row r="5" spans="1:22" x14ac:dyDescent="0.25">
      <c r="A5" s="65">
        <v>991.14462683838224</v>
      </c>
      <c r="B5" s="65">
        <v>979.11916645463191</v>
      </c>
      <c r="C5" s="65">
        <v>1015.7351644692642</v>
      </c>
      <c r="D5" s="65">
        <v>1023.5075581671065</v>
      </c>
      <c r="E5" s="65">
        <v>978.69173076362574</v>
      </c>
      <c r="G5" s="12" t="s">
        <v>7</v>
      </c>
      <c r="H5" s="66">
        <v>1000</v>
      </c>
      <c r="M5" s="41"/>
      <c r="N5" s="42"/>
      <c r="O5" s="42"/>
      <c r="P5" s="42"/>
      <c r="Q5" s="42"/>
      <c r="R5" s="42"/>
      <c r="S5" s="42"/>
      <c r="T5" s="42"/>
      <c r="U5" s="42"/>
      <c r="V5" s="43"/>
    </row>
    <row r="6" spans="1:22" x14ac:dyDescent="0.25">
      <c r="A6" s="65">
        <v>1006.4055301305594</v>
      </c>
      <c r="B6" s="65">
        <v>1014.43440816788</v>
      </c>
      <c r="C6" s="65">
        <v>997.54680623774607</v>
      </c>
      <c r="D6" s="65">
        <v>1003.737473116818</v>
      </c>
      <c r="E6" s="65">
        <v>948.37786485511845</v>
      </c>
      <c r="G6" s="12" t="s">
        <v>8</v>
      </c>
      <c r="H6" s="66">
        <v>25</v>
      </c>
      <c r="M6" s="44"/>
      <c r="N6" s="45"/>
      <c r="O6" s="45"/>
      <c r="P6" s="45"/>
      <c r="Q6" s="45"/>
      <c r="R6" s="45"/>
      <c r="S6" s="45"/>
      <c r="T6" s="45"/>
      <c r="U6" s="45"/>
      <c r="V6" s="46"/>
    </row>
    <row r="7" spans="1:22" x14ac:dyDescent="0.25">
      <c r="A7" s="65">
        <v>990.76991741997642</v>
      </c>
      <c r="B7" s="65">
        <v>1030.4292500661074</v>
      </c>
      <c r="C7" s="65">
        <v>954.95873267146271</v>
      </c>
      <c r="D7" s="65">
        <v>1053.8996015327759</v>
      </c>
      <c r="E7" s="65">
        <v>985.20044217493717</v>
      </c>
    </row>
    <row r="8" spans="1:22" x14ac:dyDescent="0.25">
      <c r="A8" s="65">
        <v>1004.3437180848745</v>
      </c>
      <c r="B8" s="65">
        <v>1007.3933013286053</v>
      </c>
      <c r="C8" s="65">
        <v>1006.052228363422</v>
      </c>
      <c r="D8" s="65">
        <v>1021.9614119063002</v>
      </c>
      <c r="E8" s="65">
        <v>1024.0710436188538</v>
      </c>
    </row>
    <row r="9" spans="1:22" x14ac:dyDescent="0.25">
      <c r="A9" s="65">
        <v>1027.0218134344623</v>
      </c>
      <c r="B9" s="65">
        <v>1012.8212407045171</v>
      </c>
      <c r="C9" s="65">
        <v>1004.9408485690981</v>
      </c>
      <c r="D9" s="65">
        <v>1011.6788946791866</v>
      </c>
      <c r="E9" s="65">
        <v>977.36910429394959</v>
      </c>
      <c r="F9" s="11"/>
      <c r="I9" s="94" t="s">
        <v>63</v>
      </c>
      <c r="J9" s="67"/>
      <c r="K9" s="67"/>
    </row>
    <row r="10" spans="1:22" x14ac:dyDescent="0.25">
      <c r="A10" s="65">
        <v>988.9045617258206</v>
      </c>
      <c r="B10" s="65">
        <v>1044.7894112184028</v>
      </c>
      <c r="C10" s="65">
        <v>986.00146729929577</v>
      </c>
      <c r="D10" s="65">
        <v>1034.8405942838592</v>
      </c>
      <c r="E10" s="65">
        <v>997.22624734419946</v>
      </c>
      <c r="F10" s="11"/>
      <c r="G10" s="7"/>
      <c r="H10" s="7"/>
      <c r="I10" s="7"/>
      <c r="J10" s="7"/>
      <c r="K10" s="7"/>
      <c r="L10" s="7"/>
      <c r="M10" s="7"/>
      <c r="N10" s="11"/>
      <c r="O10" s="11"/>
    </row>
    <row r="11" spans="1:22" x14ac:dyDescent="0.25">
      <c r="A11" s="65">
        <v>946.76430212652133</v>
      </c>
      <c r="B11" s="65">
        <v>1017.7906615080387</v>
      </c>
      <c r="C11" s="65">
        <v>1021.4153178127166</v>
      </c>
      <c r="D11" s="65">
        <v>979.21877313555422</v>
      </c>
      <c r="E11" s="65">
        <v>969.19261693273256</v>
      </c>
      <c r="F11" s="11"/>
      <c r="G11" s="78" t="s">
        <v>9</v>
      </c>
      <c r="H11" s="72"/>
      <c r="I11" s="72"/>
      <c r="J11" s="72"/>
      <c r="K11" s="72"/>
      <c r="L11" s="72"/>
      <c r="M11" s="73"/>
      <c r="N11" s="11"/>
      <c r="O11" s="11"/>
    </row>
    <row r="12" spans="1:22" x14ac:dyDescent="0.25">
      <c r="A12" s="65">
        <v>1039.801164798871</v>
      </c>
      <c r="B12" s="65">
        <v>1030.7883145975713</v>
      </c>
      <c r="C12" s="65">
        <v>980.24817253255969</v>
      </c>
      <c r="D12" s="65">
        <v>1024.3298447122838</v>
      </c>
      <c r="E12" s="65">
        <v>1027.3474337040961</v>
      </c>
      <c r="F12" s="11"/>
      <c r="G12" s="74"/>
      <c r="H12" s="19"/>
      <c r="I12" s="19"/>
      <c r="J12" s="19"/>
      <c r="K12" s="19"/>
      <c r="L12" s="19"/>
      <c r="M12" s="75"/>
      <c r="N12" s="11"/>
      <c r="O12" s="11"/>
    </row>
    <row r="13" spans="1:22" x14ac:dyDescent="0.25">
      <c r="A13" s="65">
        <v>1040.9078176885976</v>
      </c>
      <c r="B13" s="65">
        <v>962.1228981698647</v>
      </c>
      <c r="C13" s="65">
        <v>999.74766387862701</v>
      </c>
      <c r="D13" s="65">
        <v>994.73370025418149</v>
      </c>
      <c r="E13" s="65">
        <v>1047.5173061195708</v>
      </c>
      <c r="F13" s="11"/>
      <c r="G13" s="79" t="s">
        <v>10</v>
      </c>
      <c r="H13" s="80"/>
      <c r="I13" s="80"/>
      <c r="J13" s="80"/>
      <c r="K13" s="80"/>
      <c r="L13" s="19"/>
      <c r="M13" s="75"/>
      <c r="N13" s="11"/>
      <c r="O13" s="11"/>
    </row>
    <row r="14" spans="1:22" x14ac:dyDescent="0.25">
      <c r="A14" s="65">
        <v>1004.6781721368206</v>
      </c>
      <c r="B14" s="65">
        <v>998.72019765763434</v>
      </c>
      <c r="C14" s="65">
        <v>1007.8381046719589</v>
      </c>
      <c r="D14" s="65">
        <v>1011.3550033816068</v>
      </c>
      <c r="E14" s="65">
        <v>1037.2499297063223</v>
      </c>
      <c r="F14" s="11"/>
      <c r="G14" s="81" t="s">
        <v>11</v>
      </c>
      <c r="H14" s="81" t="s">
        <v>12</v>
      </c>
      <c r="I14" s="81" t="s">
        <v>13</v>
      </c>
      <c r="J14" s="81" t="s">
        <v>14</v>
      </c>
      <c r="K14" s="81" t="s">
        <v>15</v>
      </c>
      <c r="L14" s="19"/>
      <c r="M14" s="76"/>
      <c r="N14" s="11"/>
      <c r="O14" s="11"/>
    </row>
    <row r="15" spans="1:22" x14ac:dyDescent="0.25">
      <c r="A15" s="65">
        <v>1016.4127562961077</v>
      </c>
      <c r="B15" s="65">
        <v>992.04664643290766</v>
      </c>
      <c r="C15" s="65">
        <v>1027.7088791863991</v>
      </c>
      <c r="D15" s="65">
        <v>1036.9209780777842</v>
      </c>
      <c r="E15" s="65">
        <v>1005.8632111644309</v>
      </c>
      <c r="F15" s="11"/>
      <c r="G15" s="84" t="s">
        <v>27</v>
      </c>
      <c r="H15" s="84">
        <v>100</v>
      </c>
      <c r="I15" s="84">
        <v>99411.523015784405</v>
      </c>
      <c r="J15" s="84">
        <v>994.11523015784405</v>
      </c>
      <c r="K15" s="84">
        <v>586.22638974261099</v>
      </c>
      <c r="L15" s="19"/>
      <c r="M15" s="76"/>
      <c r="N15" s="11"/>
      <c r="O15" s="11"/>
    </row>
    <row r="16" spans="1:22" x14ac:dyDescent="0.25">
      <c r="A16" s="65">
        <v>1039.1140114157038</v>
      </c>
      <c r="B16" s="65">
        <v>985.86608074271601</v>
      </c>
      <c r="C16" s="65">
        <v>978.43366605314554</v>
      </c>
      <c r="D16" s="65">
        <v>1005.3199065125926</v>
      </c>
      <c r="E16" s="65">
        <v>969.23921750397062</v>
      </c>
      <c r="F16" s="11"/>
      <c r="G16" s="84" t="s">
        <v>28</v>
      </c>
      <c r="H16" s="84">
        <v>100</v>
      </c>
      <c r="I16" s="84">
        <v>100425.48523597213</v>
      </c>
      <c r="J16" s="84">
        <v>1004.2548523597212</v>
      </c>
      <c r="K16" s="84">
        <v>812.2901778061705</v>
      </c>
      <c r="L16" s="19"/>
      <c r="M16" s="76"/>
      <c r="N16" s="11"/>
      <c r="O16" s="11"/>
    </row>
    <row r="17" spans="1:15" x14ac:dyDescent="0.25">
      <c r="A17" s="65">
        <v>1030.8066130078564</v>
      </c>
      <c r="B17" s="65">
        <v>969.70434083841099</v>
      </c>
      <c r="C17" s="65">
        <v>1028.2003015452538</v>
      </c>
      <c r="D17" s="65">
        <v>972.15215268090481</v>
      </c>
      <c r="E17" s="65">
        <v>1022.988227248193</v>
      </c>
      <c r="F17" s="11"/>
      <c r="G17" s="84" t="s">
        <v>29</v>
      </c>
      <c r="H17" s="84">
        <v>100</v>
      </c>
      <c r="I17" s="84">
        <v>99914.063959680105</v>
      </c>
      <c r="J17" s="84">
        <v>999.14063959680107</v>
      </c>
      <c r="K17" s="84">
        <v>542.1115377478169</v>
      </c>
      <c r="L17" s="19"/>
      <c r="M17" s="76"/>
      <c r="N17" s="11"/>
      <c r="O17" s="11"/>
    </row>
    <row r="18" spans="1:15" x14ac:dyDescent="0.25">
      <c r="A18" s="65">
        <v>971.1939929384032</v>
      </c>
      <c r="B18" s="65">
        <v>975.64002244027154</v>
      </c>
      <c r="C18" s="65">
        <v>983.85961290117427</v>
      </c>
      <c r="D18" s="65">
        <v>1007.1896653457418</v>
      </c>
      <c r="E18" s="65">
        <v>966.57876235698484</v>
      </c>
      <c r="F18" s="11"/>
      <c r="G18" s="84" t="s">
        <v>30</v>
      </c>
      <c r="H18" s="84">
        <v>100</v>
      </c>
      <c r="I18" s="84">
        <v>100505.44355977666</v>
      </c>
      <c r="J18" s="84">
        <v>1005.0544355977665</v>
      </c>
      <c r="K18" s="84">
        <v>728.25405211888801</v>
      </c>
      <c r="L18" s="19"/>
      <c r="M18" s="76"/>
      <c r="N18" s="11"/>
      <c r="O18" s="11"/>
    </row>
    <row r="19" spans="1:15" x14ac:dyDescent="0.25">
      <c r="A19" s="65">
        <v>997.02785666695058</v>
      </c>
      <c r="B19" s="65">
        <v>1003.785366460868</v>
      </c>
      <c r="C19" s="65">
        <v>984.03186376063456</v>
      </c>
      <c r="D19" s="65">
        <v>1000.461077535616</v>
      </c>
      <c r="E19" s="65">
        <v>1022.4157948940129</v>
      </c>
      <c r="F19" s="11"/>
      <c r="G19" s="84" t="s">
        <v>31</v>
      </c>
      <c r="H19" s="84">
        <v>100</v>
      </c>
      <c r="I19" s="84">
        <v>99957.406865455239</v>
      </c>
      <c r="J19" s="84">
        <v>999.57406865455243</v>
      </c>
      <c r="K19" s="84">
        <v>727.9435723271929</v>
      </c>
      <c r="L19" s="19"/>
      <c r="M19" s="76"/>
      <c r="N19" s="11"/>
      <c r="O19" s="11"/>
    </row>
    <row r="20" spans="1:15" x14ac:dyDescent="0.25">
      <c r="A20" s="65">
        <v>996.32868097281857</v>
      </c>
      <c r="B20" s="65">
        <v>1020.4211970223179</v>
      </c>
      <c r="C20" s="65">
        <v>965.34098974666301</v>
      </c>
      <c r="D20" s="65">
        <v>1008.6958086399757</v>
      </c>
      <c r="E20" s="65">
        <v>1046.4101944311108</v>
      </c>
      <c r="F20" s="11"/>
      <c r="G20" s="74"/>
      <c r="H20" s="19"/>
      <c r="I20" s="19"/>
      <c r="J20" s="19"/>
      <c r="K20" s="19"/>
      <c r="L20" s="19"/>
      <c r="M20" s="76"/>
      <c r="N20" s="11"/>
      <c r="O20" s="11"/>
    </row>
    <row r="21" spans="1:15" x14ac:dyDescent="0.25">
      <c r="A21" s="65">
        <v>985.05188432450007</v>
      </c>
      <c r="B21" s="65">
        <v>1038.853327306025</v>
      </c>
      <c r="C21" s="65">
        <v>1007.2968316520272</v>
      </c>
      <c r="D21" s="65">
        <v>1002.3459584547309</v>
      </c>
      <c r="E21" s="65">
        <v>968.9551379673029</v>
      </c>
      <c r="F21" s="11"/>
      <c r="G21" s="74"/>
      <c r="H21" s="19"/>
      <c r="I21" s="19"/>
      <c r="J21" s="19"/>
      <c r="K21" s="19"/>
      <c r="L21" s="19"/>
      <c r="M21" s="76"/>
      <c r="N21" s="11"/>
      <c r="O21" s="11"/>
    </row>
    <row r="22" spans="1:15" ht="15.75" thickBot="1" x14ac:dyDescent="0.3">
      <c r="A22" s="65">
        <v>991.39418689482636</v>
      </c>
      <c r="B22" s="65">
        <v>1060.6164612451416</v>
      </c>
      <c r="C22" s="65">
        <v>1024.9306377808145</v>
      </c>
      <c r="D22" s="65">
        <v>993.39829612262258</v>
      </c>
      <c r="E22" s="65">
        <v>989.89781473656353</v>
      </c>
      <c r="F22" s="11"/>
      <c r="G22" s="74" t="s">
        <v>16</v>
      </c>
      <c r="H22" s="19"/>
      <c r="I22" s="19"/>
      <c r="J22" s="19"/>
      <c r="K22" s="19"/>
      <c r="L22" s="19"/>
      <c r="M22" s="76"/>
      <c r="N22" s="11"/>
      <c r="O22" s="11"/>
    </row>
    <row r="23" spans="1:15" x14ac:dyDescent="0.25">
      <c r="A23" s="65">
        <v>1038.4336001755055</v>
      </c>
      <c r="B23" s="65">
        <v>980.23168493710602</v>
      </c>
      <c r="C23" s="65">
        <v>996.93883331610334</v>
      </c>
      <c r="D23" s="65">
        <v>995.87717733491138</v>
      </c>
      <c r="E23" s="65">
        <v>1032.4649743501084</v>
      </c>
      <c r="F23" s="11"/>
      <c r="G23" s="87" t="s">
        <v>17</v>
      </c>
      <c r="H23" s="88" t="s">
        <v>18</v>
      </c>
      <c r="I23" s="88" t="s">
        <v>19</v>
      </c>
      <c r="J23" s="88" t="s">
        <v>20</v>
      </c>
      <c r="K23" s="88" t="s">
        <v>21</v>
      </c>
      <c r="L23" s="88" t="s">
        <v>22</v>
      </c>
      <c r="M23" s="89" t="s">
        <v>23</v>
      </c>
      <c r="N23" s="11"/>
      <c r="O23" s="11"/>
    </row>
    <row r="24" spans="1:15" x14ac:dyDescent="0.25">
      <c r="A24" s="65">
        <v>961.10283137693091</v>
      </c>
      <c r="B24" s="65">
        <v>961.27785037399997</v>
      </c>
      <c r="C24" s="65">
        <v>988.91582187869096</v>
      </c>
      <c r="D24" s="65">
        <v>970.9165905370437</v>
      </c>
      <c r="E24" s="65">
        <v>1004.2862438900454</v>
      </c>
      <c r="F24" s="11"/>
      <c r="G24" s="82" t="s">
        <v>24</v>
      </c>
      <c r="H24" s="83">
        <v>7828.6263834181009</v>
      </c>
      <c r="I24" s="85">
        <v>4</v>
      </c>
      <c r="J24" s="83">
        <v>1957.1565958545252</v>
      </c>
      <c r="K24" s="83">
        <v>2.8808610620168404</v>
      </c>
      <c r="L24" s="83">
        <v>2.2281960500333587E-2</v>
      </c>
      <c r="M24" s="83">
        <v>2.3899478444582041</v>
      </c>
      <c r="N24" s="11"/>
      <c r="O24" s="11"/>
    </row>
    <row r="25" spans="1:15" x14ac:dyDescent="0.25">
      <c r="A25" s="65">
        <v>949.20444814833706</v>
      </c>
      <c r="B25" s="65">
        <v>1012.9399144908905</v>
      </c>
      <c r="C25" s="65">
        <v>970.96529484949212</v>
      </c>
      <c r="D25" s="65">
        <v>990.26687716826416</v>
      </c>
      <c r="E25" s="65">
        <v>993.14841074291871</v>
      </c>
      <c r="F25" s="11"/>
      <c r="G25" s="82" t="s">
        <v>25</v>
      </c>
      <c r="H25" s="83">
        <v>336285.74724452529</v>
      </c>
      <c r="I25" s="85">
        <v>495</v>
      </c>
      <c r="J25" s="83">
        <v>679.365145948536</v>
      </c>
      <c r="K25" s="68"/>
      <c r="L25" s="68"/>
      <c r="M25" s="69"/>
      <c r="N25" s="11"/>
      <c r="O25" s="11"/>
    </row>
    <row r="26" spans="1:15" x14ac:dyDescent="0.25">
      <c r="A26" s="65">
        <v>1031.7384346446347</v>
      </c>
      <c r="B26" s="65">
        <v>979.50147157163985</v>
      </c>
      <c r="C26" s="65">
        <v>1031.2057070011836</v>
      </c>
      <c r="D26" s="65">
        <v>1020.9601814395822</v>
      </c>
      <c r="E26" s="65">
        <v>1017.7464493779465</v>
      </c>
      <c r="F26" s="11"/>
      <c r="G26" s="77"/>
      <c r="H26" s="68"/>
      <c r="I26" s="86"/>
      <c r="J26" s="68"/>
      <c r="K26" s="68"/>
      <c r="L26" s="68"/>
      <c r="M26" s="69"/>
      <c r="N26" s="11"/>
      <c r="O26" s="11"/>
    </row>
    <row r="27" spans="1:15" x14ac:dyDescent="0.25">
      <c r="A27" s="65">
        <v>990.83329582965393</v>
      </c>
      <c r="B27" s="65">
        <v>995.30972030314592</v>
      </c>
      <c r="C27" s="65">
        <v>1026.1654516975439</v>
      </c>
      <c r="D27" s="65">
        <v>1020.8253023080496</v>
      </c>
      <c r="E27" s="65">
        <v>1005.1742966670728</v>
      </c>
      <c r="F27" s="11"/>
      <c r="G27" s="82" t="s">
        <v>26</v>
      </c>
      <c r="H27" s="83">
        <v>344114.37362794339</v>
      </c>
      <c r="I27" s="85">
        <v>499</v>
      </c>
      <c r="J27" s="70"/>
      <c r="K27" s="70"/>
      <c r="L27" s="70"/>
      <c r="M27" s="71"/>
      <c r="N27" s="11"/>
      <c r="O27" s="11"/>
    </row>
    <row r="28" spans="1:15" x14ac:dyDescent="0.25">
      <c r="A28" s="65">
        <v>990.67726050624447</v>
      </c>
      <c r="B28" s="65">
        <v>1013.2510889247751</v>
      </c>
      <c r="C28" s="65">
        <v>1018.7706844905258</v>
      </c>
      <c r="D28" s="65">
        <v>989.11593963534222</v>
      </c>
      <c r="E28" s="65">
        <v>982.90946597502386</v>
      </c>
      <c r="F28" s="11"/>
      <c r="G28" s="13"/>
      <c r="H28" s="5"/>
      <c r="I28" s="5"/>
      <c r="J28" s="5"/>
      <c r="K28" s="5"/>
      <c r="L28" s="5"/>
      <c r="M28" s="5"/>
      <c r="N28" s="11"/>
      <c r="O28" s="11"/>
    </row>
    <row r="29" spans="1:15" x14ac:dyDescent="0.25">
      <c r="A29" s="65">
        <v>976.34469439875954</v>
      </c>
      <c r="B29" s="65">
        <v>1011.3532707368568</v>
      </c>
      <c r="C29" s="65">
        <v>1023.2439810508558</v>
      </c>
      <c r="D29" s="65">
        <v>975.53573894124168</v>
      </c>
      <c r="E29" s="65">
        <v>986.63427972441718</v>
      </c>
      <c r="F29" s="11"/>
      <c r="G29" s="98" t="s">
        <v>60</v>
      </c>
      <c r="H29" s="53"/>
      <c r="I29" s="53"/>
      <c r="J29" s="53"/>
      <c r="K29" s="53"/>
      <c r="L29" s="53"/>
      <c r="M29" s="53"/>
      <c r="N29" s="11"/>
      <c r="O29" s="11"/>
    </row>
    <row r="30" spans="1:15" x14ac:dyDescent="0.25">
      <c r="A30" s="65">
        <v>958.48584007344868</v>
      </c>
      <c r="B30" s="65">
        <v>1026.2693559513912</v>
      </c>
      <c r="C30" s="65">
        <v>991.87344127676897</v>
      </c>
      <c r="D30" s="65">
        <v>966.41996087469067</v>
      </c>
      <c r="E30" s="65">
        <v>1012.7192181160357</v>
      </c>
      <c r="F30" s="11"/>
      <c r="G30" s="99" t="s">
        <v>61</v>
      </c>
      <c r="H30" s="53"/>
      <c r="I30" s="53"/>
      <c r="J30" s="53"/>
      <c r="K30" s="53"/>
      <c r="L30" s="53"/>
      <c r="M30" s="53"/>
      <c r="N30" s="11"/>
      <c r="O30" s="11"/>
    </row>
    <row r="31" spans="1:15" x14ac:dyDescent="0.25">
      <c r="A31" s="65">
        <v>1005.9338791974753</v>
      </c>
      <c r="B31" s="65">
        <v>967.18639750507509</v>
      </c>
      <c r="C31" s="65">
        <v>990.08132746551689</v>
      </c>
      <c r="D31" s="65">
        <v>982.2342851042597</v>
      </c>
      <c r="E31" s="65">
        <v>1026.2885869676923</v>
      </c>
      <c r="F31" s="11"/>
      <c r="G31" s="98" t="s">
        <v>62</v>
      </c>
      <c r="H31" s="53"/>
      <c r="I31" s="53"/>
      <c r="J31" s="53"/>
      <c r="K31" s="53"/>
      <c r="L31" s="53"/>
      <c r="M31" s="53"/>
      <c r="N31" s="11"/>
      <c r="O31" s="11"/>
    </row>
    <row r="32" spans="1:15" x14ac:dyDescent="0.25">
      <c r="A32" s="65">
        <v>1006.9250224377888</v>
      </c>
      <c r="B32" s="65">
        <v>1024.5642814957112</v>
      </c>
      <c r="C32" s="65">
        <v>985.44624662364595</v>
      </c>
      <c r="D32" s="65">
        <v>991.01830007017679</v>
      </c>
      <c r="E32" s="65">
        <v>978.97671998783358</v>
      </c>
      <c r="F32" s="11"/>
      <c r="G32" s="11"/>
      <c r="H32" s="11"/>
      <c r="I32" s="11"/>
      <c r="J32" s="11"/>
      <c r="K32" s="11"/>
      <c r="L32" s="11"/>
      <c r="M32" s="11"/>
      <c r="N32" s="11"/>
      <c r="O32" s="11"/>
    </row>
    <row r="33" spans="1:15" x14ac:dyDescent="0.25">
      <c r="A33" s="65">
        <v>946.55197232821502</v>
      </c>
      <c r="B33" s="65">
        <v>990.86073064228924</v>
      </c>
      <c r="C33" s="65">
        <v>971.54380144515335</v>
      </c>
      <c r="D33" s="65">
        <v>993.21862885735595</v>
      </c>
      <c r="E33" s="65">
        <v>1006.6993835271655</v>
      </c>
      <c r="F33" s="11"/>
      <c r="G33" s="11"/>
      <c r="H33" s="11"/>
      <c r="I33" s="11"/>
      <c r="J33" s="11"/>
      <c r="K33" s="11"/>
      <c r="L33" s="11"/>
      <c r="M33" s="11"/>
      <c r="N33" s="11"/>
      <c r="O33" s="11"/>
    </row>
    <row r="34" spans="1:15" ht="15.75" x14ac:dyDescent="0.25">
      <c r="A34" s="65">
        <v>989.11897703171962</v>
      </c>
      <c r="B34" s="65">
        <v>939.46429863051287</v>
      </c>
      <c r="C34" s="65">
        <v>980.67694625919148</v>
      </c>
      <c r="D34" s="65">
        <v>984.76254770825471</v>
      </c>
      <c r="E34" s="65">
        <v>1041.6879389538285</v>
      </c>
      <c r="F34" s="11"/>
      <c r="G34" s="95" t="s">
        <v>75</v>
      </c>
      <c r="H34" s="95"/>
      <c r="I34" s="95"/>
      <c r="J34" s="95"/>
      <c r="K34" s="95"/>
      <c r="L34" s="11"/>
      <c r="M34" s="11"/>
      <c r="N34" s="11"/>
      <c r="O34" s="11"/>
    </row>
    <row r="35" spans="1:15" x14ac:dyDescent="0.25">
      <c r="A35" s="65">
        <v>998.6650908302305</v>
      </c>
      <c r="B35" s="65">
        <v>1017.5929745127497</v>
      </c>
      <c r="C35" s="65">
        <v>1010.4355717888996</v>
      </c>
      <c r="D35" s="65">
        <v>979.49123862721217</v>
      </c>
      <c r="E35" s="65">
        <v>1010.9237421413171</v>
      </c>
      <c r="F35" s="11"/>
      <c r="G35" s="11"/>
      <c r="H35" s="11"/>
      <c r="I35" s="11"/>
      <c r="J35" s="11"/>
      <c r="K35" s="11"/>
      <c r="L35" s="11"/>
      <c r="M35" s="11"/>
      <c r="N35" s="11"/>
      <c r="O35" s="11"/>
    </row>
    <row r="36" spans="1:15" x14ac:dyDescent="0.25">
      <c r="A36" s="65">
        <v>978.77121657674616</v>
      </c>
      <c r="B36" s="65">
        <v>964.99288124075304</v>
      </c>
      <c r="C36" s="65">
        <v>988.61883534689935</v>
      </c>
      <c r="D36" s="65">
        <v>972.53813492029019</v>
      </c>
      <c r="E36" s="65">
        <v>994.40448831468132</v>
      </c>
      <c r="F36" s="11"/>
    </row>
    <row r="37" spans="1:15" x14ac:dyDescent="0.25">
      <c r="A37" s="65">
        <v>1009.4649910311019</v>
      </c>
      <c r="B37" s="65">
        <v>970.15763761685378</v>
      </c>
      <c r="C37" s="65">
        <v>1014.6100908876427</v>
      </c>
      <c r="D37" s="65">
        <v>974.29660218867514</v>
      </c>
      <c r="E37" s="65">
        <v>983.07220881789419</v>
      </c>
      <c r="F37" s="11"/>
      <c r="H37" s="7"/>
      <c r="I37" s="7"/>
      <c r="J37" s="7"/>
      <c r="K37" s="7"/>
      <c r="L37" s="7"/>
      <c r="M37" s="7"/>
      <c r="N37" s="11"/>
      <c r="O37" s="11"/>
    </row>
    <row r="38" spans="1:15" x14ac:dyDescent="0.25">
      <c r="A38" s="65">
        <v>1023.6726822108377</v>
      </c>
      <c r="B38" s="65">
        <v>1051.5281917019611</v>
      </c>
      <c r="C38" s="65">
        <v>973.844720928475</v>
      </c>
      <c r="D38" s="65">
        <v>984.01154602674785</v>
      </c>
      <c r="E38" s="65">
        <v>996.82988622746541</v>
      </c>
      <c r="F38" s="11"/>
      <c r="H38" s="7"/>
      <c r="I38" s="7"/>
      <c r="J38" s="7"/>
      <c r="K38" s="7"/>
      <c r="L38" s="7"/>
      <c r="M38" s="7"/>
      <c r="N38" s="11"/>
      <c r="O38" s="11"/>
    </row>
    <row r="39" spans="1:15" x14ac:dyDescent="0.25">
      <c r="A39" s="65">
        <v>1016.5477182459498</v>
      </c>
      <c r="B39" s="65">
        <v>981.54507427077249</v>
      </c>
      <c r="C39" s="65">
        <v>1005.1395244413008</v>
      </c>
      <c r="D39" s="65">
        <v>1003.0963795576753</v>
      </c>
      <c r="E39" s="65">
        <v>958.26573837941169</v>
      </c>
      <c r="F39" s="11"/>
      <c r="H39" s="7"/>
      <c r="I39" s="7"/>
      <c r="J39" s="7"/>
      <c r="K39" s="7"/>
      <c r="L39" s="7"/>
      <c r="M39" s="7"/>
      <c r="N39" s="11"/>
      <c r="O39" s="11"/>
    </row>
    <row r="40" spans="1:15" x14ac:dyDescent="0.25">
      <c r="A40" s="65">
        <v>983.1519983802857</v>
      </c>
      <c r="B40" s="65">
        <v>1045.2487779900528</v>
      </c>
      <c r="C40" s="65">
        <v>1018.2495836414595</v>
      </c>
      <c r="D40" s="65">
        <v>1028.3755923570425</v>
      </c>
      <c r="E40" s="65">
        <v>1008.8057261287727</v>
      </c>
      <c r="F40" s="11"/>
      <c r="G40" s="8"/>
      <c r="H40" s="8"/>
      <c r="I40" s="8"/>
      <c r="J40" s="8"/>
      <c r="K40" s="8"/>
      <c r="L40" s="7"/>
      <c r="M40" s="7"/>
      <c r="N40" s="11"/>
      <c r="O40" s="11"/>
    </row>
    <row r="41" spans="1:15" x14ac:dyDescent="0.25">
      <c r="A41" s="65">
        <v>1023.681906681818</v>
      </c>
      <c r="B41" s="65">
        <v>1022.3457885977386</v>
      </c>
      <c r="C41" s="65">
        <v>1005.8666182051123</v>
      </c>
      <c r="D41" s="65">
        <v>1024.436790277503</v>
      </c>
      <c r="E41" s="65">
        <v>1050.9839068348563</v>
      </c>
      <c r="F41" s="11"/>
      <c r="G41" s="5"/>
      <c r="H41" s="5"/>
      <c r="I41" s="5"/>
      <c r="J41" s="5"/>
      <c r="K41" s="5"/>
      <c r="L41" s="7"/>
      <c r="M41" s="7"/>
      <c r="N41" s="11"/>
      <c r="O41" s="11"/>
    </row>
    <row r="42" spans="1:15" x14ac:dyDescent="0.25">
      <c r="A42" s="65">
        <v>984.16821336984526</v>
      </c>
      <c r="B42" s="65">
        <v>1016.7131338208341</v>
      </c>
      <c r="C42" s="65">
        <v>968.6023160135087</v>
      </c>
      <c r="D42" s="65">
        <v>1043.7199241442181</v>
      </c>
      <c r="E42" s="65">
        <v>974.92391494977699</v>
      </c>
      <c r="F42" s="11"/>
      <c r="G42" s="5"/>
      <c r="H42" s="5"/>
      <c r="I42" s="5"/>
      <c r="J42" s="5"/>
      <c r="K42" s="5"/>
      <c r="L42" s="7"/>
      <c r="M42" s="7"/>
      <c r="N42" s="11"/>
      <c r="O42" s="11"/>
    </row>
    <row r="43" spans="1:15" x14ac:dyDescent="0.25">
      <c r="A43" s="65">
        <v>966.33527460554933</v>
      </c>
      <c r="B43" s="65">
        <v>1022.3149850575098</v>
      </c>
      <c r="C43" s="65">
        <v>974.3416703935535</v>
      </c>
      <c r="D43" s="65">
        <v>1020.1563514424844</v>
      </c>
      <c r="E43" s="65">
        <v>1030.2466488868965</v>
      </c>
      <c r="F43" s="11"/>
      <c r="G43" s="5"/>
      <c r="H43" s="5"/>
      <c r="I43" s="5"/>
      <c r="J43" s="5"/>
      <c r="K43" s="5"/>
      <c r="L43" s="7"/>
      <c r="M43" s="7"/>
      <c r="N43" s="11"/>
      <c r="O43" s="11"/>
    </row>
    <row r="44" spans="1:15" x14ac:dyDescent="0.25">
      <c r="A44" s="65">
        <v>996.23995516727177</v>
      </c>
      <c r="B44" s="65">
        <v>953.10204026426516</v>
      </c>
      <c r="C44" s="65">
        <v>1053.9524248482901</v>
      </c>
      <c r="D44" s="65">
        <v>1022.4801930212036</v>
      </c>
      <c r="E44" s="65">
        <v>1017.15794239693</v>
      </c>
      <c r="F44" s="11"/>
      <c r="G44" s="5"/>
      <c r="H44" s="5"/>
      <c r="I44" s="5"/>
      <c r="J44" s="5"/>
      <c r="K44" s="5"/>
      <c r="L44" s="7"/>
      <c r="M44" s="7"/>
      <c r="N44" s="11"/>
      <c r="O44" s="11"/>
    </row>
    <row r="45" spans="1:15" x14ac:dyDescent="0.25">
      <c r="A45" s="65">
        <v>1026.9691295144139</v>
      </c>
      <c r="B45" s="65">
        <v>1041.1843244827039</v>
      </c>
      <c r="C45" s="65">
        <v>1020.2779879925843</v>
      </c>
      <c r="D45" s="65">
        <v>1006.4600298832771</v>
      </c>
      <c r="E45" s="65">
        <v>1023.5296584843369</v>
      </c>
      <c r="F45" s="11"/>
      <c r="G45" s="5"/>
      <c r="H45" s="5"/>
      <c r="I45" s="5"/>
      <c r="J45" s="5"/>
      <c r="K45" s="5"/>
      <c r="L45" s="7"/>
      <c r="M45" s="7"/>
      <c r="N45" s="11"/>
      <c r="O45" s="11"/>
    </row>
    <row r="46" spans="1:15" x14ac:dyDescent="0.25">
      <c r="A46" s="65">
        <v>988.13111949175834</v>
      </c>
      <c r="B46" s="65">
        <v>979.44493433900846</v>
      </c>
      <c r="C46" s="65">
        <v>1031.5636637676416</v>
      </c>
      <c r="D46" s="65">
        <v>1010.6174234100024</v>
      </c>
      <c r="E46" s="65">
        <v>994.32811918224058</v>
      </c>
      <c r="F46" s="11"/>
      <c r="G46" s="7"/>
      <c r="H46" s="7"/>
      <c r="I46" s="7"/>
      <c r="J46" s="7"/>
      <c r="K46" s="7"/>
      <c r="L46" s="7"/>
      <c r="M46" s="7"/>
      <c r="N46" s="11"/>
      <c r="O46" s="11"/>
    </row>
    <row r="47" spans="1:15" x14ac:dyDescent="0.25">
      <c r="A47" s="65">
        <v>986.6219499292032</v>
      </c>
      <c r="B47" s="65">
        <v>1020.8032610113439</v>
      </c>
      <c r="C47" s="65">
        <v>1025.4207925951</v>
      </c>
      <c r="D47" s="65">
        <v>1031.6130299498298</v>
      </c>
      <c r="E47" s="65">
        <v>983.33183336524871</v>
      </c>
      <c r="F47" s="11"/>
      <c r="G47" s="7"/>
      <c r="H47" s="7"/>
      <c r="I47" s="7"/>
      <c r="J47" s="7"/>
      <c r="K47" s="7"/>
      <c r="L47" s="7"/>
      <c r="M47" s="7"/>
      <c r="N47" s="11"/>
      <c r="O47" s="11"/>
    </row>
    <row r="48" spans="1:15" x14ac:dyDescent="0.25">
      <c r="A48" s="65">
        <v>1000.1899076864638</v>
      </c>
      <c r="B48" s="65">
        <v>986.16574562979076</v>
      </c>
      <c r="C48" s="65">
        <v>958.54598720076865</v>
      </c>
      <c r="D48" s="65">
        <v>1004.1328314001057</v>
      </c>
      <c r="E48" s="65">
        <v>933.11046082390794</v>
      </c>
      <c r="F48" s="11"/>
      <c r="G48" s="7"/>
      <c r="H48" s="7"/>
      <c r="I48" s="7"/>
      <c r="J48" s="7"/>
      <c r="K48" s="7"/>
      <c r="L48" s="7"/>
      <c r="M48" s="7"/>
      <c r="N48" s="11"/>
      <c r="O48" s="11"/>
    </row>
    <row r="49" spans="1:15" x14ac:dyDescent="0.25">
      <c r="A49" s="65">
        <v>967.2827208582944</v>
      </c>
      <c r="B49" s="65">
        <v>987.79398690676908</v>
      </c>
      <c r="C49" s="65">
        <v>966.08711729312824</v>
      </c>
      <c r="D49" s="65">
        <v>982.82663875816149</v>
      </c>
      <c r="E49" s="65">
        <v>1001.7098055943078</v>
      </c>
      <c r="F49" s="11"/>
      <c r="G49" s="7"/>
      <c r="H49" s="7"/>
      <c r="I49" s="7"/>
      <c r="J49" s="7"/>
      <c r="K49" s="7"/>
      <c r="L49" s="7"/>
      <c r="M49" s="7"/>
      <c r="N49" s="11"/>
      <c r="O49" s="11"/>
    </row>
    <row r="50" spans="1:15" x14ac:dyDescent="0.25">
      <c r="A50" s="65">
        <v>959.68103007631044</v>
      </c>
      <c r="B50" s="65">
        <v>1076.5823894240455</v>
      </c>
      <c r="C50" s="65">
        <v>990.17300920269508</v>
      </c>
      <c r="D50" s="65">
        <v>988.30321598443345</v>
      </c>
      <c r="E50" s="65">
        <v>962.42897055341064</v>
      </c>
      <c r="F50" s="11"/>
      <c r="G50" s="7"/>
      <c r="H50" s="7"/>
      <c r="I50" s="7"/>
      <c r="J50" s="7"/>
      <c r="K50" s="7"/>
      <c r="L50" s="7"/>
      <c r="M50" s="7"/>
      <c r="N50" s="11"/>
      <c r="O50" s="11"/>
    </row>
    <row r="51" spans="1:15" x14ac:dyDescent="0.25">
      <c r="A51" s="65">
        <v>987.53536161791999</v>
      </c>
      <c r="B51" s="65">
        <v>1047.7654779289446</v>
      </c>
      <c r="C51" s="65">
        <v>978.04369803688667</v>
      </c>
      <c r="D51" s="65">
        <v>1058.0813152333774</v>
      </c>
      <c r="E51" s="65">
        <v>988.80027962760221</v>
      </c>
      <c r="F51" s="11"/>
      <c r="G51" s="7"/>
      <c r="H51" s="7"/>
      <c r="I51" s="7"/>
      <c r="J51" s="7"/>
      <c r="K51" s="7"/>
      <c r="L51" s="7"/>
      <c r="M51" s="7"/>
      <c r="N51" s="11"/>
      <c r="O51" s="11"/>
    </row>
    <row r="52" spans="1:15" x14ac:dyDescent="0.25">
      <c r="A52" s="65">
        <v>1012.1971710567287</v>
      </c>
      <c r="B52" s="65">
        <v>973.79639650827505</v>
      </c>
      <c r="C52" s="65">
        <v>1025.3284882469334</v>
      </c>
      <c r="D52" s="65">
        <v>1030.914193344757</v>
      </c>
      <c r="E52" s="65">
        <v>1003.5763809952516</v>
      </c>
      <c r="G52" s="7"/>
      <c r="H52" s="7"/>
      <c r="I52" s="7"/>
      <c r="J52" s="7"/>
      <c r="K52" s="7"/>
      <c r="L52" s="7"/>
      <c r="M52" s="7"/>
      <c r="N52" s="11"/>
      <c r="O52" s="11"/>
    </row>
    <row r="53" spans="1:15" x14ac:dyDescent="0.25">
      <c r="A53" s="65">
        <v>982.04815273350334</v>
      </c>
      <c r="B53" s="65">
        <v>969.61557529624213</v>
      </c>
      <c r="C53" s="65">
        <v>976.02280903171766</v>
      </c>
      <c r="D53" s="65">
        <v>1006.6066988394103</v>
      </c>
      <c r="E53" s="65">
        <v>1044.8611661860584</v>
      </c>
      <c r="G53" s="7"/>
      <c r="H53" s="7"/>
      <c r="I53" s="7"/>
      <c r="J53" s="7"/>
      <c r="K53" s="7"/>
      <c r="L53" s="7"/>
      <c r="M53" s="7"/>
      <c r="N53" s="11"/>
      <c r="O53" s="11"/>
    </row>
    <row r="54" spans="1:15" x14ac:dyDescent="0.25">
      <c r="A54" s="65">
        <v>993.65649591097269</v>
      </c>
      <c r="B54" s="65">
        <v>962.57456192142331</v>
      </c>
      <c r="C54" s="65">
        <v>979.48821304872467</v>
      </c>
      <c r="D54" s="65">
        <v>1000.8680828078537</v>
      </c>
      <c r="E54" s="65">
        <v>995.57419992428538</v>
      </c>
    </row>
    <row r="55" spans="1:15" x14ac:dyDescent="0.25">
      <c r="A55" s="65">
        <v>985.10276436608001</v>
      </c>
      <c r="B55" s="65">
        <v>990.37224094342321</v>
      </c>
      <c r="C55" s="65">
        <v>1002.4470529598843</v>
      </c>
      <c r="D55" s="65">
        <v>919.28997903081438</v>
      </c>
      <c r="E55" s="65">
        <v>1012.020655181395</v>
      </c>
    </row>
    <row r="56" spans="1:15" x14ac:dyDescent="0.25">
      <c r="A56" s="65">
        <v>981.4573403628541</v>
      </c>
      <c r="B56" s="65">
        <v>1009.353491823302</v>
      </c>
      <c r="C56" s="65">
        <v>977.77646130691073</v>
      </c>
      <c r="D56" s="65">
        <v>942.5185448197858</v>
      </c>
      <c r="E56" s="65">
        <v>1046.2954962120652</v>
      </c>
    </row>
    <row r="57" spans="1:15" x14ac:dyDescent="0.25">
      <c r="A57" s="65">
        <v>1028.7723733734977</v>
      </c>
      <c r="B57" s="65">
        <v>1033.479056292115</v>
      </c>
      <c r="C57" s="65">
        <v>994.53553995931202</v>
      </c>
      <c r="D57" s="65">
        <v>1015.4985235956115</v>
      </c>
      <c r="E57" s="65">
        <v>1005.9563570840548</v>
      </c>
    </row>
    <row r="58" spans="1:15" x14ac:dyDescent="0.25">
      <c r="A58" s="65">
        <v>1009.9748216559037</v>
      </c>
      <c r="B58" s="65">
        <v>1025.4800405489786</v>
      </c>
      <c r="C58" s="65">
        <v>1007.2651622295982</v>
      </c>
      <c r="D58" s="65">
        <v>978.33960927515841</v>
      </c>
      <c r="E58" s="65">
        <v>1022.2829127694548</v>
      </c>
    </row>
    <row r="59" spans="1:15" x14ac:dyDescent="0.25">
      <c r="A59" s="65">
        <v>961.45751131956342</v>
      </c>
      <c r="B59" s="65">
        <v>991.25311955743462</v>
      </c>
      <c r="C59" s="65">
        <v>1006.1649732994813</v>
      </c>
      <c r="D59" s="65">
        <v>1018.3897152157064</v>
      </c>
      <c r="E59" s="65">
        <v>1000.2264768732391</v>
      </c>
    </row>
    <row r="60" spans="1:15" x14ac:dyDescent="0.25">
      <c r="A60" s="65">
        <v>971.36894908037209</v>
      </c>
      <c r="B60" s="65">
        <v>992.8527412540119</v>
      </c>
      <c r="C60" s="65">
        <v>993.93409303010947</v>
      </c>
      <c r="D60" s="65">
        <v>1023.3257545743238</v>
      </c>
      <c r="E60" s="65">
        <v>1004.2788528794795</v>
      </c>
    </row>
    <row r="61" spans="1:15" x14ac:dyDescent="0.25">
      <c r="A61" s="65">
        <v>966.98849298867015</v>
      </c>
      <c r="B61" s="65">
        <v>1023.341949693427</v>
      </c>
      <c r="C61" s="65">
        <v>1019.1727055679365</v>
      </c>
      <c r="D61" s="65">
        <v>1002.9413599538084</v>
      </c>
      <c r="E61" s="65">
        <v>1017.0225658804117</v>
      </c>
    </row>
    <row r="62" spans="1:15" x14ac:dyDescent="0.25">
      <c r="A62" s="65">
        <v>975.21579143423048</v>
      </c>
      <c r="B62" s="65">
        <v>1022.8722917542095</v>
      </c>
      <c r="C62" s="65">
        <v>1002.5787709429038</v>
      </c>
      <c r="D62" s="65">
        <v>995.42230796895274</v>
      </c>
      <c r="E62" s="65">
        <v>963.61419727066436</v>
      </c>
    </row>
    <row r="63" spans="1:15" x14ac:dyDescent="0.25">
      <c r="A63" s="65">
        <v>973.53534746140394</v>
      </c>
      <c r="B63" s="65">
        <v>1024.8301905885819</v>
      </c>
      <c r="C63" s="65">
        <v>963.14794852575449</v>
      </c>
      <c r="D63" s="65">
        <v>1065.1390518008625</v>
      </c>
      <c r="E63" s="65">
        <v>1061.0108871745817</v>
      </c>
    </row>
    <row r="64" spans="1:15" x14ac:dyDescent="0.25">
      <c r="A64" s="65">
        <v>973.60918564382916</v>
      </c>
      <c r="B64" s="65">
        <v>1049.806905256856</v>
      </c>
      <c r="C64" s="65">
        <v>1015.0327394360676</v>
      </c>
      <c r="D64" s="65">
        <v>991.88826427872777</v>
      </c>
      <c r="E64" s="65">
        <v>1003.3325773603973</v>
      </c>
    </row>
    <row r="65" spans="1:5" x14ac:dyDescent="0.25">
      <c r="A65" s="65">
        <v>1016.7240753574149</v>
      </c>
      <c r="B65" s="65">
        <v>1064.8480419967684</v>
      </c>
      <c r="C65" s="65">
        <v>1007.8741646831086</v>
      </c>
      <c r="D65" s="65">
        <v>994.20359086178928</v>
      </c>
      <c r="E65" s="65">
        <v>998.32255209125628</v>
      </c>
    </row>
    <row r="66" spans="1:5" x14ac:dyDescent="0.25">
      <c r="A66" s="65">
        <v>1034.9066129776968</v>
      </c>
      <c r="B66" s="65">
        <v>1021.9438002821228</v>
      </c>
      <c r="C66" s="65">
        <v>1030.7028603507895</v>
      </c>
      <c r="D66" s="65">
        <v>978.42001496612875</v>
      </c>
      <c r="E66" s="65">
        <v>1036.5945843142601</v>
      </c>
    </row>
    <row r="67" spans="1:5" x14ac:dyDescent="0.25">
      <c r="A67" s="65">
        <v>1023.2883793067257</v>
      </c>
      <c r="B67" s="65">
        <v>1016.0864879369875</v>
      </c>
      <c r="C67" s="65">
        <v>1020.4832511074663</v>
      </c>
      <c r="D67" s="65">
        <v>1070.2745174307499</v>
      </c>
      <c r="E67" s="65">
        <v>979.73573382284349</v>
      </c>
    </row>
    <row r="68" spans="1:5" x14ac:dyDescent="0.25">
      <c r="A68" s="65">
        <v>1054.4417520222069</v>
      </c>
      <c r="B68" s="65">
        <v>992.70946264011945</v>
      </c>
      <c r="C68" s="65">
        <v>996.30564921107748</v>
      </c>
      <c r="D68" s="65">
        <v>986.54902395349166</v>
      </c>
      <c r="E68" s="65">
        <v>980.23333974350157</v>
      </c>
    </row>
    <row r="69" spans="1:5" x14ac:dyDescent="0.25">
      <c r="A69" s="65">
        <v>982.35657945380285</v>
      </c>
      <c r="B69" s="65">
        <v>977.08504693334191</v>
      </c>
      <c r="C69" s="65">
        <v>967.05242307441199</v>
      </c>
      <c r="D69" s="65">
        <v>1002.1994543039382</v>
      </c>
      <c r="E69" s="65">
        <v>995.87875767205628</v>
      </c>
    </row>
    <row r="70" spans="1:5" x14ac:dyDescent="0.25">
      <c r="A70" s="65">
        <v>1025.9419491236922</v>
      </c>
      <c r="B70" s="65">
        <v>1006.2203386660772</v>
      </c>
      <c r="C70" s="65">
        <v>958.33472283695869</v>
      </c>
      <c r="D70" s="65">
        <v>979.82807224138151</v>
      </c>
      <c r="E70" s="65">
        <v>996.26908736283906</v>
      </c>
    </row>
    <row r="71" spans="1:5" x14ac:dyDescent="0.25">
      <c r="A71" s="65">
        <v>966.67835486653587</v>
      </c>
      <c r="B71" s="65">
        <v>1001.9900061990389</v>
      </c>
      <c r="C71" s="65">
        <v>1000.9593879610177</v>
      </c>
      <c r="D71" s="65">
        <v>986.23473188259868</v>
      </c>
      <c r="E71" s="65">
        <v>933.91124192560551</v>
      </c>
    </row>
    <row r="72" spans="1:5" x14ac:dyDescent="0.25">
      <c r="A72" s="65">
        <v>996.12201010385525</v>
      </c>
      <c r="B72" s="65">
        <v>1043.1177626549877</v>
      </c>
      <c r="C72" s="65">
        <v>1019.6193061049371</v>
      </c>
      <c r="D72" s="65">
        <v>1030.4598952237909</v>
      </c>
      <c r="E72" s="65">
        <v>983.63389671102914</v>
      </c>
    </row>
    <row r="73" spans="1:5" x14ac:dyDescent="0.25">
      <c r="A73" s="65">
        <v>996.63346756008798</v>
      </c>
      <c r="B73" s="65">
        <v>969.03721283276798</v>
      </c>
      <c r="C73" s="65">
        <v>1052.9190083011285</v>
      </c>
      <c r="D73" s="65">
        <v>1045.4325485693939</v>
      </c>
      <c r="E73" s="65">
        <v>1000.5657263428574</v>
      </c>
    </row>
    <row r="74" spans="1:5" x14ac:dyDescent="0.25">
      <c r="A74" s="65">
        <v>996.49175366277007</v>
      </c>
      <c r="B74" s="65">
        <v>974.57375752519897</v>
      </c>
      <c r="C74" s="65">
        <v>1005.2747052808484</v>
      </c>
      <c r="D74" s="65">
        <v>1015.788534318207</v>
      </c>
      <c r="E74" s="65">
        <v>1043.3350450505386</v>
      </c>
    </row>
    <row r="75" spans="1:5" x14ac:dyDescent="0.25">
      <c r="A75" s="65">
        <v>1005.3396259260794</v>
      </c>
      <c r="B75" s="65">
        <v>1040.2682656578997</v>
      </c>
      <c r="C75" s="65">
        <v>974.73122281733481</v>
      </c>
      <c r="D75" s="65">
        <v>1004.1657832823281</v>
      </c>
      <c r="E75" s="65">
        <v>964.41823775177363</v>
      </c>
    </row>
    <row r="76" spans="1:5" x14ac:dyDescent="0.25">
      <c r="A76" s="65">
        <v>983.01765751897142</v>
      </c>
      <c r="B76" s="65">
        <v>947.10978337687231</v>
      </c>
      <c r="C76" s="65">
        <v>973.24068135351808</v>
      </c>
      <c r="D76" s="65">
        <v>1020.3261037278827</v>
      </c>
      <c r="E76" s="65">
        <v>992.74764531139283</v>
      </c>
    </row>
    <row r="77" spans="1:5" x14ac:dyDescent="0.25">
      <c r="A77" s="65">
        <v>991.5152919592748</v>
      </c>
      <c r="B77" s="65">
        <v>970.93811422607632</v>
      </c>
      <c r="C77" s="65">
        <v>973.35814380000875</v>
      </c>
      <c r="D77" s="65">
        <v>1001.7830082257277</v>
      </c>
      <c r="E77" s="65">
        <v>963.24281760706413</v>
      </c>
    </row>
    <row r="78" spans="1:5" x14ac:dyDescent="0.25">
      <c r="A78" s="65">
        <v>937.93788937803151</v>
      </c>
      <c r="B78" s="65">
        <v>932.07004181344575</v>
      </c>
      <c r="C78" s="65">
        <v>1002.3330736948926</v>
      </c>
      <c r="D78" s="65">
        <v>1049.7807714063922</v>
      </c>
      <c r="E78" s="65">
        <v>956.49307505448519</v>
      </c>
    </row>
    <row r="79" spans="1:5" x14ac:dyDescent="0.25">
      <c r="A79" s="65">
        <v>982.05169547905325</v>
      </c>
      <c r="B79" s="65">
        <v>1034.0173838433814</v>
      </c>
      <c r="C79" s="65">
        <v>974.54639368138453</v>
      </c>
      <c r="D79" s="65">
        <v>1003.2101071638832</v>
      </c>
      <c r="E79" s="65">
        <v>975.79050417514532</v>
      </c>
    </row>
    <row r="80" spans="1:5" x14ac:dyDescent="0.25">
      <c r="A80" s="65">
        <v>973.50246063720181</v>
      </c>
      <c r="B80" s="65">
        <v>1026.9710532406677</v>
      </c>
      <c r="C80" s="65">
        <v>1027.869702206453</v>
      </c>
      <c r="D80" s="65">
        <v>1031.3064340106143</v>
      </c>
      <c r="E80" s="65">
        <v>1031.5493535466646</v>
      </c>
    </row>
    <row r="81" spans="1:5" x14ac:dyDescent="0.25">
      <c r="A81" s="65">
        <v>1015.9720658035386</v>
      </c>
      <c r="B81" s="65">
        <v>1019.3738610854214</v>
      </c>
      <c r="C81" s="65">
        <v>983.3593810350269</v>
      </c>
      <c r="D81" s="65">
        <v>1010.4888486109352</v>
      </c>
      <c r="E81" s="65">
        <v>984.42095875905841</v>
      </c>
    </row>
    <row r="82" spans="1:5" x14ac:dyDescent="0.25">
      <c r="A82" s="65">
        <v>1006.8438769570552</v>
      </c>
      <c r="B82" s="65">
        <v>1025.3523834927901</v>
      </c>
      <c r="C82" s="65">
        <v>1036.445567808943</v>
      </c>
      <c r="D82" s="65">
        <v>1005.2983600257814</v>
      </c>
      <c r="E82" s="65">
        <v>1000.2920287432083</v>
      </c>
    </row>
    <row r="83" spans="1:5" x14ac:dyDescent="0.25">
      <c r="A83" s="65">
        <v>1014.2440702733903</v>
      </c>
      <c r="B83" s="65">
        <v>1019.5888491996205</v>
      </c>
      <c r="C83" s="65">
        <v>959.58233777902581</v>
      </c>
      <c r="D83" s="65">
        <v>992.39308280046953</v>
      </c>
      <c r="E83" s="65">
        <v>1030.8207417070751</v>
      </c>
    </row>
    <row r="84" spans="1:5" x14ac:dyDescent="0.25">
      <c r="A84" s="65">
        <v>1015.5515582183469</v>
      </c>
      <c r="B84" s="65">
        <v>991.58139152454521</v>
      </c>
      <c r="C84" s="65">
        <v>998.22749464169169</v>
      </c>
      <c r="D84" s="65">
        <v>989.46179830967162</v>
      </c>
      <c r="E84" s="65">
        <v>981.71261589922995</v>
      </c>
    </row>
    <row r="85" spans="1:5" x14ac:dyDescent="0.25">
      <c r="A85" s="65">
        <v>976.94532418050994</v>
      </c>
      <c r="B85" s="65">
        <v>1029.7254714543626</v>
      </c>
      <c r="C85" s="65">
        <v>1048.6754590647263</v>
      </c>
      <c r="D85" s="65">
        <v>1015.1557609263955</v>
      </c>
      <c r="E85" s="65">
        <v>998.07654631873004</v>
      </c>
    </row>
    <row r="86" spans="1:5" x14ac:dyDescent="0.25">
      <c r="A86" s="65">
        <v>948.13390582612703</v>
      </c>
      <c r="B86" s="65">
        <v>1035.002197944641</v>
      </c>
      <c r="C86" s="65">
        <v>1023.9897437201586</v>
      </c>
      <c r="D86" s="65">
        <v>1017.2722007629898</v>
      </c>
      <c r="E86" s="65">
        <v>957.13577131771251</v>
      </c>
    </row>
    <row r="87" spans="1:5" x14ac:dyDescent="0.25">
      <c r="A87" s="65">
        <v>987.19710349723039</v>
      </c>
      <c r="B87" s="65">
        <v>1013.7576323588528</v>
      </c>
      <c r="C87" s="65">
        <v>961.26312042284349</v>
      </c>
      <c r="D87" s="65">
        <v>1006.8691795368204</v>
      </c>
      <c r="E87" s="65">
        <v>1028.6502074336083</v>
      </c>
    </row>
    <row r="88" spans="1:5" x14ac:dyDescent="0.25">
      <c r="A88" s="65">
        <v>1011.6475998387186</v>
      </c>
      <c r="B88" s="65">
        <v>1004.8719402863001</v>
      </c>
      <c r="C88" s="65">
        <v>964.55027140062589</v>
      </c>
      <c r="D88" s="65">
        <v>991.96074385475765</v>
      </c>
      <c r="E88" s="65">
        <v>957.43354790285343</v>
      </c>
    </row>
    <row r="89" spans="1:5" x14ac:dyDescent="0.25">
      <c r="A89" s="65">
        <v>968.05393337879889</v>
      </c>
      <c r="B89" s="65">
        <v>961.01490990208163</v>
      </c>
      <c r="C89" s="65">
        <v>1016.6057699049892</v>
      </c>
      <c r="D89" s="65">
        <v>1006.6348872882099</v>
      </c>
      <c r="E89" s="65">
        <v>981.32010571672356</v>
      </c>
    </row>
    <row r="90" spans="1:5" x14ac:dyDescent="0.25">
      <c r="A90" s="65">
        <v>1016.7594640894067</v>
      </c>
      <c r="B90" s="65">
        <v>1007.9763757844142</v>
      </c>
      <c r="C90" s="65">
        <v>1011.3130964364516</v>
      </c>
      <c r="D90" s="65">
        <v>968.46119262091054</v>
      </c>
      <c r="E90" s="65">
        <v>1011.8783854305271</v>
      </c>
    </row>
    <row r="91" spans="1:5" x14ac:dyDescent="0.25">
      <c r="A91" s="65">
        <v>994.34924089389506</v>
      </c>
      <c r="B91" s="65">
        <v>989.02077904156238</v>
      </c>
      <c r="C91" s="65">
        <v>1015.0079335739115</v>
      </c>
      <c r="D91" s="65">
        <v>1053.8211166766293</v>
      </c>
      <c r="E91" s="65">
        <v>1017.4225876681413</v>
      </c>
    </row>
    <row r="92" spans="1:5" x14ac:dyDescent="0.25">
      <c r="A92" s="65">
        <v>1022.0967368163792</v>
      </c>
      <c r="B92" s="65">
        <v>1014.8728713657868</v>
      </c>
      <c r="C92" s="65">
        <v>1002.1609894945775</v>
      </c>
      <c r="D92" s="65">
        <v>1014.6553467253742</v>
      </c>
      <c r="E92" s="65">
        <v>1005.2987545193259</v>
      </c>
    </row>
    <row r="93" spans="1:5" x14ac:dyDescent="0.25">
      <c r="A93" s="65">
        <v>970.32602112537904</v>
      </c>
      <c r="B93" s="65">
        <v>1002.9140566409141</v>
      </c>
      <c r="C93" s="65">
        <v>996.25314866634892</v>
      </c>
      <c r="D93" s="65">
        <v>971.15561849881522</v>
      </c>
      <c r="E93" s="65">
        <v>1015.8193074273245</v>
      </c>
    </row>
    <row r="94" spans="1:5" x14ac:dyDescent="0.25">
      <c r="A94" s="65">
        <v>1007.346729352736</v>
      </c>
      <c r="B94" s="65">
        <v>996.12007090525424</v>
      </c>
      <c r="C94" s="65">
        <v>997.92279483241225</v>
      </c>
      <c r="D94" s="65">
        <v>975.76711112732562</v>
      </c>
      <c r="E94" s="65">
        <v>1034.0832652204074</v>
      </c>
    </row>
    <row r="95" spans="1:5" x14ac:dyDescent="0.25">
      <c r="A95" s="65">
        <v>987.73486662670246</v>
      </c>
      <c r="B95" s="65">
        <v>985.98322755703998</v>
      </c>
      <c r="C95" s="65">
        <v>1003.951301282338</v>
      </c>
      <c r="D95" s="65">
        <v>1067.9678023964923</v>
      </c>
      <c r="E95" s="65">
        <v>1033.6129374427189</v>
      </c>
    </row>
    <row r="96" spans="1:5" x14ac:dyDescent="0.25">
      <c r="A96" s="65">
        <v>981.61853668794095</v>
      </c>
      <c r="B96" s="65">
        <v>1017.428530336422</v>
      </c>
      <c r="C96" s="65">
        <v>1016.1481818347798</v>
      </c>
      <c r="D96" s="65">
        <v>1034.1795462046457</v>
      </c>
      <c r="E96" s="65">
        <v>1006.0401082964878</v>
      </c>
    </row>
    <row r="97" spans="1:5" x14ac:dyDescent="0.25">
      <c r="A97" s="65">
        <v>995.71135030563119</v>
      </c>
      <c r="B97" s="65">
        <v>1008.0954997273883</v>
      </c>
      <c r="C97" s="65">
        <v>1014.7449473036213</v>
      </c>
      <c r="D97" s="65">
        <v>975.00708945985843</v>
      </c>
      <c r="E97" s="65">
        <v>986.73966049138357</v>
      </c>
    </row>
    <row r="98" spans="1:5" x14ac:dyDescent="0.25">
      <c r="A98" s="65">
        <v>973.50285527612016</v>
      </c>
      <c r="B98" s="65">
        <v>997.90186466997466</v>
      </c>
      <c r="C98" s="65">
        <v>970.15338115062889</v>
      </c>
      <c r="D98" s="65">
        <v>1051.8749726364856</v>
      </c>
      <c r="E98" s="65">
        <v>982.93212374211498</v>
      </c>
    </row>
    <row r="99" spans="1:5" x14ac:dyDescent="0.25">
      <c r="A99" s="65">
        <v>959.80479913374882</v>
      </c>
      <c r="B99" s="65">
        <v>977.43170905828822</v>
      </c>
      <c r="C99" s="65">
        <v>988.45343816480545</v>
      </c>
      <c r="D99" s="65">
        <v>977.98055199401165</v>
      </c>
      <c r="E99" s="65">
        <v>1017.4133790254862</v>
      </c>
    </row>
    <row r="100" spans="1:5" x14ac:dyDescent="0.25">
      <c r="A100" s="65">
        <v>1014.9005968845194</v>
      </c>
      <c r="B100" s="65">
        <v>1010.029329261205</v>
      </c>
      <c r="C100" s="65">
        <v>970.498680697797</v>
      </c>
      <c r="D100" s="65">
        <v>1010.9820407044737</v>
      </c>
      <c r="E100" s="65">
        <v>963.38203028393798</v>
      </c>
    </row>
    <row r="101" spans="1:5" x14ac:dyDescent="0.25">
      <c r="A101" s="65">
        <v>976.60301970738772</v>
      </c>
      <c r="B101" s="65">
        <v>1012.4361910543508</v>
      </c>
      <c r="C101" s="65">
        <v>1006.1564763924092</v>
      </c>
      <c r="D101" s="65">
        <v>962.94598612486789</v>
      </c>
      <c r="E101" s="65">
        <v>1000.5316474270912</v>
      </c>
    </row>
  </sheetData>
  <mergeCells count="4">
    <mergeCell ref="M1:V6"/>
    <mergeCell ref="G13:K13"/>
    <mergeCell ref="I9:K9"/>
    <mergeCell ref="G34:K34"/>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642F3-033F-4D47-BEDD-821255BEE057}">
  <dimension ref="A1:V28"/>
  <sheetViews>
    <sheetView showGridLines="0" zoomScale="85" zoomScaleNormal="85" workbookViewId="0">
      <selection activeCell="K19" sqref="K19"/>
    </sheetView>
  </sheetViews>
  <sheetFormatPr defaultRowHeight="15" x14ac:dyDescent="0.25"/>
  <cols>
    <col min="1" max="1" width="12.42578125" bestFit="1" customWidth="1"/>
    <col min="2" max="2" width="19.140625" bestFit="1" customWidth="1"/>
    <col min="3" max="3" width="6.85546875" bestFit="1" customWidth="1"/>
    <col min="4" max="4" width="5.42578125" bestFit="1" customWidth="1"/>
    <col min="5" max="8" width="12" bestFit="1" customWidth="1"/>
    <col min="10" max="10" width="6.140625" customWidth="1"/>
    <col min="11" max="11" width="16.85546875" customWidth="1"/>
  </cols>
  <sheetData>
    <row r="1" spans="1:22" ht="15" customHeight="1" x14ac:dyDescent="0.25">
      <c r="K1" s="14"/>
    </row>
    <row r="2" spans="1:22" ht="15" customHeight="1" x14ac:dyDescent="0.25">
      <c r="A2" s="1"/>
      <c r="K2" s="14"/>
      <c r="L2" s="15"/>
      <c r="M2" s="60" t="s">
        <v>32</v>
      </c>
      <c r="N2" s="60"/>
      <c r="O2" s="60"/>
      <c r="P2" s="60"/>
      <c r="Q2" s="60"/>
      <c r="R2" s="60"/>
      <c r="S2" s="60"/>
      <c r="T2" s="60"/>
      <c r="U2" s="60"/>
      <c r="V2" s="60"/>
    </row>
    <row r="3" spans="1:22" ht="30" x14ac:dyDescent="0.25">
      <c r="A3" s="34" t="s">
        <v>33</v>
      </c>
      <c r="B3" s="50" t="s">
        <v>34</v>
      </c>
      <c r="C3" s="50"/>
      <c r="D3" s="50"/>
      <c r="E3" s="50"/>
      <c r="F3" s="50"/>
      <c r="G3" s="35" t="s">
        <v>26</v>
      </c>
      <c r="H3" s="36" t="s">
        <v>35</v>
      </c>
      <c r="K3" s="14"/>
      <c r="L3" s="15"/>
      <c r="M3" s="60"/>
      <c r="N3" s="60"/>
      <c r="O3" s="60"/>
      <c r="P3" s="60"/>
      <c r="Q3" s="60"/>
      <c r="R3" s="60"/>
      <c r="S3" s="60"/>
      <c r="T3" s="60"/>
      <c r="U3" s="60"/>
      <c r="V3" s="60"/>
    </row>
    <row r="4" spans="1:22" x14ac:dyDescent="0.25">
      <c r="A4" s="16" t="s">
        <v>36</v>
      </c>
      <c r="B4" s="37">
        <v>86</v>
      </c>
      <c r="C4" s="37">
        <v>79</v>
      </c>
      <c r="D4" s="37">
        <v>81</v>
      </c>
      <c r="E4" s="37">
        <v>70</v>
      </c>
      <c r="F4" s="37">
        <v>84</v>
      </c>
      <c r="G4" s="9">
        <v>400</v>
      </c>
      <c r="H4" s="9">
        <v>80</v>
      </c>
      <c r="K4" s="14"/>
      <c r="L4" s="15"/>
      <c r="M4" s="60"/>
      <c r="N4" s="60"/>
      <c r="O4" s="60"/>
      <c r="P4" s="60"/>
      <c r="Q4" s="60"/>
      <c r="R4" s="60"/>
      <c r="S4" s="60"/>
      <c r="T4" s="60"/>
      <c r="U4" s="60"/>
      <c r="V4" s="60"/>
    </row>
    <row r="5" spans="1:22" x14ac:dyDescent="0.25">
      <c r="A5" s="16" t="s">
        <v>37</v>
      </c>
      <c r="B5" s="37">
        <v>90</v>
      </c>
      <c r="C5" s="37">
        <v>76</v>
      </c>
      <c r="D5" s="37">
        <v>88</v>
      </c>
      <c r="E5" s="37">
        <v>82</v>
      </c>
      <c r="F5" s="37">
        <v>89</v>
      </c>
      <c r="G5" s="9">
        <v>425</v>
      </c>
      <c r="H5" s="9">
        <v>85</v>
      </c>
      <c r="K5" s="14"/>
      <c r="L5" s="15"/>
      <c r="M5" s="60"/>
      <c r="N5" s="60"/>
      <c r="O5" s="60"/>
      <c r="P5" s="60"/>
      <c r="Q5" s="60"/>
      <c r="R5" s="60"/>
      <c r="S5" s="60"/>
      <c r="T5" s="60"/>
      <c r="U5" s="60"/>
      <c r="V5" s="60"/>
    </row>
    <row r="6" spans="1:22" x14ac:dyDescent="0.25">
      <c r="A6" s="16" t="s">
        <v>38</v>
      </c>
      <c r="B6" s="37">
        <v>82</v>
      </c>
      <c r="C6" s="37">
        <v>68</v>
      </c>
      <c r="D6" s="37">
        <v>73</v>
      </c>
      <c r="E6" s="37">
        <v>71</v>
      </c>
      <c r="F6" s="37">
        <v>81</v>
      </c>
      <c r="G6" s="9">
        <v>375</v>
      </c>
      <c r="H6" s="9">
        <v>75</v>
      </c>
      <c r="K6" s="14"/>
      <c r="L6" s="15"/>
      <c r="M6" s="60"/>
      <c r="N6" s="60"/>
      <c r="O6" s="60"/>
      <c r="P6" s="60"/>
      <c r="Q6" s="60"/>
      <c r="R6" s="60"/>
      <c r="S6" s="60"/>
      <c r="T6" s="60"/>
      <c r="U6" s="60"/>
      <c r="V6" s="60"/>
    </row>
    <row r="7" spans="1:22" x14ac:dyDescent="0.25">
      <c r="K7" s="14"/>
      <c r="L7" s="15"/>
      <c r="M7" s="60"/>
      <c r="N7" s="60"/>
      <c r="O7" s="60"/>
      <c r="P7" s="60"/>
      <c r="Q7" s="60"/>
      <c r="R7" s="60"/>
      <c r="S7" s="60"/>
      <c r="T7" s="60"/>
      <c r="U7" s="60"/>
      <c r="V7" s="60"/>
    </row>
    <row r="8" spans="1:22" x14ac:dyDescent="0.25">
      <c r="K8" s="14"/>
      <c r="L8" s="15"/>
      <c r="M8" s="60"/>
      <c r="N8" s="60"/>
      <c r="O8" s="60"/>
      <c r="P8" s="60"/>
      <c r="Q8" s="60"/>
      <c r="R8" s="60"/>
      <c r="S8" s="60"/>
      <c r="T8" s="60"/>
      <c r="U8" s="60"/>
      <c r="V8" s="60"/>
    </row>
    <row r="9" spans="1:22" x14ac:dyDescent="0.25">
      <c r="H9" s="30"/>
      <c r="K9" s="97" t="s">
        <v>79</v>
      </c>
      <c r="L9" s="15"/>
      <c r="M9" s="60"/>
      <c r="N9" s="60"/>
      <c r="O9" s="60"/>
      <c r="P9" s="60"/>
      <c r="Q9" s="60"/>
      <c r="R9" s="60"/>
      <c r="S9" s="60"/>
      <c r="T9" s="60"/>
      <c r="U9" s="60"/>
      <c r="V9" s="60"/>
    </row>
    <row r="10" spans="1:22" x14ac:dyDescent="0.25">
      <c r="B10" s="24" t="s">
        <v>9</v>
      </c>
      <c r="C10" s="20"/>
      <c r="D10" s="20"/>
      <c r="E10" s="20"/>
      <c r="F10" s="20"/>
      <c r="G10" s="20"/>
      <c r="H10" s="19"/>
      <c r="I10" s="21"/>
      <c r="K10" s="6" t="s">
        <v>80</v>
      </c>
      <c r="L10" s="15"/>
      <c r="M10" s="60"/>
      <c r="N10" s="60"/>
      <c r="O10" s="60"/>
      <c r="P10" s="60"/>
      <c r="Q10" s="60"/>
      <c r="R10" s="60"/>
      <c r="S10" s="60"/>
      <c r="T10" s="60"/>
      <c r="U10" s="60"/>
      <c r="V10" s="60"/>
    </row>
    <row r="11" spans="1:22" x14ac:dyDescent="0.25">
      <c r="B11" s="25"/>
      <c r="C11" s="19"/>
      <c r="D11" s="19"/>
      <c r="E11" s="19"/>
      <c r="F11" s="28"/>
      <c r="G11" s="19"/>
      <c r="H11" s="19"/>
      <c r="I11" s="26"/>
    </row>
    <row r="12" spans="1:22" x14ac:dyDescent="0.25">
      <c r="B12" s="47" t="s">
        <v>10</v>
      </c>
      <c r="C12" s="48"/>
      <c r="D12" s="48"/>
      <c r="E12" s="48"/>
      <c r="F12" s="49"/>
      <c r="G12" s="19"/>
      <c r="H12" s="19"/>
      <c r="I12" s="26"/>
    </row>
    <row r="13" spans="1:22" x14ac:dyDescent="0.25">
      <c r="B13" s="18" t="s">
        <v>11</v>
      </c>
      <c r="C13" s="18" t="s">
        <v>12</v>
      </c>
      <c r="D13" s="18" t="s">
        <v>13</v>
      </c>
      <c r="E13" s="18" t="s">
        <v>14</v>
      </c>
      <c r="F13" s="18" t="s">
        <v>15</v>
      </c>
      <c r="G13" s="19"/>
      <c r="H13" s="19"/>
      <c r="I13" s="26"/>
      <c r="L13" s="56" t="s">
        <v>57</v>
      </c>
      <c r="N13" t="s">
        <v>76</v>
      </c>
    </row>
    <row r="14" spans="1:22" x14ac:dyDescent="0.25">
      <c r="B14" s="33" t="s">
        <v>39</v>
      </c>
      <c r="C14" s="33">
        <v>5</v>
      </c>
      <c r="D14" s="33">
        <v>400</v>
      </c>
      <c r="E14" s="33">
        <v>80</v>
      </c>
      <c r="F14" s="33">
        <v>38.5</v>
      </c>
      <c r="G14" s="19"/>
      <c r="H14" s="19"/>
      <c r="I14" s="26"/>
      <c r="L14" s="96" t="s">
        <v>58</v>
      </c>
      <c r="M14" s="7"/>
      <c r="N14" s="7" t="s">
        <v>77</v>
      </c>
      <c r="O14" s="7"/>
      <c r="P14" s="7"/>
      <c r="Q14" s="7"/>
      <c r="R14" s="7"/>
      <c r="S14" s="7"/>
    </row>
    <row r="15" spans="1:22" x14ac:dyDescent="0.25">
      <c r="B15" s="33" t="s">
        <v>40</v>
      </c>
      <c r="C15" s="33">
        <v>5</v>
      </c>
      <c r="D15" s="33">
        <v>425</v>
      </c>
      <c r="E15" s="33">
        <v>85</v>
      </c>
      <c r="F15" s="33">
        <v>35</v>
      </c>
      <c r="G15" s="19"/>
      <c r="H15" s="19"/>
      <c r="I15" s="26"/>
      <c r="L15" s="7"/>
      <c r="M15" s="7"/>
      <c r="N15" s="7"/>
      <c r="O15" s="7"/>
      <c r="P15" s="7"/>
      <c r="Q15" s="7"/>
      <c r="R15" s="7"/>
      <c r="S15" s="7"/>
    </row>
    <row r="16" spans="1:22" ht="15.75" x14ac:dyDescent="0.25">
      <c r="B16" s="33" t="s">
        <v>41</v>
      </c>
      <c r="C16" s="33">
        <v>5</v>
      </c>
      <c r="D16" s="33">
        <v>375</v>
      </c>
      <c r="E16" s="33">
        <v>75</v>
      </c>
      <c r="F16" s="33">
        <v>38.5</v>
      </c>
      <c r="G16" s="19"/>
      <c r="H16" s="19"/>
      <c r="I16" s="26"/>
      <c r="L16" s="95" t="s">
        <v>78</v>
      </c>
      <c r="M16" s="95"/>
      <c r="N16" s="95"/>
      <c r="O16" s="95"/>
      <c r="P16" s="95"/>
      <c r="Q16" s="95"/>
      <c r="R16" s="95"/>
      <c r="S16" s="95"/>
    </row>
    <row r="17" spans="2:19" x14ac:dyDescent="0.25">
      <c r="B17" s="32"/>
      <c r="C17" s="19"/>
      <c r="D17" s="19"/>
      <c r="E17" s="19"/>
      <c r="F17" s="19"/>
      <c r="G17" s="19"/>
      <c r="H17" s="19"/>
      <c r="I17" s="26"/>
      <c r="L17" s="8"/>
      <c r="M17" s="8"/>
      <c r="N17" s="8"/>
      <c r="O17" s="8"/>
      <c r="P17" s="8"/>
      <c r="Q17" s="7"/>
      <c r="R17" s="7"/>
      <c r="S17" s="7"/>
    </row>
    <row r="18" spans="2:19" x14ac:dyDescent="0.25">
      <c r="B18" s="25"/>
      <c r="C18" s="19"/>
      <c r="D18" s="19"/>
      <c r="E18" s="19"/>
      <c r="F18" s="19"/>
      <c r="G18" s="19"/>
      <c r="H18" s="19"/>
      <c r="I18" s="19"/>
      <c r="J18" s="29"/>
      <c r="L18" s="5"/>
      <c r="M18" s="5"/>
      <c r="N18" s="5"/>
      <c r="O18" s="5"/>
      <c r="P18" s="5"/>
      <c r="Q18" s="7"/>
      <c r="R18" s="7"/>
      <c r="S18" s="7"/>
    </row>
    <row r="19" spans="2:19" x14ac:dyDescent="0.25">
      <c r="B19" s="25" t="s">
        <v>16</v>
      </c>
      <c r="C19" s="19"/>
      <c r="D19" s="19"/>
      <c r="E19" s="19"/>
      <c r="F19" s="19"/>
      <c r="G19" s="19"/>
      <c r="H19" s="19"/>
      <c r="I19" s="26"/>
      <c r="Q19" s="7"/>
      <c r="R19" s="7"/>
      <c r="S19" s="7"/>
    </row>
    <row r="20" spans="2:19" x14ac:dyDescent="0.25">
      <c r="B20" s="18" t="s">
        <v>17</v>
      </c>
      <c r="C20" s="18" t="s">
        <v>18</v>
      </c>
      <c r="D20" s="18" t="s">
        <v>19</v>
      </c>
      <c r="E20" s="18" t="s">
        <v>20</v>
      </c>
      <c r="F20" s="18" t="s">
        <v>21</v>
      </c>
      <c r="G20" s="18" t="s">
        <v>22</v>
      </c>
      <c r="H20" s="18" t="s">
        <v>23</v>
      </c>
      <c r="I20" s="26"/>
      <c r="L20" s="5"/>
      <c r="M20" s="5"/>
      <c r="N20" s="5"/>
      <c r="O20" s="5"/>
      <c r="P20" s="5"/>
      <c r="Q20" s="7"/>
      <c r="R20" s="7"/>
      <c r="S20" s="7"/>
    </row>
    <row r="21" spans="2:19" x14ac:dyDescent="0.25">
      <c r="B21" s="33" t="s">
        <v>24</v>
      </c>
      <c r="C21" s="33">
        <v>250</v>
      </c>
      <c r="D21" s="33">
        <v>2</v>
      </c>
      <c r="E21" s="33">
        <v>125</v>
      </c>
      <c r="F21" s="33">
        <v>3.3482142857142856</v>
      </c>
      <c r="G21" s="33">
        <v>6.9909395726712301E-2</v>
      </c>
      <c r="H21" s="33">
        <v>3.8852938346523942</v>
      </c>
      <c r="I21" s="26"/>
      <c r="L21" s="7"/>
      <c r="M21" s="7"/>
      <c r="N21" s="7"/>
      <c r="O21" s="7"/>
      <c r="P21" s="7"/>
      <c r="Q21" s="7"/>
      <c r="R21" s="7"/>
      <c r="S21" s="7"/>
    </row>
    <row r="22" spans="2:19" x14ac:dyDescent="0.25">
      <c r="B22" s="33" t="s">
        <v>25</v>
      </c>
      <c r="C22" s="33">
        <v>448</v>
      </c>
      <c r="D22" s="33">
        <v>12</v>
      </c>
      <c r="E22" s="33">
        <v>37.333333333333336</v>
      </c>
      <c r="F22" s="17"/>
      <c r="G22" s="17"/>
      <c r="H22" s="17"/>
      <c r="I22" s="26"/>
      <c r="L22" s="7"/>
      <c r="M22" s="7"/>
      <c r="N22" s="7"/>
      <c r="O22" s="7"/>
      <c r="P22" s="7"/>
      <c r="Q22" s="7"/>
      <c r="R22" s="7"/>
      <c r="S22" s="7"/>
    </row>
    <row r="23" spans="2:19" x14ac:dyDescent="0.25">
      <c r="B23" s="22"/>
      <c r="C23" s="17"/>
      <c r="D23" s="17"/>
      <c r="E23" s="17"/>
      <c r="F23" s="17"/>
      <c r="G23" s="17"/>
      <c r="H23" s="17"/>
      <c r="I23" s="26"/>
      <c r="L23" s="7"/>
      <c r="M23" s="7"/>
      <c r="N23" s="7"/>
      <c r="O23" s="7"/>
      <c r="P23" s="7"/>
      <c r="Q23" s="7"/>
      <c r="R23" s="7"/>
      <c r="S23" s="7"/>
    </row>
    <row r="24" spans="2:19" x14ac:dyDescent="0.25">
      <c r="B24" s="33" t="s">
        <v>26</v>
      </c>
      <c r="C24" s="33">
        <v>698</v>
      </c>
      <c r="D24" s="33">
        <v>14</v>
      </c>
      <c r="E24" s="23"/>
      <c r="F24" s="23"/>
      <c r="G24" s="23"/>
      <c r="H24" s="17"/>
      <c r="I24" s="27"/>
      <c r="L24" s="8"/>
      <c r="M24" s="8"/>
      <c r="N24" s="8"/>
      <c r="O24" s="8"/>
      <c r="P24" s="8"/>
      <c r="Q24" s="8"/>
      <c r="R24" s="8"/>
      <c r="S24" s="7"/>
    </row>
    <row r="25" spans="2:19" x14ac:dyDescent="0.25">
      <c r="H25" s="31"/>
      <c r="L25" s="5"/>
      <c r="M25" s="5"/>
      <c r="N25" s="5"/>
      <c r="O25" s="5"/>
      <c r="P25" s="5"/>
      <c r="Q25" s="5"/>
      <c r="R25" s="5"/>
      <c r="S25" s="7"/>
    </row>
    <row r="26" spans="2:19" x14ac:dyDescent="0.25">
      <c r="L26" s="5"/>
      <c r="M26" s="5"/>
      <c r="N26" s="5"/>
      <c r="O26" s="5"/>
      <c r="P26" s="5"/>
      <c r="Q26" s="5"/>
      <c r="R26" s="5"/>
      <c r="S26" s="7"/>
    </row>
    <row r="27" spans="2:19" x14ac:dyDescent="0.25">
      <c r="L27" s="5"/>
      <c r="M27" s="5"/>
      <c r="N27" s="5"/>
      <c r="O27" s="5"/>
      <c r="P27" s="5"/>
      <c r="Q27" s="5"/>
      <c r="R27" s="5"/>
      <c r="S27" s="7"/>
    </row>
    <row r="28" spans="2:19" x14ac:dyDescent="0.25">
      <c r="L28" s="5"/>
      <c r="M28" s="5"/>
      <c r="N28" s="5"/>
      <c r="O28" s="5"/>
      <c r="P28" s="5"/>
      <c r="Q28" s="5"/>
      <c r="R28" s="5"/>
      <c r="S28" s="7"/>
    </row>
  </sheetData>
  <mergeCells count="4">
    <mergeCell ref="B12:F12"/>
    <mergeCell ref="M2:V10"/>
    <mergeCell ref="B3:F3"/>
    <mergeCell ref="L16:S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 - 1</vt:lpstr>
      <vt:lpstr>Problem - 2</vt:lpstr>
      <vt:lpstr>Problem - 3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Customer</dc:creator>
  <cp:lastModifiedBy>Customer</cp:lastModifiedBy>
  <dcterms:created xsi:type="dcterms:W3CDTF">2021-11-02T03:21:32Z</dcterms:created>
  <dcterms:modified xsi:type="dcterms:W3CDTF">2021-11-02T11:51:37Z</dcterms:modified>
</cp:coreProperties>
</file>