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<sst xmlns="http://schemas.openxmlformats.org/spreadsheetml/2006/main" count="11" uniqueCount="6">
  <si>
    <t>Freight Costs ($/Container)</t>
  </si>
  <si>
    <t>NY</t>
  </si>
  <si>
    <t>NJ</t>
  </si>
  <si>
    <t>PA</t>
  </si>
  <si>
    <t>MA</t>
  </si>
  <si>
    <t>NH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</si>
</sst>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BE5F1"/>
        <bgColor rgb="FFDBE5F1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2" fontId="1" numFmtId="0" xfId="0" applyAlignment="1" applyBorder="1" applyFont="1">
      <alignment horizontal="center" vertical="top"/>
    </xf>
    <xf borderId="1" fillId="2" fontId="1" numFmtId="0" xfId="0" applyAlignment="1" applyBorder="1" applyFont="1">
      <alignment vertical="top"/>
    </xf>
    <xf borderId="1" fillId="0" fontId="2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1</v>
      </c>
      <c r="B2" s="4">
        <v>0.0</v>
      </c>
      <c r="C2" s="4">
        <f>12250*1.3</f>
        <v>15925</v>
      </c>
      <c r="D2" s="4">
        <f>1100*1.3</f>
        <v>1430</v>
      </c>
      <c r="E2" s="4">
        <f>16100*1.3</f>
        <v>20930</v>
      </c>
      <c r="F2" s="4">
        <f>11411</f>
        <v>11411</v>
      </c>
    </row>
    <row r="3">
      <c r="A3" s="3" t="s">
        <v>2</v>
      </c>
      <c r="B3" s="4">
        <f>17335</f>
        <v>17335</v>
      </c>
      <c r="C3" s="4">
        <v>0.0</v>
      </c>
      <c r="D3" s="4">
        <f>11202</f>
        <v>11202</v>
      </c>
      <c r="E3" s="4">
        <f>26317</f>
        <v>26317</v>
      </c>
      <c r="F3" s="4">
        <f>13094</f>
        <v>13094</v>
      </c>
    </row>
    <row r="4">
      <c r="A4" s="3" t="s">
        <v>3</v>
      </c>
      <c r="B4" s="4">
        <f>15400*1.3</f>
        <v>20020</v>
      </c>
      <c r="C4" s="4">
        <f>22750*1.3</f>
        <v>29575</v>
      </c>
      <c r="D4" s="4">
        <v>0.0</v>
      </c>
      <c r="E4" s="4">
        <f>43610*1.3</f>
        <v>56693</v>
      </c>
      <c r="F4" s="4">
        <f>14350*1.3</f>
        <v>18655</v>
      </c>
    </row>
    <row r="5">
      <c r="A5" s="3" t="s">
        <v>4</v>
      </c>
      <c r="B5" s="4">
        <f>16450*1.3</f>
        <v>21385</v>
      </c>
      <c r="C5" s="4">
        <f>22050*1.3</f>
        <v>28665</v>
      </c>
      <c r="D5" s="4">
        <f>28000*1.3</f>
        <v>36400</v>
      </c>
      <c r="E5" s="4">
        <v>0.0</v>
      </c>
      <c r="F5" s="4">
        <f>29750*1.3</f>
        <v>38675</v>
      </c>
    </row>
    <row r="6">
      <c r="A6" s="3" t="s">
        <v>5</v>
      </c>
      <c r="B6" s="4">
        <f>13650*1.3</f>
        <v>17745</v>
      </c>
      <c r="C6" s="4">
        <f>15400*1.3</f>
        <v>20020</v>
      </c>
      <c r="D6" s="4">
        <f>24500*1.3</f>
        <v>31850</v>
      </c>
      <c r="E6" s="4">
        <f>29400*1.3</f>
        <v>38220</v>
      </c>
      <c r="F6" s="4">
        <v>0.0</v>
      </c>
    </row>
  </sheetData>
  <drawing r:id="rId1"/>
</worksheet>
</file>