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manuel\Documents\Publications\20240222 - Devoir d'analyse de données Master 1 éco\"/>
    </mc:Choice>
  </mc:AlternateContent>
  <xr:revisionPtr revIDLastSave="0" documentId="13_ncr:1_{0C3729AF-6098-4505-A98B-084FFBC2E6CA}" xr6:coauthVersionLast="47" xr6:coauthVersionMax="47" xr10:uidLastSave="{00000000-0000-0000-0000-000000000000}"/>
  <bookViews>
    <workbookView xWindow="-120" yWindow="-120" windowWidth="24240" windowHeight="13140" activeTab="1" xr2:uid="{A89E038F-3955-45E8-BC64-16C7564DF253}"/>
  </bookViews>
  <sheets>
    <sheet name="EX2" sheetId="1" r:id="rId1"/>
    <sheet name="EX3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5" i="1" l="1"/>
  <c r="D33" i="1"/>
  <c r="J4" i="1"/>
  <c r="B9" i="2"/>
  <c r="C9" i="2"/>
  <c r="D9" i="2"/>
  <c r="B8" i="2"/>
  <c r="B14" i="2" s="1"/>
  <c r="C8" i="2"/>
  <c r="C16" i="2" s="1"/>
  <c r="D8" i="2"/>
  <c r="D16" i="2" l="1"/>
  <c r="C15" i="2"/>
  <c r="D15" i="2"/>
  <c r="B13" i="2"/>
  <c r="B20" i="2" s="1" a="1"/>
  <c r="B20" i="2" s="1"/>
  <c r="C14" i="2"/>
  <c r="D14" i="2"/>
  <c r="C13" i="2"/>
  <c r="D13" i="2"/>
  <c r="B15" i="2"/>
  <c r="B16" i="2"/>
  <c r="E32" i="1" l="1"/>
  <c r="D32" i="1"/>
  <c r="C32" i="1"/>
  <c r="C7" i="1"/>
  <c r="Q5" i="1" s="1"/>
  <c r="D7" i="1"/>
  <c r="R6" i="1" s="1"/>
  <c r="E7" i="1"/>
  <c r="S6" i="1" s="1"/>
  <c r="F4" i="1"/>
  <c r="F5" i="1"/>
  <c r="J25" i="1" s="1"/>
  <c r="F6" i="1"/>
  <c r="L26" i="1" s="1"/>
  <c r="K26" i="1" l="1"/>
  <c r="Q6" i="1"/>
  <c r="L25" i="1"/>
  <c r="F7" i="1"/>
  <c r="C15" i="1" s="1"/>
  <c r="C25" i="1" s="1"/>
  <c r="F32" i="1"/>
  <c r="K25" i="1"/>
  <c r="R5" i="1"/>
  <c r="T6" i="1"/>
  <c r="S5" i="1"/>
  <c r="L24" i="1"/>
  <c r="L27" i="1" s="1"/>
  <c r="J26" i="1"/>
  <c r="M26" i="1" s="1"/>
  <c r="R4" i="1"/>
  <c r="R7" i="1" s="1"/>
  <c r="S4" i="1"/>
  <c r="S7" i="1" s="1"/>
  <c r="K24" i="1"/>
  <c r="K27" i="1" s="1"/>
  <c r="Q4" i="1"/>
  <c r="Q7" i="1" s="1"/>
  <c r="J24" i="1"/>
  <c r="D16" i="1"/>
  <c r="D26" i="1" s="1"/>
  <c r="C14" i="1" l="1"/>
  <c r="D15" i="1"/>
  <c r="M25" i="1"/>
  <c r="E14" i="1"/>
  <c r="E17" i="1" s="1"/>
  <c r="T5" i="1"/>
  <c r="E16" i="1"/>
  <c r="E26" i="1" s="1"/>
  <c r="L6" i="1" s="1"/>
  <c r="C16" i="1"/>
  <c r="D14" i="1"/>
  <c r="D17" i="1" s="1"/>
  <c r="E15" i="1"/>
  <c r="F15" i="1" s="1"/>
  <c r="J27" i="1"/>
  <c r="M24" i="1"/>
  <c r="M27" i="1" s="1"/>
  <c r="T4" i="1"/>
  <c r="T7" i="1" s="1"/>
  <c r="C24" i="1"/>
  <c r="C33" i="1" s="1"/>
  <c r="C17" i="1"/>
  <c r="K6" i="1"/>
  <c r="D25" i="1"/>
  <c r="K5" i="1" s="1"/>
  <c r="C34" i="1"/>
  <c r="E24" i="1" l="1"/>
  <c r="L4" i="1" s="1"/>
  <c r="F14" i="1"/>
  <c r="D24" i="1"/>
  <c r="C26" i="1"/>
  <c r="F16" i="1"/>
  <c r="E25" i="1"/>
  <c r="L5" i="1" s="1"/>
  <c r="M5" i="1" s="1"/>
  <c r="E34" i="1"/>
  <c r="C35" i="1"/>
  <c r="K4" i="1"/>
  <c r="D34" i="1"/>
  <c r="E33" i="1"/>
  <c r="C27" i="1"/>
  <c r="E35" i="1" l="1"/>
  <c r="D27" i="1"/>
  <c r="D35" i="1"/>
  <c r="F17" i="1"/>
  <c r="F24" i="1"/>
  <c r="F25" i="1"/>
  <c r="F27" i="1"/>
  <c r="E27" i="1"/>
  <c r="J6" i="1"/>
  <c r="M6" i="1" s="1"/>
  <c r="F26" i="1"/>
  <c r="F33" i="1"/>
  <c r="K7" i="1"/>
  <c r="L7" i="1"/>
  <c r="F34" i="1"/>
  <c r="M4" i="1"/>
  <c r="M7" i="1" l="1"/>
  <c r="J14" i="1" s="1"/>
  <c r="J7" i="1"/>
  <c r="F35" i="1"/>
  <c r="J15" i="1" l="1"/>
  <c r="K14" i="1"/>
  <c r="K15" i="1"/>
  <c r="L14" i="1"/>
  <c r="K16" i="1"/>
  <c r="L16" i="1"/>
  <c r="L15" i="1"/>
  <c r="M15" i="1" s="1"/>
  <c r="J16" i="1"/>
  <c r="L17" i="1" l="1"/>
  <c r="K17" i="1"/>
  <c r="M16" i="1"/>
  <c r="J17" i="1"/>
  <c r="M14" i="1"/>
  <c r="M17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<sst xmlns="http://schemas.openxmlformats.org/spreadsheetml/2006/main" count="67" uniqueCount="17">
  <si>
    <t>Niveau de diplôme le plus élevé du répondant.</t>
  </si>
  <si>
    <t>tranche d’âge</t>
  </si>
  <si>
    <t>A</t>
  </si>
  <si>
    <t>B</t>
  </si>
  <si>
    <t>C</t>
  </si>
  <si>
    <t>Somme</t>
  </si>
  <si>
    <t>Observed Minus Expected Values</t>
  </si>
  <si>
    <t>Chi-Square Statistic Expected Values</t>
  </si>
  <si>
    <t>Contributions to the Total Chi-Square Statistic</t>
  </si>
  <si>
    <t>proportion of the contributions to the Total Chi-Square Statistic</t>
  </si>
  <si>
    <t>Profils en ligne</t>
  </si>
  <si>
    <t>Profils en colonne</t>
  </si>
  <si>
    <t>std-Error</t>
  </si>
  <si>
    <t>Mean</t>
  </si>
  <si>
    <t>Observed values</t>
  </si>
  <si>
    <t>Valeurs centrées réduites</t>
  </si>
  <si>
    <t>Matrice de corrélation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</si>
</sst>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Times New Roman"/>
      <family val="2"/>
    </font>
    <font>
      <sz val="11"/>
      <color theme="1"/>
      <name val="Times New Roman"/>
      <family val="2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10" fontId="0" fillId="0" borderId="0" xfId="1" applyNumberFormat="1" applyFont="1" applyAlignment="1">
      <alignment horizontal="center" vertical="center"/>
    </xf>
    <xf numFmtId="4" fontId="0" fillId="0" borderId="0" xfId="0" applyNumberFormat="1"/>
    <xf numFmtId="4" fontId="0" fillId="0" borderId="0" xfId="0" applyNumberFormat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4" fontId="0" fillId="0" borderId="0" xfId="0" applyNumberFormat="1" applyAlignment="1">
      <alignment horizontal="center" vertical="center" textRotation="90"/>
    </xf>
    <xf numFmtId="4" fontId="0" fillId="0" borderId="0" xfId="0" applyNumberFormat="1" applyAlignment="1">
      <alignment horizontal="center" vertical="center"/>
    </xf>
    <xf numFmtId="4" fontId="2" fillId="0" borderId="0" xfId="0" applyNumberFormat="1" applyFont="1" applyAlignment="1">
      <alignment horizontal="center"/>
    </xf>
    <xf numFmtId="4" fontId="0" fillId="0" borderId="0" xfId="0" applyNumberFormat="1" applyAlignment="1">
      <alignment horizontal="center"/>
    </xf>
  </cellXfs>
  <cellStyles count="2">
    <cellStyle name="Normal" xfId="0" builtinId="0"/>
    <cellStyle name="Pourcentag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C7F66-054F-45A2-8062-751EFDCCF862}">
  <dimension ref="A1:T35"/>
  <sheetViews>
    <sheetView workbookViewId="0">
      <selection activeCell="N17" sqref="N17"/>
    </sheetView>
  </sheetViews>
  <sheetFormatPr baseColWidth="10" defaultRowHeight="15" x14ac:dyDescent="0.25"/>
  <cols>
    <col min="1" max="16384" width="11.42578125" style="2"/>
  </cols>
  <sheetData>
    <row r="1" spans="1:20" x14ac:dyDescent="0.25">
      <c r="H1" s="7" t="s">
        <v>8</v>
      </c>
      <c r="I1" s="7"/>
      <c r="J1" s="7"/>
      <c r="K1" s="7"/>
      <c r="L1" s="7"/>
      <c r="M1" s="7"/>
      <c r="O1" s="8" t="s">
        <v>11</v>
      </c>
      <c r="P1" s="8"/>
      <c r="Q1" s="8"/>
      <c r="R1" s="8"/>
      <c r="S1" s="8"/>
      <c r="T1" s="8"/>
    </row>
    <row r="2" spans="1:20" x14ac:dyDescent="0.25">
      <c r="B2" s="6" t="s">
        <v>0</v>
      </c>
      <c r="C2" s="6"/>
      <c r="D2" s="6"/>
      <c r="E2" s="6"/>
      <c r="I2" s="6" t="s">
        <v>0</v>
      </c>
      <c r="J2" s="6"/>
      <c r="K2" s="6"/>
      <c r="L2" s="6"/>
      <c r="M2" s="3"/>
      <c r="P2" s="6" t="s">
        <v>0</v>
      </c>
      <c r="Q2" s="6"/>
      <c r="R2" s="6"/>
      <c r="S2" s="6"/>
      <c r="T2" s="3"/>
    </row>
    <row r="3" spans="1:20" x14ac:dyDescent="0.25">
      <c r="B3" s="4"/>
      <c r="C3" s="4">
        <v>1</v>
      </c>
      <c r="D3" s="4">
        <v>2</v>
      </c>
      <c r="E3" s="4">
        <v>3</v>
      </c>
      <c r="F3" s="4" t="s">
        <v>5</v>
      </c>
      <c r="J3" s="4">
        <v>1</v>
      </c>
      <c r="K3" s="4">
        <v>2</v>
      </c>
      <c r="L3" s="4">
        <v>3</v>
      </c>
      <c r="M3" s="3" t="s">
        <v>5</v>
      </c>
      <c r="Q3" s="4">
        <v>1</v>
      </c>
      <c r="R3" s="4">
        <v>2</v>
      </c>
      <c r="S3" s="4">
        <v>3</v>
      </c>
      <c r="T3" s="3" t="s">
        <v>5</v>
      </c>
    </row>
    <row r="4" spans="1:20" ht="21.75" customHeight="1" x14ac:dyDescent="0.25">
      <c r="A4" s="5" t="s">
        <v>1</v>
      </c>
      <c r="B4" s="4" t="s">
        <v>2</v>
      </c>
      <c r="C4" s="4">
        <v>8</v>
      </c>
      <c r="D4" s="4">
        <v>3</v>
      </c>
      <c r="E4" s="4">
        <v>12</v>
      </c>
      <c r="F4" s="4">
        <f t="shared" ref="F4:F6" si="0">SUM(C4:E4)</f>
        <v>23</v>
      </c>
      <c r="H4" s="5" t="s">
        <v>1</v>
      </c>
      <c r="I4" s="3" t="s">
        <v>2</v>
      </c>
      <c r="J4" s="3">
        <f t="shared" ref="J4:L6" si="1">POWER(C24,2)/C14</f>
        <v>5.5652173913043418E-2</v>
      </c>
      <c r="K4" s="3">
        <f t="shared" si="1"/>
        <v>2.5828260869565218</v>
      </c>
      <c r="L4" s="3">
        <f t="shared" si="1"/>
        <v>1.6713043478260878</v>
      </c>
      <c r="M4" s="3">
        <f t="shared" ref="M4:M6" si="2">SUM(J4:L4)</f>
        <v>4.3097826086956532</v>
      </c>
      <c r="O4" s="5" t="s">
        <v>1</v>
      </c>
      <c r="P4" s="3" t="s">
        <v>2</v>
      </c>
      <c r="Q4" s="3">
        <f t="shared" ref="Q4:Q6" si="3">C4/$C$7</f>
        <v>0.5</v>
      </c>
      <c r="R4" s="3">
        <f t="shared" ref="R4:R6" si="4">D4/$D$7</f>
        <v>0.1875</v>
      </c>
      <c r="S4" s="3">
        <f t="shared" ref="S4:S6" si="5">E4/$E$7</f>
        <v>0.66666666666666663</v>
      </c>
      <c r="T4" s="3">
        <f t="shared" ref="T4:T6" si="6">SUM(Q4:S4)</f>
        <v>1.3541666666666665</v>
      </c>
    </row>
    <row r="5" spans="1:20" ht="21.75" customHeight="1" x14ac:dyDescent="0.25">
      <c r="A5" s="5"/>
      <c r="B5" s="4" t="s">
        <v>3</v>
      </c>
      <c r="C5" s="4">
        <v>7</v>
      </c>
      <c r="D5" s="4">
        <v>9</v>
      </c>
      <c r="E5" s="4">
        <v>1</v>
      </c>
      <c r="F5" s="4">
        <f t="shared" si="0"/>
        <v>17</v>
      </c>
      <c r="H5" s="5"/>
      <c r="I5" s="3" t="s">
        <v>3</v>
      </c>
      <c r="J5" s="3">
        <f>POWER(C25,2)/C15</f>
        <v>0.44735294117647034</v>
      </c>
      <c r="K5" s="3">
        <f t="shared" si="1"/>
        <v>2.3297058823529406</v>
      </c>
      <c r="L5" s="3">
        <f t="shared" si="1"/>
        <v>4.2833986928104579</v>
      </c>
      <c r="M5" s="3">
        <f t="shared" si="2"/>
        <v>7.0604575163398691</v>
      </c>
      <c r="O5" s="5"/>
      <c r="P5" s="3" t="s">
        <v>3</v>
      </c>
      <c r="Q5" s="3">
        <f t="shared" si="3"/>
        <v>0.4375</v>
      </c>
      <c r="R5" s="3">
        <f t="shared" si="4"/>
        <v>0.5625</v>
      </c>
      <c r="S5" s="3">
        <f t="shared" si="5"/>
        <v>5.5555555555555552E-2</v>
      </c>
      <c r="T5" s="3">
        <f t="shared" si="6"/>
        <v>1.0555555555555556</v>
      </c>
    </row>
    <row r="6" spans="1:20" ht="21.75" customHeight="1" x14ac:dyDescent="0.25">
      <c r="A6" s="5"/>
      <c r="B6" s="4" t="s">
        <v>4</v>
      </c>
      <c r="C6" s="4">
        <v>1</v>
      </c>
      <c r="D6" s="4">
        <v>4</v>
      </c>
      <c r="E6" s="4">
        <v>5</v>
      </c>
      <c r="F6" s="4">
        <f t="shared" si="0"/>
        <v>10</v>
      </c>
      <c r="H6" s="5"/>
      <c r="I6" s="3" t="s">
        <v>4</v>
      </c>
      <c r="J6" s="3">
        <f t="shared" si="1"/>
        <v>1.5125000000000002</v>
      </c>
      <c r="K6" s="3">
        <f t="shared" si="1"/>
        <v>0.1999999999999999</v>
      </c>
      <c r="L6" s="3">
        <f t="shared" si="1"/>
        <v>0.5444444444444444</v>
      </c>
      <c r="M6" s="3">
        <f t="shared" si="2"/>
        <v>2.2569444444444446</v>
      </c>
      <c r="O6" s="5"/>
      <c r="P6" s="3" t="s">
        <v>4</v>
      </c>
      <c r="Q6" s="3">
        <f t="shared" si="3"/>
        <v>6.25E-2</v>
      </c>
      <c r="R6" s="3">
        <f t="shared" si="4"/>
        <v>0.25</v>
      </c>
      <c r="S6" s="3">
        <f t="shared" si="5"/>
        <v>0.27777777777777779</v>
      </c>
      <c r="T6" s="3">
        <f t="shared" si="6"/>
        <v>0.59027777777777779</v>
      </c>
    </row>
    <row r="7" spans="1:20" ht="21.75" customHeight="1" x14ac:dyDescent="0.25">
      <c r="A7" s="5"/>
      <c r="B7" s="4" t="s">
        <v>5</v>
      </c>
      <c r="C7" s="4">
        <f t="shared" ref="C7:E7" si="7">SUM(C4:C6)</f>
        <v>16</v>
      </c>
      <c r="D7" s="4">
        <f t="shared" si="7"/>
        <v>16</v>
      </c>
      <c r="E7" s="4">
        <f t="shared" si="7"/>
        <v>18</v>
      </c>
      <c r="F7" s="4">
        <f>SUM(F4:F6)</f>
        <v>50</v>
      </c>
      <c r="H7" s="5"/>
      <c r="I7" s="3" t="s">
        <v>5</v>
      </c>
      <c r="J7" s="3">
        <f>SUM(J4:J6)</f>
        <v>2.015505115089514</v>
      </c>
      <c r="K7" s="3">
        <f t="shared" ref="K7" si="8">SUM(K4:K6)</f>
        <v>5.1125319693094626</v>
      </c>
      <c r="L7" s="3">
        <f t="shared" ref="L7" si="9">SUM(L4:L6)</f>
        <v>6.4991474850809903</v>
      </c>
      <c r="M7" s="3">
        <f>SUM(M4:M6)</f>
        <v>13.627184569479967</v>
      </c>
      <c r="O7" s="5"/>
      <c r="P7" s="3" t="s">
        <v>5</v>
      </c>
      <c r="Q7" s="3">
        <f t="shared" ref="Q7" si="10">SUM(Q4:Q6)</f>
        <v>1</v>
      </c>
      <c r="R7" s="3">
        <f t="shared" ref="R7" si="11">SUM(R4:R6)</f>
        <v>1</v>
      </c>
      <c r="S7" s="3">
        <f t="shared" ref="S7" si="12">SUM(S4:S6)</f>
        <v>1</v>
      </c>
      <c r="T7" s="3">
        <f>SUM(T4:T6)</f>
        <v>3</v>
      </c>
    </row>
    <row r="11" spans="1:20" x14ac:dyDescent="0.25">
      <c r="A11" s="7" t="s">
        <v>7</v>
      </c>
      <c r="B11" s="7"/>
      <c r="C11" s="7"/>
      <c r="D11" s="7"/>
      <c r="E11" s="7"/>
      <c r="F11" s="7"/>
      <c r="H11" s="7" t="s">
        <v>9</v>
      </c>
      <c r="I11" s="7"/>
      <c r="J11" s="7"/>
      <c r="K11" s="7"/>
      <c r="L11" s="7"/>
      <c r="M11" s="7"/>
    </row>
    <row r="12" spans="1:20" x14ac:dyDescent="0.25">
      <c r="B12" s="6" t="s">
        <v>0</v>
      </c>
      <c r="C12" s="6"/>
      <c r="D12" s="6"/>
      <c r="E12" s="6"/>
      <c r="F12" s="3"/>
      <c r="I12" s="6" t="s">
        <v>0</v>
      </c>
      <c r="J12" s="6"/>
      <c r="K12" s="6"/>
      <c r="L12" s="6"/>
      <c r="M12" s="3"/>
    </row>
    <row r="13" spans="1:20" x14ac:dyDescent="0.25">
      <c r="B13" s="3"/>
      <c r="C13" s="4">
        <v>1</v>
      </c>
      <c r="D13" s="4">
        <v>2</v>
      </c>
      <c r="E13" s="4">
        <v>3</v>
      </c>
      <c r="F13" s="3" t="s">
        <v>5</v>
      </c>
      <c r="I13" s="3"/>
      <c r="J13" s="4">
        <v>1</v>
      </c>
      <c r="K13" s="4">
        <v>2</v>
      </c>
      <c r="L13" s="4">
        <v>3</v>
      </c>
      <c r="M13" s="3" t="s">
        <v>5</v>
      </c>
    </row>
    <row r="14" spans="1:20" ht="19.5" customHeight="1" x14ac:dyDescent="0.25">
      <c r="A14" s="5" t="s">
        <v>1</v>
      </c>
      <c r="B14" s="3" t="s">
        <v>2</v>
      </c>
      <c r="C14" s="3">
        <f>PRODUCT($C$7,F4)/$F$7</f>
        <v>7.36</v>
      </c>
      <c r="D14" s="3">
        <f>PRODUCT($D$7,F4)/$F$7</f>
        <v>7.36</v>
      </c>
      <c r="E14" s="3">
        <f>PRODUCT($E$7,F4)/$F$7</f>
        <v>8.2799999999999994</v>
      </c>
      <c r="F14" s="3">
        <f t="shared" ref="F14:F16" si="13">SUM(C14:E14)</f>
        <v>23</v>
      </c>
      <c r="H14" s="5" t="s">
        <v>1</v>
      </c>
      <c r="I14" s="3" t="s">
        <v>2</v>
      </c>
      <c r="J14" s="1">
        <f t="shared" ref="J14:L16" si="14">J4/$M$7</f>
        <v>4.083908427987718E-3</v>
      </c>
      <c r="K14" s="1">
        <f t="shared" si="14"/>
        <v>0.18953482825360207</v>
      </c>
      <c r="L14" s="1">
        <f t="shared" si="14"/>
        <v>0.12264487497800634</v>
      </c>
      <c r="M14" s="1">
        <f t="shared" ref="M14:M16" si="15">SUM(J14:L14)</f>
        <v>0.31626361165959616</v>
      </c>
    </row>
    <row r="15" spans="1:20" ht="19.5" customHeight="1" x14ac:dyDescent="0.25">
      <c r="A15" s="5"/>
      <c r="B15" s="3" t="s">
        <v>3</v>
      </c>
      <c r="C15" s="3">
        <f>PRODUCT($C$7,F5)/$F$7</f>
        <v>5.44</v>
      </c>
      <c r="D15" s="3">
        <f>PRODUCT($D$7,F5)/$F$7</f>
        <v>5.44</v>
      </c>
      <c r="E15" s="3">
        <f>PRODUCT($E$7,F5)/$F$7</f>
        <v>6.12</v>
      </c>
      <c r="F15" s="3">
        <f t="shared" si="13"/>
        <v>17</v>
      </c>
      <c r="H15" s="5"/>
      <c r="I15" s="3" t="s">
        <v>3</v>
      </c>
      <c r="J15" s="1">
        <f t="shared" si="14"/>
        <v>3.2827979902641177E-2</v>
      </c>
      <c r="K15" s="1">
        <f t="shared" si="14"/>
        <v>0.17096017673163766</v>
      </c>
      <c r="L15" s="1">
        <f t="shared" si="14"/>
        <v>0.3143274878953165</v>
      </c>
      <c r="M15" s="1">
        <f t="shared" si="15"/>
        <v>0.51811564452959535</v>
      </c>
    </row>
    <row r="16" spans="1:20" ht="19.5" customHeight="1" x14ac:dyDescent="0.25">
      <c r="A16" s="5"/>
      <c r="B16" s="3" t="s">
        <v>4</v>
      </c>
      <c r="C16" s="3">
        <f>PRODUCT($C$7,F6)/$F$7</f>
        <v>3.2</v>
      </c>
      <c r="D16" s="3">
        <f>PRODUCT($D$7,F6)/$F$7</f>
        <v>3.2</v>
      </c>
      <c r="E16" s="3">
        <f>PRODUCT($E$7,F6)/$F$7</f>
        <v>3.6</v>
      </c>
      <c r="F16" s="3">
        <f t="shared" si="13"/>
        <v>10</v>
      </c>
      <c r="H16" s="5"/>
      <c r="I16" s="3" t="s">
        <v>4</v>
      </c>
      <c r="J16" s="1">
        <f t="shared" si="14"/>
        <v>0.11099137846767415</v>
      </c>
      <c r="K16" s="1">
        <f t="shared" si="14"/>
        <v>1.4676545913080871E-2</v>
      </c>
      <c r="L16" s="1">
        <f t="shared" si="14"/>
        <v>3.9952819430053493E-2</v>
      </c>
      <c r="M16" s="1">
        <f t="shared" si="15"/>
        <v>0.16562074381080852</v>
      </c>
    </row>
    <row r="17" spans="1:13" ht="19.5" customHeight="1" x14ac:dyDescent="0.25">
      <c r="A17" s="5"/>
      <c r="B17" s="3" t="s">
        <v>5</v>
      </c>
      <c r="C17" s="3">
        <f t="shared" ref="C17" si="16">SUM(C14:C16)</f>
        <v>16</v>
      </c>
      <c r="D17" s="3">
        <f t="shared" ref="D17" si="17">SUM(D14:D16)</f>
        <v>16</v>
      </c>
      <c r="E17" s="3">
        <f t="shared" ref="E17" si="18">SUM(E14:E16)</f>
        <v>18</v>
      </c>
      <c r="F17" s="3">
        <f>SUM(F14:F16)</f>
        <v>50</v>
      </c>
      <c r="H17" s="5"/>
      <c r="I17" s="3" t="s">
        <v>5</v>
      </c>
      <c r="J17" s="1">
        <f>SUM(J14:J16)</f>
        <v>0.14790326679830304</v>
      </c>
      <c r="K17" s="1">
        <f t="shared" ref="K17" si="19">SUM(K14:K16)</f>
        <v>0.3751715508983206</v>
      </c>
      <c r="L17" s="1">
        <f t="shared" ref="L17" si="20">SUM(L14:L16)</f>
        <v>0.47692518230337633</v>
      </c>
      <c r="M17" s="1">
        <f>SUM(M14:M16)</f>
        <v>1</v>
      </c>
    </row>
    <row r="21" spans="1:13" x14ac:dyDescent="0.25">
      <c r="A21" s="7" t="s">
        <v>6</v>
      </c>
      <c r="B21" s="7"/>
      <c r="C21" s="7"/>
      <c r="D21" s="7"/>
      <c r="E21" s="7"/>
      <c r="F21" s="7"/>
      <c r="H21" s="8" t="s">
        <v>10</v>
      </c>
      <c r="I21" s="8"/>
      <c r="J21" s="8"/>
      <c r="K21" s="8"/>
      <c r="L21" s="8"/>
      <c r="M21" s="8"/>
    </row>
    <row r="22" spans="1:13" x14ac:dyDescent="0.25">
      <c r="B22" s="6" t="s">
        <v>0</v>
      </c>
      <c r="C22" s="6"/>
      <c r="D22" s="6"/>
      <c r="E22" s="6"/>
      <c r="F22" s="3"/>
      <c r="I22" s="6" t="s">
        <v>0</v>
      </c>
      <c r="J22" s="6"/>
      <c r="K22" s="6"/>
      <c r="L22" s="6"/>
      <c r="M22" s="3"/>
    </row>
    <row r="23" spans="1:13" x14ac:dyDescent="0.25">
      <c r="B23" s="3"/>
      <c r="C23" s="4">
        <v>1</v>
      </c>
      <c r="D23" s="4">
        <v>2</v>
      </c>
      <c r="E23" s="4">
        <v>3</v>
      </c>
      <c r="F23" s="3" t="s">
        <v>5</v>
      </c>
      <c r="J23" s="4">
        <v>1</v>
      </c>
      <c r="K23" s="4">
        <v>2</v>
      </c>
      <c r="L23" s="4">
        <v>3</v>
      </c>
      <c r="M23" s="3" t="s">
        <v>5</v>
      </c>
    </row>
    <row r="24" spans="1:13" x14ac:dyDescent="0.25">
      <c r="A24" s="5" t="s">
        <v>1</v>
      </c>
      <c r="B24" s="3" t="s">
        <v>2</v>
      </c>
      <c r="C24" s="3">
        <f t="shared" ref="C24:E26" si="21">C4-C14</f>
        <v>0.63999999999999968</v>
      </c>
      <c r="D24" s="3">
        <f t="shared" si="21"/>
        <v>-4.3600000000000003</v>
      </c>
      <c r="E24" s="3">
        <f t="shared" si="21"/>
        <v>3.7200000000000006</v>
      </c>
      <c r="F24" s="3">
        <f t="shared" ref="F24:F26" si="22">SUM(C24:E24)</f>
        <v>0</v>
      </c>
      <c r="H24" s="5" t="s">
        <v>1</v>
      </c>
      <c r="I24" s="3" t="s">
        <v>2</v>
      </c>
      <c r="J24" s="3">
        <f>C4/$F$4</f>
        <v>0.34782608695652173</v>
      </c>
      <c r="K24" s="3">
        <f>D4/$F$4</f>
        <v>0.13043478260869565</v>
      </c>
      <c r="L24" s="3">
        <f>E4/$F$4</f>
        <v>0.52173913043478259</v>
      </c>
      <c r="M24" s="3">
        <f t="shared" ref="M24:M26" si="23">SUM(J24:L24)</f>
        <v>1</v>
      </c>
    </row>
    <row r="25" spans="1:13" x14ac:dyDescent="0.25">
      <c r="A25" s="5"/>
      <c r="B25" s="3" t="s">
        <v>3</v>
      </c>
      <c r="C25" s="3">
        <f t="shared" si="21"/>
        <v>1.5599999999999996</v>
      </c>
      <c r="D25" s="3">
        <f t="shared" si="21"/>
        <v>3.5599999999999996</v>
      </c>
      <c r="E25" s="3">
        <f t="shared" si="21"/>
        <v>-5.12</v>
      </c>
      <c r="F25" s="3">
        <f t="shared" si="22"/>
        <v>0</v>
      </c>
      <c r="H25" s="5"/>
      <c r="I25" s="3" t="s">
        <v>3</v>
      </c>
      <c r="J25" s="3">
        <f t="shared" ref="J25:L25" si="24">C5/$F$5</f>
        <v>0.41176470588235292</v>
      </c>
      <c r="K25" s="3">
        <f t="shared" si="24"/>
        <v>0.52941176470588236</v>
      </c>
      <c r="L25" s="3">
        <f t="shared" si="24"/>
        <v>5.8823529411764705E-2</v>
      </c>
      <c r="M25" s="3">
        <f t="shared" si="23"/>
        <v>1</v>
      </c>
    </row>
    <row r="26" spans="1:13" x14ac:dyDescent="0.25">
      <c r="A26" s="5"/>
      <c r="B26" s="3" t="s">
        <v>4</v>
      </c>
      <c r="C26" s="3">
        <f t="shared" si="21"/>
        <v>-2.2000000000000002</v>
      </c>
      <c r="D26" s="3">
        <f t="shared" si="21"/>
        <v>0.79999999999999982</v>
      </c>
      <c r="E26" s="3">
        <f t="shared" si="21"/>
        <v>1.4</v>
      </c>
      <c r="F26" s="3">
        <f t="shared" si="22"/>
        <v>0</v>
      </c>
      <c r="H26" s="5"/>
      <c r="I26" s="3" t="s">
        <v>4</v>
      </c>
      <c r="J26" s="3">
        <f t="shared" ref="J26:L26" si="25">C6/$F$6</f>
        <v>0.1</v>
      </c>
      <c r="K26" s="3">
        <f t="shared" si="25"/>
        <v>0.4</v>
      </c>
      <c r="L26" s="3">
        <f t="shared" si="25"/>
        <v>0.5</v>
      </c>
      <c r="M26" s="3">
        <f t="shared" si="23"/>
        <v>1</v>
      </c>
    </row>
    <row r="27" spans="1:13" x14ac:dyDescent="0.25">
      <c r="A27" s="5"/>
      <c r="B27" s="3" t="s">
        <v>5</v>
      </c>
      <c r="C27" s="3">
        <f t="shared" ref="C27" si="26">SUM(C24:C26)</f>
        <v>0</v>
      </c>
      <c r="D27" s="3">
        <f t="shared" ref="D27" si="27">SUM(D24:D26)</f>
        <v>-8.8817841970012523E-16</v>
      </c>
      <c r="E27" s="3">
        <f t="shared" ref="E27" si="28">SUM(E24:E26)</f>
        <v>0</v>
      </c>
      <c r="F27" s="3">
        <f>SUM(F24:F26)</f>
        <v>0</v>
      </c>
      <c r="H27" s="5"/>
      <c r="I27" s="3" t="s">
        <v>5</v>
      </c>
      <c r="J27" s="3">
        <f t="shared" ref="J27" si="29">SUM(J24:J26)</f>
        <v>0.85959079283887463</v>
      </c>
      <c r="K27" s="3">
        <f t="shared" ref="K27" si="30">SUM(K24:K26)</f>
        <v>1.0598465473145779</v>
      </c>
      <c r="L27" s="3">
        <f t="shared" ref="L27" si="31">SUM(L24:L26)</f>
        <v>1.0805626598465472</v>
      </c>
      <c r="M27" s="3">
        <f>SUM(M24:M26)</f>
        <v>3</v>
      </c>
    </row>
    <row r="31" spans="1:13" x14ac:dyDescent="0.25">
      <c r="B31" s="6" t="s">
        <v>0</v>
      </c>
      <c r="C31" s="6"/>
      <c r="D31" s="6"/>
      <c r="E31" s="6"/>
      <c r="F31" s="3" t="s">
        <v>5</v>
      </c>
    </row>
    <row r="32" spans="1:13" x14ac:dyDescent="0.25">
      <c r="A32" s="5" t="s">
        <v>1</v>
      </c>
      <c r="B32" s="3" t="s">
        <v>2</v>
      </c>
      <c r="C32" s="3">
        <f t="shared" ref="C32:E32" si="32">C12-C22</f>
        <v>0</v>
      </c>
      <c r="D32" s="3">
        <f t="shared" si="32"/>
        <v>0</v>
      </c>
      <c r="E32" s="3">
        <f t="shared" si="32"/>
        <v>0</v>
      </c>
      <c r="F32" s="3">
        <f t="shared" ref="F32:F34" si="33">SUM(C32:E32)</f>
        <v>0</v>
      </c>
    </row>
    <row r="33" spans="1:6" x14ac:dyDescent="0.25">
      <c r="A33" s="5"/>
      <c r="B33" s="3" t="s">
        <v>3</v>
      </c>
      <c r="C33" s="3">
        <f t="shared" ref="C33:E33" si="34">C14-C24</f>
        <v>6.7200000000000006</v>
      </c>
      <c r="D33" s="3">
        <f>D14-D24</f>
        <v>11.72</v>
      </c>
      <c r="E33" s="3">
        <f t="shared" si="34"/>
        <v>4.5599999999999987</v>
      </c>
      <c r="F33" s="3">
        <f t="shared" si="33"/>
        <v>23</v>
      </c>
    </row>
    <row r="34" spans="1:6" x14ac:dyDescent="0.25">
      <c r="A34" s="5"/>
      <c r="B34" s="3" t="s">
        <v>4</v>
      </c>
      <c r="C34" s="3">
        <f t="shared" ref="C34:E34" si="35">C15-C25</f>
        <v>3.8800000000000008</v>
      </c>
      <c r="D34" s="3">
        <f t="shared" si="35"/>
        <v>1.8800000000000008</v>
      </c>
      <c r="E34" s="3">
        <f t="shared" si="35"/>
        <v>11.24</v>
      </c>
      <c r="F34" s="3">
        <f t="shared" si="33"/>
        <v>17</v>
      </c>
    </row>
    <row r="35" spans="1:6" x14ac:dyDescent="0.25">
      <c r="A35" s="5"/>
      <c r="B35" s="3" t="s">
        <v>5</v>
      </c>
      <c r="C35" s="3">
        <f t="shared" ref="C35" si="36">SUM(C32:C34)</f>
        <v>10.600000000000001</v>
      </c>
      <c r="D35" s="3">
        <f t="shared" ref="D35" si="37">SUM(D32:D34)</f>
        <v>13.600000000000001</v>
      </c>
      <c r="E35" s="3">
        <f t="shared" ref="E35" si="38">SUM(E32:E34)</f>
        <v>15.799999999999999</v>
      </c>
      <c r="F35" s="3">
        <f>SUM(F32:F34)</f>
        <v>40</v>
      </c>
    </row>
  </sheetData>
  <mergeCells count="22">
    <mergeCell ref="H1:M1"/>
    <mergeCell ref="I22:L22"/>
    <mergeCell ref="H24:H27"/>
    <mergeCell ref="P2:S2"/>
    <mergeCell ref="O4:O7"/>
    <mergeCell ref="H21:M21"/>
    <mergeCell ref="O1:T1"/>
    <mergeCell ref="A24:A27"/>
    <mergeCell ref="B31:E31"/>
    <mergeCell ref="A32:A35"/>
    <mergeCell ref="I2:L2"/>
    <mergeCell ref="H4:H7"/>
    <mergeCell ref="I12:L12"/>
    <mergeCell ref="H14:H17"/>
    <mergeCell ref="A21:F21"/>
    <mergeCell ref="A4:A7"/>
    <mergeCell ref="B2:E2"/>
    <mergeCell ref="B12:E12"/>
    <mergeCell ref="A14:A17"/>
    <mergeCell ref="B22:E22"/>
    <mergeCell ref="A11:F11"/>
    <mergeCell ref="H11:M1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02B53-0B76-4AA4-9A36-31A5043EE659}">
  <dimension ref="A1:D22"/>
  <sheetViews>
    <sheetView tabSelected="1" topLeftCell="B1" workbookViewId="0">
      <selection activeCell="N18" sqref="N18"/>
    </sheetView>
  </sheetViews>
  <sheetFormatPr baseColWidth="10" defaultRowHeight="15" x14ac:dyDescent="0.25"/>
  <cols>
    <col min="1" max="16384" width="11.42578125" style="3"/>
  </cols>
  <sheetData>
    <row r="1" spans="1:4" x14ac:dyDescent="0.25">
      <c r="B1" s="6" t="s">
        <v>14</v>
      </c>
      <c r="C1" s="6"/>
      <c r="D1" s="6"/>
    </row>
    <row r="3" spans="1:4" x14ac:dyDescent="0.25">
      <c r="B3" s="3">
        <v>-1</v>
      </c>
      <c r="C3" s="3">
        <v>4</v>
      </c>
      <c r="D3" s="3">
        <v>-1</v>
      </c>
    </row>
    <row r="4" spans="1:4" x14ac:dyDescent="0.25">
      <c r="B4" s="3">
        <v>-1</v>
      </c>
      <c r="C4" s="3">
        <v>2</v>
      </c>
      <c r="D4" s="3">
        <v>-1</v>
      </c>
    </row>
    <row r="5" spans="1:4" x14ac:dyDescent="0.25">
      <c r="B5" s="3">
        <v>3</v>
      </c>
      <c r="C5" s="3">
        <v>4</v>
      </c>
      <c r="D5" s="3">
        <v>-3</v>
      </c>
    </row>
    <row r="6" spans="1:4" x14ac:dyDescent="0.25">
      <c r="B6" s="3">
        <v>3</v>
      </c>
      <c r="C6" s="3">
        <v>2</v>
      </c>
      <c r="D6" s="3">
        <v>-3</v>
      </c>
    </row>
    <row r="8" spans="1:4" x14ac:dyDescent="0.25">
      <c r="A8" s="3" t="s">
        <v>13</v>
      </c>
      <c r="B8" s="3">
        <f t="shared" ref="B8:D8" si="0">AVERAGE(B3:B6)</f>
        <v>1</v>
      </c>
      <c r="C8" s="3">
        <f t="shared" si="0"/>
        <v>3</v>
      </c>
      <c r="D8" s="3">
        <f t="shared" si="0"/>
        <v>-2</v>
      </c>
    </row>
    <row r="9" spans="1:4" x14ac:dyDescent="0.25">
      <c r="A9" s="3" t="s">
        <v>12</v>
      </c>
      <c r="B9" s="3">
        <f t="shared" ref="B9:D9" si="1">STDEV(B3:B6)</f>
        <v>2.3094010767585029</v>
      </c>
      <c r="C9" s="3">
        <f t="shared" si="1"/>
        <v>1.1547005383792515</v>
      </c>
      <c r="D9" s="3">
        <f t="shared" si="1"/>
        <v>1.1547005383792515</v>
      </c>
    </row>
    <row r="12" spans="1:4" x14ac:dyDescent="0.25">
      <c r="B12" s="6" t="s">
        <v>15</v>
      </c>
      <c r="C12" s="6"/>
      <c r="D12" s="6"/>
    </row>
    <row r="13" spans="1:4" x14ac:dyDescent="0.25">
      <c r="B13" s="3">
        <f>(B3-$B$8)/$B$9</f>
        <v>-0.86602540378443871</v>
      </c>
      <c r="C13" s="3">
        <f>(C3-$C$8)/$C$9</f>
        <v>0.86602540378443871</v>
      </c>
      <c r="D13" s="3">
        <f t="shared" ref="D13:D16" si="2">(D3-$D$8)/$D$9</f>
        <v>0.86602540378443871</v>
      </c>
    </row>
    <row r="14" spans="1:4" x14ac:dyDescent="0.25">
      <c r="B14" s="3">
        <f>(B4-$B$8)/$B$9</f>
        <v>-0.86602540378443871</v>
      </c>
      <c r="C14" s="3">
        <f t="shared" ref="C14:C16" si="3">(C4-$C$8)/$C$9</f>
        <v>-0.86602540378443871</v>
      </c>
      <c r="D14" s="3">
        <f t="shared" si="2"/>
        <v>0.86602540378443871</v>
      </c>
    </row>
    <row r="15" spans="1:4" x14ac:dyDescent="0.25">
      <c r="B15" s="3">
        <f t="shared" ref="B15:B16" si="4">(B5-$B$8)/$B$9</f>
        <v>0.86602540378443871</v>
      </c>
      <c r="C15" s="3">
        <f t="shared" si="3"/>
        <v>0.86602540378443871</v>
      </c>
      <c r="D15" s="3">
        <f t="shared" si="2"/>
        <v>-0.86602540378443871</v>
      </c>
    </row>
    <row r="16" spans="1:4" x14ac:dyDescent="0.25">
      <c r="B16" s="3">
        <f t="shared" si="4"/>
        <v>0.86602540378443871</v>
      </c>
      <c r="C16" s="3">
        <f t="shared" si="3"/>
        <v>-0.86602540378443871</v>
      </c>
      <c r="D16" s="3">
        <f t="shared" si="2"/>
        <v>-0.86602540378443871</v>
      </c>
    </row>
    <row r="19" spans="2:4" x14ac:dyDescent="0.25">
      <c r="B19" s="6" t="s">
        <v>16</v>
      </c>
      <c r="C19" s="6"/>
      <c r="D19" s="6"/>
    </row>
    <row r="20" spans="2:4" x14ac:dyDescent="0.25">
      <c r="B20" s="3" cm="1">
        <f t="array" ref="B20:D22">(1/3)*MMULT(TRANSPOSE(B13:D16),B13:D16)</f>
        <v>1</v>
      </c>
      <c r="C20" s="3">
        <v>0</v>
      </c>
      <c r="D20" s="3">
        <v>-1</v>
      </c>
    </row>
    <row r="21" spans="2:4" x14ac:dyDescent="0.25">
      <c r="B21" s="3">
        <v>0</v>
      </c>
      <c r="C21" s="3">
        <v>1</v>
      </c>
      <c r="D21" s="3">
        <v>0</v>
      </c>
    </row>
    <row r="22" spans="2:4" x14ac:dyDescent="0.25">
      <c r="B22" s="3">
        <v>-1</v>
      </c>
      <c r="C22" s="3">
        <v>0</v>
      </c>
      <c r="D22" s="3">
        <v>1</v>
      </c>
    </row>
  </sheetData>
  <mergeCells count="3">
    <mergeCell ref="B1:D1"/>
    <mergeCell ref="B12:D12"/>
    <mergeCell ref="B19:D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EX2</vt:lpstr>
      <vt:lpstr>EX3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ASSOHOU</dc:creator>
  <cp:lastModifiedBy>Emmanuel ASSOHOU</cp:lastModifiedBy>
  <dcterms:created xsi:type="dcterms:W3CDTF">2024-02-24T07:53:23Z</dcterms:created>
  <dcterms:modified xsi:type="dcterms:W3CDTF">2024-02-25T17:25:58Z</dcterms:modified>
</cp:coreProperties>
</file>