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cca.sharepoint.com/teams/ubcst-gr-MANU430SelfDrivingMaterialsCharacterization/Shared Documents/General/Client Material/Purchasing/"/>
    </mc:Choice>
  </mc:AlternateContent>
  <xr:revisionPtr revIDLastSave="177" documentId="8_{98C1D1E4-BB6C-4AAA-BD93-6D3775381989}" xr6:coauthVersionLast="47" xr6:coauthVersionMax="47" xr10:uidLastSave="{DB0D6AE9-51A1-401D-A45A-6B22050A7EBB}"/>
  <bookViews>
    <workbookView xWindow="-28920" yWindow="-120" windowWidth="29040" windowHeight="15720" xr2:uid="{FDCC5023-B492-4FD6-99AF-025903515CF3}"/>
  </bookViews>
  <sheets>
    <sheet name="Full BOM" sheetId="1" r:id="rId1"/>
    <sheet name="Fasteners" sheetId="2" r:id="rId2"/>
    <sheet name="Link" sheetId="3" r:id="rId3"/>
  </sheets>
  <externalReferences>
    <externalReference r:id="rId4"/>
  </externalReferences>
  <definedNames>
    <definedName name="_xlnm._FilterDatabase" localSheetId="1" hidden="1">Fasteners!$A$1:$E$1</definedName>
  </definedNames>
  <calcPr calcId="191029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8" i="1"/>
  <c r="C71" i="2"/>
  <c r="E71" i="2" s="1"/>
  <c r="E72" i="2"/>
  <c r="E73" i="2"/>
  <c r="E74" i="2"/>
  <c r="E75" i="2"/>
  <c r="E76" i="2"/>
  <c r="E77" i="2"/>
  <c r="E78" i="2"/>
  <c r="E79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C45" i="2"/>
  <c r="C46" i="2" s="1"/>
  <c r="E46" i="2" s="1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45" i="2" l="1"/>
</calcChain>
</file>

<file path=xl/sharedStrings.xml><?xml version="1.0" encoding="utf-8"?>
<sst xmlns="http://schemas.openxmlformats.org/spreadsheetml/2006/main" count="594" uniqueCount="209">
  <si>
    <t>Category</t>
  </si>
  <si>
    <t>Part</t>
  </si>
  <si>
    <t>Additional Specs or Notes</t>
  </si>
  <si>
    <t>Website for Specific Parts</t>
  </si>
  <si>
    <t>Needed Quantity/Size</t>
  </si>
  <si>
    <t>Electrical</t>
  </si>
  <si>
    <t>Arduino Uno</t>
  </si>
  <si>
    <t>Arduino CNC Shield V3.00</t>
  </si>
  <si>
    <t>Includes 3 drivers, E-Stop pins</t>
  </si>
  <si>
    <t>Mech Endstop V1.2 with Cable</t>
  </si>
  <si>
    <t>E-Stop</t>
  </si>
  <si>
    <t>DC Power Supply</t>
  </si>
  <si>
    <t>24VDC, ~15A, 50/60Hz</t>
  </si>
  <si>
    <t>Power Inlet</t>
  </si>
  <si>
    <t>250V, 15A</t>
  </si>
  <si>
    <t>Raspberry Pi</t>
  </si>
  <si>
    <t>Pi 5, RAM 2GB</t>
  </si>
  <si>
    <t>SD Card for Raspberry Pi</t>
  </si>
  <si>
    <t>Class 10, 32GB or more</t>
  </si>
  <si>
    <t>Stepper Motor</t>
  </si>
  <si>
    <t>NEMA 17, 1.8deg, 1A</t>
  </si>
  <si>
    <t>Stepper Motor Cables</t>
  </si>
  <si>
    <t>4 Pin, &lt; 60cm long</t>
  </si>
  <si>
    <t>Ethernet Cable</t>
  </si>
  <si>
    <t>90 degree corner facing upwards, cable in direction of locking tab</t>
  </si>
  <si>
    <t>&gt;40cm long</t>
  </si>
  <si>
    <t>USB-A to USB-B Cable</t>
  </si>
  <si>
    <t>&gt; 50cm long</t>
  </si>
  <si>
    <t>DC-DC Step Down Buck Converter Module</t>
  </si>
  <si>
    <t>LM2596</t>
  </si>
  <si>
    <t>12 AWG Silicone Copper  Wires</t>
  </si>
  <si>
    <t>Ring Terminal Connectors</t>
  </si>
  <si>
    <t>Spade Terminal Connectors</t>
  </si>
  <si>
    <t>Cable Mesh Sleeve</t>
  </si>
  <si>
    <t>&gt;1 m, &gt; 3/8"</t>
  </si>
  <si>
    <t>Cable Ties</t>
  </si>
  <si>
    <t>PC</t>
  </si>
  <si>
    <t>USB Wifi Dongle</t>
  </si>
  <si>
    <t>Only if needed. To get PC Wifi.</t>
  </si>
  <si>
    <t>Mechanical</t>
  </si>
  <si>
    <t>Ball Screw and Nut</t>
  </si>
  <si>
    <t>150 mm long, M8, 2mm per turn</t>
  </si>
  <si>
    <t>https://www.mcmaster.com/6624k67/</t>
  </si>
  <si>
    <t>Lubricant</t>
  </si>
  <si>
    <t>PTFE Dry lubricant or Superlube</t>
  </si>
  <si>
    <t>Timing Belt</t>
  </si>
  <si>
    <t>GT2, 6mm</t>
  </si>
  <si>
    <t>&gt;2 m</t>
  </si>
  <si>
    <t>Belt Pulley Toothed</t>
  </si>
  <si>
    <t>GT2, 5mm bore, 6mm, toothed</t>
  </si>
  <si>
    <t>Pulley Idler Toothed</t>
  </si>
  <si>
    <t>GT2, 5mm bore, 6mm, toothed idler</t>
  </si>
  <si>
    <t>Bearings</t>
  </si>
  <si>
    <t>F695-2RS, 5x13x4mm, flanged</t>
  </si>
  <si>
    <t>Coupler (motor to balls screw)</t>
  </si>
  <si>
    <t>5mm to 8mm</t>
  </si>
  <si>
    <t>PLA, PLA +, ABS</t>
  </si>
  <si>
    <t>Spool (1kg)</t>
  </si>
  <si>
    <t>Linear rails X</t>
  </si>
  <si>
    <t>MGN12H 300mm</t>
  </si>
  <si>
    <t>Linear rails Y</t>
  </si>
  <si>
    <t>MGN9H 350mm</t>
  </si>
  <si>
    <t>Linear Rails Z</t>
  </si>
  <si>
    <t>MGN9H 200mm</t>
  </si>
  <si>
    <t>Spacers and Knobs for Stage</t>
  </si>
  <si>
    <t>Package of 4 spacers, M4 fastener, and knobs. Typically used for 3D printers</t>
  </si>
  <si>
    <t>Bubble gage</t>
  </si>
  <si>
    <t>Leveling Feet</t>
  </si>
  <si>
    <t>Adjustable height, max M6 screws, dampening</t>
  </si>
  <si>
    <t>https://www.mcmaster.com/5537T982/</t>
  </si>
  <si>
    <t>Machined</t>
  </si>
  <si>
    <t>Breadboard Stage</t>
  </si>
  <si>
    <t>150x150x13mm</t>
  </si>
  <si>
    <t>https://www.aliexpress.com/item/1005006895797933.html?spm=a2g0o.productlist.main.13.38537Fk17Fk1YM&amp;algo_pvid=284e6e19-31f7-4ceb-8cce-abef0682f1cb&amp;algo_exp_id=284e6e19-31f7-4ceb-8cce-abef0682f1cb-6&amp;pdp_npi=4%40dis%21CAD%2190.58%2176.99%21%21%2162.61%2153.22%21%402101c80017326288870044274e047d%2112000038646171794%21sea%21CA%216210644323%21ABX&amp;curPageLogUid=qSWfg5B0oj7o&amp;utparam-url=scene%3Asearch%7Cquery_from%3A</t>
  </si>
  <si>
    <t>Mounting plate for stage</t>
  </si>
  <si>
    <t>150x185mm, thickness 4-5mm. See engineering drawing.</t>
  </si>
  <si>
    <t>Metal plate (camera carriage)</t>
  </si>
  <si>
    <t>105x80x5mm. See engineering drawing</t>
  </si>
  <si>
    <t>2020 V-Slot Aluminum Extrusion</t>
  </si>
  <si>
    <t>370mm x 11
465mm x4
395mm x1
330mm x1
255mm x1</t>
  </si>
  <si>
    <t>Optical</t>
  </si>
  <si>
    <t>Camera</t>
  </si>
  <si>
    <t>Raspberry Pi HQ Camera CS 12.3 MP</t>
  </si>
  <si>
    <t>https://www.pishop.ca/product/raspberry-pi-hq-camera-cs/</t>
  </si>
  <si>
    <t>Lens</t>
  </si>
  <si>
    <t>100X Industrial Microscope Lens, C/CS-Mount, 0.12X ~ 1.8X</t>
  </si>
  <si>
    <t>https://www.pishop.ca/product/100x-industrial-microscope-lens-c-cs-mount-compatible-with-raspberry-pi-hq-camera-cs/</t>
  </si>
  <si>
    <t>Ring Light</t>
  </si>
  <si>
    <t xml:space="preserve">62.5mm inside, 92.5mm outside diameter. </t>
  </si>
  <si>
    <t>https://www.amazon.ca/Vision-Scientific-VMLIFR-09B-Adjustable-Illuminator/dp/B07VR2LJJL?pd_rd_w=ixyL5&amp;content-id=amzn1.sym.5ea934dd-1c86-463a-87ec-1025379fbf16&amp;pf_rd_p=5ea934dd-1c86-463a-87ec-1025379fbf16&amp;pf_rd_r=EET0FYR75FPSX5V2ZXAY&amp;pd_rd_wg=W6sYg&amp;pd_rd_r=43be5ddd-b090-4223-8e1d-0ec37030dad9&amp;pd_rd_i=B07VR2LJJL&amp;psc=1&amp;ref_=pd_basp_m_rpt_ba_s_1_sc</t>
  </si>
  <si>
    <t>Fastener</t>
  </si>
  <si>
    <t>1/4" Washer</t>
  </si>
  <si>
    <t>1/4-20 x 1/2" BHCP or SHCP</t>
  </si>
  <si>
    <t>2020 Corner Bracket</t>
  </si>
  <si>
    <t>M2.5 Hex Nut</t>
  </si>
  <si>
    <t>M2.5x14 BHCP or SHCP</t>
  </si>
  <si>
    <t>M2.5x16 FHCP</t>
  </si>
  <si>
    <t>M3 Drop T-nut</t>
  </si>
  <si>
    <t>M3 Hex Nut</t>
  </si>
  <si>
    <t>M3x4 BHCP or SHCP</t>
  </si>
  <si>
    <t>M3x8 BHCP or SHCP</t>
  </si>
  <si>
    <t>M3x8 SHCP</t>
  </si>
  <si>
    <t xml:space="preserve">M3x12 BHCP or SHCP </t>
  </si>
  <si>
    <t xml:space="preserve">M3x16 BHCP or SHCP </t>
  </si>
  <si>
    <t>M3x30 BHCP or SHCP</t>
  </si>
  <si>
    <t>M4 Hex Nut</t>
  </si>
  <si>
    <t>M4x14 BHCP or SHCP</t>
  </si>
  <si>
    <t>M5 Drop T-Nut</t>
  </si>
  <si>
    <t>M5 Hex Nut</t>
  </si>
  <si>
    <t>M5 Washers</t>
  </si>
  <si>
    <t>M5x10 BHCP</t>
  </si>
  <si>
    <t>M5x40 BHCP or SHCP</t>
  </si>
  <si>
    <t>M5x40 SHCP</t>
  </si>
  <si>
    <t>M5x45 BHCP or SHCP</t>
  </si>
  <si>
    <t>3D Printed</t>
  </si>
  <si>
    <t>Enclosure Base V2.1</t>
  </si>
  <si>
    <t>Enclosure Cover Front</t>
  </si>
  <si>
    <t>Enclosure Cover Upper</t>
  </si>
  <si>
    <t>Belt Adapter</t>
  </si>
  <si>
    <t>Idler Mount B</t>
  </si>
  <si>
    <t>No limit switch mount.</t>
  </si>
  <si>
    <t>Idler Mount A</t>
  </si>
  <si>
    <t>Includes limit switch mount.</t>
  </si>
  <si>
    <t>XY Motor Mount</t>
  </si>
  <si>
    <t>One as is, the other mirrored</t>
  </si>
  <si>
    <t>Z Carriage</t>
  </si>
  <si>
    <t>Ball Screw Bracket</t>
  </si>
  <si>
    <t>Z Motor Bracket</t>
  </si>
  <si>
    <t>Left Y Carriage Top</t>
  </si>
  <si>
    <t>https://github.com/rolohaun/SimpleCore/tree/main/CAD</t>
  </si>
  <si>
    <t>Left Y Carriage Bottom</t>
  </si>
  <si>
    <t>Right Y Carriage Top</t>
  </si>
  <si>
    <t>Right Y Carriage Bottom</t>
  </si>
  <si>
    <t>X Limit Switch Mount</t>
  </si>
  <si>
    <t>MGN9 Linear Rail Jig</t>
  </si>
  <si>
    <t>Print at standard/weaker settings.</t>
  </si>
  <si>
    <t>https://www.thingiverse.com/thing:5903898/files</t>
  </si>
  <si>
    <t>MGN12 Linear Rail Jig</t>
  </si>
  <si>
    <t>T-bracket</t>
  </si>
  <si>
    <t>https://www.thingiverse.com/thing:2503622/files</t>
  </si>
  <si>
    <t>Top Corner Bracket</t>
  </si>
  <si>
    <t>https://www.thingiverse.com/thing:2655498</t>
  </si>
  <si>
    <t>Belt Tensioner</t>
  </si>
  <si>
    <t>Ball Screw Knob</t>
  </si>
  <si>
    <t>Scaled at 98%</t>
  </si>
  <si>
    <t>https://www.thingiverse.com/thing:3014508/files</t>
  </si>
  <si>
    <t>Housing Top</t>
  </si>
  <si>
    <t>Tools</t>
  </si>
  <si>
    <t>Metric Allen Keys</t>
  </si>
  <si>
    <t>Wire Cutter</t>
  </si>
  <si>
    <t>Crimping Tool</t>
  </si>
  <si>
    <t>Soldering Iron</t>
  </si>
  <si>
    <t>Machining Tools</t>
  </si>
  <si>
    <t>Band Saw</t>
  </si>
  <si>
    <t>If needed, for cutting extrusions.</t>
  </si>
  <si>
    <t>Milling Machine</t>
  </si>
  <si>
    <t xml:space="preserve">Power Drill </t>
  </si>
  <si>
    <t>If needed, for tapping holes for extrusion leveling feet.</t>
  </si>
  <si>
    <t>Tap and Drill for M6 Holes</t>
  </si>
  <si>
    <t>If needed, for cutting mounting plate.</t>
  </si>
  <si>
    <t>Waterjet Cutter</t>
  </si>
  <si>
    <t>Total</t>
  </si>
  <si>
    <t>Quantity per Part</t>
  </si>
  <si>
    <t># Parts</t>
  </si>
  <si>
    <t>T-Bracket</t>
  </si>
  <si>
    <t>Enclosure Base</t>
  </si>
  <si>
    <t>Frame</t>
  </si>
  <si>
    <t>Left Y Carriage</t>
  </si>
  <si>
    <t>Right Y Carriage</t>
  </si>
  <si>
    <t>Linear Rail Z</t>
  </si>
  <si>
    <t>Linear Rail X</t>
  </si>
  <si>
    <t>Linear Rail Y</t>
  </si>
  <si>
    <t>Housing Base</t>
  </si>
  <si>
    <t>Row Labels</t>
  </si>
  <si>
    <t>Grand Total</t>
  </si>
  <si>
    <t>Sum of Total</t>
  </si>
  <si>
    <t>Sum of # Parts</t>
  </si>
  <si>
    <t>Link to GitHub:</t>
  </si>
  <si>
    <t>https://github.com/ManuCapstone1/OpticalModule</t>
  </si>
  <si>
    <t>USB C Female Breakout Board PCB</t>
  </si>
  <si>
    <t>For powering Raspberry Pi from power supply.</t>
  </si>
  <si>
    <t>M6x14 BHCP or SHCP</t>
  </si>
  <si>
    <t>Cable Mangement Clips</t>
  </si>
  <si>
    <t>https://www.thingiverse.com/thing:4612080/files</t>
  </si>
  <si>
    <t>~10</t>
  </si>
  <si>
    <t>USB C to USB C Cable</t>
  </si>
  <si>
    <t>microHDMI Cable</t>
  </si>
  <si>
    <t>&gt;60 cm</t>
  </si>
  <si>
    <t>USB A 90 deg corner adapter</t>
  </si>
  <si>
    <t>For plugging in USB A - USB B cable into raspberry Pi</t>
  </si>
  <si>
    <t>For displaying Raspberry Pi, if needed</t>
  </si>
  <si>
    <t>Twist release, terminal blocks, NC. 24VDC and 10A.</t>
  </si>
  <si>
    <t>Ethernet Port. Interfaces with  Raspberry Pi, storage for images. Runs Windows</t>
  </si>
  <si>
    <t>~5</t>
  </si>
  <si>
    <t>22 AWG Solid-Core Insulated Wires</t>
  </si>
  <si>
    <t>For wiring Step Down Converters</t>
  </si>
  <si>
    <t>&gt; 40 cm</t>
  </si>
  <si>
    <t>For wiring power supply to rocker.</t>
  </si>
  <si>
    <t>E-Stop Housing</t>
  </si>
  <si>
    <t>Power Supply Housing</t>
  </si>
  <si>
    <t>estop enclosure bottom</t>
  </si>
  <si>
    <t>estop enclosure top</t>
  </si>
  <si>
    <t>Sample Holder Pin</t>
  </si>
  <si>
    <t>Sample holder clamping plate</t>
  </si>
  <si>
    <t>Sample holder base</t>
  </si>
  <si>
    <t>Add a spring from a pen to the cylindrical part of the pin.</t>
  </si>
  <si>
    <t>Sample Holder</t>
  </si>
  <si>
    <t>M4x8 BHCP or SHCP</t>
  </si>
  <si>
    <t>M4x20 BHCP or SHCP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</si>
</sst>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left" wrapText="1"/>
    </xf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5"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bcca.sharepoint.com/teams/ubcst-gr-MANU430SelfDrivingMaterialsCharacterization/Shared%20Documents/General/Client%20Material/Purchasing/BOM.xlsx" TargetMode="External"/><Relationship Id="rId1" Type="http://schemas.openxmlformats.org/officeDocument/2006/relationships/externalLinkPath" Target="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mium"/>
      <sheetName val="Economic"/>
      <sheetName val="RAG"/>
      <sheetName val="Budget Tracker"/>
      <sheetName val="Design Review BOM"/>
      <sheetName val="Fasteners"/>
      <sheetName val="Premium (Additional Parts)"/>
      <sheetName val="Removed"/>
      <sheetName val="Scrapped"/>
      <sheetName val="Reference"/>
      <sheetName val="Proposal Formatting Area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1/4" Washer</v>
          </cell>
          <cell r="H2">
            <v>2</v>
          </cell>
        </row>
        <row r="3">
          <cell r="G3" t="str">
            <v>1/4-20 x 1/2" BHCP or SHCP</v>
          </cell>
          <cell r="H3">
            <v>1</v>
          </cell>
        </row>
        <row r="4">
          <cell r="G4" t="str">
            <v>2020 Corner Bracket</v>
          </cell>
          <cell r="H4">
            <v>34</v>
          </cell>
        </row>
        <row r="5">
          <cell r="G5" t="str">
            <v>M2.5 Hex Nut</v>
          </cell>
          <cell r="H5">
            <v>20</v>
          </cell>
        </row>
        <row r="6">
          <cell r="G6" t="str">
            <v>M2.5x14 BHCP or SHCP</v>
          </cell>
          <cell r="H6">
            <v>16</v>
          </cell>
        </row>
        <row r="7">
          <cell r="G7" t="str">
            <v>M2.5x16 FHCP</v>
          </cell>
          <cell r="H7">
            <v>4</v>
          </cell>
        </row>
        <row r="8">
          <cell r="G8" t="str">
            <v>M3 Drop T-nut</v>
          </cell>
          <cell r="H8">
            <v>34</v>
          </cell>
        </row>
        <row r="9">
          <cell r="G9" t="str">
            <v>M3 Hex Nut</v>
          </cell>
          <cell r="H9">
            <v>10</v>
          </cell>
        </row>
        <row r="10">
          <cell r="G10" t="str">
            <v xml:space="preserve">M3x12 BHCP or SHCP </v>
          </cell>
          <cell r="H10">
            <v>18</v>
          </cell>
        </row>
        <row r="11">
          <cell r="G11" t="str">
            <v xml:space="preserve">M3x16 BHCP or SHCP </v>
          </cell>
          <cell r="H11">
            <v>4</v>
          </cell>
        </row>
        <row r="12">
          <cell r="G12" t="str">
            <v>M3x30 BHCP or SHCP</v>
          </cell>
          <cell r="H12">
            <v>4</v>
          </cell>
        </row>
        <row r="13">
          <cell r="G13" t="str">
            <v>M3x4 BHCP or SHCP</v>
          </cell>
          <cell r="H13">
            <v>4</v>
          </cell>
        </row>
        <row r="14">
          <cell r="G14" t="str">
            <v>M3x8 BHCP or SHCP</v>
          </cell>
          <cell r="H14">
            <v>16</v>
          </cell>
        </row>
        <row r="15">
          <cell r="G15" t="str">
            <v>M3x8 SHCP</v>
          </cell>
          <cell r="H15">
            <v>34</v>
          </cell>
        </row>
        <row r="16">
          <cell r="G16" t="str">
            <v>M4 Hex Nut</v>
          </cell>
          <cell r="H16">
            <v>2</v>
          </cell>
        </row>
        <row r="17">
          <cell r="G17" t="str">
            <v>M4x14 BHCP or SHCP</v>
          </cell>
          <cell r="H17">
            <v>2</v>
          </cell>
        </row>
        <row r="18">
          <cell r="G18" t="str">
            <v>M4x20 BHCP or SHCP</v>
          </cell>
          <cell r="H18">
            <v>2</v>
          </cell>
        </row>
        <row r="19">
          <cell r="G19" t="str">
            <v>M4x8 BHCP or SHCP</v>
          </cell>
          <cell r="H19">
            <v>2</v>
          </cell>
        </row>
        <row r="20">
          <cell r="G20" t="str">
            <v>M5 Drop T-Nut</v>
          </cell>
          <cell r="H20">
            <v>168</v>
          </cell>
        </row>
        <row r="21">
          <cell r="G21" t="str">
            <v>M5 Hex Nut</v>
          </cell>
          <cell r="H21">
            <v>12</v>
          </cell>
        </row>
        <row r="22">
          <cell r="G22" t="str">
            <v>M5 Washers</v>
          </cell>
          <cell r="H22">
            <v>74</v>
          </cell>
        </row>
        <row r="23">
          <cell r="G23" t="str">
            <v>M5x10 BHCP</v>
          </cell>
          <cell r="H23">
            <v>168</v>
          </cell>
        </row>
        <row r="24">
          <cell r="G24" t="str">
            <v>M5x40 BHCP or SHCP</v>
          </cell>
          <cell r="H24">
            <v>2</v>
          </cell>
        </row>
        <row r="25">
          <cell r="G25" t="str">
            <v>M5x40 SHCP</v>
          </cell>
          <cell r="H25">
            <v>8</v>
          </cell>
        </row>
        <row r="26">
          <cell r="G26" t="str">
            <v>M5x45 BHCP or SHCP</v>
          </cell>
          <cell r="H26">
            <v>1</v>
          </cell>
        </row>
        <row r="27">
          <cell r="G27" t="str">
            <v>M6x14 BHCP or SHCP</v>
          </cell>
          <cell r="H27">
            <v>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 Wong" refreshedDate="45746.089546759256" createdVersion="8" refreshedVersion="8" minRefreshableVersion="3" recordCount="78" xr:uid="{A78735D1-3870-4A68-B649-10BA3940F131}">
  <cacheSource type="worksheet">
    <worksheetSource ref="A1:E79" sheet="Fasteners"/>
  </cacheSource>
  <cacheFields count="5">
    <cacheField name="Part" numFmtId="0">
      <sharedItems count="26">
        <s v="Mounting plate for stage"/>
        <s v="Top Corner Bracket"/>
        <s v="T-Bracket"/>
        <s v="XY Motor Mount"/>
        <s v="Z Carriage"/>
        <s v="Z Motor Bracket"/>
        <s v="Idler Mount B"/>
        <s v="Idler Mount A"/>
        <s v="Belt Tensioner"/>
        <s v="Ball Screw Bracket"/>
        <s v="Enclosure Cover Upper"/>
        <s v="Enclosure Base"/>
        <s v="Frame"/>
        <s v="Left Y Carriage"/>
        <s v="Right Y Carriage"/>
        <s v="Linear Rail Z"/>
        <s v="Linear Rail X"/>
        <s v="Linear Rail Y"/>
        <s v="X Limit Switch Mount"/>
        <s v="Housing Base"/>
        <s v="Housing Top"/>
        <s v="Sample Holder"/>
        <s v="Power Supply Housing"/>
        <s v="E-Stop Housing"/>
        <s v="Sample Mount" u="1"/>
        <s v="Power Supply" u="1"/>
      </sharedItems>
    </cacheField>
    <cacheField name="Fastener" numFmtId="0">
      <sharedItems count="26">
        <s v="M5x10 BHCP"/>
        <s v="M5 Washers"/>
        <s v="M5 Drop T-Nut"/>
        <s v="M3x8 BHCP or SHCP"/>
        <s v="M3x12 BHCP or SHCP "/>
        <s v="M3 Hex Nut"/>
        <s v="M5 Hex Nut"/>
        <s v="M5x40 BHCP or SHCP"/>
        <s v="M3x16 BHCP or SHCP "/>
        <s v="M5x45 BHCP or SHCP"/>
        <s v="M4x14 BHCP or SHCP"/>
        <s v="M4 Hex Nut"/>
        <s v="M2.5x16 FHCP"/>
        <s v="M2.5 Hex Nut"/>
        <s v="1/4-20 x 1/2&quot; BHCP or SHCP"/>
        <s v="1/4&quot; Washer"/>
        <s v="M3x4 BHCP or SHCP"/>
        <s v="2020 Corner Bracket"/>
        <s v="M3x30 BHCP or SHCP"/>
        <s v="M5x40 SHCP"/>
        <s v="M3x8 SHCP"/>
        <s v="M3 Drop T-nut"/>
        <s v="M2.5x14 BHCP or SHCP"/>
        <s v="M6x14 BHCP or SHCP"/>
        <s v="M4x8 BHCP or SHCP"/>
        <s v="M4x20 BHCP or SHCP"/>
      </sharedItems>
    </cacheField>
    <cacheField name="Quantity per Part" numFmtId="0">
      <sharedItems containsSemiMixedTypes="0" containsString="0" containsNumber="1" containsInteger="1" minValue="1" maxValue="68"/>
    </cacheField>
    <cacheField name="# Parts" numFmtId="0">
      <sharedItems containsSemiMixedTypes="0" containsString="0" containsNumber="1" containsInteger="1" minValue="1" maxValue="4"/>
    </cacheField>
    <cacheField name="Total" numFmtId="0">
      <sharedItems containsSemiMixedTypes="0" containsString="0" containsNumber="1" containsInteger="1" minValue="1" maxValue="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x v="0"/>
    <n v="6"/>
    <n v="1"/>
    <n v="6"/>
  </r>
  <r>
    <x v="0"/>
    <x v="1"/>
    <n v="6"/>
    <n v="1"/>
    <n v="6"/>
  </r>
  <r>
    <x v="0"/>
    <x v="2"/>
    <n v="6"/>
    <n v="1"/>
    <n v="6"/>
  </r>
  <r>
    <x v="1"/>
    <x v="0"/>
    <n v="9"/>
    <n v="4"/>
    <n v="36"/>
  </r>
  <r>
    <x v="1"/>
    <x v="2"/>
    <n v="9"/>
    <n v="4"/>
    <n v="36"/>
  </r>
  <r>
    <x v="2"/>
    <x v="0"/>
    <n v="5"/>
    <n v="4"/>
    <n v="20"/>
  </r>
  <r>
    <x v="2"/>
    <x v="2"/>
    <n v="5"/>
    <n v="4"/>
    <n v="20"/>
  </r>
  <r>
    <x v="3"/>
    <x v="0"/>
    <n v="3"/>
    <n v="2"/>
    <n v="6"/>
  </r>
  <r>
    <x v="3"/>
    <x v="2"/>
    <n v="3"/>
    <n v="2"/>
    <n v="6"/>
  </r>
  <r>
    <x v="3"/>
    <x v="3"/>
    <n v="4"/>
    <n v="2"/>
    <n v="8"/>
  </r>
  <r>
    <x v="4"/>
    <x v="4"/>
    <n v="4"/>
    <n v="2"/>
    <n v="8"/>
  </r>
  <r>
    <x v="4"/>
    <x v="0"/>
    <n v="2"/>
    <n v="2"/>
    <n v="4"/>
  </r>
  <r>
    <x v="4"/>
    <x v="2"/>
    <n v="2"/>
    <n v="2"/>
    <n v="4"/>
  </r>
  <r>
    <x v="5"/>
    <x v="0"/>
    <n v="4"/>
    <n v="1"/>
    <n v="4"/>
  </r>
  <r>
    <x v="5"/>
    <x v="2"/>
    <n v="4"/>
    <n v="1"/>
    <n v="4"/>
  </r>
  <r>
    <x v="5"/>
    <x v="4"/>
    <n v="6"/>
    <n v="1"/>
    <n v="6"/>
  </r>
  <r>
    <x v="5"/>
    <x v="5"/>
    <n v="2"/>
    <n v="1"/>
    <n v="2"/>
  </r>
  <r>
    <x v="6"/>
    <x v="0"/>
    <n v="2"/>
    <n v="1"/>
    <n v="2"/>
  </r>
  <r>
    <x v="6"/>
    <x v="2"/>
    <n v="2"/>
    <n v="1"/>
    <n v="2"/>
  </r>
  <r>
    <x v="6"/>
    <x v="6"/>
    <n v="1"/>
    <n v="1"/>
    <n v="1"/>
  </r>
  <r>
    <x v="6"/>
    <x v="7"/>
    <n v="1"/>
    <n v="1"/>
    <n v="1"/>
  </r>
  <r>
    <x v="7"/>
    <x v="0"/>
    <n v="2"/>
    <n v="1"/>
    <n v="2"/>
  </r>
  <r>
    <x v="7"/>
    <x v="2"/>
    <n v="2"/>
    <n v="1"/>
    <n v="2"/>
  </r>
  <r>
    <x v="7"/>
    <x v="6"/>
    <n v="1"/>
    <n v="1"/>
    <n v="1"/>
  </r>
  <r>
    <x v="7"/>
    <x v="7"/>
    <n v="1"/>
    <n v="1"/>
    <n v="1"/>
  </r>
  <r>
    <x v="7"/>
    <x v="8"/>
    <n v="2"/>
    <n v="1"/>
    <n v="2"/>
  </r>
  <r>
    <x v="7"/>
    <x v="5"/>
    <n v="2"/>
    <n v="1"/>
    <n v="2"/>
  </r>
  <r>
    <x v="8"/>
    <x v="0"/>
    <n v="1"/>
    <n v="1"/>
    <n v="1"/>
  </r>
  <r>
    <x v="8"/>
    <x v="2"/>
    <n v="1"/>
    <n v="1"/>
    <n v="1"/>
  </r>
  <r>
    <x v="8"/>
    <x v="6"/>
    <n v="2"/>
    <n v="1"/>
    <n v="2"/>
  </r>
  <r>
    <x v="8"/>
    <x v="9"/>
    <n v="1"/>
    <n v="1"/>
    <n v="1"/>
  </r>
  <r>
    <x v="9"/>
    <x v="0"/>
    <n v="6"/>
    <n v="1"/>
    <n v="6"/>
  </r>
  <r>
    <x v="9"/>
    <x v="2"/>
    <n v="6"/>
    <n v="1"/>
    <n v="6"/>
  </r>
  <r>
    <x v="9"/>
    <x v="10"/>
    <n v="2"/>
    <n v="1"/>
    <n v="2"/>
  </r>
  <r>
    <x v="9"/>
    <x v="11"/>
    <n v="2"/>
    <n v="1"/>
    <n v="2"/>
  </r>
  <r>
    <x v="9"/>
    <x v="3"/>
    <n v="4"/>
    <n v="1"/>
    <n v="4"/>
  </r>
  <r>
    <x v="10"/>
    <x v="12"/>
    <n v="4"/>
    <n v="1"/>
    <n v="4"/>
  </r>
  <r>
    <x v="10"/>
    <x v="13"/>
    <n v="4"/>
    <n v="1"/>
    <n v="4"/>
  </r>
  <r>
    <x v="11"/>
    <x v="14"/>
    <n v="1"/>
    <n v="1"/>
    <n v="1"/>
  </r>
  <r>
    <x v="11"/>
    <x v="15"/>
    <n v="2"/>
    <n v="1"/>
    <n v="2"/>
  </r>
  <r>
    <x v="11"/>
    <x v="3"/>
    <n v="4"/>
    <n v="1"/>
    <n v="4"/>
  </r>
  <r>
    <x v="11"/>
    <x v="5"/>
    <n v="4"/>
    <n v="1"/>
    <n v="4"/>
  </r>
  <r>
    <x v="11"/>
    <x v="16"/>
    <n v="4"/>
    <n v="1"/>
    <n v="4"/>
  </r>
  <r>
    <x v="12"/>
    <x v="17"/>
    <n v="34"/>
    <n v="1"/>
    <n v="34"/>
  </r>
  <r>
    <x v="12"/>
    <x v="1"/>
    <n v="68"/>
    <n v="1"/>
    <n v="68"/>
  </r>
  <r>
    <x v="12"/>
    <x v="0"/>
    <n v="68"/>
    <n v="1"/>
    <n v="68"/>
  </r>
  <r>
    <x v="12"/>
    <x v="2"/>
    <n v="68"/>
    <n v="1"/>
    <n v="68"/>
  </r>
  <r>
    <x v="13"/>
    <x v="0"/>
    <n v="3"/>
    <n v="1"/>
    <n v="3"/>
  </r>
  <r>
    <x v="13"/>
    <x v="2"/>
    <n v="3"/>
    <n v="1"/>
    <n v="3"/>
  </r>
  <r>
    <x v="13"/>
    <x v="18"/>
    <n v="2"/>
    <n v="1"/>
    <n v="2"/>
  </r>
  <r>
    <x v="13"/>
    <x v="4"/>
    <n v="2"/>
    <n v="1"/>
    <n v="2"/>
  </r>
  <r>
    <x v="13"/>
    <x v="19"/>
    <n v="4"/>
    <n v="1"/>
    <n v="4"/>
  </r>
  <r>
    <x v="13"/>
    <x v="6"/>
    <n v="4"/>
    <n v="1"/>
    <n v="4"/>
  </r>
  <r>
    <x v="14"/>
    <x v="0"/>
    <n v="3"/>
    <n v="1"/>
    <n v="3"/>
  </r>
  <r>
    <x v="14"/>
    <x v="2"/>
    <n v="3"/>
    <n v="1"/>
    <n v="3"/>
  </r>
  <r>
    <x v="14"/>
    <x v="18"/>
    <n v="2"/>
    <n v="1"/>
    <n v="2"/>
  </r>
  <r>
    <x v="14"/>
    <x v="4"/>
    <n v="2"/>
    <n v="1"/>
    <n v="2"/>
  </r>
  <r>
    <x v="14"/>
    <x v="19"/>
    <n v="4"/>
    <n v="1"/>
    <n v="4"/>
  </r>
  <r>
    <x v="14"/>
    <x v="6"/>
    <n v="4"/>
    <n v="1"/>
    <n v="4"/>
  </r>
  <r>
    <x v="15"/>
    <x v="20"/>
    <n v="5"/>
    <n v="3"/>
    <n v="15"/>
  </r>
  <r>
    <x v="15"/>
    <x v="21"/>
    <n v="5"/>
    <n v="3"/>
    <n v="15"/>
  </r>
  <r>
    <x v="16"/>
    <x v="20"/>
    <n v="5"/>
    <n v="1"/>
    <n v="5"/>
  </r>
  <r>
    <x v="16"/>
    <x v="21"/>
    <n v="5"/>
    <n v="1"/>
    <n v="5"/>
  </r>
  <r>
    <x v="17"/>
    <x v="20"/>
    <n v="7"/>
    <n v="2"/>
    <n v="14"/>
  </r>
  <r>
    <x v="17"/>
    <x v="21"/>
    <n v="7"/>
    <n v="2"/>
    <n v="14"/>
  </r>
  <r>
    <x v="18"/>
    <x v="8"/>
    <n v="2"/>
    <n v="1"/>
    <n v="2"/>
  </r>
  <r>
    <x v="18"/>
    <x v="5"/>
    <n v="2"/>
    <n v="1"/>
    <n v="2"/>
  </r>
  <r>
    <x v="18"/>
    <x v="0"/>
    <n v="2"/>
    <n v="1"/>
    <n v="2"/>
  </r>
  <r>
    <x v="18"/>
    <x v="2"/>
    <n v="2"/>
    <n v="1"/>
    <n v="2"/>
  </r>
  <r>
    <x v="19"/>
    <x v="22"/>
    <n v="16"/>
    <n v="1"/>
    <n v="16"/>
  </r>
  <r>
    <x v="19"/>
    <x v="13"/>
    <n v="16"/>
    <n v="1"/>
    <n v="16"/>
  </r>
  <r>
    <x v="20"/>
    <x v="2"/>
    <n v="3"/>
    <n v="1"/>
    <n v="3"/>
  </r>
  <r>
    <x v="20"/>
    <x v="0"/>
    <n v="3"/>
    <n v="1"/>
    <n v="3"/>
  </r>
  <r>
    <x v="21"/>
    <x v="23"/>
    <n v="2"/>
    <n v="1"/>
    <n v="2"/>
  </r>
  <r>
    <x v="22"/>
    <x v="24"/>
    <n v="2"/>
    <n v="1"/>
    <n v="2"/>
  </r>
  <r>
    <x v="22"/>
    <x v="25"/>
    <n v="2"/>
    <n v="1"/>
    <n v="2"/>
  </r>
  <r>
    <x v="23"/>
    <x v="0"/>
    <n v="2"/>
    <n v="1"/>
    <n v="2"/>
  </r>
  <r>
    <x v="23"/>
    <x v="2"/>
    <n v="2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E920A-647A-4F29-B0D2-1226F77D07C8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:N104" firstHeaderRow="0" firstDataRow="1" firstDataCol="1"/>
  <pivotFields count="5">
    <pivotField axis="axisRow" showAll="0" sortType="ascending">
      <items count="27">
        <item x="9"/>
        <item x="8"/>
        <item x="11"/>
        <item x="10"/>
        <item x="23"/>
        <item x="12"/>
        <item x="19"/>
        <item x="20"/>
        <item x="7"/>
        <item x="6"/>
        <item x="13"/>
        <item x="16"/>
        <item x="17"/>
        <item x="15"/>
        <item x="0"/>
        <item m="1" x="25"/>
        <item x="22"/>
        <item x="14"/>
        <item x="21"/>
        <item m="1" x="24"/>
        <item x="2"/>
        <item x="1"/>
        <item x="18"/>
        <item x="3"/>
        <item x="4"/>
        <item x="5"/>
        <item t="default"/>
      </items>
    </pivotField>
    <pivotField axis="axisRow" showAll="0">
      <items count="27">
        <item x="15"/>
        <item x="14"/>
        <item x="17"/>
        <item x="13"/>
        <item x="22"/>
        <item x="12"/>
        <item x="21"/>
        <item x="5"/>
        <item x="4"/>
        <item x="8"/>
        <item x="18"/>
        <item x="16"/>
        <item x="3"/>
        <item x="20"/>
        <item x="11"/>
        <item x="10"/>
        <item x="2"/>
        <item x="6"/>
        <item x="1"/>
        <item x="0"/>
        <item x="7"/>
        <item x="19"/>
        <item x="9"/>
        <item x="23"/>
        <item x="24"/>
        <item x="25"/>
        <item t="default"/>
      </items>
    </pivotField>
    <pivotField showAll="0"/>
    <pivotField dataField="1" showAll="0"/>
    <pivotField dataField="1" showAll="0"/>
  </pivotFields>
  <rowFields count="2">
    <field x="0"/>
    <field x="1"/>
  </rowFields>
  <rowItems count="103">
    <i>
      <x/>
    </i>
    <i r="1">
      <x v="12"/>
    </i>
    <i r="1">
      <x v="14"/>
    </i>
    <i r="1">
      <x v="15"/>
    </i>
    <i r="1">
      <x v="16"/>
    </i>
    <i r="1">
      <x v="19"/>
    </i>
    <i>
      <x v="1"/>
    </i>
    <i r="1">
      <x v="16"/>
    </i>
    <i r="1">
      <x v="17"/>
    </i>
    <i r="1">
      <x v="19"/>
    </i>
    <i r="1">
      <x v="22"/>
    </i>
    <i>
      <x v="2"/>
    </i>
    <i r="1">
      <x/>
    </i>
    <i r="1">
      <x v="1"/>
    </i>
    <i r="1">
      <x v="7"/>
    </i>
    <i r="1">
      <x v="11"/>
    </i>
    <i r="1">
      <x v="12"/>
    </i>
    <i>
      <x v="3"/>
    </i>
    <i r="1">
      <x v="3"/>
    </i>
    <i r="1">
      <x v="5"/>
    </i>
    <i>
      <x v="4"/>
    </i>
    <i r="1">
      <x v="16"/>
    </i>
    <i r="1">
      <x v="19"/>
    </i>
    <i>
      <x v="5"/>
    </i>
    <i r="1">
      <x v="2"/>
    </i>
    <i r="1">
      <x v="16"/>
    </i>
    <i r="1">
      <x v="18"/>
    </i>
    <i r="1">
      <x v="19"/>
    </i>
    <i>
      <x v="6"/>
    </i>
    <i r="1">
      <x v="3"/>
    </i>
    <i r="1">
      <x v="4"/>
    </i>
    <i>
      <x v="7"/>
    </i>
    <i r="1">
      <x v="16"/>
    </i>
    <i r="1">
      <x v="19"/>
    </i>
    <i>
      <x v="8"/>
    </i>
    <i r="1">
      <x v="7"/>
    </i>
    <i r="1">
      <x v="9"/>
    </i>
    <i r="1">
      <x v="16"/>
    </i>
    <i r="1">
      <x v="17"/>
    </i>
    <i r="1">
      <x v="19"/>
    </i>
    <i r="1">
      <x v="20"/>
    </i>
    <i>
      <x v="9"/>
    </i>
    <i r="1">
      <x v="16"/>
    </i>
    <i r="1">
      <x v="17"/>
    </i>
    <i r="1">
      <x v="19"/>
    </i>
    <i r="1">
      <x v="20"/>
    </i>
    <i>
      <x v="10"/>
    </i>
    <i r="1">
      <x v="8"/>
    </i>
    <i r="1">
      <x v="10"/>
    </i>
    <i r="1">
      <x v="16"/>
    </i>
    <i r="1">
      <x v="17"/>
    </i>
    <i r="1">
      <x v="19"/>
    </i>
    <i r="1">
      <x v="21"/>
    </i>
    <i>
      <x v="11"/>
    </i>
    <i r="1">
      <x v="6"/>
    </i>
    <i r="1">
      <x v="13"/>
    </i>
    <i>
      <x v="12"/>
    </i>
    <i r="1">
      <x v="6"/>
    </i>
    <i r="1">
      <x v="13"/>
    </i>
    <i>
      <x v="13"/>
    </i>
    <i r="1">
      <x v="6"/>
    </i>
    <i r="1">
      <x v="13"/>
    </i>
    <i>
      <x v="14"/>
    </i>
    <i r="1">
      <x v="16"/>
    </i>
    <i r="1">
      <x v="18"/>
    </i>
    <i r="1">
      <x v="19"/>
    </i>
    <i>
      <x v="16"/>
    </i>
    <i r="1">
      <x v="24"/>
    </i>
    <i r="1">
      <x v="25"/>
    </i>
    <i>
      <x v="17"/>
    </i>
    <i r="1">
      <x v="8"/>
    </i>
    <i r="1">
      <x v="10"/>
    </i>
    <i r="1">
      <x v="16"/>
    </i>
    <i r="1">
      <x v="17"/>
    </i>
    <i r="1">
      <x v="19"/>
    </i>
    <i r="1">
      <x v="21"/>
    </i>
    <i>
      <x v="18"/>
    </i>
    <i r="1">
      <x v="23"/>
    </i>
    <i>
      <x v="20"/>
    </i>
    <i r="1">
      <x v="16"/>
    </i>
    <i r="1">
      <x v="19"/>
    </i>
    <i>
      <x v="21"/>
    </i>
    <i r="1">
      <x v="16"/>
    </i>
    <i r="1">
      <x v="19"/>
    </i>
    <i>
      <x v="22"/>
    </i>
    <i r="1">
      <x v="7"/>
    </i>
    <i r="1">
      <x v="9"/>
    </i>
    <i r="1">
      <x v="16"/>
    </i>
    <i r="1">
      <x v="19"/>
    </i>
    <i>
      <x v="23"/>
    </i>
    <i r="1">
      <x v="12"/>
    </i>
    <i r="1">
      <x v="16"/>
    </i>
    <i r="1">
      <x v="19"/>
    </i>
    <i>
      <x v="24"/>
    </i>
    <i r="1">
      <x v="8"/>
    </i>
    <i r="1">
      <x v="16"/>
    </i>
    <i r="1">
      <x v="19"/>
    </i>
    <i>
      <x v="25"/>
    </i>
    <i r="1">
      <x v="7"/>
    </i>
    <i r="1">
      <x v="8"/>
    </i>
    <i r="1">
      <x v="16"/>
    </i>
    <i r="1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# Parts" fld="3" baseField="0" baseItem="0"/>
    <dataField name="Sum of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34F49-BCE9-4ADA-9B1C-BF9892B23F16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I28" firstHeaderRow="1" firstDataRow="1" firstDataCol="1"/>
  <pivotFields count="5">
    <pivotField showAll="0"/>
    <pivotField axis="axisRow" showAll="0">
      <items count="27">
        <item x="15"/>
        <item x="14"/>
        <item x="17"/>
        <item x="13"/>
        <item x="22"/>
        <item x="12"/>
        <item x="21"/>
        <item x="5"/>
        <item x="4"/>
        <item x="8"/>
        <item x="18"/>
        <item x="16"/>
        <item x="3"/>
        <item x="20"/>
        <item x="11"/>
        <item x="10"/>
        <item x="2"/>
        <item x="6"/>
        <item x="1"/>
        <item x="0"/>
        <item x="7"/>
        <item x="19"/>
        <item x="9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EAF340-6310-4304-BF42-570496E8D854}" name="Table2" displayName="Table2" ref="A1:E110">
  <autoFilter ref="A1:E110" xr:uid="{55EAF340-6310-4304-BF42-570496E8D854}"/>
  <tableColumns count="5">
    <tableColumn id="1" xr3:uid="{7EF46CA5-33A6-4CC2-AD6D-983C58AF32B1}" name="Category" totalsRowLabel="Total"/>
    <tableColumn id="2" xr3:uid="{9C17B8B9-FB9C-4EF6-8ED6-27E6D96F61B5}" name="Part"/>
    <tableColumn id="3" xr3:uid="{51386495-E7FE-4725-B1A9-4BB7FF9BF833}" name="Additional Specs or Notes" dataDxfId="4"/>
    <tableColumn id="4" xr3:uid="{497378B1-E7AE-456C-B6B4-92C0C8B6A9D0}" name="Website for Specific Parts"/>
    <tableColumn id="5" xr3:uid="{D22B5332-C156-4CD8-9A9D-F3BA350023D5}" name="Needed Quantity/Size" totalsRowFunction="count" dataDxfId="3" totalsRowDxfId="2"/>
  </tableColumns>
  <tableStyleInfo name="TableStyleLight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1F1BC5-F53E-4D80-A92A-6B4F3E340B21}" name="Table3" displayName="Table3" ref="A1:E79" totalsRowShown="0" headerRowDxfId="1">
  <autoFilter ref="A1:E79" xr:uid="{451F1BC5-F53E-4D80-A92A-6B4F3E340B21}"/>
  <tableColumns count="5">
    <tableColumn id="1" xr3:uid="{22F74165-72E9-4DFC-93ED-F7FF4B114C84}" name="Part" dataDxfId="0"/>
    <tableColumn id="2" xr3:uid="{6C5EF227-1980-4135-B676-E4CEA044455F}" name="Fastener"/>
    <tableColumn id="3" xr3:uid="{0CC32314-0657-4045-9840-8301012BCF6D}" name="Quantity per Part"/>
    <tableColumn id="4" xr3:uid="{FDF9B121-68C1-459F-B07B-2D891F2EEFD1}" name="# Parts"/>
    <tableColumn id="5" xr3:uid="{37403754-C746-4C2E-89E1-253098F0E319}" name="Total">
      <calculatedColumnFormula>C2*D2</calculatedColumnFormula>
    </tableColumn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Vision-Scientific-VMLIFR-09B-Adjustable-Illuminator/dp/B07VR2LJJL?pd_rd_w=ixyL5&amp;content-id=amzn1.sym.5ea934dd-1c86-463a-87ec-1025379fbf16&amp;pf_rd_p=5ea934dd-1c86-463a-87ec-1025379fbf16&amp;pf_rd_r=EET0FYR75FPSX5V2ZXAY&amp;pd_rd_wg=W6sYg&amp;pd_rd_r=43be5ddd-b090-4223-8e1d-0ec37030dad9&amp;pd_rd_i=B07VR2LJJL&amp;psc=1&amp;ref_=pd_basp_m_rpt_ba_s_1_sc" TargetMode="External"/><Relationship Id="rId2" Type="http://schemas.openxmlformats.org/officeDocument/2006/relationships/hyperlink" Target="https://www.mcmaster.com/5537T982/" TargetMode="External"/><Relationship Id="rId1" Type="http://schemas.openxmlformats.org/officeDocument/2006/relationships/hyperlink" Target="https://www.pishop.ca/product/100x-industrial-microscope-lens-c-cs-mount-compatible-with-raspberry-pi-hq-camera-cs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77D4B-CBDD-4F6B-92C7-AD00328BF399}">
  <dimension ref="A1:E110"/>
  <sheetViews>
    <sheetView tabSelected="1" workbookViewId="0">
      <selection activeCell="G12" sqref="G12"/>
    </sheetView>
  </sheetViews>
  <sheetFormatPr defaultRowHeight="15" x14ac:dyDescent="0.25"/>
  <cols>
    <col min="1" max="1" width="15.5703125" bestFit="1" customWidth="1" collapsed="1"/>
    <col min="2" max="2" width="42.28515625" bestFit="1" customWidth="1"/>
    <col min="3" max="3" width="46.7109375" customWidth="1"/>
    <col min="4" max="4" width="34.7109375" customWidth="1"/>
    <col min="5" max="5" width="23.5703125" style="4" customWidth="1"/>
  </cols>
  <sheetData>
    <row r="1" spans="1:5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t="s">
        <v>5</v>
      </c>
      <c r="B2" s="8" t="s">
        <v>6</v>
      </c>
      <c r="C2" s="8"/>
      <c r="E2" s="4">
        <v>1</v>
      </c>
    </row>
    <row r="3" spans="1:5" x14ac:dyDescent="0.25">
      <c r="A3" t="s">
        <v>5</v>
      </c>
      <c r="B3" s="8" t="s">
        <v>7</v>
      </c>
      <c r="C3" s="8" t="s">
        <v>8</v>
      </c>
      <c r="E3" s="4">
        <v>1</v>
      </c>
    </row>
    <row r="4" spans="1:5" x14ac:dyDescent="0.25">
      <c r="A4" t="s">
        <v>5</v>
      </c>
      <c r="B4" s="8" t="s">
        <v>9</v>
      </c>
      <c r="C4" s="8"/>
      <c r="E4" s="4">
        <v>3</v>
      </c>
    </row>
    <row r="5" spans="1:5" x14ac:dyDescent="0.25">
      <c r="A5" t="s">
        <v>5</v>
      </c>
      <c r="B5" s="8" t="s">
        <v>10</v>
      </c>
      <c r="C5" s="8" t="s">
        <v>191</v>
      </c>
      <c r="E5" s="4">
        <v>1</v>
      </c>
    </row>
    <row r="6" spans="1:5" x14ac:dyDescent="0.25">
      <c r="A6" t="s">
        <v>5</v>
      </c>
      <c r="B6" s="8" t="s">
        <v>11</v>
      </c>
      <c r="C6" s="8" t="s">
        <v>12</v>
      </c>
      <c r="E6" s="4">
        <v>1</v>
      </c>
    </row>
    <row r="7" spans="1:5" x14ac:dyDescent="0.25">
      <c r="A7" t="s">
        <v>5</v>
      </c>
      <c r="B7" s="8" t="s">
        <v>13</v>
      </c>
      <c r="C7" s="8" t="s">
        <v>14</v>
      </c>
      <c r="E7" s="4">
        <v>1</v>
      </c>
    </row>
    <row r="8" spans="1:5" x14ac:dyDescent="0.25">
      <c r="A8" t="s">
        <v>5</v>
      </c>
      <c r="B8" s="8" t="s">
        <v>15</v>
      </c>
      <c r="C8" s="8" t="s">
        <v>16</v>
      </c>
      <c r="E8" s="4">
        <v>1</v>
      </c>
    </row>
    <row r="9" spans="1:5" x14ac:dyDescent="0.25">
      <c r="A9" t="s">
        <v>5</v>
      </c>
      <c r="B9" s="8" t="s">
        <v>17</v>
      </c>
      <c r="C9" s="8" t="s">
        <v>18</v>
      </c>
      <c r="E9" s="4">
        <v>1</v>
      </c>
    </row>
    <row r="10" spans="1:5" x14ac:dyDescent="0.25">
      <c r="A10" t="s">
        <v>5</v>
      </c>
      <c r="B10" s="8" t="s">
        <v>19</v>
      </c>
      <c r="C10" s="8" t="s">
        <v>20</v>
      </c>
      <c r="E10" s="4">
        <v>3</v>
      </c>
    </row>
    <row r="11" spans="1:5" x14ac:dyDescent="0.25">
      <c r="A11" t="s">
        <v>5</v>
      </c>
      <c r="B11" s="8" t="s">
        <v>21</v>
      </c>
      <c r="C11" s="8" t="s">
        <v>22</v>
      </c>
      <c r="E11" s="4">
        <v>3</v>
      </c>
    </row>
    <row r="12" spans="1:5" ht="30" x14ac:dyDescent="0.25">
      <c r="A12" t="s">
        <v>5</v>
      </c>
      <c r="B12" s="8" t="s">
        <v>23</v>
      </c>
      <c r="C12" s="8" t="s">
        <v>24</v>
      </c>
      <c r="E12" s="4">
        <v>1</v>
      </c>
    </row>
    <row r="13" spans="1:5" x14ac:dyDescent="0.25">
      <c r="A13" t="s">
        <v>5</v>
      </c>
      <c r="B13" s="8" t="s">
        <v>185</v>
      </c>
      <c r="C13" s="8" t="s">
        <v>25</v>
      </c>
      <c r="E13" s="4">
        <v>1</v>
      </c>
    </row>
    <row r="14" spans="1:5" x14ac:dyDescent="0.25">
      <c r="A14" t="s">
        <v>5</v>
      </c>
      <c r="B14" t="s">
        <v>179</v>
      </c>
      <c r="C14" t="s">
        <v>180</v>
      </c>
      <c r="E14" s="4">
        <v>1</v>
      </c>
    </row>
    <row r="15" spans="1:5" x14ac:dyDescent="0.25">
      <c r="A15" t="s">
        <v>5</v>
      </c>
      <c r="B15" s="8" t="s">
        <v>26</v>
      </c>
      <c r="C15" s="8" t="s">
        <v>27</v>
      </c>
      <c r="E15" s="4">
        <v>1</v>
      </c>
    </row>
    <row r="16" spans="1:5" x14ac:dyDescent="0.25">
      <c r="A16" t="s">
        <v>5</v>
      </c>
      <c r="B16" t="s">
        <v>188</v>
      </c>
      <c r="C16" t="s">
        <v>189</v>
      </c>
      <c r="E16" s="4">
        <v>1</v>
      </c>
    </row>
    <row r="17" spans="1:5" x14ac:dyDescent="0.25">
      <c r="A17" t="s">
        <v>5</v>
      </c>
      <c r="B17" s="8" t="s">
        <v>186</v>
      </c>
      <c r="C17" s="8" t="s">
        <v>190</v>
      </c>
      <c r="E17" s="4">
        <v>1</v>
      </c>
    </row>
    <row r="18" spans="1:5" x14ac:dyDescent="0.25">
      <c r="A18" t="s">
        <v>5</v>
      </c>
      <c r="B18" s="8" t="s">
        <v>28</v>
      </c>
      <c r="C18" s="10" t="s">
        <v>29</v>
      </c>
      <c r="E18" s="4">
        <v>3</v>
      </c>
    </row>
    <row r="19" spans="1:5" x14ac:dyDescent="0.25">
      <c r="A19" t="s">
        <v>5</v>
      </c>
      <c r="B19" s="8" t="s">
        <v>30</v>
      </c>
      <c r="C19" t="s">
        <v>197</v>
      </c>
      <c r="E19" s="4" t="s">
        <v>187</v>
      </c>
    </row>
    <row r="20" spans="1:5" x14ac:dyDescent="0.25">
      <c r="A20" t="s">
        <v>5</v>
      </c>
      <c r="B20" t="s">
        <v>194</v>
      </c>
      <c r="C20" t="s">
        <v>195</v>
      </c>
      <c r="E20" s="4" t="s">
        <v>196</v>
      </c>
    </row>
    <row r="21" spans="1:5" x14ac:dyDescent="0.25">
      <c r="A21" t="s">
        <v>5</v>
      </c>
      <c r="B21" s="8" t="s">
        <v>31</v>
      </c>
      <c r="C21" s="8"/>
      <c r="E21" s="4">
        <v>10</v>
      </c>
    </row>
    <row r="22" spans="1:5" x14ac:dyDescent="0.25">
      <c r="A22" t="s">
        <v>5</v>
      </c>
      <c r="B22" s="8" t="s">
        <v>32</v>
      </c>
      <c r="C22" s="8"/>
      <c r="E22" s="4">
        <v>6</v>
      </c>
    </row>
    <row r="23" spans="1:5" x14ac:dyDescent="0.25">
      <c r="A23" t="s">
        <v>5</v>
      </c>
      <c r="B23" s="8" t="s">
        <v>33</v>
      </c>
      <c r="C23" s="8" t="s">
        <v>34</v>
      </c>
      <c r="E23" s="4">
        <v>1</v>
      </c>
    </row>
    <row r="24" spans="1:5" x14ac:dyDescent="0.25">
      <c r="A24" t="s">
        <v>5</v>
      </c>
      <c r="B24" s="8" t="s">
        <v>35</v>
      </c>
      <c r="C24" s="8"/>
      <c r="E24" s="4" t="s">
        <v>193</v>
      </c>
    </row>
    <row r="25" spans="1:5" x14ac:dyDescent="0.25">
      <c r="A25" t="s">
        <v>5</v>
      </c>
      <c r="B25" s="8" t="s">
        <v>36</v>
      </c>
      <c r="C25" t="s">
        <v>192</v>
      </c>
      <c r="E25" s="4">
        <v>1</v>
      </c>
    </row>
    <row r="26" spans="1:5" x14ac:dyDescent="0.25">
      <c r="A26" t="s">
        <v>5</v>
      </c>
      <c r="B26" s="8" t="s">
        <v>37</v>
      </c>
      <c r="C26" s="8" t="s">
        <v>38</v>
      </c>
      <c r="E26" s="4">
        <v>1</v>
      </c>
    </row>
    <row r="27" spans="1:5" x14ac:dyDescent="0.25">
      <c r="A27" t="s">
        <v>39</v>
      </c>
      <c r="B27" s="8" t="s">
        <v>40</v>
      </c>
      <c r="C27" s="8" t="s">
        <v>41</v>
      </c>
      <c r="D27" t="s">
        <v>42</v>
      </c>
      <c r="E27" s="4">
        <v>1</v>
      </c>
    </row>
    <row r="28" spans="1:5" x14ac:dyDescent="0.25">
      <c r="A28" t="s">
        <v>39</v>
      </c>
      <c r="B28" s="8" t="s">
        <v>43</v>
      </c>
      <c r="C28" s="8" t="s">
        <v>44</v>
      </c>
      <c r="E28" s="4">
        <v>1</v>
      </c>
    </row>
    <row r="29" spans="1:5" x14ac:dyDescent="0.25">
      <c r="A29" t="s">
        <v>39</v>
      </c>
      <c r="B29" s="8" t="s">
        <v>45</v>
      </c>
      <c r="C29" s="11" t="s">
        <v>46</v>
      </c>
      <c r="D29" s="5"/>
      <c r="E29" s="6" t="s">
        <v>47</v>
      </c>
    </row>
    <row r="30" spans="1:5" x14ac:dyDescent="0.25">
      <c r="A30" t="s">
        <v>39</v>
      </c>
      <c r="B30" s="8" t="s">
        <v>48</v>
      </c>
      <c r="C30" s="8" t="s">
        <v>49</v>
      </c>
      <c r="E30" s="4">
        <v>2</v>
      </c>
    </row>
    <row r="31" spans="1:5" x14ac:dyDescent="0.25">
      <c r="A31" t="s">
        <v>39</v>
      </c>
      <c r="B31" s="8" t="s">
        <v>50</v>
      </c>
      <c r="C31" s="8" t="s">
        <v>51</v>
      </c>
      <c r="E31" s="4">
        <v>6</v>
      </c>
    </row>
    <row r="32" spans="1:5" x14ac:dyDescent="0.25">
      <c r="A32" t="s">
        <v>39</v>
      </c>
      <c r="B32" s="8" t="s">
        <v>52</v>
      </c>
      <c r="C32" s="8" t="s">
        <v>53</v>
      </c>
      <c r="E32" s="4">
        <v>8</v>
      </c>
    </row>
    <row r="33" spans="1:5" x14ac:dyDescent="0.25">
      <c r="A33" t="s">
        <v>39</v>
      </c>
      <c r="B33" s="8" t="s">
        <v>54</v>
      </c>
      <c r="C33" s="8" t="s">
        <v>55</v>
      </c>
      <c r="E33" s="4">
        <v>1</v>
      </c>
    </row>
    <row r="34" spans="1:5" x14ac:dyDescent="0.25">
      <c r="A34" t="s">
        <v>39</v>
      </c>
      <c r="B34" s="8" t="s">
        <v>56</v>
      </c>
      <c r="C34" s="8" t="s">
        <v>57</v>
      </c>
      <c r="E34" s="4">
        <v>2</v>
      </c>
    </row>
    <row r="35" spans="1:5" x14ac:dyDescent="0.25">
      <c r="A35" t="s">
        <v>39</v>
      </c>
      <c r="B35" s="8" t="s">
        <v>58</v>
      </c>
      <c r="C35" s="8" t="s">
        <v>59</v>
      </c>
      <c r="E35" s="4">
        <v>1</v>
      </c>
    </row>
    <row r="36" spans="1:5" x14ac:dyDescent="0.25">
      <c r="A36" t="s">
        <v>39</v>
      </c>
      <c r="B36" s="8" t="s">
        <v>60</v>
      </c>
      <c r="C36" s="8" t="s">
        <v>61</v>
      </c>
      <c r="E36" s="4">
        <v>2</v>
      </c>
    </row>
    <row r="37" spans="1:5" x14ac:dyDescent="0.25">
      <c r="A37" t="s">
        <v>39</v>
      </c>
      <c r="B37" s="8" t="s">
        <v>62</v>
      </c>
      <c r="C37" s="12" t="s">
        <v>63</v>
      </c>
      <c r="E37" s="4">
        <v>3</v>
      </c>
    </row>
    <row r="38" spans="1:5" ht="30" x14ac:dyDescent="0.25">
      <c r="A38" t="s">
        <v>39</v>
      </c>
      <c r="B38" s="8" t="s">
        <v>64</v>
      </c>
      <c r="C38" s="8" t="s">
        <v>65</v>
      </c>
      <c r="E38" s="4">
        <v>1</v>
      </c>
    </row>
    <row r="39" spans="1:5" x14ac:dyDescent="0.25">
      <c r="A39" t="s">
        <v>39</v>
      </c>
      <c r="B39" s="8" t="s">
        <v>66</v>
      </c>
      <c r="C39" s="8"/>
      <c r="E39" s="4">
        <v>1</v>
      </c>
    </row>
    <row r="40" spans="1:5" x14ac:dyDescent="0.25">
      <c r="A40" t="s">
        <v>39</v>
      </c>
      <c r="B40" s="8" t="s">
        <v>67</v>
      </c>
      <c r="C40" s="8" t="s">
        <v>68</v>
      </c>
      <c r="D40" s="7" t="s">
        <v>69</v>
      </c>
      <c r="E40" s="4">
        <v>4</v>
      </c>
    </row>
    <row r="41" spans="1:5" x14ac:dyDescent="0.25">
      <c r="A41" t="s">
        <v>70</v>
      </c>
      <c r="B41" s="8" t="s">
        <v>71</v>
      </c>
      <c r="C41" s="8" t="s">
        <v>72</v>
      </c>
      <c r="D41" t="s">
        <v>73</v>
      </c>
      <c r="E41" s="4">
        <v>1</v>
      </c>
    </row>
    <row r="42" spans="1:5" ht="30" x14ac:dyDescent="0.25">
      <c r="A42" t="s">
        <v>70</v>
      </c>
      <c r="B42" s="8" t="s">
        <v>74</v>
      </c>
      <c r="C42" s="8" t="s">
        <v>75</v>
      </c>
      <c r="E42" s="4">
        <v>1</v>
      </c>
    </row>
    <row r="43" spans="1:5" x14ac:dyDescent="0.25">
      <c r="A43" t="s">
        <v>70</v>
      </c>
      <c r="B43" s="8" t="s">
        <v>76</v>
      </c>
      <c r="C43" s="8" t="s">
        <v>77</v>
      </c>
      <c r="E43" s="4">
        <v>1</v>
      </c>
    </row>
    <row r="44" spans="1:5" ht="75" x14ac:dyDescent="0.25">
      <c r="A44" t="s">
        <v>70</v>
      </c>
      <c r="B44" s="8" t="s">
        <v>78</v>
      </c>
      <c r="C44" s="8" t="s">
        <v>79</v>
      </c>
      <c r="E44" s="4">
        <v>1</v>
      </c>
    </row>
    <row r="45" spans="1:5" x14ac:dyDescent="0.25">
      <c r="A45" t="s">
        <v>80</v>
      </c>
      <c r="B45" s="8" t="s">
        <v>81</v>
      </c>
      <c r="C45" s="8" t="s">
        <v>82</v>
      </c>
      <c r="D45" t="s">
        <v>83</v>
      </c>
      <c r="E45" s="4">
        <v>1</v>
      </c>
    </row>
    <row r="46" spans="1:5" ht="30" x14ac:dyDescent="0.25">
      <c r="A46" t="s">
        <v>80</v>
      </c>
      <c r="B46" s="8" t="s">
        <v>84</v>
      </c>
      <c r="C46" s="8" t="s">
        <v>85</v>
      </c>
      <c r="D46" s="7" t="s">
        <v>86</v>
      </c>
      <c r="E46" s="4">
        <v>1</v>
      </c>
    </row>
    <row r="47" spans="1:5" x14ac:dyDescent="0.25">
      <c r="A47" t="s">
        <v>80</v>
      </c>
      <c r="B47" s="8" t="s">
        <v>87</v>
      </c>
      <c r="C47" s="8" t="s">
        <v>88</v>
      </c>
      <c r="D47" s="7" t="s">
        <v>89</v>
      </c>
      <c r="E47" s="4">
        <v>1</v>
      </c>
    </row>
    <row r="48" spans="1:5" x14ac:dyDescent="0.25">
      <c r="A48" t="s">
        <v>90</v>
      </c>
      <c r="B48" s="14" t="s">
        <v>91</v>
      </c>
      <c r="C48" s="8"/>
      <c r="E48" s="4">
        <f>INDEX([1]Fasteners!$H$2:$H$27, MATCH(B48,[1]Fasteners!$G$2:$G$27,0))</f>
        <v>2</v>
      </c>
    </row>
    <row r="49" spans="1:5" x14ac:dyDescent="0.25">
      <c r="A49" t="s">
        <v>90</v>
      </c>
      <c r="B49" s="14" t="s">
        <v>92</v>
      </c>
      <c r="C49" s="8"/>
      <c r="E49" s="4">
        <f>INDEX([1]Fasteners!$H$2:$H$27, MATCH(B49,[1]Fasteners!$G$2:$G$27,0))</f>
        <v>1</v>
      </c>
    </row>
    <row r="50" spans="1:5" x14ac:dyDescent="0.25">
      <c r="A50" t="s">
        <v>90</v>
      </c>
      <c r="B50" s="14" t="s">
        <v>93</v>
      </c>
      <c r="C50" s="8"/>
      <c r="E50" s="4">
        <f>INDEX([1]Fasteners!$H$2:$H$27, MATCH(B50,[1]Fasteners!$G$2:$G$27,0))</f>
        <v>34</v>
      </c>
    </row>
    <row r="51" spans="1:5" x14ac:dyDescent="0.25">
      <c r="A51" t="s">
        <v>90</v>
      </c>
      <c r="B51" s="14" t="s">
        <v>94</v>
      </c>
      <c r="C51" s="8"/>
      <c r="E51" s="4">
        <f>INDEX([1]Fasteners!$H$2:$H$27, MATCH(B51,[1]Fasteners!$G$2:$G$27,0))</f>
        <v>20</v>
      </c>
    </row>
    <row r="52" spans="1:5" x14ac:dyDescent="0.25">
      <c r="A52" t="s">
        <v>90</v>
      </c>
      <c r="B52" s="14" t="s">
        <v>95</v>
      </c>
      <c r="C52" s="8"/>
      <c r="E52" s="4">
        <f>INDEX([1]Fasteners!$H$2:$H$27, MATCH(B52,[1]Fasteners!$G$2:$G$27,0))</f>
        <v>16</v>
      </c>
    </row>
    <row r="53" spans="1:5" x14ac:dyDescent="0.25">
      <c r="A53" t="s">
        <v>90</v>
      </c>
      <c r="B53" s="14" t="s">
        <v>96</v>
      </c>
      <c r="C53" s="8"/>
      <c r="E53" s="4">
        <f>INDEX([1]Fasteners!$H$2:$H$27, MATCH(B53,[1]Fasteners!$G$2:$G$27,0))</f>
        <v>4</v>
      </c>
    </row>
    <row r="54" spans="1:5" x14ac:dyDescent="0.25">
      <c r="A54" t="s">
        <v>90</v>
      </c>
      <c r="B54" s="14" t="s">
        <v>97</v>
      </c>
      <c r="C54" s="8"/>
      <c r="E54" s="4">
        <f>INDEX([1]Fasteners!$H$2:$H$27, MATCH(B54,[1]Fasteners!$G$2:$G$27,0))</f>
        <v>34</v>
      </c>
    </row>
    <row r="55" spans="1:5" x14ac:dyDescent="0.25">
      <c r="A55" t="s">
        <v>90</v>
      </c>
      <c r="B55" s="14" t="s">
        <v>98</v>
      </c>
      <c r="C55" s="8"/>
      <c r="E55" s="4">
        <f>INDEX([1]Fasteners!$H$2:$H$27, MATCH(B55,[1]Fasteners!$G$2:$G$27,0))</f>
        <v>10</v>
      </c>
    </row>
    <row r="56" spans="1:5" x14ac:dyDescent="0.25">
      <c r="A56" t="s">
        <v>90</v>
      </c>
      <c r="B56" s="14" t="s">
        <v>99</v>
      </c>
      <c r="C56" s="8"/>
      <c r="E56" s="4">
        <f>INDEX([1]Fasteners!$H$2:$H$27, MATCH(B56,[1]Fasteners!$G$2:$G$27,0))</f>
        <v>4</v>
      </c>
    </row>
    <row r="57" spans="1:5" x14ac:dyDescent="0.25">
      <c r="A57" t="s">
        <v>90</v>
      </c>
      <c r="B57" s="14" t="s">
        <v>100</v>
      </c>
      <c r="C57" s="8"/>
      <c r="E57" s="4">
        <f>INDEX([1]Fasteners!$H$2:$H$27, MATCH(B57,[1]Fasteners!$G$2:$G$27,0))</f>
        <v>16</v>
      </c>
    </row>
    <row r="58" spans="1:5" x14ac:dyDescent="0.25">
      <c r="A58" t="s">
        <v>90</v>
      </c>
      <c r="B58" s="14" t="s">
        <v>101</v>
      </c>
      <c r="C58" s="8"/>
      <c r="E58" s="4">
        <f>INDEX([1]Fasteners!$H$2:$H$27, MATCH(B58,[1]Fasteners!$G$2:$G$27,0))</f>
        <v>34</v>
      </c>
    </row>
    <row r="59" spans="1:5" x14ac:dyDescent="0.25">
      <c r="A59" t="s">
        <v>90</v>
      </c>
      <c r="B59" s="14" t="s">
        <v>102</v>
      </c>
      <c r="C59" s="8"/>
      <c r="E59" s="4">
        <f>INDEX([1]Fasteners!$H$2:$H$27, MATCH(B59,[1]Fasteners!$G$2:$G$27,0))</f>
        <v>18</v>
      </c>
    </row>
    <row r="60" spans="1:5" x14ac:dyDescent="0.25">
      <c r="A60" t="s">
        <v>90</v>
      </c>
      <c r="B60" s="14" t="s">
        <v>103</v>
      </c>
      <c r="C60" s="8"/>
      <c r="E60" s="4">
        <f>INDEX([1]Fasteners!$H$2:$H$27, MATCH(B60,[1]Fasteners!$G$2:$G$27,0))</f>
        <v>4</v>
      </c>
    </row>
    <row r="61" spans="1:5" x14ac:dyDescent="0.25">
      <c r="A61" t="s">
        <v>90</v>
      </c>
      <c r="B61" s="14" t="s">
        <v>104</v>
      </c>
      <c r="C61" s="8"/>
      <c r="E61" s="4">
        <f>INDEX([1]Fasteners!$H$2:$H$27, MATCH(B61,[1]Fasteners!$G$2:$G$27,0))</f>
        <v>4</v>
      </c>
    </row>
    <row r="62" spans="1:5" x14ac:dyDescent="0.25">
      <c r="A62" t="s">
        <v>90</v>
      </c>
      <c r="B62" s="14" t="s">
        <v>105</v>
      </c>
      <c r="C62" s="8"/>
      <c r="E62" s="4">
        <f>INDEX([1]Fasteners!$H$2:$H$27, MATCH(B62,[1]Fasteners!$G$2:$G$27,0))</f>
        <v>2</v>
      </c>
    </row>
    <row r="63" spans="1:5" x14ac:dyDescent="0.25">
      <c r="A63" t="s">
        <v>90</v>
      </c>
      <c r="B63" s="14" t="s">
        <v>106</v>
      </c>
      <c r="C63" s="8"/>
      <c r="E63" s="4">
        <f>INDEX([1]Fasteners!$H$2:$H$27, MATCH(B63,[1]Fasteners!$G$2:$G$27,0))</f>
        <v>2</v>
      </c>
    </row>
    <row r="64" spans="1:5" x14ac:dyDescent="0.25">
      <c r="A64" t="s">
        <v>90</v>
      </c>
      <c r="B64" s="14" t="s">
        <v>107</v>
      </c>
      <c r="C64" s="8"/>
      <c r="E64" s="4">
        <f>INDEX([1]Fasteners!$H$2:$H$27, MATCH(B64,[1]Fasteners!$G$2:$G$27,0))</f>
        <v>168</v>
      </c>
    </row>
    <row r="65" spans="1:5" x14ac:dyDescent="0.25">
      <c r="A65" t="s">
        <v>90</v>
      </c>
      <c r="B65" s="14" t="s">
        <v>108</v>
      </c>
      <c r="C65" s="8"/>
      <c r="E65" s="4">
        <f>INDEX([1]Fasteners!$H$2:$H$27, MATCH(B65,[1]Fasteners!$G$2:$G$27,0))</f>
        <v>12</v>
      </c>
    </row>
    <row r="66" spans="1:5" x14ac:dyDescent="0.25">
      <c r="A66" t="s">
        <v>90</v>
      </c>
      <c r="B66" s="14" t="s">
        <v>109</v>
      </c>
      <c r="C66" s="8"/>
      <c r="E66" s="4">
        <f>INDEX([1]Fasteners!$H$2:$H$27, MATCH(B66,[1]Fasteners!$G$2:$G$27,0))</f>
        <v>74</v>
      </c>
    </row>
    <row r="67" spans="1:5" x14ac:dyDescent="0.25">
      <c r="A67" t="s">
        <v>90</v>
      </c>
      <c r="B67" s="14" t="s">
        <v>110</v>
      </c>
      <c r="C67" s="8"/>
      <c r="E67" s="4">
        <f>INDEX([1]Fasteners!$H$2:$H$27, MATCH(B67,[1]Fasteners!$G$2:$G$27,0))</f>
        <v>168</v>
      </c>
    </row>
    <row r="68" spans="1:5" x14ac:dyDescent="0.25">
      <c r="A68" t="s">
        <v>90</v>
      </c>
      <c r="B68" s="14" t="s">
        <v>111</v>
      </c>
      <c r="C68" s="8"/>
      <c r="E68" s="4">
        <f>INDEX([1]Fasteners!$H$2:$H$27, MATCH(B68,[1]Fasteners!$G$2:$G$27,0))</f>
        <v>2</v>
      </c>
    </row>
    <row r="69" spans="1:5" x14ac:dyDescent="0.25">
      <c r="A69" t="s">
        <v>90</v>
      </c>
      <c r="B69" s="14" t="s">
        <v>112</v>
      </c>
      <c r="C69" s="8"/>
      <c r="E69" s="4">
        <f>INDEX([1]Fasteners!$H$2:$H$27, MATCH(B69,[1]Fasteners!$G$2:$G$27,0))</f>
        <v>8</v>
      </c>
    </row>
    <row r="70" spans="1:5" x14ac:dyDescent="0.25">
      <c r="A70" t="s">
        <v>90</v>
      </c>
      <c r="B70" s="14" t="s">
        <v>113</v>
      </c>
      <c r="C70" s="8"/>
      <c r="E70" s="4">
        <f>INDEX([1]Fasteners!$H$2:$H$27, MATCH(B70,[1]Fasteners!$G$2:$G$27,0))</f>
        <v>1</v>
      </c>
    </row>
    <row r="71" spans="1:5" x14ac:dyDescent="0.25">
      <c r="A71" t="s">
        <v>90</v>
      </c>
      <c r="B71" t="s">
        <v>181</v>
      </c>
      <c r="E71" s="4">
        <f>INDEX([1]Fasteners!$H$2:$H$27, MATCH(B71,[1]Fasteners!$G$2:$G$27,0))</f>
        <v>2</v>
      </c>
    </row>
    <row r="72" spans="1:5" x14ac:dyDescent="0.25">
      <c r="A72" t="s">
        <v>114</v>
      </c>
      <c r="B72" s="8" t="s">
        <v>115</v>
      </c>
      <c r="C72" s="8"/>
      <c r="E72" s="4">
        <v>1</v>
      </c>
    </row>
    <row r="73" spans="1:5" x14ac:dyDescent="0.25">
      <c r="A73" t="s">
        <v>114</v>
      </c>
      <c r="B73" s="8" t="s">
        <v>116</v>
      </c>
      <c r="C73" s="8"/>
      <c r="E73" s="4">
        <v>1</v>
      </c>
    </row>
    <row r="74" spans="1:5" x14ac:dyDescent="0.25">
      <c r="A74" t="s">
        <v>114</v>
      </c>
      <c r="B74" s="8" t="s">
        <v>117</v>
      </c>
      <c r="C74" s="8"/>
      <c r="E74" s="4">
        <v>1</v>
      </c>
    </row>
    <row r="75" spans="1:5" x14ac:dyDescent="0.25">
      <c r="A75" t="s">
        <v>114</v>
      </c>
      <c r="B75" s="8" t="s">
        <v>118</v>
      </c>
      <c r="C75" s="8"/>
      <c r="E75" s="4">
        <v>1</v>
      </c>
    </row>
    <row r="76" spans="1:5" x14ac:dyDescent="0.25">
      <c r="A76" t="s">
        <v>114</v>
      </c>
      <c r="B76" s="8" t="s">
        <v>119</v>
      </c>
      <c r="C76" s="10" t="s">
        <v>120</v>
      </c>
      <c r="E76" s="4">
        <v>1</v>
      </c>
    </row>
    <row r="77" spans="1:5" x14ac:dyDescent="0.25">
      <c r="A77" t="s">
        <v>114</v>
      </c>
      <c r="B77" s="8" t="s">
        <v>121</v>
      </c>
      <c r="C77" s="13" t="s">
        <v>122</v>
      </c>
      <c r="E77" s="4">
        <v>1</v>
      </c>
    </row>
    <row r="78" spans="1:5" x14ac:dyDescent="0.25">
      <c r="A78" t="s">
        <v>114</v>
      </c>
      <c r="B78" s="8" t="s">
        <v>123</v>
      </c>
      <c r="C78" s="10" t="s">
        <v>124</v>
      </c>
      <c r="E78" s="4">
        <v>2</v>
      </c>
    </row>
    <row r="79" spans="1:5" x14ac:dyDescent="0.25">
      <c r="A79" t="s">
        <v>114</v>
      </c>
      <c r="B79" s="8" t="s">
        <v>125</v>
      </c>
      <c r="C79" s="13" t="s">
        <v>124</v>
      </c>
      <c r="E79" s="4">
        <v>2</v>
      </c>
    </row>
    <row r="80" spans="1:5" x14ac:dyDescent="0.25">
      <c r="A80" t="s">
        <v>114</v>
      </c>
      <c r="B80" s="8" t="s">
        <v>126</v>
      </c>
      <c r="C80" s="8"/>
      <c r="E80" s="4">
        <v>1</v>
      </c>
    </row>
    <row r="81" spans="1:5" x14ac:dyDescent="0.25">
      <c r="A81" t="s">
        <v>114</v>
      </c>
      <c r="B81" s="8" t="s">
        <v>127</v>
      </c>
      <c r="C81" s="8"/>
      <c r="E81" s="4">
        <v>1</v>
      </c>
    </row>
    <row r="82" spans="1:5" x14ac:dyDescent="0.25">
      <c r="A82" t="s">
        <v>114</v>
      </c>
      <c r="B82" s="8" t="s">
        <v>172</v>
      </c>
      <c r="C82" s="8"/>
      <c r="E82" s="4">
        <v>1</v>
      </c>
    </row>
    <row r="83" spans="1:5" x14ac:dyDescent="0.25">
      <c r="A83" t="s">
        <v>114</v>
      </c>
      <c r="B83" s="8" t="s">
        <v>146</v>
      </c>
      <c r="C83" s="8"/>
      <c r="E83" s="4">
        <v>1</v>
      </c>
    </row>
    <row r="84" spans="1:5" x14ac:dyDescent="0.25">
      <c r="A84" t="s">
        <v>114</v>
      </c>
      <c r="B84" s="8" t="s">
        <v>142</v>
      </c>
      <c r="C84" s="8"/>
      <c r="E84" s="4">
        <v>1</v>
      </c>
    </row>
    <row r="85" spans="1:5" x14ac:dyDescent="0.25">
      <c r="A85" t="s">
        <v>114</v>
      </c>
      <c r="B85" s="17" t="s">
        <v>200</v>
      </c>
      <c r="C85" s="8"/>
      <c r="E85" s="4">
        <v>1</v>
      </c>
    </row>
    <row r="86" spans="1:5" x14ac:dyDescent="0.25">
      <c r="A86" t="s">
        <v>114</v>
      </c>
      <c r="B86" s="17" t="s">
        <v>201</v>
      </c>
      <c r="C86" s="8"/>
      <c r="E86" s="4">
        <v>1</v>
      </c>
    </row>
    <row r="87" spans="1:5" x14ac:dyDescent="0.25">
      <c r="A87" t="s">
        <v>114</v>
      </c>
      <c r="B87" s="17" t="s">
        <v>199</v>
      </c>
      <c r="C87" s="8"/>
      <c r="E87" s="4">
        <v>1</v>
      </c>
    </row>
    <row r="88" spans="1:5" x14ac:dyDescent="0.25">
      <c r="A88" t="s">
        <v>114</v>
      </c>
      <c r="B88" s="17" t="s">
        <v>202</v>
      </c>
      <c r="C88" t="s">
        <v>205</v>
      </c>
      <c r="E88" s="4">
        <v>1</v>
      </c>
    </row>
    <row r="89" spans="1:5" x14ac:dyDescent="0.25">
      <c r="A89" t="s">
        <v>114</v>
      </c>
      <c r="B89" s="17" t="s">
        <v>203</v>
      </c>
      <c r="C89" s="8"/>
      <c r="E89" s="4">
        <v>1</v>
      </c>
    </row>
    <row r="90" spans="1:5" x14ac:dyDescent="0.25">
      <c r="A90" t="s">
        <v>114</v>
      </c>
      <c r="B90" s="17" t="s">
        <v>204</v>
      </c>
      <c r="C90" s="8"/>
      <c r="E90" s="4">
        <v>1</v>
      </c>
    </row>
    <row r="91" spans="1:5" x14ac:dyDescent="0.25">
      <c r="A91" t="s">
        <v>114</v>
      </c>
      <c r="B91" s="18" t="s">
        <v>128</v>
      </c>
      <c r="C91" s="8"/>
      <c r="D91" t="s">
        <v>129</v>
      </c>
      <c r="E91" s="4">
        <v>1</v>
      </c>
    </row>
    <row r="92" spans="1:5" x14ac:dyDescent="0.25">
      <c r="A92" t="s">
        <v>114</v>
      </c>
      <c r="B92" s="8" t="s">
        <v>130</v>
      </c>
      <c r="C92" s="8"/>
      <c r="D92" t="s">
        <v>129</v>
      </c>
      <c r="E92" s="4">
        <v>1</v>
      </c>
    </row>
    <row r="93" spans="1:5" x14ac:dyDescent="0.25">
      <c r="A93" t="s">
        <v>114</v>
      </c>
      <c r="B93" s="8" t="s">
        <v>131</v>
      </c>
      <c r="C93" s="8"/>
      <c r="D93" t="s">
        <v>129</v>
      </c>
      <c r="E93" s="4">
        <v>1</v>
      </c>
    </row>
    <row r="94" spans="1:5" x14ac:dyDescent="0.25">
      <c r="A94" t="s">
        <v>114</v>
      </c>
      <c r="B94" s="8" t="s">
        <v>132</v>
      </c>
      <c r="C94" s="8"/>
      <c r="D94" t="s">
        <v>129</v>
      </c>
      <c r="E94" s="4">
        <v>1</v>
      </c>
    </row>
    <row r="95" spans="1:5" x14ac:dyDescent="0.25">
      <c r="A95" t="s">
        <v>114</v>
      </c>
      <c r="B95" s="8" t="s">
        <v>133</v>
      </c>
      <c r="C95" s="8"/>
      <c r="E95" s="4">
        <v>1</v>
      </c>
    </row>
    <row r="96" spans="1:5" x14ac:dyDescent="0.25">
      <c r="A96" t="s">
        <v>114</v>
      </c>
      <c r="B96" s="8" t="s">
        <v>134</v>
      </c>
      <c r="C96" s="8" t="s">
        <v>135</v>
      </c>
      <c r="D96" t="s">
        <v>136</v>
      </c>
      <c r="E96" s="4">
        <v>2</v>
      </c>
    </row>
    <row r="97" spans="1:5" x14ac:dyDescent="0.25">
      <c r="A97" t="s">
        <v>114</v>
      </c>
      <c r="B97" s="8" t="s">
        <v>137</v>
      </c>
      <c r="C97" s="8" t="s">
        <v>135</v>
      </c>
      <c r="D97" t="s">
        <v>136</v>
      </c>
      <c r="E97" s="4">
        <v>2</v>
      </c>
    </row>
    <row r="98" spans="1:5" x14ac:dyDescent="0.25">
      <c r="A98" t="s">
        <v>114</v>
      </c>
      <c r="B98" s="8" t="s">
        <v>138</v>
      </c>
      <c r="C98" s="8"/>
      <c r="D98" t="s">
        <v>139</v>
      </c>
      <c r="E98" s="4">
        <v>4</v>
      </c>
    </row>
    <row r="99" spans="1:5" x14ac:dyDescent="0.25">
      <c r="A99" t="s">
        <v>114</v>
      </c>
      <c r="B99" s="8" t="s">
        <v>140</v>
      </c>
      <c r="C99" s="8"/>
      <c r="D99" t="s">
        <v>141</v>
      </c>
      <c r="E99" s="4">
        <v>4</v>
      </c>
    </row>
    <row r="100" spans="1:5" x14ac:dyDescent="0.25">
      <c r="A100" t="s">
        <v>114</v>
      </c>
      <c r="B100" s="8" t="s">
        <v>143</v>
      </c>
      <c r="C100" s="8" t="s">
        <v>144</v>
      </c>
      <c r="D100" t="s">
        <v>145</v>
      </c>
      <c r="E100" s="4">
        <v>1</v>
      </c>
    </row>
    <row r="101" spans="1:5" x14ac:dyDescent="0.25">
      <c r="A101" t="s">
        <v>114</v>
      </c>
      <c r="B101" t="s">
        <v>182</v>
      </c>
      <c r="D101" t="s">
        <v>183</v>
      </c>
      <c r="E101" s="4" t="s">
        <v>184</v>
      </c>
    </row>
    <row r="102" spans="1:5" x14ac:dyDescent="0.25">
      <c r="A102" t="s">
        <v>147</v>
      </c>
      <c r="B102" s="8" t="s">
        <v>148</v>
      </c>
      <c r="C102" s="8"/>
      <c r="E102" s="4">
        <v>1</v>
      </c>
    </row>
    <row r="103" spans="1:5" x14ac:dyDescent="0.25">
      <c r="A103" t="s">
        <v>147</v>
      </c>
      <c r="B103" s="8" t="s">
        <v>149</v>
      </c>
      <c r="C103" s="8"/>
      <c r="E103" s="4">
        <v>1</v>
      </c>
    </row>
    <row r="104" spans="1:5" x14ac:dyDescent="0.25">
      <c r="A104" t="s">
        <v>147</v>
      </c>
      <c r="B104" s="8" t="s">
        <v>150</v>
      </c>
      <c r="C104" s="8"/>
      <c r="E104" s="4">
        <v>1</v>
      </c>
    </row>
    <row r="105" spans="1:5" x14ac:dyDescent="0.25">
      <c r="A105" t="s">
        <v>147</v>
      </c>
      <c r="B105" s="8" t="s">
        <v>151</v>
      </c>
      <c r="C105" s="8"/>
      <c r="E105" s="4">
        <v>1</v>
      </c>
    </row>
    <row r="106" spans="1:5" x14ac:dyDescent="0.25">
      <c r="A106" t="s">
        <v>152</v>
      </c>
      <c r="B106" s="8" t="s">
        <v>153</v>
      </c>
      <c r="C106" s="8" t="s">
        <v>154</v>
      </c>
    </row>
    <row r="107" spans="1:5" x14ac:dyDescent="0.25">
      <c r="A107" t="s">
        <v>152</v>
      </c>
      <c r="B107" s="8" t="s">
        <v>155</v>
      </c>
      <c r="C107" s="8" t="s">
        <v>154</v>
      </c>
    </row>
    <row r="108" spans="1:5" ht="30" x14ac:dyDescent="0.25">
      <c r="A108" t="s">
        <v>152</v>
      </c>
      <c r="B108" s="8" t="s">
        <v>156</v>
      </c>
      <c r="C108" s="8" t="s">
        <v>157</v>
      </c>
    </row>
    <row r="109" spans="1:5" x14ac:dyDescent="0.25">
      <c r="A109" t="s">
        <v>152</v>
      </c>
      <c r="B109" s="8" t="s">
        <v>158</v>
      </c>
      <c r="C109" s="8" t="s">
        <v>159</v>
      </c>
    </row>
    <row r="110" spans="1:5" x14ac:dyDescent="0.25">
      <c r="A110" t="s">
        <v>152</v>
      </c>
      <c r="B110" s="8" t="s">
        <v>160</v>
      </c>
      <c r="C110" s="8"/>
    </row>
  </sheetData>
  <hyperlinks>
    <hyperlink ref="D46" r:id="rId1" xr:uid="{CC37BAA3-8AE2-44C1-94B8-AAEEE1E501E0}"/>
    <hyperlink ref="D40" r:id="rId2" xr:uid="{873F19CD-E259-4A0A-A9BD-7908555753B7}"/>
    <hyperlink ref="D47" r:id="rId3" display="https://www.amazon.ca/Vision-Scientific-VMLIFR-09B-Adjustable-Illuminator/dp/B07VR2LJJL?pd_rd_w=ixyL5&amp;content-id=amzn1.sym.5ea934dd-1c86-463a-87ec-1025379fbf16&amp;pf_rd_p=5ea934dd-1c86-463a-87ec-1025379fbf16&amp;pf_rd_r=EET0FYR75FPSX5V2ZXAY&amp;pd_rd_wg=W6sYg&amp;pd_rd_r=43be5ddd-b090-4223-8e1d-0ec37030dad9&amp;pd_rd_i=B07VR2LJJL&amp;psc=1&amp;ref_=pd_basp_m_rpt_ba_s_1_sc" xr:uid="{E79F392E-039A-4121-8F6A-4C8D27C60355}"/>
  </hyperlinks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B565-17BC-4E44-8828-669FE83DFE80}">
  <dimension ref="A1:N104"/>
  <sheetViews>
    <sheetView workbookViewId="0">
      <selection activeCell="F20" sqref="F20"/>
    </sheetView>
  </sheetViews>
  <sheetFormatPr defaultRowHeight="15" x14ac:dyDescent="0.25"/>
  <cols>
    <col min="1" max="1" width="22.5703125" bestFit="1" customWidth="1"/>
    <col min="2" max="2" width="24.42578125" bestFit="1" customWidth="1"/>
    <col min="3" max="3" width="18.5703125" bestFit="1" customWidth="1"/>
    <col min="4" max="4" width="9.28515625" bestFit="1" customWidth="1"/>
    <col min="5" max="5" width="7.7109375" bestFit="1" customWidth="1"/>
    <col min="8" max="8" width="24.42578125" bestFit="1" customWidth="1"/>
    <col min="9" max="9" width="12.140625" bestFit="1" customWidth="1"/>
    <col min="12" max="12" width="28.28515625" bestFit="1" customWidth="1"/>
    <col min="13" max="13" width="13.85546875" bestFit="1" customWidth="1"/>
    <col min="14" max="14" width="12.140625" bestFit="1" customWidth="1"/>
  </cols>
  <sheetData>
    <row r="1" spans="1:14" x14ac:dyDescent="0.25">
      <c r="A1" s="1" t="s">
        <v>1</v>
      </c>
      <c r="B1" s="1" t="s">
        <v>90</v>
      </c>
      <c r="C1" s="1" t="s">
        <v>162</v>
      </c>
      <c r="D1" s="1" t="s">
        <v>163</v>
      </c>
      <c r="E1" s="1" t="s">
        <v>161</v>
      </c>
      <c r="H1" s="15" t="s">
        <v>173</v>
      </c>
      <c r="I1" t="s">
        <v>175</v>
      </c>
      <c r="L1" s="15" t="s">
        <v>173</v>
      </c>
      <c r="M1" t="s">
        <v>176</v>
      </c>
      <c r="N1" t="s">
        <v>175</v>
      </c>
    </row>
    <row r="2" spans="1:14" x14ac:dyDescent="0.25">
      <c r="A2" t="s">
        <v>74</v>
      </c>
      <c r="B2" t="s">
        <v>110</v>
      </c>
      <c r="C2">
        <v>6</v>
      </c>
      <c r="D2">
        <v>1</v>
      </c>
      <c r="E2">
        <f>C2*D2</f>
        <v>6</v>
      </c>
      <c r="H2" s="9" t="s">
        <v>91</v>
      </c>
      <c r="I2" s="19">
        <v>2</v>
      </c>
      <c r="L2" s="9" t="s">
        <v>126</v>
      </c>
      <c r="M2" s="19">
        <v>5</v>
      </c>
      <c r="N2" s="19">
        <v>20</v>
      </c>
    </row>
    <row r="3" spans="1:14" x14ac:dyDescent="0.25">
      <c r="A3" t="s">
        <v>74</v>
      </c>
      <c r="B3" t="s">
        <v>109</v>
      </c>
      <c r="C3">
        <v>6</v>
      </c>
      <c r="D3">
        <v>1</v>
      </c>
      <c r="E3">
        <f t="shared" ref="E3:E66" si="0">C3*D3</f>
        <v>6</v>
      </c>
      <c r="H3" s="9" t="s">
        <v>92</v>
      </c>
      <c r="I3" s="19">
        <v>1</v>
      </c>
      <c r="L3" s="16" t="s">
        <v>100</v>
      </c>
      <c r="M3" s="19">
        <v>1</v>
      </c>
      <c r="N3" s="19">
        <v>4</v>
      </c>
    </row>
    <row r="4" spans="1:14" x14ac:dyDescent="0.25">
      <c r="A4" t="s">
        <v>74</v>
      </c>
      <c r="B4" t="s">
        <v>107</v>
      </c>
      <c r="C4">
        <v>6</v>
      </c>
      <c r="D4">
        <v>1</v>
      </c>
      <c r="E4">
        <f t="shared" si="0"/>
        <v>6</v>
      </c>
      <c r="H4" s="9" t="s">
        <v>93</v>
      </c>
      <c r="I4" s="19">
        <v>34</v>
      </c>
      <c r="L4" s="16" t="s">
        <v>105</v>
      </c>
      <c r="M4" s="19">
        <v>1</v>
      </c>
      <c r="N4" s="19">
        <v>2</v>
      </c>
    </row>
    <row r="5" spans="1:14" x14ac:dyDescent="0.25">
      <c r="A5" t="s">
        <v>140</v>
      </c>
      <c r="B5" t="s">
        <v>110</v>
      </c>
      <c r="C5">
        <v>9</v>
      </c>
      <c r="D5">
        <v>4</v>
      </c>
      <c r="E5">
        <f t="shared" si="0"/>
        <v>36</v>
      </c>
      <c r="H5" s="9" t="s">
        <v>94</v>
      </c>
      <c r="I5" s="19">
        <v>20</v>
      </c>
      <c r="L5" s="16" t="s">
        <v>106</v>
      </c>
      <c r="M5" s="19">
        <v>1</v>
      </c>
      <c r="N5" s="19">
        <v>2</v>
      </c>
    </row>
    <row r="6" spans="1:14" x14ac:dyDescent="0.25">
      <c r="A6" t="s">
        <v>140</v>
      </c>
      <c r="B6" t="s">
        <v>107</v>
      </c>
      <c r="C6">
        <v>9</v>
      </c>
      <c r="D6">
        <v>4</v>
      </c>
      <c r="E6">
        <f t="shared" si="0"/>
        <v>36</v>
      </c>
      <c r="H6" s="9" t="s">
        <v>95</v>
      </c>
      <c r="I6" s="19">
        <v>16</v>
      </c>
      <c r="L6" s="16" t="s">
        <v>107</v>
      </c>
      <c r="M6" s="19">
        <v>1</v>
      </c>
      <c r="N6" s="19">
        <v>6</v>
      </c>
    </row>
    <row r="7" spans="1:14" x14ac:dyDescent="0.25">
      <c r="A7" t="s">
        <v>164</v>
      </c>
      <c r="B7" t="s">
        <v>110</v>
      </c>
      <c r="C7">
        <v>5</v>
      </c>
      <c r="D7">
        <v>4</v>
      </c>
      <c r="E7">
        <f t="shared" si="0"/>
        <v>20</v>
      </c>
      <c r="H7" s="9" t="s">
        <v>96</v>
      </c>
      <c r="I7" s="19">
        <v>4</v>
      </c>
      <c r="L7" s="16" t="s">
        <v>110</v>
      </c>
      <c r="M7" s="19">
        <v>1</v>
      </c>
      <c r="N7" s="19">
        <v>6</v>
      </c>
    </row>
    <row r="8" spans="1:14" x14ac:dyDescent="0.25">
      <c r="A8" t="s">
        <v>164</v>
      </c>
      <c r="B8" t="s">
        <v>107</v>
      </c>
      <c r="C8">
        <v>5</v>
      </c>
      <c r="D8">
        <v>4</v>
      </c>
      <c r="E8">
        <f t="shared" si="0"/>
        <v>20</v>
      </c>
      <c r="H8" s="9" t="s">
        <v>97</v>
      </c>
      <c r="I8" s="19">
        <v>34</v>
      </c>
      <c r="L8" s="9" t="s">
        <v>142</v>
      </c>
      <c r="M8" s="19">
        <v>4</v>
      </c>
      <c r="N8" s="19">
        <v>5</v>
      </c>
    </row>
    <row r="9" spans="1:14" x14ac:dyDescent="0.25">
      <c r="A9" t="s">
        <v>123</v>
      </c>
      <c r="B9" t="s">
        <v>110</v>
      </c>
      <c r="C9">
        <v>3</v>
      </c>
      <c r="D9">
        <v>2</v>
      </c>
      <c r="E9">
        <f t="shared" si="0"/>
        <v>6</v>
      </c>
      <c r="H9" s="9" t="s">
        <v>98</v>
      </c>
      <c r="I9" s="19">
        <v>10</v>
      </c>
      <c r="L9" s="16" t="s">
        <v>107</v>
      </c>
      <c r="M9" s="19">
        <v>1</v>
      </c>
      <c r="N9" s="19">
        <v>1</v>
      </c>
    </row>
    <row r="10" spans="1:14" x14ac:dyDescent="0.25">
      <c r="A10" t="s">
        <v>123</v>
      </c>
      <c r="B10" t="s">
        <v>107</v>
      </c>
      <c r="C10">
        <v>3</v>
      </c>
      <c r="D10">
        <v>2</v>
      </c>
      <c r="E10">
        <f t="shared" si="0"/>
        <v>6</v>
      </c>
      <c r="H10" s="9" t="s">
        <v>102</v>
      </c>
      <c r="I10" s="19">
        <v>18</v>
      </c>
      <c r="L10" s="16" t="s">
        <v>108</v>
      </c>
      <c r="M10" s="19">
        <v>1</v>
      </c>
      <c r="N10" s="19">
        <v>2</v>
      </c>
    </row>
    <row r="11" spans="1:14" x14ac:dyDescent="0.25">
      <c r="A11" t="s">
        <v>123</v>
      </c>
      <c r="B11" t="s">
        <v>100</v>
      </c>
      <c r="C11">
        <v>4</v>
      </c>
      <c r="D11">
        <v>2</v>
      </c>
      <c r="E11">
        <f t="shared" si="0"/>
        <v>8</v>
      </c>
      <c r="H11" s="9" t="s">
        <v>103</v>
      </c>
      <c r="I11" s="19">
        <v>4</v>
      </c>
      <c r="L11" s="16" t="s">
        <v>110</v>
      </c>
      <c r="M11" s="19">
        <v>1</v>
      </c>
      <c r="N11" s="19">
        <v>1</v>
      </c>
    </row>
    <row r="12" spans="1:14" x14ac:dyDescent="0.25">
      <c r="A12" t="s">
        <v>125</v>
      </c>
      <c r="B12" t="s">
        <v>102</v>
      </c>
      <c r="C12">
        <v>4</v>
      </c>
      <c r="D12">
        <v>2</v>
      </c>
      <c r="E12">
        <f t="shared" si="0"/>
        <v>8</v>
      </c>
      <c r="H12" s="9" t="s">
        <v>104</v>
      </c>
      <c r="I12" s="19">
        <v>4</v>
      </c>
      <c r="L12" s="16" t="s">
        <v>113</v>
      </c>
      <c r="M12" s="19">
        <v>1</v>
      </c>
      <c r="N12" s="19">
        <v>1</v>
      </c>
    </row>
    <row r="13" spans="1:14" x14ac:dyDescent="0.25">
      <c r="A13" t="s">
        <v>125</v>
      </c>
      <c r="B13" t="s">
        <v>110</v>
      </c>
      <c r="C13">
        <v>2</v>
      </c>
      <c r="D13">
        <v>2</v>
      </c>
      <c r="E13">
        <f t="shared" si="0"/>
        <v>4</v>
      </c>
      <c r="H13" s="9" t="s">
        <v>99</v>
      </c>
      <c r="I13" s="19">
        <v>4</v>
      </c>
      <c r="L13" s="9" t="s">
        <v>165</v>
      </c>
      <c r="M13" s="19">
        <v>5</v>
      </c>
      <c r="N13" s="19">
        <v>15</v>
      </c>
    </row>
    <row r="14" spans="1:14" x14ac:dyDescent="0.25">
      <c r="A14" t="s">
        <v>125</v>
      </c>
      <c r="B14" t="s">
        <v>107</v>
      </c>
      <c r="C14">
        <v>2</v>
      </c>
      <c r="D14">
        <v>2</v>
      </c>
      <c r="E14">
        <f t="shared" si="0"/>
        <v>4</v>
      </c>
      <c r="H14" s="9" t="s">
        <v>100</v>
      </c>
      <c r="I14" s="19">
        <v>16</v>
      </c>
      <c r="L14" s="16" t="s">
        <v>91</v>
      </c>
      <c r="M14" s="19">
        <v>1</v>
      </c>
      <c r="N14" s="19">
        <v>2</v>
      </c>
    </row>
    <row r="15" spans="1:14" x14ac:dyDescent="0.25">
      <c r="A15" t="s">
        <v>127</v>
      </c>
      <c r="B15" t="s">
        <v>110</v>
      </c>
      <c r="C15">
        <v>4</v>
      </c>
      <c r="D15">
        <v>1</v>
      </c>
      <c r="E15">
        <f t="shared" si="0"/>
        <v>4</v>
      </c>
      <c r="H15" s="9" t="s">
        <v>101</v>
      </c>
      <c r="I15" s="19">
        <v>34</v>
      </c>
      <c r="L15" s="16" t="s">
        <v>92</v>
      </c>
      <c r="M15" s="19">
        <v>1</v>
      </c>
      <c r="N15" s="19">
        <v>1</v>
      </c>
    </row>
    <row r="16" spans="1:14" x14ac:dyDescent="0.25">
      <c r="A16" t="s">
        <v>127</v>
      </c>
      <c r="B16" t="s">
        <v>107</v>
      </c>
      <c r="C16">
        <v>4</v>
      </c>
      <c r="D16">
        <v>1</v>
      </c>
      <c r="E16">
        <f t="shared" si="0"/>
        <v>4</v>
      </c>
      <c r="H16" s="9" t="s">
        <v>105</v>
      </c>
      <c r="I16" s="19">
        <v>2</v>
      </c>
      <c r="L16" s="16" t="s">
        <v>98</v>
      </c>
      <c r="M16" s="19">
        <v>1</v>
      </c>
      <c r="N16" s="19">
        <v>4</v>
      </c>
    </row>
    <row r="17" spans="1:14" x14ac:dyDescent="0.25">
      <c r="A17" t="s">
        <v>127</v>
      </c>
      <c r="B17" t="s">
        <v>102</v>
      </c>
      <c r="C17">
        <v>6</v>
      </c>
      <c r="D17">
        <v>1</v>
      </c>
      <c r="E17">
        <f t="shared" si="0"/>
        <v>6</v>
      </c>
      <c r="H17" s="9" t="s">
        <v>106</v>
      </c>
      <c r="I17" s="19">
        <v>2</v>
      </c>
      <c r="L17" s="16" t="s">
        <v>99</v>
      </c>
      <c r="M17" s="19">
        <v>1</v>
      </c>
      <c r="N17" s="19">
        <v>4</v>
      </c>
    </row>
    <row r="18" spans="1:14" x14ac:dyDescent="0.25">
      <c r="A18" t="s">
        <v>127</v>
      </c>
      <c r="B18" t="s">
        <v>98</v>
      </c>
      <c r="C18">
        <v>2</v>
      </c>
      <c r="D18">
        <v>1</v>
      </c>
      <c r="E18">
        <f t="shared" si="0"/>
        <v>2</v>
      </c>
      <c r="H18" s="9" t="s">
        <v>107</v>
      </c>
      <c r="I18" s="19">
        <v>168</v>
      </c>
      <c r="L18" s="16" t="s">
        <v>100</v>
      </c>
      <c r="M18" s="19">
        <v>1</v>
      </c>
      <c r="N18" s="19">
        <v>4</v>
      </c>
    </row>
    <row r="19" spans="1:14" x14ac:dyDescent="0.25">
      <c r="A19" t="s">
        <v>119</v>
      </c>
      <c r="B19" t="s">
        <v>110</v>
      </c>
      <c r="C19">
        <v>2</v>
      </c>
      <c r="D19">
        <v>1</v>
      </c>
      <c r="E19">
        <f t="shared" si="0"/>
        <v>2</v>
      </c>
      <c r="H19" s="9" t="s">
        <v>108</v>
      </c>
      <c r="I19" s="19">
        <v>12</v>
      </c>
      <c r="L19" s="9" t="s">
        <v>117</v>
      </c>
      <c r="M19" s="19">
        <v>2</v>
      </c>
      <c r="N19" s="19">
        <v>8</v>
      </c>
    </row>
    <row r="20" spans="1:14" x14ac:dyDescent="0.25">
      <c r="A20" t="s">
        <v>119</v>
      </c>
      <c r="B20" t="s">
        <v>107</v>
      </c>
      <c r="C20">
        <v>2</v>
      </c>
      <c r="D20">
        <v>1</v>
      </c>
      <c r="E20">
        <f t="shared" si="0"/>
        <v>2</v>
      </c>
      <c r="H20" s="9" t="s">
        <v>109</v>
      </c>
      <c r="I20" s="19">
        <v>74</v>
      </c>
      <c r="L20" s="16" t="s">
        <v>94</v>
      </c>
      <c r="M20" s="19">
        <v>1</v>
      </c>
      <c r="N20" s="19">
        <v>4</v>
      </c>
    </row>
    <row r="21" spans="1:14" x14ac:dyDescent="0.25">
      <c r="A21" t="s">
        <v>119</v>
      </c>
      <c r="B21" t="s">
        <v>108</v>
      </c>
      <c r="C21">
        <v>1</v>
      </c>
      <c r="D21">
        <v>1</v>
      </c>
      <c r="E21">
        <f t="shared" si="0"/>
        <v>1</v>
      </c>
      <c r="H21" s="9" t="s">
        <v>110</v>
      </c>
      <c r="I21" s="19">
        <v>168</v>
      </c>
      <c r="L21" s="16" t="s">
        <v>96</v>
      </c>
      <c r="M21" s="19">
        <v>1</v>
      </c>
      <c r="N21" s="19">
        <v>4</v>
      </c>
    </row>
    <row r="22" spans="1:14" x14ac:dyDescent="0.25">
      <c r="A22" t="s">
        <v>119</v>
      </c>
      <c r="B22" t="s">
        <v>111</v>
      </c>
      <c r="C22">
        <v>1</v>
      </c>
      <c r="D22">
        <v>1</v>
      </c>
      <c r="E22">
        <f t="shared" si="0"/>
        <v>1</v>
      </c>
      <c r="H22" s="9" t="s">
        <v>111</v>
      </c>
      <c r="I22" s="19">
        <v>2</v>
      </c>
      <c r="L22" s="9" t="s">
        <v>198</v>
      </c>
      <c r="M22" s="19">
        <v>2</v>
      </c>
      <c r="N22" s="19">
        <v>4</v>
      </c>
    </row>
    <row r="23" spans="1:14" x14ac:dyDescent="0.25">
      <c r="A23" t="s">
        <v>121</v>
      </c>
      <c r="B23" t="s">
        <v>110</v>
      </c>
      <c r="C23">
        <v>2</v>
      </c>
      <c r="D23">
        <v>1</v>
      </c>
      <c r="E23">
        <f t="shared" si="0"/>
        <v>2</v>
      </c>
      <c r="H23" s="9" t="s">
        <v>112</v>
      </c>
      <c r="I23" s="19">
        <v>8</v>
      </c>
      <c r="L23" s="16" t="s">
        <v>107</v>
      </c>
      <c r="M23" s="19">
        <v>1</v>
      </c>
      <c r="N23" s="19">
        <v>2</v>
      </c>
    </row>
    <row r="24" spans="1:14" x14ac:dyDescent="0.25">
      <c r="A24" t="s">
        <v>121</v>
      </c>
      <c r="B24" t="s">
        <v>107</v>
      </c>
      <c r="C24">
        <v>2</v>
      </c>
      <c r="D24">
        <v>1</v>
      </c>
      <c r="E24">
        <f t="shared" si="0"/>
        <v>2</v>
      </c>
      <c r="H24" s="9" t="s">
        <v>113</v>
      </c>
      <c r="I24" s="19">
        <v>1</v>
      </c>
      <c r="L24" s="16" t="s">
        <v>110</v>
      </c>
      <c r="M24" s="19">
        <v>1</v>
      </c>
      <c r="N24" s="19">
        <v>2</v>
      </c>
    </row>
    <row r="25" spans="1:14" x14ac:dyDescent="0.25">
      <c r="A25" t="s">
        <v>121</v>
      </c>
      <c r="B25" t="s">
        <v>108</v>
      </c>
      <c r="C25">
        <v>1</v>
      </c>
      <c r="D25">
        <v>1</v>
      </c>
      <c r="E25">
        <f t="shared" si="0"/>
        <v>1</v>
      </c>
      <c r="H25" s="9" t="s">
        <v>181</v>
      </c>
      <c r="I25" s="19">
        <v>2</v>
      </c>
      <c r="L25" s="9" t="s">
        <v>166</v>
      </c>
      <c r="M25" s="19">
        <v>4</v>
      </c>
      <c r="N25" s="19">
        <v>238</v>
      </c>
    </row>
    <row r="26" spans="1:14" x14ac:dyDescent="0.25">
      <c r="A26" t="s">
        <v>121</v>
      </c>
      <c r="B26" t="s">
        <v>111</v>
      </c>
      <c r="C26">
        <v>1</v>
      </c>
      <c r="D26">
        <v>1</v>
      </c>
      <c r="E26">
        <f t="shared" si="0"/>
        <v>1</v>
      </c>
      <c r="H26" s="9" t="s">
        <v>207</v>
      </c>
      <c r="I26" s="19">
        <v>2</v>
      </c>
      <c r="L26" s="16" t="s">
        <v>93</v>
      </c>
      <c r="M26" s="19">
        <v>1</v>
      </c>
      <c r="N26" s="19">
        <v>34</v>
      </c>
    </row>
    <row r="27" spans="1:14" x14ac:dyDescent="0.25">
      <c r="A27" t="s">
        <v>121</v>
      </c>
      <c r="B27" t="s">
        <v>103</v>
      </c>
      <c r="C27">
        <v>2</v>
      </c>
      <c r="D27">
        <v>1</v>
      </c>
      <c r="E27">
        <f t="shared" si="0"/>
        <v>2</v>
      </c>
      <c r="H27" s="9" t="s">
        <v>208</v>
      </c>
      <c r="I27" s="19">
        <v>2</v>
      </c>
      <c r="L27" s="16" t="s">
        <v>107</v>
      </c>
      <c r="M27" s="19">
        <v>1</v>
      </c>
      <c r="N27" s="19">
        <v>68</v>
      </c>
    </row>
    <row r="28" spans="1:14" x14ac:dyDescent="0.25">
      <c r="A28" t="s">
        <v>121</v>
      </c>
      <c r="B28" t="s">
        <v>98</v>
      </c>
      <c r="C28">
        <v>2</v>
      </c>
      <c r="D28">
        <v>1</v>
      </c>
      <c r="E28">
        <f t="shared" si="0"/>
        <v>2</v>
      </c>
      <c r="H28" s="9" t="s">
        <v>174</v>
      </c>
      <c r="I28" s="19">
        <v>644</v>
      </c>
      <c r="L28" s="16" t="s">
        <v>109</v>
      </c>
      <c r="M28" s="19">
        <v>1</v>
      </c>
      <c r="N28" s="19">
        <v>68</v>
      </c>
    </row>
    <row r="29" spans="1:14" x14ac:dyDescent="0.25">
      <c r="A29" t="s">
        <v>142</v>
      </c>
      <c r="B29" t="s">
        <v>110</v>
      </c>
      <c r="C29">
        <v>1</v>
      </c>
      <c r="D29">
        <v>1</v>
      </c>
      <c r="E29">
        <f t="shared" si="0"/>
        <v>1</v>
      </c>
      <c r="L29" s="16" t="s">
        <v>110</v>
      </c>
      <c r="M29" s="19">
        <v>1</v>
      </c>
      <c r="N29" s="19">
        <v>68</v>
      </c>
    </row>
    <row r="30" spans="1:14" x14ac:dyDescent="0.25">
      <c r="A30" t="s">
        <v>142</v>
      </c>
      <c r="B30" t="s">
        <v>107</v>
      </c>
      <c r="C30">
        <v>1</v>
      </c>
      <c r="D30">
        <v>1</v>
      </c>
      <c r="E30">
        <f t="shared" si="0"/>
        <v>1</v>
      </c>
      <c r="L30" s="9" t="s">
        <v>172</v>
      </c>
      <c r="M30" s="19">
        <v>2</v>
      </c>
      <c r="N30" s="19">
        <v>32</v>
      </c>
    </row>
    <row r="31" spans="1:14" x14ac:dyDescent="0.25">
      <c r="A31" t="s">
        <v>142</v>
      </c>
      <c r="B31" t="s">
        <v>108</v>
      </c>
      <c r="C31">
        <v>2</v>
      </c>
      <c r="D31">
        <v>1</v>
      </c>
      <c r="E31">
        <f t="shared" si="0"/>
        <v>2</v>
      </c>
      <c r="L31" s="16" t="s">
        <v>94</v>
      </c>
      <c r="M31" s="19">
        <v>1</v>
      </c>
      <c r="N31" s="19">
        <v>16</v>
      </c>
    </row>
    <row r="32" spans="1:14" x14ac:dyDescent="0.25">
      <c r="A32" t="s">
        <v>142</v>
      </c>
      <c r="B32" t="s">
        <v>113</v>
      </c>
      <c r="C32">
        <v>1</v>
      </c>
      <c r="D32">
        <v>1</v>
      </c>
      <c r="E32">
        <f t="shared" si="0"/>
        <v>1</v>
      </c>
      <c r="L32" s="16" t="s">
        <v>95</v>
      </c>
      <c r="M32" s="19">
        <v>1</v>
      </c>
      <c r="N32" s="19">
        <v>16</v>
      </c>
    </row>
    <row r="33" spans="1:14" x14ac:dyDescent="0.25">
      <c r="A33" t="s">
        <v>126</v>
      </c>
      <c r="B33" t="s">
        <v>110</v>
      </c>
      <c r="C33">
        <v>6</v>
      </c>
      <c r="D33">
        <v>1</v>
      </c>
      <c r="E33">
        <f t="shared" si="0"/>
        <v>6</v>
      </c>
      <c r="L33" s="9" t="s">
        <v>146</v>
      </c>
      <c r="M33" s="19">
        <v>2</v>
      </c>
      <c r="N33" s="19">
        <v>6</v>
      </c>
    </row>
    <row r="34" spans="1:14" x14ac:dyDescent="0.25">
      <c r="A34" t="s">
        <v>126</v>
      </c>
      <c r="B34" t="s">
        <v>107</v>
      </c>
      <c r="C34">
        <v>6</v>
      </c>
      <c r="D34">
        <v>1</v>
      </c>
      <c r="E34">
        <f t="shared" si="0"/>
        <v>6</v>
      </c>
      <c r="L34" s="16" t="s">
        <v>107</v>
      </c>
      <c r="M34" s="19">
        <v>1</v>
      </c>
      <c r="N34" s="19">
        <v>3</v>
      </c>
    </row>
    <row r="35" spans="1:14" x14ac:dyDescent="0.25">
      <c r="A35" t="s">
        <v>126</v>
      </c>
      <c r="B35" t="s">
        <v>106</v>
      </c>
      <c r="C35">
        <v>2</v>
      </c>
      <c r="D35">
        <v>1</v>
      </c>
      <c r="E35">
        <f t="shared" si="0"/>
        <v>2</v>
      </c>
      <c r="L35" s="16" t="s">
        <v>110</v>
      </c>
      <c r="M35" s="19">
        <v>1</v>
      </c>
      <c r="N35" s="19">
        <v>3</v>
      </c>
    </row>
    <row r="36" spans="1:14" x14ac:dyDescent="0.25">
      <c r="A36" t="s">
        <v>126</v>
      </c>
      <c r="B36" t="s">
        <v>105</v>
      </c>
      <c r="C36">
        <v>2</v>
      </c>
      <c r="D36">
        <v>1</v>
      </c>
      <c r="E36">
        <f t="shared" si="0"/>
        <v>2</v>
      </c>
      <c r="L36" s="9" t="s">
        <v>121</v>
      </c>
      <c r="M36" s="19">
        <v>6</v>
      </c>
      <c r="N36" s="19">
        <v>10</v>
      </c>
    </row>
    <row r="37" spans="1:14" x14ac:dyDescent="0.25">
      <c r="A37" t="s">
        <v>126</v>
      </c>
      <c r="B37" t="s">
        <v>100</v>
      </c>
      <c r="C37">
        <v>4</v>
      </c>
      <c r="D37">
        <v>1</v>
      </c>
      <c r="E37">
        <f t="shared" si="0"/>
        <v>4</v>
      </c>
      <c r="L37" s="16" t="s">
        <v>98</v>
      </c>
      <c r="M37" s="19">
        <v>1</v>
      </c>
      <c r="N37" s="19">
        <v>2</v>
      </c>
    </row>
    <row r="38" spans="1:14" x14ac:dyDescent="0.25">
      <c r="A38" t="s">
        <v>117</v>
      </c>
      <c r="B38" t="s">
        <v>96</v>
      </c>
      <c r="C38">
        <v>4</v>
      </c>
      <c r="D38">
        <v>1</v>
      </c>
      <c r="E38">
        <f t="shared" si="0"/>
        <v>4</v>
      </c>
      <c r="L38" s="16" t="s">
        <v>103</v>
      </c>
      <c r="M38" s="19">
        <v>1</v>
      </c>
      <c r="N38" s="19">
        <v>2</v>
      </c>
    </row>
    <row r="39" spans="1:14" x14ac:dyDescent="0.25">
      <c r="A39" t="s">
        <v>117</v>
      </c>
      <c r="B39" t="s">
        <v>94</v>
      </c>
      <c r="C39">
        <v>4</v>
      </c>
      <c r="D39">
        <v>1</v>
      </c>
      <c r="E39">
        <f t="shared" si="0"/>
        <v>4</v>
      </c>
      <c r="L39" s="16" t="s">
        <v>107</v>
      </c>
      <c r="M39" s="19">
        <v>1</v>
      </c>
      <c r="N39" s="19">
        <v>2</v>
      </c>
    </row>
    <row r="40" spans="1:14" x14ac:dyDescent="0.25">
      <c r="A40" t="s">
        <v>165</v>
      </c>
      <c r="B40" t="s">
        <v>92</v>
      </c>
      <c r="C40">
        <v>1</v>
      </c>
      <c r="D40">
        <v>1</v>
      </c>
      <c r="E40">
        <f t="shared" si="0"/>
        <v>1</v>
      </c>
      <c r="L40" s="16" t="s">
        <v>108</v>
      </c>
      <c r="M40" s="19">
        <v>1</v>
      </c>
      <c r="N40" s="19">
        <v>1</v>
      </c>
    </row>
    <row r="41" spans="1:14" x14ac:dyDescent="0.25">
      <c r="A41" t="s">
        <v>165</v>
      </c>
      <c r="B41" t="s">
        <v>91</v>
      </c>
      <c r="C41">
        <v>2</v>
      </c>
      <c r="D41">
        <v>1</v>
      </c>
      <c r="E41">
        <f t="shared" si="0"/>
        <v>2</v>
      </c>
      <c r="L41" s="16" t="s">
        <v>110</v>
      </c>
      <c r="M41" s="19">
        <v>1</v>
      </c>
      <c r="N41" s="19">
        <v>2</v>
      </c>
    </row>
    <row r="42" spans="1:14" x14ac:dyDescent="0.25">
      <c r="A42" t="s">
        <v>165</v>
      </c>
      <c r="B42" t="s">
        <v>100</v>
      </c>
      <c r="C42">
        <v>4</v>
      </c>
      <c r="D42">
        <v>1</v>
      </c>
      <c r="E42">
        <f t="shared" si="0"/>
        <v>4</v>
      </c>
      <c r="L42" s="16" t="s">
        <v>111</v>
      </c>
      <c r="M42" s="19">
        <v>1</v>
      </c>
      <c r="N42" s="19">
        <v>1</v>
      </c>
    </row>
    <row r="43" spans="1:14" x14ac:dyDescent="0.25">
      <c r="A43" t="s">
        <v>165</v>
      </c>
      <c r="B43" t="s">
        <v>98</v>
      </c>
      <c r="C43">
        <v>4</v>
      </c>
      <c r="D43">
        <v>1</v>
      </c>
      <c r="E43">
        <f t="shared" si="0"/>
        <v>4</v>
      </c>
      <c r="L43" s="9" t="s">
        <v>119</v>
      </c>
      <c r="M43" s="19">
        <v>4</v>
      </c>
      <c r="N43" s="19">
        <v>6</v>
      </c>
    </row>
    <row r="44" spans="1:14" x14ac:dyDescent="0.25">
      <c r="A44" t="s">
        <v>165</v>
      </c>
      <c r="B44" t="s">
        <v>99</v>
      </c>
      <c r="C44">
        <v>4</v>
      </c>
      <c r="D44">
        <v>1</v>
      </c>
      <c r="E44">
        <f t="shared" si="0"/>
        <v>4</v>
      </c>
      <c r="L44" s="16" t="s">
        <v>107</v>
      </c>
      <c r="M44" s="19">
        <v>1</v>
      </c>
      <c r="N44" s="19">
        <v>2</v>
      </c>
    </row>
    <row r="45" spans="1:14" x14ac:dyDescent="0.25">
      <c r="A45" t="s">
        <v>166</v>
      </c>
      <c r="B45" t="s">
        <v>93</v>
      </c>
      <c r="C45">
        <f>4+4+5+5+8+4+4</f>
        <v>34</v>
      </c>
      <c r="D45">
        <v>1</v>
      </c>
      <c r="E45">
        <f t="shared" si="0"/>
        <v>34</v>
      </c>
      <c r="L45" s="16" t="s">
        <v>108</v>
      </c>
      <c r="M45" s="19">
        <v>1</v>
      </c>
      <c r="N45" s="19">
        <v>1</v>
      </c>
    </row>
    <row r="46" spans="1:14" x14ac:dyDescent="0.25">
      <c r="A46" t="s">
        <v>166</v>
      </c>
      <c r="B46" t="s">
        <v>109</v>
      </c>
      <c r="C46">
        <f>C45*2</f>
        <v>68</v>
      </c>
      <c r="D46">
        <v>1</v>
      </c>
      <c r="E46">
        <f t="shared" si="0"/>
        <v>68</v>
      </c>
      <c r="L46" s="16" t="s">
        <v>110</v>
      </c>
      <c r="M46" s="19">
        <v>1</v>
      </c>
      <c r="N46" s="19">
        <v>2</v>
      </c>
    </row>
    <row r="47" spans="1:14" x14ac:dyDescent="0.25">
      <c r="A47" t="s">
        <v>166</v>
      </c>
      <c r="B47" t="s">
        <v>110</v>
      </c>
      <c r="C47">
        <v>68</v>
      </c>
      <c r="D47">
        <v>1</v>
      </c>
      <c r="E47">
        <f t="shared" si="0"/>
        <v>68</v>
      </c>
      <c r="L47" s="16" t="s">
        <v>111</v>
      </c>
      <c r="M47" s="19">
        <v>1</v>
      </c>
      <c r="N47" s="19">
        <v>1</v>
      </c>
    </row>
    <row r="48" spans="1:14" x14ac:dyDescent="0.25">
      <c r="A48" t="s">
        <v>166</v>
      </c>
      <c r="B48" t="s">
        <v>107</v>
      </c>
      <c r="C48">
        <v>68</v>
      </c>
      <c r="D48">
        <v>1</v>
      </c>
      <c r="E48">
        <f t="shared" si="0"/>
        <v>68</v>
      </c>
      <c r="L48" s="9" t="s">
        <v>167</v>
      </c>
      <c r="M48" s="19">
        <v>6</v>
      </c>
      <c r="N48" s="19">
        <v>18</v>
      </c>
    </row>
    <row r="49" spans="1:14" x14ac:dyDescent="0.25">
      <c r="A49" t="s">
        <v>167</v>
      </c>
      <c r="B49" t="s">
        <v>110</v>
      </c>
      <c r="C49">
        <v>3</v>
      </c>
      <c r="D49">
        <v>1</v>
      </c>
      <c r="E49">
        <f t="shared" si="0"/>
        <v>3</v>
      </c>
      <c r="L49" s="16" t="s">
        <v>102</v>
      </c>
      <c r="M49" s="19">
        <v>1</v>
      </c>
      <c r="N49" s="19">
        <v>2</v>
      </c>
    </row>
    <row r="50" spans="1:14" x14ac:dyDescent="0.25">
      <c r="A50" t="s">
        <v>167</v>
      </c>
      <c r="B50" t="s">
        <v>107</v>
      </c>
      <c r="C50">
        <v>3</v>
      </c>
      <c r="D50">
        <v>1</v>
      </c>
      <c r="E50">
        <f t="shared" si="0"/>
        <v>3</v>
      </c>
      <c r="L50" s="16" t="s">
        <v>104</v>
      </c>
      <c r="M50" s="19">
        <v>1</v>
      </c>
      <c r="N50" s="19">
        <v>2</v>
      </c>
    </row>
    <row r="51" spans="1:14" x14ac:dyDescent="0.25">
      <c r="A51" t="s">
        <v>167</v>
      </c>
      <c r="B51" t="s">
        <v>104</v>
      </c>
      <c r="C51">
        <v>2</v>
      </c>
      <c r="D51">
        <v>1</v>
      </c>
      <c r="E51">
        <f t="shared" si="0"/>
        <v>2</v>
      </c>
      <c r="L51" s="16" t="s">
        <v>107</v>
      </c>
      <c r="M51" s="19">
        <v>1</v>
      </c>
      <c r="N51" s="19">
        <v>3</v>
      </c>
    </row>
    <row r="52" spans="1:14" x14ac:dyDescent="0.25">
      <c r="A52" t="s">
        <v>167</v>
      </c>
      <c r="B52" t="s">
        <v>102</v>
      </c>
      <c r="C52">
        <v>2</v>
      </c>
      <c r="D52">
        <v>1</v>
      </c>
      <c r="E52">
        <f t="shared" si="0"/>
        <v>2</v>
      </c>
      <c r="L52" s="16" t="s">
        <v>108</v>
      </c>
      <c r="M52" s="19">
        <v>1</v>
      </c>
      <c r="N52" s="19">
        <v>4</v>
      </c>
    </row>
    <row r="53" spans="1:14" x14ac:dyDescent="0.25">
      <c r="A53" t="s">
        <v>167</v>
      </c>
      <c r="B53" t="s">
        <v>112</v>
      </c>
      <c r="C53">
        <v>4</v>
      </c>
      <c r="D53">
        <v>1</v>
      </c>
      <c r="E53">
        <f t="shared" si="0"/>
        <v>4</v>
      </c>
      <c r="L53" s="16" t="s">
        <v>110</v>
      </c>
      <c r="M53" s="19">
        <v>1</v>
      </c>
      <c r="N53" s="19">
        <v>3</v>
      </c>
    </row>
    <row r="54" spans="1:14" x14ac:dyDescent="0.25">
      <c r="A54" t="s">
        <v>167</v>
      </c>
      <c r="B54" t="s">
        <v>108</v>
      </c>
      <c r="C54">
        <v>4</v>
      </c>
      <c r="D54">
        <v>1</v>
      </c>
      <c r="E54">
        <f t="shared" si="0"/>
        <v>4</v>
      </c>
      <c r="L54" s="16" t="s">
        <v>112</v>
      </c>
      <c r="M54" s="19">
        <v>1</v>
      </c>
      <c r="N54" s="19">
        <v>4</v>
      </c>
    </row>
    <row r="55" spans="1:14" x14ac:dyDescent="0.25">
      <c r="A55" t="s">
        <v>168</v>
      </c>
      <c r="B55" t="s">
        <v>110</v>
      </c>
      <c r="C55">
        <v>3</v>
      </c>
      <c r="D55">
        <v>1</v>
      </c>
      <c r="E55">
        <f t="shared" si="0"/>
        <v>3</v>
      </c>
      <c r="L55" s="9" t="s">
        <v>170</v>
      </c>
      <c r="M55" s="19">
        <v>2</v>
      </c>
      <c r="N55" s="19">
        <v>10</v>
      </c>
    </row>
    <row r="56" spans="1:14" x14ac:dyDescent="0.25">
      <c r="A56" t="s">
        <v>168</v>
      </c>
      <c r="B56" t="s">
        <v>107</v>
      </c>
      <c r="C56">
        <v>3</v>
      </c>
      <c r="D56">
        <v>1</v>
      </c>
      <c r="E56">
        <f t="shared" si="0"/>
        <v>3</v>
      </c>
      <c r="L56" s="16" t="s">
        <v>97</v>
      </c>
      <c r="M56" s="19">
        <v>1</v>
      </c>
      <c r="N56" s="19">
        <v>5</v>
      </c>
    </row>
    <row r="57" spans="1:14" x14ac:dyDescent="0.25">
      <c r="A57" t="s">
        <v>168</v>
      </c>
      <c r="B57" t="s">
        <v>104</v>
      </c>
      <c r="C57">
        <v>2</v>
      </c>
      <c r="D57">
        <v>1</v>
      </c>
      <c r="E57">
        <f t="shared" si="0"/>
        <v>2</v>
      </c>
      <c r="L57" s="16" t="s">
        <v>101</v>
      </c>
      <c r="M57" s="19">
        <v>1</v>
      </c>
      <c r="N57" s="19">
        <v>5</v>
      </c>
    </row>
    <row r="58" spans="1:14" x14ac:dyDescent="0.25">
      <c r="A58" t="s">
        <v>168</v>
      </c>
      <c r="B58" t="s">
        <v>102</v>
      </c>
      <c r="C58">
        <v>2</v>
      </c>
      <c r="D58">
        <v>1</v>
      </c>
      <c r="E58">
        <f t="shared" si="0"/>
        <v>2</v>
      </c>
      <c r="L58" s="9" t="s">
        <v>171</v>
      </c>
      <c r="M58" s="19">
        <v>4</v>
      </c>
      <c r="N58" s="19">
        <v>28</v>
      </c>
    </row>
    <row r="59" spans="1:14" x14ac:dyDescent="0.25">
      <c r="A59" t="s">
        <v>168</v>
      </c>
      <c r="B59" t="s">
        <v>112</v>
      </c>
      <c r="C59">
        <v>4</v>
      </c>
      <c r="D59">
        <v>1</v>
      </c>
      <c r="E59">
        <f t="shared" si="0"/>
        <v>4</v>
      </c>
      <c r="L59" s="16" t="s">
        <v>97</v>
      </c>
      <c r="M59" s="19">
        <v>2</v>
      </c>
      <c r="N59" s="19">
        <v>14</v>
      </c>
    </row>
    <row r="60" spans="1:14" x14ac:dyDescent="0.25">
      <c r="A60" t="s">
        <v>168</v>
      </c>
      <c r="B60" t="s">
        <v>108</v>
      </c>
      <c r="C60">
        <v>4</v>
      </c>
      <c r="D60">
        <v>1</v>
      </c>
      <c r="E60">
        <f t="shared" si="0"/>
        <v>4</v>
      </c>
      <c r="L60" s="16" t="s">
        <v>101</v>
      </c>
      <c r="M60" s="19">
        <v>2</v>
      </c>
      <c r="N60" s="19">
        <v>14</v>
      </c>
    </row>
    <row r="61" spans="1:14" x14ac:dyDescent="0.25">
      <c r="A61" t="s">
        <v>169</v>
      </c>
      <c r="B61" t="s">
        <v>101</v>
      </c>
      <c r="C61">
        <v>5</v>
      </c>
      <c r="D61">
        <v>3</v>
      </c>
      <c r="E61">
        <f t="shared" si="0"/>
        <v>15</v>
      </c>
      <c r="L61" s="9" t="s">
        <v>169</v>
      </c>
      <c r="M61" s="19">
        <v>6</v>
      </c>
      <c r="N61" s="19">
        <v>30</v>
      </c>
    </row>
    <row r="62" spans="1:14" x14ac:dyDescent="0.25">
      <c r="A62" t="s">
        <v>169</v>
      </c>
      <c r="B62" t="s">
        <v>97</v>
      </c>
      <c r="C62">
        <v>5</v>
      </c>
      <c r="D62">
        <v>3</v>
      </c>
      <c r="E62">
        <f t="shared" si="0"/>
        <v>15</v>
      </c>
      <c r="L62" s="16" t="s">
        <v>97</v>
      </c>
      <c r="M62" s="19">
        <v>3</v>
      </c>
      <c r="N62" s="19">
        <v>15</v>
      </c>
    </row>
    <row r="63" spans="1:14" x14ac:dyDescent="0.25">
      <c r="A63" t="s">
        <v>170</v>
      </c>
      <c r="B63" t="s">
        <v>101</v>
      </c>
      <c r="C63">
        <v>5</v>
      </c>
      <c r="D63">
        <v>1</v>
      </c>
      <c r="E63">
        <f t="shared" si="0"/>
        <v>5</v>
      </c>
      <c r="L63" s="16" t="s">
        <v>101</v>
      </c>
      <c r="M63" s="19">
        <v>3</v>
      </c>
      <c r="N63" s="19">
        <v>15</v>
      </c>
    </row>
    <row r="64" spans="1:14" x14ac:dyDescent="0.25">
      <c r="A64" t="s">
        <v>170</v>
      </c>
      <c r="B64" t="s">
        <v>97</v>
      </c>
      <c r="C64">
        <v>5</v>
      </c>
      <c r="D64">
        <v>1</v>
      </c>
      <c r="E64">
        <f t="shared" si="0"/>
        <v>5</v>
      </c>
      <c r="L64" s="9" t="s">
        <v>74</v>
      </c>
      <c r="M64" s="19">
        <v>3</v>
      </c>
      <c r="N64" s="19">
        <v>18</v>
      </c>
    </row>
    <row r="65" spans="1:14" x14ac:dyDescent="0.25">
      <c r="A65" t="s">
        <v>171</v>
      </c>
      <c r="B65" t="s">
        <v>101</v>
      </c>
      <c r="C65">
        <v>7</v>
      </c>
      <c r="D65">
        <v>2</v>
      </c>
      <c r="E65">
        <f t="shared" si="0"/>
        <v>14</v>
      </c>
      <c r="L65" s="16" t="s">
        <v>107</v>
      </c>
      <c r="M65" s="19">
        <v>1</v>
      </c>
      <c r="N65" s="19">
        <v>6</v>
      </c>
    </row>
    <row r="66" spans="1:14" x14ac:dyDescent="0.25">
      <c r="A66" t="s">
        <v>171</v>
      </c>
      <c r="B66" t="s">
        <v>97</v>
      </c>
      <c r="C66">
        <v>7</v>
      </c>
      <c r="D66">
        <v>2</v>
      </c>
      <c r="E66">
        <f t="shared" si="0"/>
        <v>14</v>
      </c>
      <c r="L66" s="16" t="s">
        <v>109</v>
      </c>
      <c r="M66" s="19">
        <v>1</v>
      </c>
      <c r="N66" s="19">
        <v>6</v>
      </c>
    </row>
    <row r="67" spans="1:14" x14ac:dyDescent="0.25">
      <c r="A67" s="17" t="s">
        <v>133</v>
      </c>
      <c r="B67" t="s">
        <v>103</v>
      </c>
      <c r="C67">
        <v>2</v>
      </c>
      <c r="D67">
        <v>1</v>
      </c>
      <c r="E67">
        <f t="shared" ref="E67:E70" si="1">C67*D67</f>
        <v>2</v>
      </c>
      <c r="L67" s="16" t="s">
        <v>110</v>
      </c>
      <c r="M67" s="19">
        <v>1</v>
      </c>
      <c r="N67" s="19">
        <v>6</v>
      </c>
    </row>
    <row r="68" spans="1:14" x14ac:dyDescent="0.25">
      <c r="A68" s="17" t="s">
        <v>133</v>
      </c>
      <c r="B68" t="s">
        <v>98</v>
      </c>
      <c r="C68">
        <v>2</v>
      </c>
      <c r="D68">
        <v>1</v>
      </c>
      <c r="E68">
        <f t="shared" si="1"/>
        <v>2</v>
      </c>
      <c r="L68" s="9" t="s">
        <v>199</v>
      </c>
      <c r="M68" s="19">
        <v>2</v>
      </c>
      <c r="N68" s="19">
        <v>4</v>
      </c>
    </row>
    <row r="69" spans="1:14" x14ac:dyDescent="0.25">
      <c r="A69" s="17" t="s">
        <v>133</v>
      </c>
      <c r="B69" t="s">
        <v>110</v>
      </c>
      <c r="C69">
        <v>2</v>
      </c>
      <c r="D69">
        <v>1</v>
      </c>
      <c r="E69">
        <f t="shared" si="1"/>
        <v>2</v>
      </c>
      <c r="L69" s="16" t="s">
        <v>207</v>
      </c>
      <c r="M69" s="19">
        <v>1</v>
      </c>
      <c r="N69" s="19">
        <v>2</v>
      </c>
    </row>
    <row r="70" spans="1:14" x14ac:dyDescent="0.25">
      <c r="A70" s="17" t="s">
        <v>133</v>
      </c>
      <c r="B70" t="s">
        <v>107</v>
      </c>
      <c r="C70">
        <v>2</v>
      </c>
      <c r="D70">
        <v>1</v>
      </c>
      <c r="E70">
        <f t="shared" si="1"/>
        <v>2</v>
      </c>
      <c r="L70" s="16" t="s">
        <v>208</v>
      </c>
      <c r="M70" s="19">
        <v>1</v>
      </c>
      <c r="N70" s="19">
        <v>2</v>
      </c>
    </row>
    <row r="71" spans="1:14" x14ac:dyDescent="0.25">
      <c r="A71" s="17" t="s">
        <v>172</v>
      </c>
      <c r="B71" t="s">
        <v>95</v>
      </c>
      <c r="C71">
        <f>4*4</f>
        <v>16</v>
      </c>
      <c r="D71">
        <v>1</v>
      </c>
      <c r="E71">
        <f>C71*D71</f>
        <v>16</v>
      </c>
      <c r="L71" s="9" t="s">
        <v>168</v>
      </c>
      <c r="M71" s="19">
        <v>6</v>
      </c>
      <c r="N71" s="19">
        <v>18</v>
      </c>
    </row>
    <row r="72" spans="1:14" x14ac:dyDescent="0.25">
      <c r="A72" s="17" t="s">
        <v>172</v>
      </c>
      <c r="B72" t="s">
        <v>94</v>
      </c>
      <c r="C72">
        <v>16</v>
      </c>
      <c r="D72">
        <v>1</v>
      </c>
      <c r="E72">
        <f>C72*D72</f>
        <v>16</v>
      </c>
      <c r="L72" s="16" t="s">
        <v>102</v>
      </c>
      <c r="M72" s="19">
        <v>1</v>
      </c>
      <c r="N72" s="19">
        <v>2</v>
      </c>
    </row>
    <row r="73" spans="1:14" x14ac:dyDescent="0.25">
      <c r="A73" s="17" t="s">
        <v>146</v>
      </c>
      <c r="B73" t="s">
        <v>107</v>
      </c>
      <c r="C73">
        <v>3</v>
      </c>
      <c r="D73">
        <v>1</v>
      </c>
      <c r="E73">
        <f>C73*D73</f>
        <v>3</v>
      </c>
      <c r="L73" s="16" t="s">
        <v>104</v>
      </c>
      <c r="M73" s="19">
        <v>1</v>
      </c>
      <c r="N73" s="19">
        <v>2</v>
      </c>
    </row>
    <row r="74" spans="1:14" x14ac:dyDescent="0.25">
      <c r="A74" s="17" t="s">
        <v>146</v>
      </c>
      <c r="B74" t="s">
        <v>110</v>
      </c>
      <c r="C74">
        <v>3</v>
      </c>
      <c r="D74">
        <v>1</v>
      </c>
      <c r="E74">
        <f>C74*D74</f>
        <v>3</v>
      </c>
      <c r="L74" s="16" t="s">
        <v>107</v>
      </c>
      <c r="M74" s="19">
        <v>1</v>
      </c>
      <c r="N74" s="19">
        <v>3</v>
      </c>
    </row>
    <row r="75" spans="1:14" x14ac:dyDescent="0.25">
      <c r="A75" s="17" t="s">
        <v>206</v>
      </c>
      <c r="B75" t="s">
        <v>181</v>
      </c>
      <c r="C75">
        <v>2</v>
      </c>
      <c r="D75">
        <v>1</v>
      </c>
      <c r="E75">
        <f>C75*D75</f>
        <v>2</v>
      </c>
      <c r="L75" s="16" t="s">
        <v>108</v>
      </c>
      <c r="M75" s="19">
        <v>1</v>
      </c>
      <c r="N75" s="19">
        <v>4</v>
      </c>
    </row>
    <row r="76" spans="1:14" x14ac:dyDescent="0.25">
      <c r="A76" s="17" t="s">
        <v>199</v>
      </c>
      <c r="B76" t="s">
        <v>207</v>
      </c>
      <c r="C76">
        <v>2</v>
      </c>
      <c r="D76">
        <v>1</v>
      </c>
      <c r="E76">
        <f>C76*D76</f>
        <v>2</v>
      </c>
      <c r="L76" s="16" t="s">
        <v>110</v>
      </c>
      <c r="M76" s="19">
        <v>1</v>
      </c>
      <c r="N76" s="19">
        <v>3</v>
      </c>
    </row>
    <row r="77" spans="1:14" x14ac:dyDescent="0.25">
      <c r="A77" s="17" t="s">
        <v>199</v>
      </c>
      <c r="B77" t="s">
        <v>208</v>
      </c>
      <c r="C77">
        <v>2</v>
      </c>
      <c r="D77">
        <v>1</v>
      </c>
      <c r="E77">
        <f>C77*D77</f>
        <v>2</v>
      </c>
      <c r="L77" s="16" t="s">
        <v>112</v>
      </c>
      <c r="M77" s="19">
        <v>1</v>
      </c>
      <c r="N77" s="19">
        <v>4</v>
      </c>
    </row>
    <row r="78" spans="1:14" x14ac:dyDescent="0.25">
      <c r="A78" s="17" t="s">
        <v>198</v>
      </c>
      <c r="B78" t="s">
        <v>110</v>
      </c>
      <c r="C78">
        <v>2</v>
      </c>
      <c r="D78">
        <v>1</v>
      </c>
      <c r="E78">
        <f>C78*D78</f>
        <v>2</v>
      </c>
      <c r="L78" s="9" t="s">
        <v>206</v>
      </c>
      <c r="M78" s="19">
        <v>1</v>
      </c>
      <c r="N78" s="19">
        <v>2</v>
      </c>
    </row>
    <row r="79" spans="1:14" x14ac:dyDescent="0.25">
      <c r="A79" s="17" t="s">
        <v>198</v>
      </c>
      <c r="B79" t="s">
        <v>107</v>
      </c>
      <c r="C79">
        <v>2</v>
      </c>
      <c r="D79">
        <v>1</v>
      </c>
      <c r="E79">
        <f>C79*D79</f>
        <v>2</v>
      </c>
      <c r="L79" s="16" t="s">
        <v>181</v>
      </c>
      <c r="M79" s="19">
        <v>1</v>
      </c>
      <c r="N79" s="19">
        <v>2</v>
      </c>
    </row>
    <row r="80" spans="1:14" x14ac:dyDescent="0.25">
      <c r="L80" s="9" t="s">
        <v>164</v>
      </c>
      <c r="M80" s="19">
        <v>8</v>
      </c>
      <c r="N80" s="19">
        <v>40</v>
      </c>
    </row>
    <row r="81" spans="12:14" x14ac:dyDescent="0.25">
      <c r="L81" s="16" t="s">
        <v>107</v>
      </c>
      <c r="M81" s="19">
        <v>4</v>
      </c>
      <c r="N81" s="19">
        <v>20</v>
      </c>
    </row>
    <row r="82" spans="12:14" x14ac:dyDescent="0.25">
      <c r="L82" s="16" t="s">
        <v>110</v>
      </c>
      <c r="M82" s="19">
        <v>4</v>
      </c>
      <c r="N82" s="19">
        <v>20</v>
      </c>
    </row>
    <row r="83" spans="12:14" x14ac:dyDescent="0.25">
      <c r="L83" s="9" t="s">
        <v>140</v>
      </c>
      <c r="M83" s="19">
        <v>8</v>
      </c>
      <c r="N83" s="19">
        <v>72</v>
      </c>
    </row>
    <row r="84" spans="12:14" x14ac:dyDescent="0.25">
      <c r="L84" s="16" t="s">
        <v>107</v>
      </c>
      <c r="M84" s="19">
        <v>4</v>
      </c>
      <c r="N84" s="19">
        <v>36</v>
      </c>
    </row>
    <row r="85" spans="12:14" x14ac:dyDescent="0.25">
      <c r="L85" s="16" t="s">
        <v>110</v>
      </c>
      <c r="M85" s="19">
        <v>4</v>
      </c>
      <c r="N85" s="19">
        <v>36</v>
      </c>
    </row>
    <row r="86" spans="12:14" x14ac:dyDescent="0.25">
      <c r="L86" s="9" t="s">
        <v>133</v>
      </c>
      <c r="M86" s="19">
        <v>4</v>
      </c>
      <c r="N86" s="19">
        <v>8</v>
      </c>
    </row>
    <row r="87" spans="12:14" x14ac:dyDescent="0.25">
      <c r="L87" s="16" t="s">
        <v>98</v>
      </c>
      <c r="M87" s="19">
        <v>1</v>
      </c>
      <c r="N87" s="19">
        <v>2</v>
      </c>
    </row>
    <row r="88" spans="12:14" x14ac:dyDescent="0.25">
      <c r="L88" s="16" t="s">
        <v>103</v>
      </c>
      <c r="M88" s="19">
        <v>1</v>
      </c>
      <c r="N88" s="19">
        <v>2</v>
      </c>
    </row>
    <row r="89" spans="12:14" x14ac:dyDescent="0.25">
      <c r="L89" s="16" t="s">
        <v>107</v>
      </c>
      <c r="M89" s="19">
        <v>1</v>
      </c>
      <c r="N89" s="19">
        <v>2</v>
      </c>
    </row>
    <row r="90" spans="12:14" x14ac:dyDescent="0.25">
      <c r="L90" s="16" t="s">
        <v>110</v>
      </c>
      <c r="M90" s="19">
        <v>1</v>
      </c>
      <c r="N90" s="19">
        <v>2</v>
      </c>
    </row>
    <row r="91" spans="12:14" x14ac:dyDescent="0.25">
      <c r="L91" s="9" t="s">
        <v>123</v>
      </c>
      <c r="M91" s="19">
        <v>6</v>
      </c>
      <c r="N91" s="19">
        <v>20</v>
      </c>
    </row>
    <row r="92" spans="12:14" x14ac:dyDescent="0.25">
      <c r="L92" s="16" t="s">
        <v>100</v>
      </c>
      <c r="M92" s="19">
        <v>2</v>
      </c>
      <c r="N92" s="19">
        <v>8</v>
      </c>
    </row>
    <row r="93" spans="12:14" x14ac:dyDescent="0.25">
      <c r="L93" s="16" t="s">
        <v>107</v>
      </c>
      <c r="M93" s="19">
        <v>2</v>
      </c>
      <c r="N93" s="19">
        <v>6</v>
      </c>
    </row>
    <row r="94" spans="12:14" x14ac:dyDescent="0.25">
      <c r="L94" s="16" t="s">
        <v>110</v>
      </c>
      <c r="M94" s="19">
        <v>2</v>
      </c>
      <c r="N94" s="19">
        <v>6</v>
      </c>
    </row>
    <row r="95" spans="12:14" x14ac:dyDescent="0.25">
      <c r="L95" s="9" t="s">
        <v>125</v>
      </c>
      <c r="M95" s="19">
        <v>6</v>
      </c>
      <c r="N95" s="19">
        <v>16</v>
      </c>
    </row>
    <row r="96" spans="12:14" x14ac:dyDescent="0.25">
      <c r="L96" s="16" t="s">
        <v>102</v>
      </c>
      <c r="M96" s="19">
        <v>2</v>
      </c>
      <c r="N96" s="19">
        <v>8</v>
      </c>
    </row>
    <row r="97" spans="12:14" x14ac:dyDescent="0.25">
      <c r="L97" s="16" t="s">
        <v>107</v>
      </c>
      <c r="M97" s="19">
        <v>2</v>
      </c>
      <c r="N97" s="19">
        <v>4</v>
      </c>
    </row>
    <row r="98" spans="12:14" x14ac:dyDescent="0.25">
      <c r="L98" s="16" t="s">
        <v>110</v>
      </c>
      <c r="M98" s="19">
        <v>2</v>
      </c>
      <c r="N98" s="19">
        <v>4</v>
      </c>
    </row>
    <row r="99" spans="12:14" x14ac:dyDescent="0.25">
      <c r="L99" s="9" t="s">
        <v>127</v>
      </c>
      <c r="M99" s="19">
        <v>4</v>
      </c>
      <c r="N99" s="19">
        <v>16</v>
      </c>
    </row>
    <row r="100" spans="12:14" x14ac:dyDescent="0.25">
      <c r="L100" s="16" t="s">
        <v>98</v>
      </c>
      <c r="M100" s="19">
        <v>1</v>
      </c>
      <c r="N100" s="19">
        <v>2</v>
      </c>
    </row>
    <row r="101" spans="12:14" x14ac:dyDescent="0.25">
      <c r="L101" s="16" t="s">
        <v>102</v>
      </c>
      <c r="M101" s="19">
        <v>1</v>
      </c>
      <c r="N101" s="19">
        <v>6</v>
      </c>
    </row>
    <row r="102" spans="12:14" x14ac:dyDescent="0.25">
      <c r="L102" s="16" t="s">
        <v>107</v>
      </c>
      <c r="M102" s="19">
        <v>1</v>
      </c>
      <c r="N102" s="19">
        <v>4</v>
      </c>
    </row>
    <row r="103" spans="12:14" x14ac:dyDescent="0.25">
      <c r="L103" s="16" t="s">
        <v>110</v>
      </c>
      <c r="M103" s="19">
        <v>1</v>
      </c>
      <c r="N103" s="19">
        <v>4</v>
      </c>
    </row>
    <row r="104" spans="12:14" x14ac:dyDescent="0.25">
      <c r="L104" s="9" t="s">
        <v>174</v>
      </c>
      <c r="M104" s="19">
        <v>102</v>
      </c>
      <c r="N104" s="19">
        <v>644</v>
      </c>
    </row>
  </sheetData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20A0-2828-4AAE-AC01-A9A6D9174F64}">
  <dimension ref="A1:B1"/>
  <sheetViews>
    <sheetView workbookViewId="0">
      <selection activeCell="B23" sqref="B23"/>
    </sheetView>
  </sheetViews>
  <sheetFormatPr defaultRowHeight="15" x14ac:dyDescent="0.25"/>
  <cols>
    <col min="1" max="1" width="15.28515625" customWidth="1"/>
    <col min="2" max="2" width="47.42578125" bestFit="1" customWidth="1"/>
  </cols>
  <sheetData>
    <row r="1" spans="1:2" x14ac:dyDescent="0.25">
      <c r="A1" t="s">
        <v>177</v>
      </c>
      <c r="B1" t="s">
        <v>178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58e1e6-288a-43ec-a132-a1b2211b0602">
      <Terms xmlns="http://schemas.microsoft.com/office/infopath/2007/PartnerControls"/>
    </lcf76f155ced4ddcb4097134ff3c332f>
    <TaxCatchAll xmlns="53974bf4-1688-41c6-9fc9-158ee2e3207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94CFF8E98BB44995FFDC42C88547FB" ma:contentTypeVersion="13" ma:contentTypeDescription="Create a new document." ma:contentTypeScope="" ma:versionID="75565f53f8b8a0ccf90259745eed9703">
  <xsd:schema xmlns:xsd="http://www.w3.org/2001/XMLSchema" xmlns:xs="http://www.w3.org/2001/XMLSchema" xmlns:p="http://schemas.microsoft.com/office/2006/metadata/properties" xmlns:ns2="0458e1e6-288a-43ec-a132-a1b2211b0602" xmlns:ns3="53974bf4-1688-41c6-9fc9-158ee2e3207f" targetNamespace="http://schemas.microsoft.com/office/2006/metadata/properties" ma:root="true" ma:fieldsID="d24ed4fe0a17b4a418e0014c8b0c469f" ns2:_="" ns3:_="">
    <xsd:import namespace="0458e1e6-288a-43ec-a132-a1b2211b0602"/>
    <xsd:import namespace="53974bf4-1688-41c6-9fc9-158ee2e320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8e1e6-288a-43ec-a132-a1b2211b06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74bf4-1688-41c6-9fc9-158ee2e3207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e4422e1-e5ac-445a-ba0a-4ab3490f97eb}" ma:internalName="TaxCatchAll" ma:showField="CatchAllData" ma:web="53974bf4-1688-41c6-9fc9-158ee2e320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341641-425F-430A-A80B-A40B7B2FE703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53974bf4-1688-41c6-9fc9-158ee2e3207f"/>
    <ds:schemaRef ds:uri="0458e1e6-288a-43ec-a132-a1b2211b0602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8AE4E15-2775-4064-A33C-2D344F5FC1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730B6E-B2A4-4B56-A80A-A88B7BDE8A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BOM</vt:lpstr>
      <vt:lpstr>Fasteners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smonagan@student.ubc.ca</dc:creator>
  <cp:lastModifiedBy>smonagan@student.ubc.ca</cp:lastModifiedBy>
  <dcterms:created xsi:type="dcterms:W3CDTF">2025-03-01T21:04:33Z</dcterms:created>
  <dcterms:modified xsi:type="dcterms:W3CDTF">2025-03-30T09:09:44Z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0x0101008194CFF8E98BB44995FFDC42C88547FB</vt:lpwstr>
  </property>
  <property fmtid="{D5CDD505-2E9C-101B-9397-08002B2CF9AE}" pid="3" name="MediaServiceImageTags">
    <vt:lpwstr/>
  </property>
</Properties>
</file>